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13472643-56B8-4EDD-95D3-4C4A07639B13}" xr6:coauthVersionLast="47" xr6:coauthVersionMax="47" xr10:uidLastSave="{00000000-0000-0000-0000-000000000000}"/>
  <bookViews>
    <workbookView xWindow="780" yWindow="780" windowWidth="27195" windowHeight="14190" tabRatio="684" xr2:uid="{00000000-000D-0000-FFFF-FFFF00000000}"/>
  </bookViews>
  <sheets>
    <sheet name="Cover" sheetId="86" r:id="rId1"/>
    <sheet name="Summary" sheetId="33" r:id="rId2"/>
    <sheet name="Assumptions" sheetId="43" r:id="rId3"/>
    <sheet name="Option1 (base case)" sheetId="68" r:id="rId4"/>
    <sheet name="Option2" sheetId="81" r:id="rId5"/>
    <sheet name="Option3" sheetId="72" r:id="rId6"/>
    <sheet name="Option4" sheetId="73" r:id="rId7"/>
    <sheet name="Option5" sheetId="82" r:id="rId8"/>
    <sheet name="Consol" sheetId="75" r:id="rId9"/>
    <sheet name="Sensitivity_calcs" sheetId="85" r:id="rId10"/>
    <sheet name="Workings_costs" sheetId="87" r:id="rId11"/>
    <sheet name="Workings_risks" sheetId="88" r:id="rId12"/>
    <sheet name="Workings_benefits" sheetId="89" r:id="rId13"/>
    <sheet name="Misc_calcs" sheetId="62" r:id="rId14"/>
    <sheet name="Data" sheetId="47" r:id="rId15"/>
  </sheets>
  <definedNames>
    <definedName name="bus">Assumptions!$E$6</definedName>
    <definedName name="compliance">Data!$E$16</definedName>
    <definedName name="conv_2026">Misc_calcs!$D$19</definedName>
    <definedName name="custval_date">Assumptions!$G$34</definedName>
    <definedName name="CY_years">Misc_calcs!$H$6:$M$6</definedName>
    <definedName name="first_year">Misc_calcs!$C$38</definedName>
    <definedName name="hy_dates">Misc_calcs!$H$11:$R$11</definedName>
    <definedName name="hy_escalation">Misc_calcs!$H$15:$R$15</definedName>
    <definedName name="input_dollars">Assumptions!$G$27</definedName>
    <definedName name="list">list_start:OFFSET(list_start, 0,0,count, 1)</definedName>
    <definedName name="mill_conv">Data!$C$71</definedName>
    <definedName name="options">Data!$B$9:$B$13</definedName>
    <definedName name="output_dollars">Assumptions!$G$33</definedName>
    <definedName name="preferred">Summary!$C$18</definedName>
    <definedName name="_xlnm.Print_Area" localSheetId="2">Assumptions!$A$1:$P$125</definedName>
    <definedName name="proj">Assumptions!$E$8</definedName>
    <definedName name="real_disc">Assumptions!$G$28</definedName>
    <definedName name="sheets">Cover!$A$40</definedName>
    <definedName name="start">Assumptions!$E$22</definedName>
    <definedName name="start_year">Misc_calcs!$C$25</definedName>
    <definedName name="thous_conv">Data!$C$70</definedName>
    <definedName name="vcr_date">Assumptions!$G$29</definedName>
    <definedName name="vcr_esc">Misc_calcs!$D$23</definedName>
    <definedName name="years">Assumptions!$G$31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0" i="86" l="1"/>
  <c r="H96" i="89"/>
  <c r="I96" i="89"/>
  <c r="J47" i="81"/>
  <c r="C49" i="62"/>
  <c r="D49" i="62" s="1"/>
  <c r="C50" i="62"/>
  <c r="C51" i="62"/>
  <c r="C53" i="62"/>
  <c r="D53" i="62" s="1"/>
  <c r="C54" i="62"/>
  <c r="C55" i="62"/>
  <c r="C57" i="62"/>
  <c r="C58" i="62"/>
  <c r="C59" i="62"/>
  <c r="C61" i="62"/>
  <c r="C62" i="62"/>
  <c r="C63" i="62"/>
  <c r="C65" i="62"/>
  <c r="C66" i="62"/>
  <c r="C67" i="62"/>
  <c r="D65" i="62" l="1"/>
  <c r="D61" i="62"/>
  <c r="D57" i="62"/>
  <c r="G102" i="43"/>
  <c r="K28" i="81" l="1"/>
  <c r="L28" i="81"/>
  <c r="M28" i="81"/>
  <c r="N28" i="81"/>
  <c r="O28" i="81"/>
  <c r="P28" i="81"/>
  <c r="Q28" i="81"/>
  <c r="R28" i="81"/>
  <c r="S28" i="81"/>
  <c r="T28" i="81"/>
  <c r="U28" i="81"/>
  <c r="V28" i="81"/>
  <c r="W28" i="81"/>
  <c r="X28" i="81"/>
  <c r="Y28" i="81"/>
  <c r="Z28" i="81"/>
  <c r="AA28" i="81"/>
  <c r="AB28" i="81"/>
  <c r="AC28" i="81"/>
  <c r="AD28" i="81"/>
  <c r="AE28" i="81"/>
  <c r="AF28" i="81"/>
  <c r="AG28" i="81"/>
  <c r="I28" i="81"/>
  <c r="J28" i="81"/>
  <c r="J28" i="68"/>
  <c r="K28" i="68"/>
  <c r="L28" i="68"/>
  <c r="M28" i="68"/>
  <c r="N28" i="68"/>
  <c r="O28" i="68"/>
  <c r="P28" i="68"/>
  <c r="Q28" i="68"/>
  <c r="R28" i="68"/>
  <c r="S28" i="68"/>
  <c r="T28" i="68"/>
  <c r="U28" i="68"/>
  <c r="V28" i="68"/>
  <c r="W28" i="68"/>
  <c r="X28" i="68"/>
  <c r="Y28" i="68"/>
  <c r="Z28" i="68"/>
  <c r="AA28" i="68"/>
  <c r="AB28" i="68"/>
  <c r="AC28" i="68"/>
  <c r="AD28" i="68"/>
  <c r="AE28" i="68"/>
  <c r="AF28" i="68"/>
  <c r="AG28" i="68"/>
  <c r="I28" i="68"/>
  <c r="J14" i="81" l="1"/>
  <c r="K14" i="81"/>
  <c r="L14" i="81"/>
  <c r="I14" i="81"/>
  <c r="G14" i="81" l="1"/>
  <c r="P108" i="72"/>
  <c r="Q108" i="72"/>
  <c r="R108" i="72"/>
  <c r="S108" i="72"/>
  <c r="T108" i="72"/>
  <c r="U108" i="72"/>
  <c r="V108" i="72"/>
  <c r="W108" i="72"/>
  <c r="X108" i="72"/>
  <c r="Y108" i="72"/>
  <c r="Z108" i="72"/>
  <c r="AA108" i="72"/>
  <c r="AB108" i="72"/>
  <c r="AC108" i="72"/>
  <c r="AD108" i="72"/>
  <c r="AE108" i="72"/>
  <c r="AF108" i="72"/>
  <c r="AG108" i="72"/>
  <c r="P108" i="73"/>
  <c r="Q108" i="73"/>
  <c r="R108" i="73"/>
  <c r="S108" i="73"/>
  <c r="T108" i="73"/>
  <c r="U108" i="73"/>
  <c r="V108" i="73"/>
  <c r="W108" i="73"/>
  <c r="X108" i="73"/>
  <c r="Y108" i="73"/>
  <c r="Z108" i="73"/>
  <c r="AA108" i="73"/>
  <c r="AB108" i="73"/>
  <c r="AC108" i="73"/>
  <c r="AD108" i="73"/>
  <c r="AE108" i="73"/>
  <c r="AF108" i="73"/>
  <c r="AG108" i="73"/>
  <c r="P108" i="82"/>
  <c r="Q108" i="82"/>
  <c r="R108" i="82"/>
  <c r="S108" i="82"/>
  <c r="T108" i="82"/>
  <c r="U108" i="82"/>
  <c r="V108" i="82"/>
  <c r="W108" i="82"/>
  <c r="X108" i="82"/>
  <c r="Y108" i="82"/>
  <c r="Z108" i="82"/>
  <c r="AA108" i="82"/>
  <c r="AB108" i="82"/>
  <c r="AC108" i="82"/>
  <c r="AD108" i="82"/>
  <c r="AE108" i="82"/>
  <c r="AF108" i="82"/>
  <c r="AG108" i="82"/>
  <c r="G43" i="43" l="1"/>
  <c r="E46" i="82" s="1"/>
  <c r="E53" i="82"/>
  <c r="E52" i="82"/>
  <c r="E51" i="82"/>
  <c r="E50" i="82"/>
  <c r="E49" i="82"/>
  <c r="E48" i="82"/>
  <c r="E47" i="82"/>
  <c r="E53" i="73"/>
  <c r="E52" i="73"/>
  <c r="E51" i="73"/>
  <c r="E50" i="73"/>
  <c r="E49" i="73"/>
  <c r="E48" i="73"/>
  <c r="E47" i="73"/>
  <c r="E53" i="72"/>
  <c r="E52" i="72"/>
  <c r="E51" i="72"/>
  <c r="E50" i="72"/>
  <c r="E49" i="72"/>
  <c r="E48" i="72"/>
  <c r="E47" i="72"/>
  <c r="E46" i="72"/>
  <c r="E53" i="68"/>
  <c r="E52" i="68"/>
  <c r="E51" i="68"/>
  <c r="E50" i="68"/>
  <c r="E49" i="68"/>
  <c r="E48" i="68"/>
  <c r="E47" i="68"/>
  <c r="E48" i="81"/>
  <c r="E49" i="81"/>
  <c r="E50" i="81"/>
  <c r="E51" i="81"/>
  <c r="E47" i="81"/>
  <c r="Y50" i="81"/>
  <c r="AC49" i="81"/>
  <c r="AG48" i="81"/>
  <c r="Q47" i="81"/>
  <c r="E52" i="81"/>
  <c r="E53" i="81"/>
  <c r="AG50" i="81"/>
  <c r="AF50" i="81"/>
  <c r="AE50" i="81"/>
  <c r="AD50" i="81"/>
  <c r="AC50" i="81"/>
  <c r="AB50" i="81"/>
  <c r="AA50" i="81"/>
  <c r="Z50" i="81"/>
  <c r="W50" i="81"/>
  <c r="V50" i="81"/>
  <c r="U50" i="81"/>
  <c r="T50" i="81"/>
  <c r="S50" i="81"/>
  <c r="R50" i="81"/>
  <c r="Q50" i="81"/>
  <c r="P50" i="81"/>
  <c r="O50" i="81"/>
  <c r="N50" i="81"/>
  <c r="M50" i="81"/>
  <c r="L50" i="81"/>
  <c r="K50" i="81"/>
  <c r="J50" i="81"/>
  <c r="AG49" i="81"/>
  <c r="AF49" i="81"/>
  <c r="AE49" i="81"/>
  <c r="AD49" i="81"/>
  <c r="Y49" i="81"/>
  <c r="X49" i="81"/>
  <c r="W49" i="81"/>
  <c r="V49" i="81"/>
  <c r="U49" i="81"/>
  <c r="T49" i="81"/>
  <c r="S49" i="81"/>
  <c r="R49" i="81"/>
  <c r="Q49" i="81"/>
  <c r="P49" i="81"/>
  <c r="O49" i="81"/>
  <c r="N49" i="81"/>
  <c r="M49" i="81"/>
  <c r="L49" i="81"/>
  <c r="K49" i="81"/>
  <c r="J49" i="81"/>
  <c r="AA48" i="81"/>
  <c r="Z48" i="81"/>
  <c r="Y48" i="81"/>
  <c r="X48" i="81"/>
  <c r="W48" i="81"/>
  <c r="V48" i="81"/>
  <c r="U48" i="81"/>
  <c r="T48" i="81"/>
  <c r="S48" i="81"/>
  <c r="R48" i="81"/>
  <c r="Q48" i="81"/>
  <c r="P48" i="81"/>
  <c r="O48" i="81"/>
  <c r="N48" i="81"/>
  <c r="AC47" i="81"/>
  <c r="AB47" i="81"/>
  <c r="AA47" i="81"/>
  <c r="Z47" i="81"/>
  <c r="Y47" i="81"/>
  <c r="X47" i="81"/>
  <c r="W47" i="81"/>
  <c r="V47" i="81"/>
  <c r="U47" i="81"/>
  <c r="T47" i="81"/>
  <c r="S47" i="81"/>
  <c r="R47" i="81"/>
  <c r="J46" i="81"/>
  <c r="K46" i="81"/>
  <c r="L46" i="81" s="1"/>
  <c r="M46" i="81" s="1"/>
  <c r="N46" i="81" s="1"/>
  <c r="O46" i="81" s="1"/>
  <c r="P46" i="81" s="1"/>
  <c r="Q46" i="81" s="1"/>
  <c r="R46" i="81" s="1"/>
  <c r="S46" i="81" s="1"/>
  <c r="T46" i="81" s="1"/>
  <c r="U46" i="81" s="1"/>
  <c r="V46" i="81" s="1"/>
  <c r="W46" i="81" s="1"/>
  <c r="X46" i="81" s="1"/>
  <c r="Y46" i="81" s="1"/>
  <c r="Z46" i="81" s="1"/>
  <c r="AA46" i="81" s="1"/>
  <c r="AB46" i="81" s="1"/>
  <c r="AC46" i="81" s="1"/>
  <c r="AD46" i="81" s="1"/>
  <c r="AE46" i="81" s="1"/>
  <c r="AF46" i="81" s="1"/>
  <c r="AG46" i="81" s="1"/>
  <c r="G87" i="89"/>
  <c r="G83" i="89"/>
  <c r="I79" i="89"/>
  <c r="K79" i="89" s="1"/>
  <c r="H79" i="89"/>
  <c r="J79" i="89" s="1"/>
  <c r="G79" i="89"/>
  <c r="G78" i="89"/>
  <c r="G91" i="89" s="1"/>
  <c r="I74" i="89"/>
  <c r="K74" i="89" s="1"/>
  <c r="H74" i="89"/>
  <c r="J74" i="89" s="1"/>
  <c r="I73" i="89"/>
  <c r="I78" i="89" s="1"/>
  <c r="K78" i="89" s="1"/>
  <c r="K91" i="89" s="1"/>
  <c r="H73" i="89"/>
  <c r="H78" i="89" s="1"/>
  <c r="J78" i="89" s="1"/>
  <c r="K69" i="89"/>
  <c r="J69" i="89"/>
  <c r="I69" i="89"/>
  <c r="H69" i="89"/>
  <c r="M64" i="89"/>
  <c r="L64" i="89"/>
  <c r="K64" i="89"/>
  <c r="H68" i="89" s="1"/>
  <c r="J68" i="89" s="1"/>
  <c r="J64" i="89"/>
  <c r="I68" i="89" s="1"/>
  <c r="K68" i="89" s="1"/>
  <c r="K83" i="89" s="1"/>
  <c r="H41" i="89"/>
  <c r="H47" i="89" s="1"/>
  <c r="H33" i="89"/>
  <c r="G33" i="89"/>
  <c r="G41" i="89" s="1"/>
  <c r="G47" i="89" s="1"/>
  <c r="H32" i="89"/>
  <c r="H40" i="89" s="1"/>
  <c r="H46" i="89" s="1"/>
  <c r="G32" i="89"/>
  <c r="G40" i="89" s="1"/>
  <c r="G46" i="89" s="1"/>
  <c r="F32" i="89"/>
  <c r="F40" i="89" s="1"/>
  <c r="F46" i="89" s="1"/>
  <c r="H25" i="89"/>
  <c r="H34" i="89" s="1"/>
  <c r="H42" i="89" s="1"/>
  <c r="H48" i="89" s="1"/>
  <c r="G25" i="89"/>
  <c r="G34" i="89" s="1"/>
  <c r="G42" i="89" s="1"/>
  <c r="G48" i="89" s="1"/>
  <c r="H24" i="89"/>
  <c r="G24" i="89"/>
  <c r="F24" i="89"/>
  <c r="F25" i="89" s="1"/>
  <c r="F34" i="89" s="1"/>
  <c r="F42" i="89" s="1"/>
  <c r="F48" i="89" s="1"/>
  <c r="H23" i="89"/>
  <c r="G23" i="89"/>
  <c r="F23" i="89"/>
  <c r="A2" i="89"/>
  <c r="A1" i="89"/>
  <c r="K29" i="88"/>
  <c r="L29" i="88" s="1"/>
  <c r="J29" i="88"/>
  <c r="M29" i="88" s="1"/>
  <c r="K28" i="88"/>
  <c r="L28" i="88" s="1"/>
  <c r="J28" i="88"/>
  <c r="M28" i="88" s="1"/>
  <c r="K24" i="88"/>
  <c r="L24" i="88" s="1"/>
  <c r="J24" i="88"/>
  <c r="K23" i="88"/>
  <c r="J23" i="88"/>
  <c r="A2" i="88"/>
  <c r="A1" i="88"/>
  <c r="H28" i="87"/>
  <c r="H27" i="87"/>
  <c r="H26" i="87"/>
  <c r="H25" i="87"/>
  <c r="H24" i="87"/>
  <c r="H23" i="87"/>
  <c r="A2" i="87"/>
  <c r="A1" i="87"/>
  <c r="I9" i="68"/>
  <c r="H9" i="68" s="1"/>
  <c r="H9" i="75" s="1"/>
  <c r="H5" i="75" s="1"/>
  <c r="E46" i="81" l="1"/>
  <c r="E46" i="73"/>
  <c r="E46" i="68"/>
  <c r="AD47" i="81"/>
  <c r="K47" i="81"/>
  <c r="AE47" i="81"/>
  <c r="L47" i="81"/>
  <c r="AF47" i="81"/>
  <c r="AB48" i="81"/>
  <c r="M47" i="81"/>
  <c r="AG47" i="81"/>
  <c r="AC48" i="81"/>
  <c r="N47" i="81"/>
  <c r="J48" i="81"/>
  <c r="AD48" i="81"/>
  <c r="Z49" i="81"/>
  <c r="O47" i="81"/>
  <c r="K48" i="81"/>
  <c r="AE48" i="81"/>
  <c r="AA49" i="81"/>
  <c r="P47" i="81"/>
  <c r="L48" i="81"/>
  <c r="AF48" i="81"/>
  <c r="AB49" i="81"/>
  <c r="X50" i="81"/>
  <c r="M48" i="81"/>
  <c r="L69" i="89"/>
  <c r="L79" i="89"/>
  <c r="L74" i="89"/>
  <c r="M24" i="88"/>
  <c r="M34" i="88"/>
  <c r="M33" i="88"/>
  <c r="L68" i="89"/>
  <c r="J83" i="89"/>
  <c r="L83" i="89" s="1"/>
  <c r="M23" i="88"/>
  <c r="O23" i="88" s="1"/>
  <c r="L78" i="89"/>
  <c r="J91" i="89"/>
  <c r="L91" i="89" s="1"/>
  <c r="F33" i="89"/>
  <c r="F41" i="89" s="1"/>
  <c r="F47" i="89" s="1"/>
  <c r="J73" i="89"/>
  <c r="K73" i="89"/>
  <c r="K87" i="89" s="1"/>
  <c r="H29" i="87"/>
  <c r="L23" i="88"/>
  <c r="C25" i="62"/>
  <c r="A2" i="43"/>
  <c r="L73" i="89" l="1"/>
  <c r="J87" i="89"/>
  <c r="L87" i="89" s="1"/>
  <c r="G96" i="89" s="1"/>
  <c r="C118" i="43"/>
  <c r="C119" i="43"/>
  <c r="C120" i="43"/>
  <c r="C121" i="43"/>
  <c r="C122" i="43"/>
  <c r="A92" i="85" l="1"/>
  <c r="A93" i="85"/>
  <c r="A94" i="85"/>
  <c r="A95" i="85"/>
  <c r="A96" i="85"/>
  <c r="A97" i="85"/>
  <c r="A98" i="85"/>
  <c r="A91" i="85"/>
  <c r="B92" i="85"/>
  <c r="B93" i="85"/>
  <c r="B94" i="85"/>
  <c r="B95" i="85"/>
  <c r="B96" i="85"/>
  <c r="B97" i="85"/>
  <c r="B98" i="85"/>
  <c r="B91" i="85"/>
  <c r="G107" i="82"/>
  <c r="G107" i="73"/>
  <c r="G107" i="72"/>
  <c r="G107" i="81"/>
  <c r="G107" i="68"/>
  <c r="E118" i="82"/>
  <c r="D118" i="82"/>
  <c r="C118" i="82"/>
  <c r="A118" i="82"/>
  <c r="G118" i="82" s="1"/>
  <c r="E117" i="82"/>
  <c r="D117" i="82"/>
  <c r="C117" i="82"/>
  <c r="A117" i="82"/>
  <c r="G117" i="82" s="1"/>
  <c r="E116" i="82"/>
  <c r="D116" i="82"/>
  <c r="C116" i="82"/>
  <c r="A116" i="82"/>
  <c r="G116" i="82" s="1"/>
  <c r="E115" i="82"/>
  <c r="D115" i="82"/>
  <c r="C115" i="82"/>
  <c r="A115" i="82"/>
  <c r="G115" i="82" s="1"/>
  <c r="E114" i="82"/>
  <c r="D114" i="82"/>
  <c r="C114" i="82"/>
  <c r="A114" i="82"/>
  <c r="G114" i="82" s="1"/>
  <c r="E113" i="82"/>
  <c r="D113" i="82"/>
  <c r="C113" i="82"/>
  <c r="A113" i="82"/>
  <c r="G113" i="82" s="1"/>
  <c r="E112" i="82"/>
  <c r="D112" i="82"/>
  <c r="C112" i="82"/>
  <c r="A112" i="82"/>
  <c r="G112" i="82" s="1"/>
  <c r="E111" i="82"/>
  <c r="D111" i="82"/>
  <c r="C111" i="82"/>
  <c r="A111" i="82"/>
  <c r="G111" i="82" s="1"/>
  <c r="E110" i="82"/>
  <c r="D110" i="82"/>
  <c r="E118" i="73"/>
  <c r="D118" i="73"/>
  <c r="C118" i="73"/>
  <c r="A118" i="73"/>
  <c r="G118" i="73" s="1"/>
  <c r="E117" i="73"/>
  <c r="D117" i="73"/>
  <c r="C117" i="73"/>
  <c r="A117" i="73"/>
  <c r="G117" i="73" s="1"/>
  <c r="E116" i="73"/>
  <c r="D116" i="73"/>
  <c r="C116" i="73"/>
  <c r="A116" i="73"/>
  <c r="G116" i="73" s="1"/>
  <c r="E115" i="73"/>
  <c r="D115" i="73"/>
  <c r="C115" i="73"/>
  <c r="A115" i="73"/>
  <c r="G115" i="73" s="1"/>
  <c r="E114" i="73"/>
  <c r="D114" i="73"/>
  <c r="C114" i="73"/>
  <c r="A114" i="73"/>
  <c r="G114" i="73" s="1"/>
  <c r="E113" i="73"/>
  <c r="D113" i="73"/>
  <c r="C113" i="73"/>
  <c r="A113" i="73"/>
  <c r="G113" i="73" s="1"/>
  <c r="E112" i="73"/>
  <c r="D112" i="73"/>
  <c r="C112" i="73"/>
  <c r="A112" i="73"/>
  <c r="G112" i="73" s="1"/>
  <c r="E111" i="73"/>
  <c r="D111" i="73"/>
  <c r="C111" i="73"/>
  <c r="A111" i="73"/>
  <c r="G111" i="73" s="1"/>
  <c r="E110" i="73"/>
  <c r="D110" i="73"/>
  <c r="E118" i="72"/>
  <c r="D118" i="72"/>
  <c r="C118" i="72"/>
  <c r="A118" i="72"/>
  <c r="G118" i="72" s="1"/>
  <c r="E117" i="72"/>
  <c r="D117" i="72"/>
  <c r="C117" i="72"/>
  <c r="A117" i="72"/>
  <c r="G117" i="72" s="1"/>
  <c r="E116" i="72"/>
  <c r="D116" i="72"/>
  <c r="C116" i="72"/>
  <c r="A116" i="72"/>
  <c r="G116" i="72" s="1"/>
  <c r="E115" i="72"/>
  <c r="D115" i="72"/>
  <c r="C115" i="72"/>
  <c r="A115" i="72"/>
  <c r="G115" i="72" s="1"/>
  <c r="E114" i="72"/>
  <c r="D114" i="72"/>
  <c r="C114" i="72"/>
  <c r="A114" i="72"/>
  <c r="G114" i="72" s="1"/>
  <c r="E113" i="72"/>
  <c r="D113" i="72"/>
  <c r="C113" i="72"/>
  <c r="A113" i="72"/>
  <c r="G113" i="72" s="1"/>
  <c r="E112" i="72"/>
  <c r="D112" i="72"/>
  <c r="C112" i="72"/>
  <c r="A112" i="72"/>
  <c r="G112" i="72" s="1"/>
  <c r="E111" i="72"/>
  <c r="D111" i="72"/>
  <c r="C111" i="72"/>
  <c r="A111" i="72"/>
  <c r="G111" i="72" s="1"/>
  <c r="E110" i="72"/>
  <c r="D110" i="72"/>
  <c r="E118" i="68"/>
  <c r="D118" i="68"/>
  <c r="C118" i="68"/>
  <c r="A118" i="68"/>
  <c r="G118" i="68" s="1"/>
  <c r="E117" i="68"/>
  <c r="D117" i="68"/>
  <c r="C117" i="68"/>
  <c r="A117" i="68"/>
  <c r="G117" i="68" s="1"/>
  <c r="E116" i="68"/>
  <c r="D116" i="68"/>
  <c r="C116" i="68"/>
  <c r="A116" i="68"/>
  <c r="G116" i="68" s="1"/>
  <c r="E115" i="68"/>
  <c r="D115" i="68"/>
  <c r="C115" i="68"/>
  <c r="A115" i="68"/>
  <c r="G115" i="68" s="1"/>
  <c r="E114" i="68"/>
  <c r="D114" i="68"/>
  <c r="C114" i="68"/>
  <c r="A114" i="68"/>
  <c r="G114" i="68" s="1"/>
  <c r="E113" i="68"/>
  <c r="D113" i="68"/>
  <c r="C113" i="68"/>
  <c r="A113" i="68"/>
  <c r="G113" i="68" s="1"/>
  <c r="E112" i="68"/>
  <c r="D112" i="68"/>
  <c r="C112" i="68"/>
  <c r="A112" i="68"/>
  <c r="G112" i="68" s="1"/>
  <c r="E111" i="68"/>
  <c r="D111" i="68"/>
  <c r="C111" i="68"/>
  <c r="A111" i="68"/>
  <c r="G111" i="68" s="1"/>
  <c r="E110" i="68"/>
  <c r="D110" i="68"/>
  <c r="A112" i="81"/>
  <c r="A113" i="81"/>
  <c r="A114" i="81"/>
  <c r="A115" i="81"/>
  <c r="A116" i="81"/>
  <c r="A117" i="81"/>
  <c r="A118" i="81"/>
  <c r="A111" i="81"/>
  <c r="E110" i="81"/>
  <c r="D110" i="81"/>
  <c r="C118" i="81"/>
  <c r="C117" i="81"/>
  <c r="C116" i="81"/>
  <c r="D116" i="81"/>
  <c r="E116" i="81"/>
  <c r="D117" i="81"/>
  <c r="E117" i="81"/>
  <c r="D118" i="81"/>
  <c r="E118" i="81"/>
  <c r="E115" i="81"/>
  <c r="D115" i="81"/>
  <c r="E114" i="81"/>
  <c r="D114" i="81"/>
  <c r="E113" i="81"/>
  <c r="D113" i="81"/>
  <c r="E112" i="81"/>
  <c r="D112" i="81"/>
  <c r="E111" i="81"/>
  <c r="D111" i="81"/>
  <c r="J78" i="68" l="1"/>
  <c r="K78" i="68"/>
  <c r="L78" i="68"/>
  <c r="M78" i="68"/>
  <c r="N78" i="68"/>
  <c r="O78" i="68"/>
  <c r="P78" i="68"/>
  <c r="Q78" i="68"/>
  <c r="R78" i="68"/>
  <c r="S78" i="68"/>
  <c r="T78" i="68"/>
  <c r="U78" i="68"/>
  <c r="V78" i="68"/>
  <c r="W78" i="68"/>
  <c r="X78" i="68"/>
  <c r="Y78" i="68"/>
  <c r="Z78" i="68"/>
  <c r="AA78" i="68"/>
  <c r="AB78" i="68"/>
  <c r="AC78" i="68"/>
  <c r="AD78" i="68"/>
  <c r="AE78" i="68"/>
  <c r="AF78" i="68"/>
  <c r="AG78" i="68"/>
  <c r="J79" i="68"/>
  <c r="K79" i="68"/>
  <c r="L79" i="68"/>
  <c r="M79" i="68"/>
  <c r="N79" i="68"/>
  <c r="O79" i="68"/>
  <c r="P79" i="68"/>
  <c r="Q79" i="68"/>
  <c r="R79" i="68"/>
  <c r="S79" i="68"/>
  <c r="T79" i="68"/>
  <c r="U79" i="68"/>
  <c r="V79" i="68"/>
  <c r="W79" i="68"/>
  <c r="X79" i="68"/>
  <c r="Y79" i="68"/>
  <c r="Z79" i="68"/>
  <c r="AA79" i="68"/>
  <c r="AB79" i="68"/>
  <c r="AC79" i="68"/>
  <c r="AD79" i="68"/>
  <c r="AE79" i="68"/>
  <c r="AF79" i="68"/>
  <c r="AG79" i="68"/>
  <c r="J80" i="68"/>
  <c r="K80" i="68"/>
  <c r="L80" i="68"/>
  <c r="M80" i="68"/>
  <c r="N80" i="68"/>
  <c r="O80" i="68"/>
  <c r="P80" i="68"/>
  <c r="Q80" i="68"/>
  <c r="R80" i="68"/>
  <c r="S80" i="68"/>
  <c r="T80" i="68"/>
  <c r="U80" i="68"/>
  <c r="V80" i="68"/>
  <c r="W80" i="68"/>
  <c r="X80" i="68"/>
  <c r="Y80" i="68"/>
  <c r="Z80" i="68"/>
  <c r="AA80" i="68"/>
  <c r="AB80" i="68"/>
  <c r="AC80" i="68"/>
  <c r="AD80" i="68"/>
  <c r="AE80" i="68"/>
  <c r="AF80" i="68"/>
  <c r="AG80" i="68"/>
  <c r="I80" i="68"/>
  <c r="I79" i="68"/>
  <c r="I78" i="68"/>
  <c r="J78" i="82"/>
  <c r="K78" i="82"/>
  <c r="L78" i="82"/>
  <c r="M78" i="82"/>
  <c r="N78" i="82"/>
  <c r="O78" i="82"/>
  <c r="P78" i="82"/>
  <c r="Q78" i="82"/>
  <c r="R78" i="82"/>
  <c r="S78" i="82"/>
  <c r="T78" i="82"/>
  <c r="U78" i="82"/>
  <c r="V78" i="82"/>
  <c r="W78" i="82"/>
  <c r="X78" i="82"/>
  <c r="Y78" i="82"/>
  <c r="Z78" i="82"/>
  <c r="AA78" i="82"/>
  <c r="AB78" i="82"/>
  <c r="AC78" i="82"/>
  <c r="AD78" i="82"/>
  <c r="AE78" i="82"/>
  <c r="AF78" i="82"/>
  <c r="AG78" i="82"/>
  <c r="J79" i="82"/>
  <c r="K79" i="82"/>
  <c r="L79" i="82"/>
  <c r="M79" i="82"/>
  <c r="N79" i="82"/>
  <c r="O79" i="82"/>
  <c r="P79" i="82"/>
  <c r="Q79" i="82"/>
  <c r="R79" i="82"/>
  <c r="S79" i="82"/>
  <c r="T79" i="82"/>
  <c r="U79" i="82"/>
  <c r="V79" i="82"/>
  <c r="W79" i="82"/>
  <c r="X79" i="82"/>
  <c r="Y79" i="82"/>
  <c r="Z79" i="82"/>
  <c r="AA79" i="82"/>
  <c r="AB79" i="82"/>
  <c r="AC79" i="82"/>
  <c r="AD79" i="82"/>
  <c r="AE79" i="82"/>
  <c r="AF79" i="82"/>
  <c r="AG79" i="82"/>
  <c r="J80" i="82"/>
  <c r="K80" i="82"/>
  <c r="L80" i="82"/>
  <c r="M80" i="82"/>
  <c r="N80" i="82"/>
  <c r="O80" i="82"/>
  <c r="P80" i="82"/>
  <c r="Q80" i="82"/>
  <c r="R80" i="82"/>
  <c r="S80" i="82"/>
  <c r="T80" i="82"/>
  <c r="U80" i="82"/>
  <c r="V80" i="82"/>
  <c r="W80" i="82"/>
  <c r="X80" i="82"/>
  <c r="Y80" i="82"/>
  <c r="Z80" i="82"/>
  <c r="AA80" i="82"/>
  <c r="AB80" i="82"/>
  <c r="AC80" i="82"/>
  <c r="AD80" i="82"/>
  <c r="AE80" i="82"/>
  <c r="AF80" i="82"/>
  <c r="AG80" i="82"/>
  <c r="I80" i="82"/>
  <c r="I79" i="82"/>
  <c r="I78" i="82"/>
  <c r="J78" i="73"/>
  <c r="K78" i="73"/>
  <c r="L78" i="73"/>
  <c r="M78" i="73"/>
  <c r="N78" i="73"/>
  <c r="O78" i="73"/>
  <c r="P78" i="73"/>
  <c r="Q78" i="73"/>
  <c r="R78" i="73"/>
  <c r="S78" i="73"/>
  <c r="T78" i="73"/>
  <c r="U78" i="73"/>
  <c r="V78" i="73"/>
  <c r="W78" i="73"/>
  <c r="X78" i="73"/>
  <c r="Y78" i="73"/>
  <c r="Z78" i="73"/>
  <c r="AA78" i="73"/>
  <c r="AB78" i="73"/>
  <c r="AC78" i="73"/>
  <c r="AD78" i="73"/>
  <c r="AE78" i="73"/>
  <c r="AF78" i="73"/>
  <c r="AG78" i="73"/>
  <c r="J79" i="73"/>
  <c r="K79" i="73"/>
  <c r="L79" i="73"/>
  <c r="M79" i="73"/>
  <c r="N79" i="73"/>
  <c r="O79" i="73"/>
  <c r="P79" i="73"/>
  <c r="Q79" i="73"/>
  <c r="R79" i="73"/>
  <c r="S79" i="73"/>
  <c r="T79" i="73"/>
  <c r="U79" i="73"/>
  <c r="V79" i="73"/>
  <c r="W79" i="73"/>
  <c r="X79" i="73"/>
  <c r="Y79" i="73"/>
  <c r="Z79" i="73"/>
  <c r="AA79" i="73"/>
  <c r="AB79" i="73"/>
  <c r="AC79" i="73"/>
  <c r="AD79" i="73"/>
  <c r="AE79" i="73"/>
  <c r="AF79" i="73"/>
  <c r="AG79" i="73"/>
  <c r="J80" i="73"/>
  <c r="K80" i="73"/>
  <c r="L80" i="73"/>
  <c r="M80" i="73"/>
  <c r="N80" i="73"/>
  <c r="O80" i="73"/>
  <c r="P80" i="73"/>
  <c r="Q80" i="73"/>
  <c r="R80" i="73"/>
  <c r="S80" i="73"/>
  <c r="T80" i="73"/>
  <c r="U80" i="73"/>
  <c r="V80" i="73"/>
  <c r="W80" i="73"/>
  <c r="X80" i="73"/>
  <c r="Y80" i="73"/>
  <c r="Z80" i="73"/>
  <c r="AA80" i="73"/>
  <c r="AB80" i="73"/>
  <c r="AC80" i="73"/>
  <c r="AD80" i="73"/>
  <c r="AE80" i="73"/>
  <c r="AF80" i="73"/>
  <c r="AG80" i="73"/>
  <c r="I80" i="73"/>
  <c r="I79" i="73"/>
  <c r="I78" i="73"/>
  <c r="J80" i="72"/>
  <c r="K80" i="72"/>
  <c r="L80" i="72"/>
  <c r="M80" i="72"/>
  <c r="N80" i="72"/>
  <c r="O80" i="72"/>
  <c r="P80" i="72"/>
  <c r="Q80" i="72"/>
  <c r="R80" i="72"/>
  <c r="S80" i="72"/>
  <c r="T80" i="72"/>
  <c r="U80" i="72"/>
  <c r="V80" i="72"/>
  <c r="W80" i="72"/>
  <c r="X80" i="72"/>
  <c r="Y80" i="72"/>
  <c r="Z80" i="72"/>
  <c r="AA80" i="72"/>
  <c r="AB80" i="72"/>
  <c r="AC80" i="72"/>
  <c r="AD80" i="72"/>
  <c r="AE80" i="72"/>
  <c r="AF80" i="72"/>
  <c r="AG80" i="72"/>
  <c r="I80" i="72"/>
  <c r="I79" i="72"/>
  <c r="I78" i="72"/>
  <c r="J80" i="81"/>
  <c r="K80" i="81"/>
  <c r="L80" i="81"/>
  <c r="M80" i="81"/>
  <c r="N80" i="81"/>
  <c r="O80" i="81"/>
  <c r="P80" i="81"/>
  <c r="Q80" i="81"/>
  <c r="R80" i="81"/>
  <c r="S80" i="81"/>
  <c r="T80" i="81"/>
  <c r="U80" i="81"/>
  <c r="V80" i="81"/>
  <c r="W80" i="81"/>
  <c r="X80" i="81"/>
  <c r="Y80" i="81"/>
  <c r="Z80" i="81"/>
  <c r="AA80" i="81"/>
  <c r="AB80" i="81"/>
  <c r="AC80" i="81"/>
  <c r="AD80" i="81"/>
  <c r="AE80" i="81"/>
  <c r="AF80" i="81"/>
  <c r="AG80" i="81"/>
  <c r="I80" i="81"/>
  <c r="I79" i="81"/>
  <c r="I78" i="81"/>
  <c r="H9" i="85"/>
  <c r="H98" i="75"/>
  <c r="R108" i="47"/>
  <c r="R109" i="47" s="1"/>
  <c r="R110" i="47" s="1"/>
  <c r="R111" i="47" s="1"/>
  <c r="R112" i="47" s="1"/>
  <c r="R113" i="47" s="1"/>
  <c r="D38" i="33" l="1"/>
  <c r="E16" i="47"/>
  <c r="F9" i="47" s="1"/>
  <c r="C22" i="85" l="1"/>
  <c r="C20" i="85"/>
  <c r="C18" i="85"/>
  <c r="C16" i="85"/>
  <c r="D48" i="33"/>
  <c r="C39" i="33"/>
  <c r="C89" i="85" a="1"/>
  <c r="C89" i="85" s="1"/>
  <c r="F38" i="33" s="1"/>
  <c r="C44" i="33"/>
  <c r="C46" i="33"/>
  <c r="H40" i="85"/>
  <c r="G37" i="75"/>
  <c r="D14" i="85"/>
  <c r="D70" i="85"/>
  <c r="D56" i="85"/>
  <c r="C78" i="85"/>
  <c r="C76" i="85"/>
  <c r="C74" i="85"/>
  <c r="C72" i="85"/>
  <c r="C64" i="85"/>
  <c r="C62" i="85"/>
  <c r="C60" i="85"/>
  <c r="C58" i="85"/>
  <c r="C50" i="85"/>
  <c r="C48" i="85"/>
  <c r="C46" i="85"/>
  <c r="C44" i="85"/>
  <c r="D42" i="85"/>
  <c r="B65" i="85" l="1"/>
  <c r="D65" i="85" s="1"/>
  <c r="B59" i="85"/>
  <c r="D59" i="85" s="1"/>
  <c r="B75" i="85"/>
  <c r="D75" i="85" s="1"/>
  <c r="B61" i="85"/>
  <c r="D61" i="85" s="1"/>
  <c r="B62" i="85"/>
  <c r="D62" i="85" s="1"/>
  <c r="K46" i="33"/>
  <c r="D47" i="33"/>
  <c r="H38" i="33"/>
  <c r="I38" i="33"/>
  <c r="J38" i="33"/>
  <c r="G38" i="33"/>
  <c r="B76" i="85"/>
  <c r="D76" i="85" s="1"/>
  <c r="B73" i="85"/>
  <c r="D73" i="85" s="1"/>
  <c r="B63" i="85"/>
  <c r="D63" i="85" s="1"/>
  <c r="B60" i="85"/>
  <c r="D60" i="85" s="1"/>
  <c r="B64" i="85"/>
  <c r="D64" i="85" s="1"/>
  <c r="B77" i="85"/>
  <c r="D77" i="85" s="1"/>
  <c r="B74" i="85"/>
  <c r="D74" i="85" s="1"/>
  <c r="B78" i="85"/>
  <c r="D78" i="85" s="1"/>
  <c r="B79" i="85"/>
  <c r="D79" i="85" s="1"/>
  <c r="B58" i="85"/>
  <c r="D58" i="85" s="1"/>
  <c r="B72" i="85"/>
  <c r="D72" i="85" s="1"/>
  <c r="C113" i="81"/>
  <c r="C115" i="81"/>
  <c r="C36" i="85"/>
  <c r="C111" i="81"/>
  <c r="C23" i="85"/>
  <c r="C21" i="85"/>
  <c r="C30" i="85" l="1"/>
  <c r="C32" i="85"/>
  <c r="C34" i="85"/>
  <c r="C19" i="85"/>
  <c r="C112" i="81"/>
  <c r="C17" i="85"/>
  <c r="C40" i="33"/>
  <c r="C42" i="33"/>
  <c r="C114" i="81"/>
  <c r="C61" i="85"/>
  <c r="C47" i="85"/>
  <c r="C75" i="85"/>
  <c r="C63" i="85"/>
  <c r="C49" i="85"/>
  <c r="C77" i="85"/>
  <c r="C45" i="85"/>
  <c r="C73" i="85"/>
  <c r="C59" i="85"/>
  <c r="C35" i="85"/>
  <c r="C51" i="85"/>
  <c r="C65" i="85"/>
  <c r="C79" i="85"/>
  <c r="C37" i="85"/>
  <c r="G70" i="75"/>
  <c r="G56" i="75"/>
  <c r="G42" i="75"/>
  <c r="G28" i="75"/>
  <c r="G14" i="75"/>
  <c r="C31" i="85" l="1"/>
  <c r="C33" i="85"/>
  <c r="C45" i="33"/>
  <c r="A6" i="85"/>
  <c r="A2" i="85"/>
  <c r="A1" i="85"/>
  <c r="C43" i="33" l="1"/>
  <c r="C41" i="33"/>
  <c r="C21" i="62"/>
  <c r="B74" i="62"/>
  <c r="A1" i="81"/>
  <c r="A2" i="81"/>
  <c r="A1" i="68"/>
  <c r="A2" i="68"/>
  <c r="A2" i="72"/>
  <c r="A2" i="73"/>
  <c r="A2" i="82"/>
  <c r="A1" i="72"/>
  <c r="A1" i="73"/>
  <c r="A1" i="82"/>
  <c r="A1" i="75"/>
  <c r="A2" i="75"/>
  <c r="E9" i="47"/>
  <c r="I6" i="68"/>
  <c r="C9" i="33" a="1"/>
  <c r="C9" i="33" s="1"/>
  <c r="C4" i="82" l="1"/>
  <c r="C4" i="72"/>
  <c r="C4" i="81"/>
  <c r="C4" i="73"/>
  <c r="C4" i="68"/>
  <c r="D92" i="75"/>
  <c r="D9" i="47" l="1"/>
  <c r="A6" i="75"/>
  <c r="I6" i="75" l="1"/>
  <c r="I6" i="85" s="1"/>
  <c r="H6" i="75"/>
  <c r="H6" i="85" s="1"/>
  <c r="H11" i="85" s="1" a="1"/>
  <c r="H11" i="85" s="1"/>
  <c r="G17" i="33"/>
  <c r="D29" i="33"/>
  <c r="I8" i="33"/>
  <c r="H8" i="33"/>
  <c r="A15" i="75"/>
  <c r="A29" i="75"/>
  <c r="A43" i="75"/>
  <c r="A57" i="75"/>
  <c r="A71" i="75"/>
  <c r="AG17" i="81"/>
  <c r="AF17" i="81"/>
  <c r="AE17" i="81"/>
  <c r="AD17" i="81"/>
  <c r="AC17" i="81"/>
  <c r="AB17" i="81"/>
  <c r="AA17" i="81"/>
  <c r="Z17" i="81"/>
  <c r="Y17" i="81"/>
  <c r="X17" i="81"/>
  <c r="W17" i="81"/>
  <c r="V17" i="81"/>
  <c r="U17" i="81"/>
  <c r="T17" i="81"/>
  <c r="S17" i="81"/>
  <c r="R17" i="81"/>
  <c r="Q17" i="81"/>
  <c r="P17" i="81"/>
  <c r="O17" i="81"/>
  <c r="N17" i="81"/>
  <c r="M17" i="81"/>
  <c r="L17" i="81"/>
  <c r="K17" i="81"/>
  <c r="J17" i="81"/>
  <c r="I17" i="81"/>
  <c r="AG32" i="82" a="1"/>
  <c r="AG32" i="82" s="1"/>
  <c r="AF32" i="82" a="1"/>
  <c r="AF32" i="82" s="1"/>
  <c r="AE32" i="82" a="1"/>
  <c r="AE32" i="82" s="1"/>
  <c r="AD32" i="82" a="1"/>
  <c r="AD32" i="82" s="1"/>
  <c r="AC32" i="82" a="1"/>
  <c r="AC32" i="82" s="1"/>
  <c r="AB32" i="82" a="1"/>
  <c r="AB32" i="82" s="1"/>
  <c r="AA32" i="82" a="1"/>
  <c r="AA32" i="82" s="1"/>
  <c r="Z32" i="82" a="1"/>
  <c r="Z32" i="82" s="1"/>
  <c r="Y32" i="82" a="1"/>
  <c r="Y32" i="82" s="1"/>
  <c r="X32" i="82" a="1"/>
  <c r="X32" i="82" s="1"/>
  <c r="W32" i="82" a="1"/>
  <c r="W32" i="82" s="1"/>
  <c r="V32" i="82" a="1"/>
  <c r="V32" i="82" s="1"/>
  <c r="U32" i="82" a="1"/>
  <c r="U32" i="82" s="1"/>
  <c r="T32" i="82" a="1"/>
  <c r="T32" i="82" s="1"/>
  <c r="S32" i="82" a="1"/>
  <c r="S32" i="82" s="1"/>
  <c r="R32" i="82" a="1"/>
  <c r="R32" i="82" s="1"/>
  <c r="Q32" i="82" a="1"/>
  <c r="Q32" i="82" s="1"/>
  <c r="P32" i="82" a="1"/>
  <c r="P32" i="82" s="1"/>
  <c r="O32" i="82" a="1"/>
  <c r="O32" i="82" s="1"/>
  <c r="N32" i="82" a="1"/>
  <c r="N32" i="82" s="1"/>
  <c r="M32" i="82" a="1"/>
  <c r="M32" i="82" s="1"/>
  <c r="L32" i="82" a="1"/>
  <c r="L32" i="82" s="1"/>
  <c r="K32" i="82" a="1"/>
  <c r="K32" i="82" s="1"/>
  <c r="J32" i="82" a="1"/>
  <c r="J32" i="82" s="1"/>
  <c r="I32" i="82" a="1"/>
  <c r="I32" i="82" s="1"/>
  <c r="AG17" i="82"/>
  <c r="AF17" i="82"/>
  <c r="AE17" i="82"/>
  <c r="AD17" i="82"/>
  <c r="AC17" i="82"/>
  <c r="AB17" i="82"/>
  <c r="AA17" i="82"/>
  <c r="Z17" i="82"/>
  <c r="Y17" i="82"/>
  <c r="X17" i="82"/>
  <c r="W17" i="82"/>
  <c r="V17" i="82"/>
  <c r="U17" i="82"/>
  <c r="T17" i="82"/>
  <c r="S17" i="82"/>
  <c r="R17" i="82"/>
  <c r="Q17" i="82"/>
  <c r="P17" i="82"/>
  <c r="O17" i="82"/>
  <c r="N17" i="82"/>
  <c r="M17" i="82"/>
  <c r="L17" i="82"/>
  <c r="K17" i="82"/>
  <c r="J17" i="82"/>
  <c r="I17" i="82"/>
  <c r="AG32" i="73" a="1"/>
  <c r="AG32" i="73" s="1"/>
  <c r="AF32" i="73" a="1"/>
  <c r="AF32" i="73" s="1"/>
  <c r="AE32" i="73" a="1"/>
  <c r="AE32" i="73" s="1"/>
  <c r="AD32" i="73" a="1"/>
  <c r="AD32" i="73" s="1"/>
  <c r="AC32" i="73" a="1"/>
  <c r="AC32" i="73" s="1"/>
  <c r="AB32" i="73" a="1"/>
  <c r="AB32" i="73" s="1"/>
  <c r="AA32" i="73" a="1"/>
  <c r="AA32" i="73" s="1"/>
  <c r="Z32" i="73" a="1"/>
  <c r="Z32" i="73" s="1"/>
  <c r="Y32" i="73" a="1"/>
  <c r="Y32" i="73" s="1"/>
  <c r="X32" i="73" a="1"/>
  <c r="X32" i="73" s="1"/>
  <c r="W32" i="73" a="1"/>
  <c r="W32" i="73" s="1"/>
  <c r="V32" i="73" a="1"/>
  <c r="V32" i="73" s="1"/>
  <c r="U32" i="73" a="1"/>
  <c r="U32" i="73" s="1"/>
  <c r="T32" i="73" a="1"/>
  <c r="T32" i="73" s="1"/>
  <c r="S32" i="73" a="1"/>
  <c r="S32" i="73" s="1"/>
  <c r="R32" i="73" a="1"/>
  <c r="R32" i="73" s="1"/>
  <c r="Q32" i="73" a="1"/>
  <c r="Q32" i="73" s="1"/>
  <c r="P32" i="73" a="1"/>
  <c r="P32" i="73" s="1"/>
  <c r="O32" i="73" a="1"/>
  <c r="O32" i="73" s="1"/>
  <c r="N32" i="73" a="1"/>
  <c r="N32" i="73" s="1"/>
  <c r="M32" i="73" a="1"/>
  <c r="M32" i="73" s="1"/>
  <c r="L32" i="73" a="1"/>
  <c r="L32" i="73" s="1"/>
  <c r="K32" i="73" a="1"/>
  <c r="K32" i="73" s="1"/>
  <c r="J32" i="73" a="1"/>
  <c r="J32" i="73" s="1"/>
  <c r="I32" i="73" a="1"/>
  <c r="I32" i="73" s="1"/>
  <c r="AG17" i="73"/>
  <c r="AF17" i="73"/>
  <c r="AE17" i="73"/>
  <c r="AD17" i="73"/>
  <c r="AC17" i="73"/>
  <c r="AB17" i="73"/>
  <c r="AA17" i="73"/>
  <c r="Z17" i="73"/>
  <c r="Y17" i="73"/>
  <c r="X17" i="73"/>
  <c r="W17" i="73"/>
  <c r="V17" i="73"/>
  <c r="U17" i="73"/>
  <c r="T17" i="73"/>
  <c r="S17" i="73"/>
  <c r="R17" i="73"/>
  <c r="Q17" i="73"/>
  <c r="P17" i="73"/>
  <c r="O17" i="73"/>
  <c r="N17" i="73"/>
  <c r="M17" i="73"/>
  <c r="L17" i="73"/>
  <c r="K17" i="73"/>
  <c r="J17" i="73"/>
  <c r="I17" i="73"/>
  <c r="AG84" i="81"/>
  <c r="AG70" i="81"/>
  <c r="AG69" i="81"/>
  <c r="AG68" i="81"/>
  <c r="AG84" i="72"/>
  <c r="AG70" i="72"/>
  <c r="AG69" i="72"/>
  <c r="AG68" i="72"/>
  <c r="AG17" i="72"/>
  <c r="AG84" i="73"/>
  <c r="AG70" i="73"/>
  <c r="AG69" i="73"/>
  <c r="AG68" i="73"/>
  <c r="AG84" i="82"/>
  <c r="AG70" i="82"/>
  <c r="AG69" i="82"/>
  <c r="AG68" i="82"/>
  <c r="AG85" i="68"/>
  <c r="AG84" i="68"/>
  <c r="AG70" i="68"/>
  <c r="AG69" i="68"/>
  <c r="AG68" i="68"/>
  <c r="AG98" i="75"/>
  <c r="AG17" i="68"/>
  <c r="AF84" i="81"/>
  <c r="AF70" i="81"/>
  <c r="AF69" i="81"/>
  <c r="AF68" i="81"/>
  <c r="AF84" i="72"/>
  <c r="AF70" i="72"/>
  <c r="AF69" i="72"/>
  <c r="AF68" i="72"/>
  <c r="AF17" i="72"/>
  <c r="AF84" i="73"/>
  <c r="AF70" i="73"/>
  <c r="AF69" i="73"/>
  <c r="AF68" i="73"/>
  <c r="AF84" i="82"/>
  <c r="AF70" i="82"/>
  <c r="AF69" i="82"/>
  <c r="AF68" i="82"/>
  <c r="AF85" i="68"/>
  <c r="AF84" i="68"/>
  <c r="AF70" i="68"/>
  <c r="AF69" i="68"/>
  <c r="AF68" i="68"/>
  <c r="AF98" i="75"/>
  <c r="AF17" i="68"/>
  <c r="AE84" i="81"/>
  <c r="AE70" i="81"/>
  <c r="AE69" i="81"/>
  <c r="AE68" i="81"/>
  <c r="AE84" i="72"/>
  <c r="AE70" i="72"/>
  <c r="AE69" i="72"/>
  <c r="AE68" i="72"/>
  <c r="AE17" i="72"/>
  <c r="AE84" i="73"/>
  <c r="AE70" i="73"/>
  <c r="AE69" i="73"/>
  <c r="AE68" i="73"/>
  <c r="AE84" i="82"/>
  <c r="AE70" i="82"/>
  <c r="AE69" i="82"/>
  <c r="AE68" i="82"/>
  <c r="AE85" i="68"/>
  <c r="AE84" i="68"/>
  <c r="AE70" i="68"/>
  <c r="AE69" i="68"/>
  <c r="AE68" i="68"/>
  <c r="AE98" i="75"/>
  <c r="AE17" i="68"/>
  <c r="AD84" i="81"/>
  <c r="AD70" i="81"/>
  <c r="AD69" i="81"/>
  <c r="AD68" i="81"/>
  <c r="AD84" i="72"/>
  <c r="AD70" i="72"/>
  <c r="AD69" i="72"/>
  <c r="AD68" i="72"/>
  <c r="AD17" i="72"/>
  <c r="AD84" i="73"/>
  <c r="AD70" i="73"/>
  <c r="AD69" i="73"/>
  <c r="AD68" i="73"/>
  <c r="AD84" i="82"/>
  <c r="AD70" i="82"/>
  <c r="AD69" i="82"/>
  <c r="AD68" i="82"/>
  <c r="AD85" i="68"/>
  <c r="AD84" i="68"/>
  <c r="AD70" i="68"/>
  <c r="AD69" i="68"/>
  <c r="AD68" i="68"/>
  <c r="AD98" i="75"/>
  <c r="AD17" i="68"/>
  <c r="AC84" i="81"/>
  <c r="AC70" i="81"/>
  <c r="AC69" i="81"/>
  <c r="AC68" i="81"/>
  <c r="AC84" i="72"/>
  <c r="AC70" i="72"/>
  <c r="AC69" i="72"/>
  <c r="AC68" i="72"/>
  <c r="AC17" i="72"/>
  <c r="AC84" i="73"/>
  <c r="AC70" i="73"/>
  <c r="AC69" i="73"/>
  <c r="AC68" i="73"/>
  <c r="AC84" i="82"/>
  <c r="AC70" i="82"/>
  <c r="AC69" i="82"/>
  <c r="AC68" i="82"/>
  <c r="AC85" i="68"/>
  <c r="AC84" i="68"/>
  <c r="AC70" i="68"/>
  <c r="AC69" i="68"/>
  <c r="AC68" i="68"/>
  <c r="AC98" i="75"/>
  <c r="AC17" i="68"/>
  <c r="G81" i="75"/>
  <c r="G80" i="75"/>
  <c r="G79" i="75"/>
  <c r="G67" i="75"/>
  <c r="G66" i="75"/>
  <c r="G65" i="75"/>
  <c r="G53" i="75"/>
  <c r="G52" i="75"/>
  <c r="G51" i="75"/>
  <c r="G39" i="75"/>
  <c r="G38" i="75"/>
  <c r="G23" i="75"/>
  <c r="G24" i="75"/>
  <c r="G25" i="75"/>
  <c r="A30" i="75" l="1"/>
  <c r="A31" i="75" s="1"/>
  <c r="A32" i="75" s="1"/>
  <c r="A33" i="75" s="1"/>
  <c r="A34" i="75" s="1"/>
  <c r="A35" i="75" s="1"/>
  <c r="A36" i="75" s="1"/>
  <c r="A37" i="75" s="1"/>
  <c r="A38" i="75" s="1"/>
  <c r="A39" i="75" s="1"/>
  <c r="A28" i="75"/>
  <c r="D28" i="75" s="1"/>
  <c r="A16" i="75"/>
  <c r="A92" i="75" s="1"/>
  <c r="A14" i="75"/>
  <c r="D14" i="75" s="1"/>
  <c r="A72" i="75"/>
  <c r="A73" i="75" s="1"/>
  <c r="A74" i="75" s="1"/>
  <c r="A75" i="75" s="1"/>
  <c r="A76" i="75" s="1"/>
  <c r="A77" i="75" s="1"/>
  <c r="A78" i="75" s="1"/>
  <c r="A79" i="75" s="1"/>
  <c r="A80" i="75" s="1"/>
  <c r="A81" i="75" s="1"/>
  <c r="A70" i="75"/>
  <c r="D70" i="75" s="1"/>
  <c r="A58" i="75"/>
  <c r="A59" i="75" s="1"/>
  <c r="A60" i="75" s="1"/>
  <c r="A61" i="75" s="1"/>
  <c r="A62" i="75" s="1"/>
  <c r="A63" i="75" s="1"/>
  <c r="A64" i="75" s="1"/>
  <c r="A65" i="75" s="1"/>
  <c r="A66" i="75" s="1"/>
  <c r="A67" i="75" s="1"/>
  <c r="A56" i="75"/>
  <c r="D56" i="75" s="1"/>
  <c r="A44" i="75"/>
  <c r="A45" i="75" s="1"/>
  <c r="A46" i="75" s="1"/>
  <c r="A47" i="75" s="1"/>
  <c r="A48" i="75" s="1"/>
  <c r="A49" i="75" s="1"/>
  <c r="A50" i="75" s="1"/>
  <c r="A51" i="75" s="1"/>
  <c r="A52" i="75" s="1"/>
  <c r="A53" i="75" s="1"/>
  <c r="A42" i="75"/>
  <c r="D42" i="75" s="1"/>
  <c r="H5" i="85"/>
  <c r="H11" i="75" a="1"/>
  <c r="H11" i="75" s="1"/>
  <c r="G91" i="73" a="1"/>
  <c r="G91" i="73" s="1"/>
  <c r="AF15" i="75"/>
  <c r="AG15" i="75"/>
  <c r="AE15" i="75"/>
  <c r="AD15" i="75"/>
  <c r="AC15" i="75"/>
  <c r="AB17" i="72"/>
  <c r="AA17" i="72"/>
  <c r="Z17" i="72"/>
  <c r="Y17" i="72"/>
  <c r="X17" i="72"/>
  <c r="W17" i="72"/>
  <c r="V17" i="72"/>
  <c r="U17" i="72"/>
  <c r="T17" i="72"/>
  <c r="S17" i="72"/>
  <c r="R17" i="72"/>
  <c r="Q17" i="72"/>
  <c r="P17" i="72"/>
  <c r="O17" i="72"/>
  <c r="N17" i="72"/>
  <c r="M17" i="72"/>
  <c r="L17" i="72"/>
  <c r="K17" i="72"/>
  <c r="J17" i="72"/>
  <c r="I17" i="72"/>
  <c r="A17" i="75" l="1"/>
  <c r="A18" i="75" s="1"/>
  <c r="A19" i="75" s="1"/>
  <c r="A20" i="75" s="1"/>
  <c r="A21" i="75" s="1"/>
  <c r="A22" i="75" s="1"/>
  <c r="A23" i="75" s="1"/>
  <c r="C62" i="43"/>
  <c r="G71" i="43"/>
  <c r="G70" i="43"/>
  <c r="G69" i="43"/>
  <c r="G68" i="43"/>
  <c r="G67" i="43"/>
  <c r="G66" i="43"/>
  <c r="G65" i="43"/>
  <c r="G64" i="43"/>
  <c r="G63" i="43"/>
  <c r="C64" i="43"/>
  <c r="C65" i="43"/>
  <c r="C66" i="43"/>
  <c r="C67" i="43"/>
  <c r="C68" i="43"/>
  <c r="C69" i="43"/>
  <c r="C70" i="43"/>
  <c r="C71" i="43"/>
  <c r="C63" i="43"/>
  <c r="A24" i="75" l="1"/>
  <c r="A25" i="75" s="1"/>
  <c r="A99" i="75"/>
  <c r="H99" i="75" s="1"/>
  <c r="D91" i="75"/>
  <c r="N7" i="68" l="1"/>
  <c r="O7" i="68" s="1"/>
  <c r="P7" i="68" s="1"/>
  <c r="Q7" i="68" s="1"/>
  <c r="R7" i="68" s="1"/>
  <c r="S7" i="68" s="1"/>
  <c r="T7" i="68" s="1"/>
  <c r="U7" i="68" s="1"/>
  <c r="V7" i="68" s="1"/>
  <c r="W7" i="68" s="1"/>
  <c r="X7" i="68" s="1"/>
  <c r="Y7" i="68" s="1"/>
  <c r="Z7" i="68" s="1"/>
  <c r="AA7" i="68" s="1"/>
  <c r="AB7" i="68" s="1"/>
  <c r="AC7" i="68" s="1"/>
  <c r="M7" i="68"/>
  <c r="L7" i="68"/>
  <c r="K7" i="68"/>
  <c r="J7" i="68"/>
  <c r="I7" i="68"/>
  <c r="AC7" i="81" l="1"/>
  <c r="AC43" i="81" s="1"/>
  <c r="AC7" i="73"/>
  <c r="AC43" i="73" s="1"/>
  <c r="AD7" i="68"/>
  <c r="AC7" i="82"/>
  <c r="AC43" i="68"/>
  <c r="AC7" i="72"/>
  <c r="AC43" i="72" s="1"/>
  <c r="AC43" i="82" l="1"/>
  <c r="AD7" i="81"/>
  <c r="AD43" i="81" s="1"/>
  <c r="AD7" i="73"/>
  <c r="AD43" i="73" s="1"/>
  <c r="AD43" i="68"/>
  <c r="AE7" i="68"/>
  <c r="AD7" i="82"/>
  <c r="AD7" i="72"/>
  <c r="AD43" i="72" s="1"/>
  <c r="AE7" i="81" l="1"/>
  <c r="AE43" i="81" s="1"/>
  <c r="AF7" i="68"/>
  <c r="AE7" i="82"/>
  <c r="AE43" i="68"/>
  <c r="AE7" i="73"/>
  <c r="AE7" i="72"/>
  <c r="AE43" i="72" s="1"/>
  <c r="AD43" i="82"/>
  <c r="G44" i="75"/>
  <c r="C44" i="75"/>
  <c r="G58" i="75"/>
  <c r="C58" i="75"/>
  <c r="G72" i="75"/>
  <c r="C72" i="75"/>
  <c r="AE43" i="73" l="1"/>
  <c r="AE43" i="82"/>
  <c r="AF7" i="81"/>
  <c r="AF43" i="81" s="1"/>
  <c r="AG7" i="68"/>
  <c r="AF7" i="73"/>
  <c r="AF43" i="73" s="1"/>
  <c r="AF7" i="82"/>
  <c r="AF43" i="68"/>
  <c r="AF7" i="72"/>
  <c r="AF43" i="72" s="1"/>
  <c r="G30" i="75"/>
  <c r="C30" i="75"/>
  <c r="C16" i="75"/>
  <c r="G16" i="75"/>
  <c r="AG7" i="81" l="1"/>
  <c r="AG43" i="81" s="1"/>
  <c r="AG7" i="73"/>
  <c r="AG7" i="82"/>
  <c r="AG43" i="68"/>
  <c r="AG7" i="72"/>
  <c r="AG43" i="72" s="1"/>
  <c r="AF43" i="82"/>
  <c r="D17" i="75"/>
  <c r="H92" i="75"/>
  <c r="D16" i="75"/>
  <c r="AG43" i="73" l="1"/>
  <c r="AG43" i="82"/>
  <c r="AB85" i="68" l="1"/>
  <c r="AA85" i="68"/>
  <c r="Z85" i="68"/>
  <c r="Y85" i="68"/>
  <c r="X85" i="68"/>
  <c r="W85" i="68"/>
  <c r="V85" i="68"/>
  <c r="U85" i="68"/>
  <c r="T85" i="68"/>
  <c r="S85" i="68"/>
  <c r="R85" i="68"/>
  <c r="Q85" i="68"/>
  <c r="P85" i="68"/>
  <c r="O85" i="68"/>
  <c r="N85" i="68"/>
  <c r="M85" i="68"/>
  <c r="L85" i="68"/>
  <c r="K85" i="68"/>
  <c r="J85" i="68"/>
  <c r="I85" i="68"/>
  <c r="AB84" i="68"/>
  <c r="AA84" i="68"/>
  <c r="Z84" i="68"/>
  <c r="Y84" i="68"/>
  <c r="X84" i="68"/>
  <c r="W84" i="68"/>
  <c r="V84" i="68"/>
  <c r="U84" i="68"/>
  <c r="T84" i="68"/>
  <c r="S84" i="68"/>
  <c r="R84" i="68"/>
  <c r="Q84" i="68"/>
  <c r="P84" i="68"/>
  <c r="O84" i="68"/>
  <c r="N84" i="68"/>
  <c r="M84" i="68"/>
  <c r="L84" i="68"/>
  <c r="K84" i="68"/>
  <c r="J84" i="68"/>
  <c r="I84" i="68"/>
  <c r="AB84" i="81"/>
  <c r="AA84" i="81"/>
  <c r="Z84" i="81"/>
  <c r="Y84" i="81"/>
  <c r="X84" i="81"/>
  <c r="W84" i="81"/>
  <c r="V84" i="81"/>
  <c r="U84" i="81"/>
  <c r="T84" i="81"/>
  <c r="S84" i="81"/>
  <c r="R84" i="81"/>
  <c r="Q84" i="81"/>
  <c r="P84" i="81"/>
  <c r="O84" i="81"/>
  <c r="N84" i="81"/>
  <c r="M84" i="81"/>
  <c r="L84" i="81"/>
  <c r="K84" i="81"/>
  <c r="J84" i="81"/>
  <c r="I84" i="81"/>
  <c r="AB84" i="82"/>
  <c r="AA84" i="82"/>
  <c r="Z84" i="82"/>
  <c r="Y84" i="82"/>
  <c r="X84" i="82"/>
  <c r="W84" i="82"/>
  <c r="V84" i="82"/>
  <c r="U84" i="82"/>
  <c r="T84" i="82"/>
  <c r="S84" i="82"/>
  <c r="R84" i="82"/>
  <c r="Q84" i="82"/>
  <c r="P84" i="82"/>
  <c r="O84" i="82"/>
  <c r="N84" i="82"/>
  <c r="M84" i="82"/>
  <c r="L84" i="82"/>
  <c r="K84" i="82"/>
  <c r="J84" i="82"/>
  <c r="I84" i="82"/>
  <c r="J84" i="73"/>
  <c r="K84" i="73"/>
  <c r="L84" i="73"/>
  <c r="M84" i="73"/>
  <c r="N84" i="73"/>
  <c r="O84" i="73"/>
  <c r="P84" i="73"/>
  <c r="Q84" i="73"/>
  <c r="R84" i="73"/>
  <c r="S84" i="73"/>
  <c r="T84" i="73"/>
  <c r="U84" i="73"/>
  <c r="V84" i="73"/>
  <c r="W84" i="73"/>
  <c r="X84" i="73"/>
  <c r="Y84" i="73"/>
  <c r="Z84" i="73"/>
  <c r="AA84" i="73"/>
  <c r="AB84" i="73"/>
  <c r="I84" i="73"/>
  <c r="J84" i="72"/>
  <c r="K84" i="72"/>
  <c r="L84" i="72"/>
  <c r="M84" i="72"/>
  <c r="N84" i="72"/>
  <c r="O84" i="72"/>
  <c r="P84" i="72"/>
  <c r="Q84" i="72"/>
  <c r="R84" i="72"/>
  <c r="S84" i="72"/>
  <c r="T84" i="72"/>
  <c r="U84" i="72"/>
  <c r="V84" i="72"/>
  <c r="W84" i="72"/>
  <c r="X84" i="72"/>
  <c r="Y84" i="72"/>
  <c r="Z84" i="72"/>
  <c r="AA84" i="72"/>
  <c r="AB84" i="72"/>
  <c r="I84" i="72"/>
  <c r="C78" i="75"/>
  <c r="C77" i="75"/>
  <c r="C76" i="75"/>
  <c r="C75" i="75"/>
  <c r="C74" i="75"/>
  <c r="C71" i="75"/>
  <c r="C64" i="75"/>
  <c r="C57" i="75"/>
  <c r="C63" i="75"/>
  <c r="C62" i="75"/>
  <c r="C61" i="75"/>
  <c r="C60" i="75"/>
  <c r="K68" i="82"/>
  <c r="M68" i="81"/>
  <c r="L68" i="81"/>
  <c r="I68" i="81"/>
  <c r="J68" i="81"/>
  <c r="K68" i="81"/>
  <c r="N68" i="81"/>
  <c r="O68" i="81"/>
  <c r="P68" i="81"/>
  <c r="Q68" i="81"/>
  <c r="R68" i="81"/>
  <c r="S68" i="81"/>
  <c r="T68" i="81"/>
  <c r="U68" i="81"/>
  <c r="V68" i="81"/>
  <c r="W68" i="81"/>
  <c r="X68" i="81"/>
  <c r="Y68" i="81"/>
  <c r="Z68" i="81"/>
  <c r="AA68" i="81"/>
  <c r="AB68" i="81"/>
  <c r="J69" i="81"/>
  <c r="K69" i="81"/>
  <c r="L69" i="81"/>
  <c r="M69" i="81"/>
  <c r="N69" i="81"/>
  <c r="O69" i="81"/>
  <c r="P69" i="81"/>
  <c r="Q69" i="81"/>
  <c r="R69" i="81"/>
  <c r="S69" i="81"/>
  <c r="T69" i="81"/>
  <c r="U69" i="81"/>
  <c r="V69" i="81"/>
  <c r="W69" i="81"/>
  <c r="X69" i="81"/>
  <c r="Y69" i="81"/>
  <c r="Z69" i="81"/>
  <c r="AA69" i="81"/>
  <c r="AB69" i="81"/>
  <c r="J70" i="81"/>
  <c r="K70" i="81"/>
  <c r="L70" i="81"/>
  <c r="M70" i="81"/>
  <c r="N70" i="81"/>
  <c r="O70" i="81"/>
  <c r="P70" i="81"/>
  <c r="Q70" i="81"/>
  <c r="R70" i="81"/>
  <c r="S70" i="81"/>
  <c r="T70" i="81"/>
  <c r="U70" i="81"/>
  <c r="V70" i="81"/>
  <c r="W70" i="81"/>
  <c r="X70" i="81"/>
  <c r="Y70" i="81"/>
  <c r="Z70" i="81"/>
  <c r="AA70" i="81"/>
  <c r="AB70" i="81"/>
  <c r="J68" i="72"/>
  <c r="K68" i="72"/>
  <c r="L68" i="72"/>
  <c r="M68" i="72"/>
  <c r="N68" i="72"/>
  <c r="O68" i="72"/>
  <c r="P68" i="72"/>
  <c r="Q68" i="72"/>
  <c r="R68" i="72"/>
  <c r="S68" i="72"/>
  <c r="T68" i="72"/>
  <c r="U68" i="72"/>
  <c r="V68" i="72"/>
  <c r="W68" i="72"/>
  <c r="X68" i="72"/>
  <c r="Y68" i="72"/>
  <c r="Z68" i="72"/>
  <c r="AA68" i="72"/>
  <c r="AB68" i="72"/>
  <c r="J69" i="72"/>
  <c r="K69" i="72"/>
  <c r="L69" i="72"/>
  <c r="M69" i="72"/>
  <c r="N69" i="72"/>
  <c r="O69" i="72"/>
  <c r="P69" i="72"/>
  <c r="Q69" i="72"/>
  <c r="R69" i="72"/>
  <c r="S69" i="72"/>
  <c r="T69" i="72"/>
  <c r="U69" i="72"/>
  <c r="V69" i="72"/>
  <c r="W69" i="72"/>
  <c r="X69" i="72"/>
  <c r="Y69" i="72"/>
  <c r="Z69" i="72"/>
  <c r="AA69" i="72"/>
  <c r="AB69" i="72"/>
  <c r="J70" i="72"/>
  <c r="K70" i="72"/>
  <c r="L70" i="72"/>
  <c r="M70" i="72"/>
  <c r="N70" i="72"/>
  <c r="O70" i="72"/>
  <c r="P70" i="72"/>
  <c r="Q70" i="72"/>
  <c r="R70" i="72"/>
  <c r="S70" i="72"/>
  <c r="T70" i="72"/>
  <c r="U70" i="72"/>
  <c r="V70" i="72"/>
  <c r="W70" i="72"/>
  <c r="X70" i="72"/>
  <c r="Y70" i="72"/>
  <c r="Z70" i="72"/>
  <c r="AA70" i="72"/>
  <c r="AB70" i="72"/>
  <c r="J68" i="73"/>
  <c r="K68" i="73"/>
  <c r="L68" i="73"/>
  <c r="M68" i="73"/>
  <c r="N68" i="73"/>
  <c r="O68" i="73"/>
  <c r="P68" i="73"/>
  <c r="Q68" i="73"/>
  <c r="R68" i="73"/>
  <c r="S68" i="73"/>
  <c r="T68" i="73"/>
  <c r="U68" i="73"/>
  <c r="V68" i="73"/>
  <c r="W68" i="73"/>
  <c r="X68" i="73"/>
  <c r="Y68" i="73"/>
  <c r="Z68" i="73"/>
  <c r="AA68" i="73"/>
  <c r="AB68" i="73"/>
  <c r="J69" i="73"/>
  <c r="K69" i="73"/>
  <c r="L69" i="73"/>
  <c r="M69" i="73"/>
  <c r="N69" i="73"/>
  <c r="O69" i="73"/>
  <c r="P69" i="73"/>
  <c r="Q69" i="73"/>
  <c r="R69" i="73"/>
  <c r="S69" i="73"/>
  <c r="T69" i="73"/>
  <c r="U69" i="73"/>
  <c r="V69" i="73"/>
  <c r="W69" i="73"/>
  <c r="X69" i="73"/>
  <c r="Y69" i="73"/>
  <c r="Z69" i="73"/>
  <c r="AA69" i="73"/>
  <c r="AB69" i="73"/>
  <c r="J70" i="73"/>
  <c r="K70" i="73"/>
  <c r="L70" i="73"/>
  <c r="M70" i="73"/>
  <c r="N70" i="73"/>
  <c r="O70" i="73"/>
  <c r="P70" i="73"/>
  <c r="Q70" i="73"/>
  <c r="R70" i="73"/>
  <c r="S70" i="73"/>
  <c r="T70" i="73"/>
  <c r="U70" i="73"/>
  <c r="V70" i="73"/>
  <c r="W70" i="73"/>
  <c r="X70" i="73"/>
  <c r="Y70" i="73"/>
  <c r="Z70" i="73"/>
  <c r="AA70" i="73"/>
  <c r="AB70" i="73"/>
  <c r="J68" i="82"/>
  <c r="L68" i="82"/>
  <c r="M68" i="82"/>
  <c r="N68" i="82"/>
  <c r="O68" i="82"/>
  <c r="P68" i="82"/>
  <c r="Q68" i="82"/>
  <c r="R68" i="82"/>
  <c r="S68" i="82"/>
  <c r="T68" i="82"/>
  <c r="U68" i="82"/>
  <c r="V68" i="82"/>
  <c r="W68" i="82"/>
  <c r="X68" i="82"/>
  <c r="Y68" i="82"/>
  <c r="Z68" i="82"/>
  <c r="AA68" i="82"/>
  <c r="AB68" i="82"/>
  <c r="J69" i="82"/>
  <c r="K69" i="82"/>
  <c r="L69" i="82"/>
  <c r="M69" i="82"/>
  <c r="N69" i="82"/>
  <c r="O69" i="82"/>
  <c r="P69" i="82"/>
  <c r="Q69" i="82"/>
  <c r="R69" i="82"/>
  <c r="S69" i="82"/>
  <c r="T69" i="82"/>
  <c r="U69" i="82"/>
  <c r="V69" i="82"/>
  <c r="W69" i="82"/>
  <c r="X69" i="82"/>
  <c r="Y69" i="82"/>
  <c r="Z69" i="82"/>
  <c r="AA69" i="82"/>
  <c r="AB69" i="82"/>
  <c r="J70" i="82"/>
  <c r="K70" i="82"/>
  <c r="L70" i="82"/>
  <c r="M70" i="82"/>
  <c r="N70" i="82"/>
  <c r="O70" i="82"/>
  <c r="P70" i="82"/>
  <c r="Q70" i="82"/>
  <c r="R70" i="82"/>
  <c r="S70" i="82"/>
  <c r="T70" i="82"/>
  <c r="U70" i="82"/>
  <c r="V70" i="82"/>
  <c r="W70" i="82"/>
  <c r="X70" i="82"/>
  <c r="Y70" i="82"/>
  <c r="Z70" i="82"/>
  <c r="AA70" i="82"/>
  <c r="AB70" i="82"/>
  <c r="J68" i="68"/>
  <c r="K68" i="68"/>
  <c r="L68" i="68"/>
  <c r="M68" i="68"/>
  <c r="N68" i="68"/>
  <c r="O68" i="68"/>
  <c r="P68" i="68"/>
  <c r="Q68" i="68"/>
  <c r="R68" i="68"/>
  <c r="S68" i="68"/>
  <c r="T68" i="68"/>
  <c r="U68" i="68"/>
  <c r="V68" i="68"/>
  <c r="W68" i="68"/>
  <c r="X68" i="68"/>
  <c r="Y68" i="68"/>
  <c r="Z68" i="68"/>
  <c r="AA68" i="68"/>
  <c r="AB68" i="68"/>
  <c r="J69" i="68"/>
  <c r="K69" i="68"/>
  <c r="L69" i="68"/>
  <c r="M69" i="68"/>
  <c r="N69" i="68"/>
  <c r="O69" i="68"/>
  <c r="P69" i="68"/>
  <c r="Q69" i="68"/>
  <c r="R69" i="68"/>
  <c r="S69" i="68"/>
  <c r="T69" i="68"/>
  <c r="U69" i="68"/>
  <c r="V69" i="68"/>
  <c r="W69" i="68"/>
  <c r="X69" i="68"/>
  <c r="Y69" i="68"/>
  <c r="Z69" i="68"/>
  <c r="AA69" i="68"/>
  <c r="AB69" i="68"/>
  <c r="J70" i="68"/>
  <c r="K70" i="68"/>
  <c r="L70" i="68"/>
  <c r="M70" i="68"/>
  <c r="N70" i="68"/>
  <c r="O70" i="68"/>
  <c r="P70" i="68"/>
  <c r="Q70" i="68"/>
  <c r="R70" i="68"/>
  <c r="S70" i="68"/>
  <c r="T70" i="68"/>
  <c r="U70" i="68"/>
  <c r="V70" i="68"/>
  <c r="W70" i="68"/>
  <c r="X70" i="68"/>
  <c r="Y70" i="68"/>
  <c r="Z70" i="68"/>
  <c r="AA70" i="68"/>
  <c r="AB70" i="68"/>
  <c r="I70" i="81"/>
  <c r="I69" i="81"/>
  <c r="I70" i="72"/>
  <c r="I69" i="72"/>
  <c r="I68" i="72"/>
  <c r="I70" i="73"/>
  <c r="I69" i="73"/>
  <c r="I68" i="73"/>
  <c r="I70" i="82"/>
  <c r="I69" i="82"/>
  <c r="I68" i="82"/>
  <c r="I70" i="68"/>
  <c r="I69" i="68"/>
  <c r="I68" i="68"/>
  <c r="C80" i="81"/>
  <c r="C79" i="81"/>
  <c r="C78" i="81"/>
  <c r="C75" i="81"/>
  <c r="C74" i="81"/>
  <c r="C73" i="81"/>
  <c r="C70" i="81"/>
  <c r="C69" i="81"/>
  <c r="C68" i="81"/>
  <c r="C80" i="72"/>
  <c r="C79" i="72"/>
  <c r="C78" i="72"/>
  <c r="C75" i="72"/>
  <c r="C74" i="72"/>
  <c r="C73" i="72"/>
  <c r="C70" i="72"/>
  <c r="C69" i="72"/>
  <c r="C68" i="72"/>
  <c r="C80" i="73"/>
  <c r="C79" i="73"/>
  <c r="C78" i="73"/>
  <c r="C75" i="73"/>
  <c r="C74" i="73"/>
  <c r="C73" i="73"/>
  <c r="C70" i="73"/>
  <c r="C69" i="73"/>
  <c r="C68" i="73"/>
  <c r="C80" i="82"/>
  <c r="C79" i="82"/>
  <c r="C78" i="82"/>
  <c r="C75" i="82"/>
  <c r="C74" i="82"/>
  <c r="C73" i="82"/>
  <c r="C70" i="82"/>
  <c r="C69" i="82"/>
  <c r="C68" i="82"/>
  <c r="C80" i="68"/>
  <c r="C79" i="68"/>
  <c r="C78" i="68"/>
  <c r="C75" i="68"/>
  <c r="C74" i="68"/>
  <c r="C73" i="68"/>
  <c r="C70" i="68"/>
  <c r="C69" i="68"/>
  <c r="C68" i="68"/>
  <c r="I73" i="68" l="1" a="1"/>
  <c r="I73" i="68" s="1"/>
  <c r="I74" i="68" a="1"/>
  <c r="I74" i="68" s="1"/>
  <c r="I81" i="68" s="1"/>
  <c r="I83" i="68" s="1"/>
  <c r="I108" i="68" s="1"/>
  <c r="I75" i="68" a="1"/>
  <c r="I75" i="68" s="1"/>
  <c r="W15" i="75"/>
  <c r="O15" i="75"/>
  <c r="Y15" i="75"/>
  <c r="Q15" i="75"/>
  <c r="X15" i="75"/>
  <c r="P15" i="75"/>
  <c r="V15" i="75"/>
  <c r="N15" i="75"/>
  <c r="U15" i="75"/>
  <c r="M15" i="75"/>
  <c r="AB15" i="75"/>
  <c r="T15" i="75"/>
  <c r="L15" i="75"/>
  <c r="S15" i="75"/>
  <c r="AA15" i="75"/>
  <c r="K15" i="75"/>
  <c r="Z15" i="75"/>
  <c r="R15" i="75"/>
  <c r="J15" i="75"/>
  <c r="C50" i="75"/>
  <c r="C49" i="75"/>
  <c r="C48" i="75"/>
  <c r="C47" i="75"/>
  <c r="C46" i="75"/>
  <c r="C43" i="75"/>
  <c r="G50" i="75"/>
  <c r="G49" i="75"/>
  <c r="G48" i="75"/>
  <c r="G47" i="75"/>
  <c r="G46" i="75"/>
  <c r="G43" i="75"/>
  <c r="D41" i="75"/>
  <c r="C65" i="82"/>
  <c r="A7" i="82"/>
  <c r="I6" i="82"/>
  <c r="A6" i="82"/>
  <c r="D82" i="75"/>
  <c r="C36" i="75"/>
  <c r="C22" i="75"/>
  <c r="I73" i="82" l="1" a="1"/>
  <c r="I73" i="82" s="1"/>
  <c r="I75" i="82" a="1"/>
  <c r="I75" i="82" s="1"/>
  <c r="I74" i="82" a="1"/>
  <c r="I74" i="82" s="1"/>
  <c r="C13" i="47"/>
  <c r="D43" i="75"/>
  <c r="C65" i="72"/>
  <c r="F13" i="47" l="1"/>
  <c r="D35" i="62"/>
  <c r="D13" i="47"/>
  <c r="A4" i="82" s="1"/>
  <c r="I81" i="82"/>
  <c r="I83" i="82" s="1"/>
  <c r="I108" i="82" s="1"/>
  <c r="D44" i="75"/>
  <c r="C34" i="75" l="1"/>
  <c r="G29" i="33"/>
  <c r="H29" i="33"/>
  <c r="I29" i="33"/>
  <c r="J29" i="33"/>
  <c r="F29" i="33"/>
  <c r="A7" i="81"/>
  <c r="I6" i="81"/>
  <c r="A6" i="81"/>
  <c r="I73" i="81" l="1" a="1"/>
  <c r="I73" i="81" s="1"/>
  <c r="J78" i="81" s="1"/>
  <c r="I74" i="81" a="1"/>
  <c r="I74" i="81" s="1"/>
  <c r="J79" i="81" s="1"/>
  <c r="I75" i="81" a="1"/>
  <c r="I75" i="81" s="1"/>
  <c r="D72" i="75"/>
  <c r="D58" i="75"/>
  <c r="D46" i="75"/>
  <c r="D30" i="75"/>
  <c r="C10" i="47"/>
  <c r="F10" i="47" s="1"/>
  <c r="D32" i="62" l="1"/>
  <c r="D10" i="47"/>
  <c r="A4" i="81" s="1"/>
  <c r="I81" i="81"/>
  <c r="D65" i="75"/>
  <c r="D79" i="75"/>
  <c r="D37" i="75"/>
  <c r="D47" i="75"/>
  <c r="I83" i="81" l="1"/>
  <c r="I108" i="81" s="1"/>
  <c r="D81" i="75"/>
  <c r="D80" i="75"/>
  <c r="D39" i="75"/>
  <c r="D38" i="75"/>
  <c r="D67" i="75"/>
  <c r="D66" i="75"/>
  <c r="D25" i="75"/>
  <c r="D24" i="75"/>
  <c r="D48" i="75"/>
  <c r="D31" i="75"/>
  <c r="A7" i="73"/>
  <c r="I6" i="73"/>
  <c r="A6" i="73"/>
  <c r="A7" i="72"/>
  <c r="I6" i="72"/>
  <c r="A6" i="72"/>
  <c r="I75" i="73" l="1" a="1"/>
  <c r="I75" i="73" s="1"/>
  <c r="I73" i="73" a="1"/>
  <c r="I73" i="73" s="1"/>
  <c r="I74" i="73" a="1"/>
  <c r="I74" i="73" s="1"/>
  <c r="I73" i="72" a="1"/>
  <c r="I73" i="72" s="1"/>
  <c r="J78" i="72" s="1"/>
  <c r="I75" i="72" a="1"/>
  <c r="I75" i="72" s="1"/>
  <c r="I74" i="72" a="1"/>
  <c r="I74" i="72" s="1"/>
  <c r="J79" i="72" s="1"/>
  <c r="D49" i="75"/>
  <c r="I81" i="73" l="1"/>
  <c r="D51" i="75"/>
  <c r="D50" i="75"/>
  <c r="I83" i="73" l="1"/>
  <c r="I108" i="73" s="1"/>
  <c r="D53" i="75"/>
  <c r="D52" i="75"/>
  <c r="D61" i="47" l="1"/>
  <c r="D76" i="75"/>
  <c r="D62" i="75"/>
  <c r="D34" i="75"/>
  <c r="D26" i="75"/>
  <c r="D27" i="75"/>
  <c r="D59" i="75"/>
  <c r="D69" i="75"/>
  <c r="D73" i="75"/>
  <c r="D23" i="75"/>
  <c r="G78" i="75"/>
  <c r="G77" i="75"/>
  <c r="G76" i="75"/>
  <c r="G75" i="75"/>
  <c r="G74" i="75"/>
  <c r="G71" i="75"/>
  <c r="G64" i="75"/>
  <c r="G63" i="75"/>
  <c r="G62" i="75"/>
  <c r="G61" i="75"/>
  <c r="G60" i="75"/>
  <c r="G57" i="75"/>
  <c r="G36" i="75"/>
  <c r="G35" i="75"/>
  <c r="G34" i="75"/>
  <c r="G33" i="75"/>
  <c r="G32" i="75"/>
  <c r="G29" i="75"/>
  <c r="C20" i="75"/>
  <c r="D20" i="75" s="1"/>
  <c r="G22" i="75"/>
  <c r="G21" i="75"/>
  <c r="G20" i="75"/>
  <c r="G19" i="75"/>
  <c r="G18" i="75"/>
  <c r="G15" i="75"/>
  <c r="J98" i="75" l="1"/>
  <c r="K98" i="75"/>
  <c r="L98" i="75"/>
  <c r="M98" i="75"/>
  <c r="N98" i="75"/>
  <c r="O98" i="75"/>
  <c r="P98" i="75"/>
  <c r="Q98" i="75"/>
  <c r="R98" i="75"/>
  <c r="S98" i="75"/>
  <c r="T98" i="75"/>
  <c r="U98" i="75"/>
  <c r="V98" i="75"/>
  <c r="W98" i="75"/>
  <c r="X98" i="75"/>
  <c r="Y98" i="75"/>
  <c r="Z98" i="75"/>
  <c r="AA98" i="75"/>
  <c r="AB98" i="75"/>
  <c r="C11" i="47" l="1"/>
  <c r="C12" i="47"/>
  <c r="I98" i="75"/>
  <c r="D98" i="75" l="1"/>
  <c r="F12" i="47"/>
  <c r="F11" i="47"/>
  <c r="D33" i="62"/>
  <c r="D34" i="62"/>
  <c r="D12" i="47"/>
  <c r="A4" i="73" s="1"/>
  <c r="G93" i="73" s="1"/>
  <c r="D11" i="47"/>
  <c r="A4" i="72" s="1"/>
  <c r="J7" i="82"/>
  <c r="J43" i="82" s="1"/>
  <c r="K7" i="82"/>
  <c r="K43" i="82" s="1"/>
  <c r="L7" i="82"/>
  <c r="L43" i="82" s="1"/>
  <c r="M7" i="82"/>
  <c r="M43" i="82" s="1"/>
  <c r="N7" i="82"/>
  <c r="N43" i="82" s="1"/>
  <c r="I7" i="82"/>
  <c r="I43" i="82" s="1"/>
  <c r="C88" i="85" l="1" a="1"/>
  <c r="C34" i="62"/>
  <c r="L7" i="81"/>
  <c r="L43" i="81" s="1"/>
  <c r="N7" i="81"/>
  <c r="N43" i="81" s="1"/>
  <c r="M7" i="81"/>
  <c r="M43" i="81" s="1"/>
  <c r="K7" i="81"/>
  <c r="K43" i="81" s="1"/>
  <c r="I7" i="81"/>
  <c r="I43" i="81" s="1"/>
  <c r="J7" i="81"/>
  <c r="J43" i="81" s="1"/>
  <c r="N43" i="68"/>
  <c r="N7" i="73"/>
  <c r="N43" i="73" s="1"/>
  <c r="N7" i="72"/>
  <c r="N43" i="72" s="1"/>
  <c r="M43" i="68"/>
  <c r="M7" i="72"/>
  <c r="M43" i="72" s="1"/>
  <c r="M7" i="73"/>
  <c r="M43" i="73" s="1"/>
  <c r="K43" i="68"/>
  <c r="K7" i="73"/>
  <c r="K43" i="73" s="1"/>
  <c r="K7" i="72"/>
  <c r="K43" i="72" s="1"/>
  <c r="L43" i="68"/>
  <c r="L7" i="73"/>
  <c r="L43" i="73" s="1"/>
  <c r="L7" i="72"/>
  <c r="L43" i="72" s="1"/>
  <c r="I43" i="68"/>
  <c r="I7" i="73"/>
  <c r="I43" i="73" s="1"/>
  <c r="I7" i="72"/>
  <c r="I43" i="72" s="1"/>
  <c r="J43" i="68"/>
  <c r="J7" i="73"/>
  <c r="J43" i="73" s="1"/>
  <c r="J7" i="72"/>
  <c r="J43" i="72" s="1"/>
  <c r="O7" i="82"/>
  <c r="O43" i="82" s="1"/>
  <c r="J17" i="68"/>
  <c r="K17" i="68"/>
  <c r="L17" i="68"/>
  <c r="M17" i="68"/>
  <c r="N17" i="68"/>
  <c r="O17" i="68"/>
  <c r="P17" i="68"/>
  <c r="Q17" i="68"/>
  <c r="R17" i="68"/>
  <c r="S17" i="68"/>
  <c r="T17" i="68"/>
  <c r="U17" i="68"/>
  <c r="V17" i="68"/>
  <c r="W17" i="68"/>
  <c r="X17" i="68"/>
  <c r="Y17" i="68"/>
  <c r="Z17" i="68"/>
  <c r="AA17" i="68"/>
  <c r="AB17" i="68"/>
  <c r="I17" i="68"/>
  <c r="J6" i="68"/>
  <c r="J6" i="75" s="1"/>
  <c r="J6" i="85" s="1"/>
  <c r="D97" i="85" l="1"/>
  <c r="F97" i="85"/>
  <c r="I46" i="33" s="1"/>
  <c r="F96" i="85"/>
  <c r="F93" i="85"/>
  <c r="F91" i="85"/>
  <c r="F90" i="85"/>
  <c r="G93" i="85"/>
  <c r="G94" i="85"/>
  <c r="G92" i="85"/>
  <c r="D98" i="85"/>
  <c r="G90" i="85"/>
  <c r="F98" i="85"/>
  <c r="I47" i="33" s="1"/>
  <c r="F95" i="85"/>
  <c r="F92" i="85"/>
  <c r="E98" i="85"/>
  <c r="D96" i="85"/>
  <c r="F94" i="85"/>
  <c r="E97" i="85"/>
  <c r="G98" i="85"/>
  <c r="J47" i="33" s="1"/>
  <c r="G96" i="85"/>
  <c r="E96" i="85"/>
  <c r="G91" i="85"/>
  <c r="G97" i="85"/>
  <c r="J46" i="33" s="1"/>
  <c r="G95" i="85"/>
  <c r="C88" i="85"/>
  <c r="J75" i="68" a="1"/>
  <c r="J75" i="68" s="1"/>
  <c r="J73" i="68" a="1"/>
  <c r="J73" i="68" s="1"/>
  <c r="J74" i="68" a="1"/>
  <c r="J74" i="68" s="1"/>
  <c r="J6" i="82"/>
  <c r="K6" i="68"/>
  <c r="K6" i="75" s="1"/>
  <c r="K6" i="85" s="1"/>
  <c r="J6" i="81"/>
  <c r="J6" i="73"/>
  <c r="J6" i="72"/>
  <c r="O7" i="81"/>
  <c r="O43" i="81" s="1"/>
  <c r="O7" i="73"/>
  <c r="O43" i="73" s="1"/>
  <c r="O7" i="72"/>
  <c r="O43" i="72" s="1"/>
  <c r="P7" i="82"/>
  <c r="P43" i="82" s="1"/>
  <c r="O43" i="68"/>
  <c r="K88" i="85" l="1"/>
  <c r="K97" i="85" s="1"/>
  <c r="L46" i="33" s="1"/>
  <c r="C98" i="85"/>
  <c r="F47" i="33" s="1"/>
  <c r="C97" i="85"/>
  <c r="F46" i="33" s="1"/>
  <c r="C96" i="85"/>
  <c r="F45" i="33" s="1"/>
  <c r="K6" i="82"/>
  <c r="K73" i="68" a="1"/>
  <c r="K73" i="68" s="1"/>
  <c r="K74" i="68" a="1"/>
  <c r="K74" i="68" s="1"/>
  <c r="K75" i="68" a="1"/>
  <c r="K75" i="68" s="1"/>
  <c r="J73" i="82" a="1"/>
  <c r="J73" i="82" s="1"/>
  <c r="J75" i="82" a="1"/>
  <c r="J75" i="82" s="1"/>
  <c r="J74" i="82" a="1"/>
  <c r="J74" i="82" s="1"/>
  <c r="J75" i="73" a="1"/>
  <c r="J75" i="73" s="1"/>
  <c r="J74" i="73" a="1"/>
  <c r="J74" i="73" s="1"/>
  <c r="J73" i="73" a="1"/>
  <c r="J73" i="73" s="1"/>
  <c r="J74" i="81" a="1"/>
  <c r="J74" i="81" s="1"/>
  <c r="K79" i="81" s="1"/>
  <c r="J73" i="81" a="1"/>
  <c r="J73" i="81" s="1"/>
  <c r="K78" i="81" s="1"/>
  <c r="J75" i="81" a="1"/>
  <c r="J75" i="81" s="1"/>
  <c r="J74" i="72" a="1"/>
  <c r="J74" i="72" s="1"/>
  <c r="K79" i="72" s="1"/>
  <c r="J73" i="72" a="1"/>
  <c r="J73" i="72" s="1"/>
  <c r="K78" i="72" s="1"/>
  <c r="J75" i="72" a="1"/>
  <c r="J75" i="72" s="1"/>
  <c r="J81" i="68"/>
  <c r="J83" i="68" s="1"/>
  <c r="J108" i="68" s="1"/>
  <c r="L6" i="68"/>
  <c r="L6" i="75" s="1"/>
  <c r="L6" i="85" s="1"/>
  <c r="K6" i="81"/>
  <c r="G91" i="81" s="1" a="1"/>
  <c r="G91" i="81" s="1"/>
  <c r="G93" i="81" s="1"/>
  <c r="C32" i="62" s="1"/>
  <c r="K6" i="73"/>
  <c r="K6" i="72"/>
  <c r="G91" i="72" s="1" a="1"/>
  <c r="G91" i="72" s="1"/>
  <c r="G93" i="72" s="1"/>
  <c r="C33" i="62" s="1"/>
  <c r="P7" i="81"/>
  <c r="P43" i="81" s="1"/>
  <c r="P7" i="73"/>
  <c r="P43" i="73" s="1"/>
  <c r="P7" i="72"/>
  <c r="P43" i="72" s="1"/>
  <c r="Q7" i="82"/>
  <c r="Q43" i="82" s="1"/>
  <c r="P43" i="68"/>
  <c r="K73" i="72" l="1" a="1"/>
  <c r="K73" i="72" s="1"/>
  <c r="L78" i="72" s="1"/>
  <c r="K74" i="72" a="1"/>
  <c r="K74" i="72" s="1"/>
  <c r="L79" i="72" s="1"/>
  <c r="K75" i="72" a="1"/>
  <c r="K75" i="72" s="1"/>
  <c r="L73" i="68" a="1"/>
  <c r="L73" i="68" s="1"/>
  <c r="L74" i="68" a="1"/>
  <c r="L74" i="68" s="1"/>
  <c r="L75" i="68" a="1"/>
  <c r="L75" i="68" s="1"/>
  <c r="K75" i="73" a="1"/>
  <c r="K75" i="73" s="1"/>
  <c r="K73" i="73" a="1"/>
  <c r="K73" i="73" s="1"/>
  <c r="K74" i="73" a="1"/>
  <c r="K74" i="73" s="1"/>
  <c r="K74" i="81" a="1"/>
  <c r="K74" i="81" s="1"/>
  <c r="L79" i="81" s="1"/>
  <c r="K73" i="81" a="1"/>
  <c r="K73" i="81" s="1"/>
  <c r="L78" i="81" s="1"/>
  <c r="K75" i="81" a="1"/>
  <c r="K75" i="81" s="1"/>
  <c r="K74" i="82" a="1"/>
  <c r="K74" i="82" s="1"/>
  <c r="K73" i="82" a="1"/>
  <c r="K73" i="82" s="1"/>
  <c r="K81" i="82" s="1"/>
  <c r="K83" i="82" s="1"/>
  <c r="K108" i="82" s="1"/>
  <c r="K75" i="82" a="1"/>
  <c r="K75" i="82" s="1"/>
  <c r="J81" i="81"/>
  <c r="K81" i="68"/>
  <c r="K83" i="68" s="1"/>
  <c r="K108" i="68" s="1"/>
  <c r="J81" i="82"/>
  <c r="J83" i="82" s="1"/>
  <c r="J108" i="82" s="1"/>
  <c r="J81" i="73"/>
  <c r="L6" i="82"/>
  <c r="M6" i="68"/>
  <c r="M6" i="75" s="1"/>
  <c r="M6" i="85" s="1"/>
  <c r="L6" i="81"/>
  <c r="L6" i="72"/>
  <c r="L6" i="73"/>
  <c r="Q7" i="81"/>
  <c r="Q43" i="81" s="1"/>
  <c r="Q7" i="73"/>
  <c r="Q43" i="73" s="1"/>
  <c r="Q7" i="72"/>
  <c r="Q43" i="72" s="1"/>
  <c r="R7" i="82"/>
  <c r="R43" i="82" s="1"/>
  <c r="Q43" i="68"/>
  <c r="J83" i="73" l="1"/>
  <c r="J108" i="73" s="1"/>
  <c r="J83" i="81"/>
  <c r="J108" i="81" s="1"/>
  <c r="L75" i="82" a="1"/>
  <c r="L75" i="82" s="1"/>
  <c r="L73" i="82" a="1"/>
  <c r="L73" i="82" s="1"/>
  <c r="L74" i="82" a="1"/>
  <c r="L74" i="82" s="1"/>
  <c r="M73" i="68" a="1"/>
  <c r="M73" i="68" s="1"/>
  <c r="M75" i="68" a="1"/>
  <c r="M75" i="68" s="1"/>
  <c r="M74" i="68" a="1"/>
  <c r="M74" i="68" s="1"/>
  <c r="L73" i="73" a="1"/>
  <c r="L73" i="73" s="1"/>
  <c r="L74" i="73" a="1"/>
  <c r="L74" i="73" s="1"/>
  <c r="L75" i="73" a="1"/>
  <c r="L75" i="73" s="1"/>
  <c r="L73" i="72" a="1"/>
  <c r="L73" i="72" s="1"/>
  <c r="M78" i="72" s="1"/>
  <c r="L74" i="72" a="1"/>
  <c r="L74" i="72" s="1"/>
  <c r="M79" i="72" s="1"/>
  <c r="L75" i="72" a="1"/>
  <c r="L75" i="72" s="1"/>
  <c r="L75" i="81" a="1"/>
  <c r="L75" i="81" s="1"/>
  <c r="L73" i="81" a="1"/>
  <c r="L73" i="81" s="1"/>
  <c r="M78" i="81" s="1"/>
  <c r="L74" i="81" a="1"/>
  <c r="L74" i="81" s="1"/>
  <c r="M79" i="81" s="1"/>
  <c r="K81" i="81"/>
  <c r="L81" i="68"/>
  <c r="L83" i="68" s="1"/>
  <c r="L108" i="68" s="1"/>
  <c r="K81" i="73"/>
  <c r="M6" i="82"/>
  <c r="N6" i="68"/>
  <c r="N6" i="75" s="1"/>
  <c r="N6" i="85" s="1"/>
  <c r="M6" i="81"/>
  <c r="M6" i="72"/>
  <c r="M6" i="73"/>
  <c r="R7" i="81"/>
  <c r="R43" i="81" s="1"/>
  <c r="R7" i="73"/>
  <c r="R43" i="73" s="1"/>
  <c r="R7" i="72"/>
  <c r="R43" i="72" s="1"/>
  <c r="S7" i="82"/>
  <c r="S43" i="82" s="1"/>
  <c r="R43" i="68"/>
  <c r="K83" i="73" l="1"/>
  <c r="K108" i="73" s="1"/>
  <c r="K83" i="81"/>
  <c r="K108" i="81" s="1"/>
  <c r="M75" i="82" a="1"/>
  <c r="M75" i="82" s="1"/>
  <c r="M73" i="82" a="1"/>
  <c r="M73" i="82" s="1"/>
  <c r="M74" i="82" a="1"/>
  <c r="M74" i="82" s="1"/>
  <c r="M73" i="73" a="1"/>
  <c r="M73" i="73" s="1"/>
  <c r="M74" i="73" a="1"/>
  <c r="M74" i="73" s="1"/>
  <c r="M75" i="73" a="1"/>
  <c r="M75" i="73" s="1"/>
  <c r="M75" i="81" a="1"/>
  <c r="M75" i="81" s="1"/>
  <c r="M74" i="81" a="1"/>
  <c r="M74" i="81" s="1"/>
  <c r="N79" i="81" s="1"/>
  <c r="M73" i="81" a="1"/>
  <c r="M73" i="81" s="1"/>
  <c r="N78" i="81" s="1"/>
  <c r="M73" i="72" a="1"/>
  <c r="M73" i="72" s="1"/>
  <c r="N78" i="72" s="1"/>
  <c r="M74" i="72" a="1"/>
  <c r="M74" i="72" s="1"/>
  <c r="N79" i="72" s="1"/>
  <c r="M75" i="72" a="1"/>
  <c r="M75" i="72" s="1"/>
  <c r="N75" i="68" a="1"/>
  <c r="N75" i="68" s="1"/>
  <c r="N74" i="68" a="1"/>
  <c r="N74" i="68" s="1"/>
  <c r="N73" i="68" a="1"/>
  <c r="N73" i="68" s="1"/>
  <c r="L81" i="81"/>
  <c r="M81" i="68"/>
  <c r="M83" i="68" s="1"/>
  <c r="M108" i="68" s="1"/>
  <c r="L81" i="82"/>
  <c r="L83" i="82" s="1"/>
  <c r="L108" i="82" s="1"/>
  <c r="L81" i="73"/>
  <c r="N6" i="82"/>
  <c r="O6" i="68"/>
  <c r="O6" i="75" s="1"/>
  <c r="O6" i="85" s="1"/>
  <c r="N6" i="81"/>
  <c r="N6" i="72"/>
  <c r="N6" i="73"/>
  <c r="S7" i="81"/>
  <c r="S43" i="81" s="1"/>
  <c r="S7" i="73"/>
  <c r="S43" i="73" s="1"/>
  <c r="S7" i="72"/>
  <c r="S43" i="72" s="1"/>
  <c r="T7" i="82"/>
  <c r="T43" i="82" s="1"/>
  <c r="S43" i="68"/>
  <c r="L83" i="73" l="1"/>
  <c r="L108" i="73" s="1"/>
  <c r="L83" i="81"/>
  <c r="L108" i="81" s="1"/>
  <c r="N74" i="72" a="1"/>
  <c r="N74" i="72" s="1"/>
  <c r="O79" i="72" s="1"/>
  <c r="N75" i="72" a="1"/>
  <c r="N75" i="72" s="1"/>
  <c r="N73" i="72" a="1"/>
  <c r="N73" i="72" s="1"/>
  <c r="O78" i="72" s="1"/>
  <c r="N75" i="73" a="1"/>
  <c r="N75" i="73" s="1"/>
  <c r="N73" i="73" a="1"/>
  <c r="N73" i="73" s="1"/>
  <c r="N74" i="73" a="1"/>
  <c r="N74" i="73" s="1"/>
  <c r="N74" i="81" a="1"/>
  <c r="N74" i="81" s="1"/>
  <c r="O79" i="81" s="1"/>
  <c r="N75" i="81" a="1"/>
  <c r="N75" i="81" s="1"/>
  <c r="N73" i="81" a="1"/>
  <c r="N73" i="81" s="1"/>
  <c r="O78" i="81" s="1"/>
  <c r="O73" i="68" a="1"/>
  <c r="O73" i="68" s="1"/>
  <c r="O75" i="68" a="1"/>
  <c r="O75" i="68" s="1"/>
  <c r="O74" i="68" a="1"/>
  <c r="O74" i="68" s="1"/>
  <c r="N74" i="82" a="1"/>
  <c r="N74" i="82" s="1"/>
  <c r="N75" i="82" a="1"/>
  <c r="N75" i="82" s="1"/>
  <c r="N73" i="82" a="1"/>
  <c r="N73" i="82" s="1"/>
  <c r="M81" i="81"/>
  <c r="N81" i="68"/>
  <c r="N83" i="68" s="1"/>
  <c r="N108" i="68" s="1"/>
  <c r="M81" i="82"/>
  <c r="M83" i="82" s="1"/>
  <c r="M108" i="82" s="1"/>
  <c r="M81" i="73"/>
  <c r="O6" i="82"/>
  <c r="P6" i="68"/>
  <c r="P6" i="75" s="1"/>
  <c r="P6" i="85" s="1"/>
  <c r="O6" i="81"/>
  <c r="O6" i="72"/>
  <c r="O6" i="73"/>
  <c r="T7" i="81"/>
  <c r="T43" i="81" s="1"/>
  <c r="T7" i="73"/>
  <c r="T43" i="73" s="1"/>
  <c r="T7" i="72"/>
  <c r="T43" i="72" s="1"/>
  <c r="T43" i="68"/>
  <c r="U7" i="82"/>
  <c r="U43" i="82" s="1"/>
  <c r="M83" i="73" l="1"/>
  <c r="M108" i="73" s="1"/>
  <c r="M83" i="81"/>
  <c r="M108" i="81" s="1"/>
  <c r="O75" i="72" a="1"/>
  <c r="O75" i="72" s="1"/>
  <c r="O74" i="72" a="1"/>
  <c r="O74" i="72" s="1"/>
  <c r="P79" i="72" s="1"/>
  <c r="O73" i="72" a="1"/>
  <c r="O73" i="72" s="1"/>
  <c r="P78" i="72" s="1"/>
  <c r="O73" i="81" a="1"/>
  <c r="O73" i="81" s="1"/>
  <c r="P78" i="81" s="1"/>
  <c r="O75" i="81" a="1"/>
  <c r="O75" i="81" s="1"/>
  <c r="O74" i="81" a="1"/>
  <c r="O74" i="81" s="1"/>
  <c r="P79" i="81" s="1"/>
  <c r="O74" i="73" a="1"/>
  <c r="O74" i="73" s="1"/>
  <c r="O73" i="73" a="1"/>
  <c r="O73" i="73" s="1"/>
  <c r="O75" i="73" a="1"/>
  <c r="O75" i="73" s="1"/>
  <c r="P74" i="68" a="1"/>
  <c r="P74" i="68" s="1"/>
  <c r="P75" i="68" a="1"/>
  <c r="P75" i="68" s="1"/>
  <c r="P73" i="68" a="1"/>
  <c r="P73" i="68" s="1"/>
  <c r="O73" i="82" a="1"/>
  <c r="O73" i="82" s="1"/>
  <c r="O74" i="82" a="1"/>
  <c r="O74" i="82" s="1"/>
  <c r="O75" i="82" a="1"/>
  <c r="O75" i="82" s="1"/>
  <c r="N81" i="81"/>
  <c r="O81" i="68"/>
  <c r="O83" i="68" s="1"/>
  <c r="O108" i="68" s="1"/>
  <c r="N81" i="73"/>
  <c r="N81" i="82"/>
  <c r="N83" i="82" s="1"/>
  <c r="N108" i="82" s="1"/>
  <c r="P6" i="82"/>
  <c r="Q6" i="68"/>
  <c r="Q6" i="75" s="1"/>
  <c r="Q6" i="85" s="1"/>
  <c r="P6" i="81"/>
  <c r="P6" i="72"/>
  <c r="P6" i="73"/>
  <c r="U7" i="81"/>
  <c r="U43" i="81" s="1"/>
  <c r="U7" i="72"/>
  <c r="U43" i="72" s="1"/>
  <c r="U7" i="73"/>
  <c r="U43" i="73" s="1"/>
  <c r="U43" i="68"/>
  <c r="V7" i="82"/>
  <c r="V43" i="82" s="1"/>
  <c r="N83" i="73" l="1"/>
  <c r="N108" i="73" s="1"/>
  <c r="N83" i="81"/>
  <c r="N108" i="81" s="1"/>
  <c r="P74" i="72" a="1"/>
  <c r="P74" i="72" s="1"/>
  <c r="Q79" i="72" s="1"/>
  <c r="P73" i="72" a="1"/>
  <c r="P73" i="72" s="1"/>
  <c r="Q78" i="72" s="1"/>
  <c r="P75" i="72" a="1"/>
  <c r="P75" i="72" s="1"/>
  <c r="P73" i="81" a="1"/>
  <c r="P73" i="81" s="1"/>
  <c r="Q78" i="81" s="1"/>
  <c r="P75" i="81" a="1"/>
  <c r="P75" i="81" s="1"/>
  <c r="P74" i="81" a="1"/>
  <c r="P74" i="81" s="1"/>
  <c r="Q79" i="81" s="1"/>
  <c r="P75" i="73" a="1"/>
  <c r="P75" i="73" s="1"/>
  <c r="P74" i="73" a="1"/>
  <c r="P74" i="73" s="1"/>
  <c r="P73" i="73" a="1"/>
  <c r="P73" i="73" s="1"/>
  <c r="P75" i="82" a="1"/>
  <c r="P75" i="82" s="1"/>
  <c r="P74" i="82" a="1"/>
  <c r="P74" i="82" s="1"/>
  <c r="P73" i="82" a="1"/>
  <c r="P73" i="82" s="1"/>
  <c r="Q73" i="68" a="1"/>
  <c r="Q73" i="68" s="1"/>
  <c r="Q75" i="68" a="1"/>
  <c r="Q75" i="68" s="1"/>
  <c r="Q74" i="68" a="1"/>
  <c r="Q74" i="68" s="1"/>
  <c r="O81" i="81"/>
  <c r="P81" i="68"/>
  <c r="P83" i="68" s="1"/>
  <c r="P108" i="68" s="1"/>
  <c r="O81" i="82"/>
  <c r="O83" i="82" s="1"/>
  <c r="O108" i="82" s="1"/>
  <c r="O81" i="73"/>
  <c r="Q6" i="82"/>
  <c r="R6" i="68"/>
  <c r="R6" i="75" s="1"/>
  <c r="R6" i="85" s="1"/>
  <c r="Q6" i="81"/>
  <c r="Q6" i="73"/>
  <c r="Q6" i="72"/>
  <c r="V7" i="81"/>
  <c r="V43" i="81" s="1"/>
  <c r="V7" i="73"/>
  <c r="V43" i="73" s="1"/>
  <c r="V7" i="72"/>
  <c r="V43" i="72" s="1"/>
  <c r="V43" i="68"/>
  <c r="W7" i="82"/>
  <c r="W43" i="82" s="1"/>
  <c r="O83" i="73" l="1"/>
  <c r="O108" i="73" s="1"/>
  <c r="O83" i="81"/>
  <c r="O108" i="81" s="1"/>
  <c r="Q74" i="72" a="1"/>
  <c r="Q74" i="72" s="1"/>
  <c r="R79" i="72" s="1"/>
  <c r="Q75" i="72" a="1"/>
  <c r="Q75" i="72" s="1"/>
  <c r="Q73" i="72" a="1"/>
  <c r="Q73" i="72" s="1"/>
  <c r="R78" i="72" s="1"/>
  <c r="Q73" i="73" a="1"/>
  <c r="Q73" i="73" s="1"/>
  <c r="Q75" i="73" a="1"/>
  <c r="Q75" i="73" s="1"/>
  <c r="Q74" i="73" a="1"/>
  <c r="Q74" i="73" s="1"/>
  <c r="Q74" i="82" a="1"/>
  <c r="Q74" i="82" s="1"/>
  <c r="Q73" i="82" a="1"/>
  <c r="Q73" i="82" s="1"/>
  <c r="Q75" i="82" a="1"/>
  <c r="Q75" i="82" s="1"/>
  <c r="Q74" i="81" a="1"/>
  <c r="Q74" i="81" s="1"/>
  <c r="R79" i="81" s="1"/>
  <c r="Q75" i="81" a="1"/>
  <c r="Q75" i="81" s="1"/>
  <c r="Q73" i="81" a="1"/>
  <c r="Q73" i="81" s="1"/>
  <c r="R78" i="81" s="1"/>
  <c r="R75" i="68" a="1"/>
  <c r="R75" i="68" s="1"/>
  <c r="R73" i="68" a="1"/>
  <c r="R73" i="68" s="1"/>
  <c r="R74" i="68" a="1"/>
  <c r="R74" i="68" s="1"/>
  <c r="P81" i="81"/>
  <c r="Q81" i="68"/>
  <c r="Q83" i="68" s="1"/>
  <c r="Q108" i="68" s="1"/>
  <c r="P81" i="73"/>
  <c r="P81" i="82"/>
  <c r="P83" i="82" s="1"/>
  <c r="R6" i="82"/>
  <c r="S6" i="68"/>
  <c r="S6" i="75" s="1"/>
  <c r="S6" i="85" s="1"/>
  <c r="R6" i="81"/>
  <c r="R6" i="73"/>
  <c r="R6" i="72"/>
  <c r="W7" i="81"/>
  <c r="W43" i="81" s="1"/>
  <c r="W7" i="73"/>
  <c r="W43" i="73" s="1"/>
  <c r="W7" i="72"/>
  <c r="W43" i="72" s="1"/>
  <c r="W43" i="68"/>
  <c r="X7" i="82"/>
  <c r="X43" i="82" s="1"/>
  <c r="P83" i="73" l="1"/>
  <c r="P83" i="81"/>
  <c r="P108" i="81" s="1"/>
  <c r="R73" i="82" a="1"/>
  <c r="R73" i="82" s="1"/>
  <c r="R74" i="82" a="1"/>
  <c r="R74" i="82" s="1"/>
  <c r="R75" i="82" a="1"/>
  <c r="R75" i="82" s="1"/>
  <c r="R73" i="73" a="1"/>
  <c r="R73" i="73" s="1"/>
  <c r="R75" i="73" a="1"/>
  <c r="R75" i="73" s="1"/>
  <c r="R74" i="73" a="1"/>
  <c r="R74" i="73" s="1"/>
  <c r="R73" i="81" a="1"/>
  <c r="R73" i="81" s="1"/>
  <c r="S78" i="81" s="1"/>
  <c r="R74" i="81" a="1"/>
  <c r="R74" i="81" s="1"/>
  <c r="S79" i="81" s="1"/>
  <c r="R75" i="81" a="1"/>
  <c r="R75" i="81" s="1"/>
  <c r="R74" i="72" a="1"/>
  <c r="R74" i="72" s="1"/>
  <c r="S79" i="72" s="1"/>
  <c r="R73" i="72" a="1"/>
  <c r="R73" i="72" s="1"/>
  <c r="S78" i="72" s="1"/>
  <c r="R75" i="72" a="1"/>
  <c r="R75" i="72" s="1"/>
  <c r="S73" i="68" a="1"/>
  <c r="S73" i="68" s="1"/>
  <c r="S75" i="68" a="1"/>
  <c r="S75" i="68" s="1"/>
  <c r="S74" i="68" a="1"/>
  <c r="S74" i="68" s="1"/>
  <c r="Q81" i="81"/>
  <c r="R81" i="68"/>
  <c r="Q81" i="73"/>
  <c r="Q81" i="82"/>
  <c r="Q83" i="82" s="1"/>
  <c r="S6" i="82"/>
  <c r="T6" i="68"/>
  <c r="T6" i="75" s="1"/>
  <c r="T6" i="85" s="1"/>
  <c r="S6" i="81"/>
  <c r="S6" i="73"/>
  <c r="S6" i="72"/>
  <c r="X7" i="81"/>
  <c r="X43" i="81" s="1"/>
  <c r="X7" i="73"/>
  <c r="X43" i="73" s="1"/>
  <c r="X7" i="72"/>
  <c r="X43" i="72" s="1"/>
  <c r="X43" i="68"/>
  <c r="Y7" i="82"/>
  <c r="Y43" i="82" s="1"/>
  <c r="R83" i="68" l="1"/>
  <c r="R108" i="68" s="1"/>
  <c r="Q83" i="73"/>
  <c r="Q83" i="81"/>
  <c r="Q108" i="81" s="1"/>
  <c r="S75" i="82" a="1"/>
  <c r="S75" i="82" s="1"/>
  <c r="S74" i="82" a="1"/>
  <c r="S74" i="82" s="1"/>
  <c r="S73" i="82" a="1"/>
  <c r="S73" i="82" s="1"/>
  <c r="S75" i="72" a="1"/>
  <c r="S75" i="72" s="1"/>
  <c r="S73" i="72" a="1"/>
  <c r="S73" i="72" s="1"/>
  <c r="T78" i="72" s="1"/>
  <c r="S74" i="72" a="1"/>
  <c r="S74" i="72" s="1"/>
  <c r="T79" i="72" s="1"/>
  <c r="S73" i="73" a="1"/>
  <c r="S73" i="73" s="1"/>
  <c r="S75" i="73" a="1"/>
  <c r="S75" i="73" s="1"/>
  <c r="S74" i="73" a="1"/>
  <c r="S74" i="73" s="1"/>
  <c r="S74" i="81" a="1"/>
  <c r="S74" i="81" s="1"/>
  <c r="T79" i="81" s="1"/>
  <c r="S75" i="81" a="1"/>
  <c r="S75" i="81" s="1"/>
  <c r="S73" i="81" a="1"/>
  <c r="S73" i="81" s="1"/>
  <c r="T78" i="81" s="1"/>
  <c r="T74" i="68" a="1"/>
  <c r="T74" i="68" s="1"/>
  <c r="T75" i="68" a="1"/>
  <c r="T75" i="68" s="1"/>
  <c r="T73" i="68" a="1"/>
  <c r="T73" i="68" s="1"/>
  <c r="R81" i="81"/>
  <c r="S81" i="68"/>
  <c r="R81" i="73"/>
  <c r="R81" i="82"/>
  <c r="T6" i="82"/>
  <c r="U6" i="68"/>
  <c r="U6" i="75" s="1"/>
  <c r="U6" i="85" s="1"/>
  <c r="T6" i="81"/>
  <c r="T6" i="72"/>
  <c r="T6" i="73"/>
  <c r="Y7" i="81"/>
  <c r="Y43" i="81" s="1"/>
  <c r="Y7" i="73"/>
  <c r="Y43" i="73" s="1"/>
  <c r="Y7" i="72"/>
  <c r="Y43" i="72" s="1"/>
  <c r="Y43" i="68"/>
  <c r="Z7" i="82"/>
  <c r="Z43" i="82" s="1"/>
  <c r="R83" i="82" l="1"/>
  <c r="S83" i="68"/>
  <c r="S108" i="68" s="1"/>
  <c r="R83" i="73"/>
  <c r="R83" i="81"/>
  <c r="R108" i="81" s="1"/>
  <c r="U73" i="68" a="1"/>
  <c r="U73" i="68" s="1"/>
  <c r="U75" i="68" a="1"/>
  <c r="U75" i="68" s="1"/>
  <c r="U74" i="68" a="1"/>
  <c r="U74" i="68" s="1"/>
  <c r="T75" i="73" a="1"/>
  <c r="T75" i="73" s="1"/>
  <c r="T73" i="73" a="1"/>
  <c r="T73" i="73" s="1"/>
  <c r="T74" i="73" a="1"/>
  <c r="T74" i="73" s="1"/>
  <c r="T74" i="72" a="1"/>
  <c r="T74" i="72" s="1"/>
  <c r="U79" i="72" s="1"/>
  <c r="T73" i="72" a="1"/>
  <c r="T73" i="72" s="1"/>
  <c r="U78" i="72" s="1"/>
  <c r="T75" i="72" a="1"/>
  <c r="T75" i="72" s="1"/>
  <c r="T73" i="81" a="1"/>
  <c r="T73" i="81" s="1"/>
  <c r="U78" i="81" s="1"/>
  <c r="T74" i="81" a="1"/>
  <c r="T74" i="81" s="1"/>
  <c r="U79" i="81" s="1"/>
  <c r="T75" i="81" a="1"/>
  <c r="T75" i="81" s="1"/>
  <c r="T73" i="82" a="1"/>
  <c r="T73" i="82" s="1"/>
  <c r="T74" i="82" a="1"/>
  <c r="T74" i="82" s="1"/>
  <c r="T75" i="82" a="1"/>
  <c r="T75" i="82" s="1"/>
  <c r="S81" i="81"/>
  <c r="T81" i="68"/>
  <c r="S81" i="82"/>
  <c r="S81" i="73"/>
  <c r="U6" i="82"/>
  <c r="G91" i="82" s="1" a="1"/>
  <c r="G91" i="82" s="1"/>
  <c r="G93" i="82" s="1"/>
  <c r="V6" i="68"/>
  <c r="V6" i="75" s="1"/>
  <c r="V6" i="85" s="1"/>
  <c r="U6" i="81"/>
  <c r="U6" i="72"/>
  <c r="U6" i="73"/>
  <c r="Z7" i="81"/>
  <c r="Z43" i="81" s="1"/>
  <c r="Z7" i="73"/>
  <c r="Z43" i="73" s="1"/>
  <c r="Z7" i="72"/>
  <c r="Z43" i="72" s="1"/>
  <c r="Z43" i="68"/>
  <c r="AA7" i="82"/>
  <c r="AA43" i="82" s="1"/>
  <c r="S83" i="82" l="1"/>
  <c r="T83" i="68"/>
  <c r="T108" i="68" s="1"/>
  <c r="C35" i="62"/>
  <c r="C38" i="62" s="1" a="1"/>
  <c r="C38" i="62" s="1"/>
  <c r="N7" i="75" s="1"/>
  <c r="N7" i="85" s="1"/>
  <c r="S83" i="73"/>
  <c r="S83" i="81"/>
  <c r="S108" i="81" s="1"/>
  <c r="U75" i="73" a="1"/>
  <c r="U75" i="73" s="1"/>
  <c r="U73" i="73" a="1"/>
  <c r="U73" i="73" s="1"/>
  <c r="U74" i="73" a="1"/>
  <c r="U74" i="73" s="1"/>
  <c r="U75" i="72" a="1"/>
  <c r="U75" i="72" s="1"/>
  <c r="U73" i="72" a="1"/>
  <c r="U73" i="72" s="1"/>
  <c r="V78" i="72" s="1"/>
  <c r="U74" i="72" a="1"/>
  <c r="U74" i="72" s="1"/>
  <c r="V79" i="72" s="1"/>
  <c r="U75" i="82" a="1"/>
  <c r="U75" i="82" s="1"/>
  <c r="U74" i="82" a="1"/>
  <c r="U74" i="82" s="1"/>
  <c r="U73" i="82" a="1"/>
  <c r="U73" i="82" s="1"/>
  <c r="U73" i="81" a="1"/>
  <c r="U73" i="81" s="1"/>
  <c r="V78" i="81" s="1"/>
  <c r="U74" i="81" a="1"/>
  <c r="U74" i="81" s="1"/>
  <c r="V79" i="81" s="1"/>
  <c r="U75" i="81" a="1"/>
  <c r="U75" i="81" s="1"/>
  <c r="V73" i="68" a="1"/>
  <c r="V73" i="68" s="1"/>
  <c r="V74" i="68" a="1"/>
  <c r="V74" i="68" s="1"/>
  <c r="V75" i="68" a="1"/>
  <c r="V75" i="68" s="1"/>
  <c r="T81" i="81"/>
  <c r="U81" i="68"/>
  <c r="T81" i="73"/>
  <c r="T81" i="82"/>
  <c r="V6" i="82"/>
  <c r="W6" i="68"/>
  <c r="W6" i="75" s="1"/>
  <c r="W6" i="85" s="1"/>
  <c r="V6" i="81"/>
  <c r="V6" i="72"/>
  <c r="V6" i="73"/>
  <c r="AA7" i="81"/>
  <c r="AA43" i="81" s="1"/>
  <c r="AA7" i="73"/>
  <c r="AA43" i="73" s="1"/>
  <c r="AA7" i="72"/>
  <c r="AA43" i="72" s="1"/>
  <c r="AA43" i="68"/>
  <c r="AB7" i="82"/>
  <c r="AB43" i="82" s="1"/>
  <c r="T83" i="82" l="1"/>
  <c r="U83" i="68"/>
  <c r="U108" i="68" s="1"/>
  <c r="V7" i="75"/>
  <c r="V7" i="85" s="1"/>
  <c r="Q7" i="75"/>
  <c r="Q7" i="85" s="1"/>
  <c r="L7" i="75"/>
  <c r="L7" i="85" s="1"/>
  <c r="J7" i="75"/>
  <c r="J7" i="85" s="1"/>
  <c r="M7" i="75"/>
  <c r="M7" i="85" s="1"/>
  <c r="P7" i="75"/>
  <c r="P7" i="85" s="1"/>
  <c r="I7" i="75"/>
  <c r="W7" i="75"/>
  <c r="W7" i="85" s="1"/>
  <c r="H7" i="75"/>
  <c r="H7" i="85" s="1"/>
  <c r="T7" i="75"/>
  <c r="T7" i="85" s="1"/>
  <c r="S7" i="75"/>
  <c r="S7" i="85" s="1"/>
  <c r="K7" i="75"/>
  <c r="K7" i="85" s="1"/>
  <c r="R7" i="75"/>
  <c r="R7" i="85" s="1"/>
  <c r="O7" i="75"/>
  <c r="O7" i="85" s="1"/>
  <c r="U7" i="75"/>
  <c r="U7" i="85" s="1"/>
  <c r="T83" i="73"/>
  <c r="T83" i="81"/>
  <c r="T108" i="81" s="1"/>
  <c r="V74" i="72" a="1"/>
  <c r="V74" i="72" s="1"/>
  <c r="W79" i="72" s="1"/>
  <c r="V73" i="72" a="1"/>
  <c r="V73" i="72" s="1"/>
  <c r="W78" i="72" s="1"/>
  <c r="V75" i="72" a="1"/>
  <c r="V75" i="72" s="1"/>
  <c r="V73" i="82" a="1"/>
  <c r="V73" i="82" s="1"/>
  <c r="V74" i="82" a="1"/>
  <c r="V74" i="82" s="1"/>
  <c r="V75" i="82" a="1"/>
  <c r="V75" i="82" s="1"/>
  <c r="V74" i="73" a="1"/>
  <c r="V74" i="73" s="1"/>
  <c r="V73" i="73" a="1"/>
  <c r="V73" i="73" s="1"/>
  <c r="V75" i="73" a="1"/>
  <c r="V75" i="73" s="1"/>
  <c r="V75" i="81" a="1"/>
  <c r="V75" i="81" s="1"/>
  <c r="V73" i="81" a="1"/>
  <c r="V73" i="81" s="1"/>
  <c r="W78" i="81" s="1"/>
  <c r="V74" i="81" a="1"/>
  <c r="V74" i="81" s="1"/>
  <c r="W79" i="81" s="1"/>
  <c r="W74" i="68" a="1"/>
  <c r="W74" i="68" s="1"/>
  <c r="W75" i="68" a="1"/>
  <c r="W75" i="68" s="1"/>
  <c r="W73" i="68" a="1"/>
  <c r="W73" i="68" s="1"/>
  <c r="U81" i="81"/>
  <c r="V81" i="68"/>
  <c r="V83" i="68" s="1"/>
  <c r="V108" i="68" s="1"/>
  <c r="U81" i="73"/>
  <c r="U81" i="82"/>
  <c r="W6" i="82"/>
  <c r="X6" i="68"/>
  <c r="X6" i="75" s="1"/>
  <c r="W6" i="81"/>
  <c r="W6" i="72"/>
  <c r="W6" i="73"/>
  <c r="AB7" i="81"/>
  <c r="AB43" i="81" s="1"/>
  <c r="AB7" i="73"/>
  <c r="AB43" i="73" s="1"/>
  <c r="AB7" i="72"/>
  <c r="AB43" i="72" s="1"/>
  <c r="AB43" i="68"/>
  <c r="U83" i="82" l="1"/>
  <c r="X7" i="75"/>
  <c r="X7" i="85" s="1"/>
  <c r="X6" i="85"/>
  <c r="I7" i="85"/>
  <c r="U83" i="73"/>
  <c r="U83" i="81"/>
  <c r="U108" i="81" s="1"/>
  <c r="W75" i="82" a="1"/>
  <c r="W75" i="82" s="1"/>
  <c r="W74" i="82" a="1"/>
  <c r="W74" i="82" s="1"/>
  <c r="W73" i="82" a="1"/>
  <c r="W73" i="82" s="1"/>
  <c r="W74" i="72" a="1"/>
  <c r="W74" i="72" s="1"/>
  <c r="X79" i="72" s="1"/>
  <c r="W73" i="72" a="1"/>
  <c r="W73" i="72" s="1"/>
  <c r="X78" i="72" s="1"/>
  <c r="W75" i="72" a="1"/>
  <c r="W75" i="72" s="1"/>
  <c r="W74" i="81" a="1"/>
  <c r="W74" i="81" s="1"/>
  <c r="X79" i="81" s="1"/>
  <c r="W73" i="81" a="1"/>
  <c r="W73" i="81" s="1"/>
  <c r="X78" i="81" s="1"/>
  <c r="W75" i="81" a="1"/>
  <c r="W75" i="81" s="1"/>
  <c r="X74" i="68" a="1"/>
  <c r="X74" i="68" s="1"/>
  <c r="X73" i="68" a="1"/>
  <c r="X73" i="68" s="1"/>
  <c r="X75" i="68" a="1"/>
  <c r="X75" i="68" s="1"/>
  <c r="W73" i="73" a="1"/>
  <c r="W73" i="73" s="1"/>
  <c r="W75" i="73" a="1"/>
  <c r="W75" i="73" s="1"/>
  <c r="W74" i="73" a="1"/>
  <c r="W74" i="73" s="1"/>
  <c r="V81" i="81"/>
  <c r="W81" i="68"/>
  <c r="W83" i="68" s="1"/>
  <c r="W108" i="68" s="1"/>
  <c r="V81" i="82"/>
  <c r="V83" i="82" s="1"/>
  <c r="V81" i="73"/>
  <c r="X6" i="82"/>
  <c r="Y6" i="68"/>
  <c r="Y6" i="75" s="1"/>
  <c r="X6" i="81"/>
  <c r="X6" i="72"/>
  <c r="X6" i="73"/>
  <c r="Y7" i="75" l="1"/>
  <c r="Y7" i="85" s="1"/>
  <c r="Y6" i="85"/>
  <c r="V83" i="73"/>
  <c r="V83" i="81"/>
  <c r="V108" i="81" s="1"/>
  <c r="X75" i="82" a="1"/>
  <c r="X75" i="82" s="1"/>
  <c r="X73" i="82" a="1"/>
  <c r="X73" i="82" s="1"/>
  <c r="X74" i="82" a="1"/>
  <c r="X74" i="82" s="1"/>
  <c r="X75" i="73" a="1"/>
  <c r="X75" i="73" s="1"/>
  <c r="X74" i="73" a="1"/>
  <c r="X74" i="73" s="1"/>
  <c r="X73" i="73" a="1"/>
  <c r="X73" i="73" s="1"/>
  <c r="X74" i="72" a="1"/>
  <c r="X74" i="72" s="1"/>
  <c r="Y79" i="72" s="1"/>
  <c r="X73" i="72" a="1"/>
  <c r="X73" i="72" s="1"/>
  <c r="Y78" i="72" s="1"/>
  <c r="X75" i="72" a="1"/>
  <c r="X75" i="72" s="1"/>
  <c r="Y75" i="68" a="1"/>
  <c r="Y75" i="68" s="1"/>
  <c r="Y74" i="68" a="1"/>
  <c r="Y74" i="68" s="1"/>
  <c r="Y73" i="68" a="1"/>
  <c r="Y73" i="68" s="1"/>
  <c r="X73" i="81" a="1"/>
  <c r="X73" i="81" s="1"/>
  <c r="Y78" i="81" s="1"/>
  <c r="X75" i="81" a="1"/>
  <c r="X75" i="81" s="1"/>
  <c r="X74" i="81" a="1"/>
  <c r="X74" i="81" s="1"/>
  <c r="Y79" i="81" s="1"/>
  <c r="W81" i="81"/>
  <c r="X81" i="68"/>
  <c r="X83" i="68" s="1"/>
  <c r="X108" i="68" s="1"/>
  <c r="W81" i="73"/>
  <c r="W81" i="82"/>
  <c r="W83" i="82" s="1"/>
  <c r="Y6" i="82"/>
  <c r="Z6" i="68"/>
  <c r="Z6" i="75" s="1"/>
  <c r="Y6" i="81"/>
  <c r="Y6" i="73"/>
  <c r="Y6" i="72"/>
  <c r="Z7" i="75" l="1"/>
  <c r="Z7" i="85" s="1"/>
  <c r="Z6" i="85"/>
  <c r="W83" i="73"/>
  <c r="W83" i="81"/>
  <c r="W108" i="81" s="1"/>
  <c r="Y73" i="82" a="1"/>
  <c r="Y73" i="82" s="1"/>
  <c r="Y74" i="82" a="1"/>
  <c r="Y74" i="82" s="1"/>
  <c r="Y75" i="82" a="1"/>
  <c r="Y75" i="82" s="1"/>
  <c r="Y74" i="72" a="1"/>
  <c r="Y74" i="72" s="1"/>
  <c r="Z79" i="72" s="1"/>
  <c r="Y73" i="72" a="1"/>
  <c r="Y73" i="72" s="1"/>
  <c r="Z78" i="72" s="1"/>
  <c r="Y75" i="72" a="1"/>
  <c r="Y75" i="72" s="1"/>
  <c r="Y73" i="73" a="1"/>
  <c r="Y73" i="73" s="1"/>
  <c r="Y74" i="73" a="1"/>
  <c r="Y74" i="73" s="1"/>
  <c r="Y75" i="73" a="1"/>
  <c r="Y75" i="73" s="1"/>
  <c r="Y74" i="81" a="1"/>
  <c r="Y74" i="81" s="1"/>
  <c r="Z79" i="81" s="1"/>
  <c r="Y73" i="81" a="1"/>
  <c r="Y73" i="81" s="1"/>
  <c r="Z78" i="81" s="1"/>
  <c r="Y75" i="81" a="1"/>
  <c r="Y75" i="81" s="1"/>
  <c r="Z73" i="68" a="1"/>
  <c r="Z73" i="68" s="1"/>
  <c r="Z74" i="68" a="1"/>
  <c r="Z74" i="68" s="1"/>
  <c r="Z75" i="68" a="1"/>
  <c r="Z75" i="68" s="1"/>
  <c r="X81" i="81"/>
  <c r="Y81" i="68"/>
  <c r="Y83" i="68" s="1"/>
  <c r="Y108" i="68" s="1"/>
  <c r="X81" i="73"/>
  <c r="X81" i="82"/>
  <c r="X83" i="82" s="1"/>
  <c r="Z6" i="82"/>
  <c r="AA6" i="68"/>
  <c r="AA6" i="75" s="1"/>
  <c r="Z6" i="81"/>
  <c r="Z6" i="73"/>
  <c r="Z6" i="72"/>
  <c r="AA7" i="75" l="1"/>
  <c r="AA7" i="85" s="1"/>
  <c r="AA6" i="85"/>
  <c r="X83" i="73"/>
  <c r="X83" i="81"/>
  <c r="X108" i="81" s="1"/>
  <c r="Z75" i="72" a="1"/>
  <c r="Z75" i="72" s="1"/>
  <c r="Z74" i="72" a="1"/>
  <c r="Z74" i="72" s="1"/>
  <c r="AA79" i="72" s="1"/>
  <c r="Z73" i="72" a="1"/>
  <c r="Z73" i="72" s="1"/>
  <c r="AA78" i="72" s="1"/>
  <c r="Z73" i="82" a="1"/>
  <c r="Z73" i="82" s="1"/>
  <c r="Z74" i="82" a="1"/>
  <c r="Z74" i="82" s="1"/>
  <c r="Z75" i="82" a="1"/>
  <c r="Z75" i="82" s="1"/>
  <c r="Z75" i="73" a="1"/>
  <c r="Z75" i="73" s="1"/>
  <c r="Z73" i="73" a="1"/>
  <c r="Z73" i="73" s="1"/>
  <c r="Z74" i="73" a="1"/>
  <c r="Z74" i="73" s="1"/>
  <c r="Z75" i="81" a="1"/>
  <c r="Z75" i="81" s="1"/>
  <c r="Z73" i="81" a="1"/>
  <c r="Z73" i="81" s="1"/>
  <c r="AA78" i="81" s="1"/>
  <c r="Z74" i="81" a="1"/>
  <c r="Z74" i="81" s="1"/>
  <c r="AA79" i="81" s="1"/>
  <c r="AA73" i="68" a="1"/>
  <c r="AA73" i="68" s="1"/>
  <c r="AA74" i="68" a="1"/>
  <c r="AA74" i="68" s="1"/>
  <c r="AA75" i="68" a="1"/>
  <c r="AA75" i="68" s="1"/>
  <c r="Y81" i="81"/>
  <c r="Z81" i="68"/>
  <c r="Z83" i="68" s="1"/>
  <c r="Z108" i="68" s="1"/>
  <c r="Y81" i="73"/>
  <c r="Y81" i="82"/>
  <c r="Y83" i="82" s="1"/>
  <c r="AA6" i="82"/>
  <c r="AB6" i="68"/>
  <c r="AB6" i="75" s="1"/>
  <c r="AA6" i="81"/>
  <c r="AA6" i="73"/>
  <c r="AA6" i="72"/>
  <c r="AB7" i="75" l="1"/>
  <c r="AB7" i="85" s="1"/>
  <c r="AB6" i="85"/>
  <c r="Y83" i="73"/>
  <c r="Y83" i="81"/>
  <c r="Y108" i="81" s="1"/>
  <c r="AA73" i="73" a="1"/>
  <c r="AA73" i="73" s="1"/>
  <c r="AA75" i="73" a="1"/>
  <c r="AA75" i="73" s="1"/>
  <c r="AA74" i="73" a="1"/>
  <c r="AA74" i="73" s="1"/>
  <c r="AA74" i="81" a="1"/>
  <c r="AA74" i="81" s="1"/>
  <c r="AB79" i="81" s="1"/>
  <c r="AA75" i="81" a="1"/>
  <c r="AA75" i="81" s="1"/>
  <c r="AA73" i="81" a="1"/>
  <c r="AA73" i="81" s="1"/>
  <c r="AB78" i="81" s="1"/>
  <c r="AC6" i="68"/>
  <c r="AB75" i="68" a="1"/>
  <c r="AB75" i="68" s="1"/>
  <c r="AB74" i="68" a="1"/>
  <c r="AB74" i="68" s="1"/>
  <c r="AB73" i="68" a="1"/>
  <c r="AB73" i="68" s="1"/>
  <c r="AA73" i="72" a="1"/>
  <c r="AA73" i="72" s="1"/>
  <c r="AB78" i="72" s="1"/>
  <c r="AA75" i="72" a="1"/>
  <c r="AA75" i="72" s="1"/>
  <c r="AA74" i="72" a="1"/>
  <c r="AA74" i="72" s="1"/>
  <c r="AB79" i="72" s="1"/>
  <c r="AA75" i="82" a="1"/>
  <c r="AA75" i="82" s="1"/>
  <c r="AA74" i="82" a="1"/>
  <c r="AA74" i="82" s="1"/>
  <c r="AA73" i="82" a="1"/>
  <c r="AA73" i="82" s="1"/>
  <c r="Z81" i="81"/>
  <c r="AA81" i="68"/>
  <c r="AA83" i="68" s="1"/>
  <c r="AA108" i="68" s="1"/>
  <c r="Z81" i="82"/>
  <c r="Z83" i="82" s="1"/>
  <c r="Z81" i="73"/>
  <c r="AB6" i="82"/>
  <c r="AB6" i="81"/>
  <c r="AB6" i="72"/>
  <c r="AB6" i="73"/>
  <c r="Z83" i="73" l="1"/>
  <c r="Z83" i="81"/>
  <c r="Z108" i="81" s="1"/>
  <c r="AC6" i="73"/>
  <c r="AC6" i="75"/>
  <c r="AC6" i="82"/>
  <c r="AC74" i="82" s="1" a="1"/>
  <c r="AC74" i="82" s="1"/>
  <c r="AC73" i="73" a="1"/>
  <c r="AC73" i="73" s="1"/>
  <c r="AC81" i="73" s="1"/>
  <c r="AC75" i="73" a="1"/>
  <c r="AC75" i="73" s="1"/>
  <c r="AC74" i="73" a="1"/>
  <c r="AC74" i="73" s="1"/>
  <c r="AC6" i="72"/>
  <c r="AB75" i="82" a="1"/>
  <c r="AB75" i="82" s="1"/>
  <c r="AB74" i="82" a="1"/>
  <c r="AB74" i="82" s="1"/>
  <c r="AB73" i="82" a="1"/>
  <c r="AB73" i="82" s="1"/>
  <c r="AC73" i="82" a="1"/>
  <c r="AC73" i="82" s="1"/>
  <c r="AC81" i="82" s="1"/>
  <c r="AC83" i="82" s="1"/>
  <c r="AC75" i="82" a="1"/>
  <c r="AC75" i="82" s="1"/>
  <c r="AC73" i="68" a="1"/>
  <c r="AC73" i="68" s="1"/>
  <c r="AC75" i="68" a="1"/>
  <c r="AC75" i="68" s="1"/>
  <c r="AC74" i="68" a="1"/>
  <c r="AC74" i="68" s="1"/>
  <c r="AC81" i="68" s="1"/>
  <c r="AC83" i="68" s="1"/>
  <c r="AC108" i="68" s="1"/>
  <c r="AC6" i="81"/>
  <c r="AB75" i="73" a="1"/>
  <c r="AB75" i="73" s="1"/>
  <c r="AB74" i="73" a="1"/>
  <c r="AB74" i="73" s="1"/>
  <c r="AB73" i="73" a="1"/>
  <c r="AB73" i="73" s="1"/>
  <c r="AD6" i="68"/>
  <c r="AB75" i="72" a="1"/>
  <c r="AB75" i="72" s="1"/>
  <c r="AB73" i="72" a="1"/>
  <c r="AB73" i="72" s="1"/>
  <c r="AC78" i="72" s="1"/>
  <c r="AB74" i="72" a="1"/>
  <c r="AB74" i="72" s="1"/>
  <c r="AC79" i="72" s="1"/>
  <c r="AB75" i="81" a="1"/>
  <c r="AB75" i="81" s="1"/>
  <c r="AB73" i="81" a="1"/>
  <c r="AB73" i="81" s="1"/>
  <c r="AC78" i="81" s="1"/>
  <c r="AB74" i="81" a="1"/>
  <c r="AB74" i="81" s="1"/>
  <c r="AC79" i="81" s="1"/>
  <c r="AA81" i="81"/>
  <c r="AB81" i="68"/>
  <c r="AB83" i="68" s="1"/>
  <c r="AB108" i="68" s="1"/>
  <c r="AD6" i="73"/>
  <c r="AA81" i="82"/>
  <c r="AA83" i="82" s="1"/>
  <c r="AA81" i="73"/>
  <c r="I9" i="85"/>
  <c r="AC7" i="75" l="1"/>
  <c r="AC7" i="85" s="1"/>
  <c r="AC6" i="85"/>
  <c r="AA83" i="73"/>
  <c r="AC83" i="73"/>
  <c r="AA83" i="81"/>
  <c r="AA108" i="81" s="1"/>
  <c r="AE6" i="68"/>
  <c r="AE6" i="75" s="1"/>
  <c r="AD6" i="75"/>
  <c r="AD6" i="81"/>
  <c r="AD74" i="81" s="1" a="1"/>
  <c r="AD74" i="81" s="1"/>
  <c r="AE79" i="81" s="1"/>
  <c r="AD6" i="82"/>
  <c r="AD74" i="82" s="1" a="1"/>
  <c r="AD74" i="82" s="1"/>
  <c r="AD6" i="72"/>
  <c r="AD75" i="72" s="1" a="1"/>
  <c r="AD75" i="72" s="1"/>
  <c r="AC74" i="81" a="1"/>
  <c r="AC74" i="81" s="1"/>
  <c r="AD79" i="81" s="1"/>
  <c r="AC75" i="81" a="1"/>
  <c r="AC75" i="81" s="1"/>
  <c r="AC73" i="81" a="1"/>
  <c r="AC73" i="81" s="1"/>
  <c r="AD78" i="81" s="1"/>
  <c r="AE75" i="68" a="1"/>
  <c r="AE75" i="68" s="1"/>
  <c r="AE73" i="68" a="1"/>
  <c r="AE73" i="68" s="1"/>
  <c r="AE74" i="68" a="1"/>
  <c r="AE74" i="68" s="1"/>
  <c r="AE81" i="68" s="1"/>
  <c r="AE83" i="68" s="1"/>
  <c r="AE108" i="68" s="1"/>
  <c r="AC73" i="72" a="1"/>
  <c r="AC73" i="72" s="1"/>
  <c r="AD78" i="72" s="1"/>
  <c r="AC74" i="72" a="1"/>
  <c r="AC74" i="72" s="1"/>
  <c r="AD79" i="72" s="1"/>
  <c r="AC75" i="72" a="1"/>
  <c r="AC75" i="72" s="1"/>
  <c r="AD74" i="73" a="1"/>
  <c r="AD74" i="73" s="1"/>
  <c r="AD75" i="73" a="1"/>
  <c r="AD75" i="73" s="1"/>
  <c r="AD73" i="73" a="1"/>
  <c r="AD73" i="73" s="1"/>
  <c r="AD81" i="73" s="1"/>
  <c r="AD74" i="68" a="1"/>
  <c r="AD74" i="68" s="1"/>
  <c r="AD81" i="68" s="1"/>
  <c r="AD83" i="68" s="1"/>
  <c r="AD108" i="68" s="1"/>
  <c r="AD73" i="68" a="1"/>
  <c r="AD73" i="68" s="1"/>
  <c r="AD75" i="68" a="1"/>
  <c r="AD75" i="68" s="1"/>
  <c r="AB81" i="81"/>
  <c r="AE6" i="73"/>
  <c r="AF6" i="68"/>
  <c r="AF6" i="75" s="1"/>
  <c r="AE6" i="81"/>
  <c r="AE6" i="72"/>
  <c r="AE6" i="82"/>
  <c r="AB81" i="73"/>
  <c r="AB81" i="82"/>
  <c r="AB83" i="82" s="1"/>
  <c r="I9" i="75"/>
  <c r="I5" i="75" s="1"/>
  <c r="I9" i="82"/>
  <c r="I9" i="81"/>
  <c r="I9" i="73"/>
  <c r="I9" i="72"/>
  <c r="J9" i="68"/>
  <c r="J9" i="85" s="1"/>
  <c r="AF7" i="75" l="1"/>
  <c r="AF7" i="85" s="1"/>
  <c r="AF6" i="85"/>
  <c r="AE7" i="75"/>
  <c r="AE7" i="85" s="1"/>
  <c r="AE6" i="85"/>
  <c r="AD7" i="75"/>
  <c r="AD7" i="85" s="1"/>
  <c r="AD6" i="85"/>
  <c r="AB83" i="73"/>
  <c r="AD83" i="73"/>
  <c r="I5" i="85"/>
  <c r="AB83" i="81"/>
  <c r="AB108" i="81" s="1"/>
  <c r="AD75" i="82" a="1"/>
  <c r="AD75" i="82" s="1"/>
  <c r="AD75" i="81" a="1"/>
  <c r="AD75" i="81" s="1"/>
  <c r="AD73" i="81" a="1"/>
  <c r="AD73" i="81" s="1"/>
  <c r="AE78" i="81" s="1"/>
  <c r="AD74" i="72" a="1"/>
  <c r="AD74" i="72" s="1"/>
  <c r="AE79" i="72" s="1"/>
  <c r="AC81" i="81"/>
  <c r="AD73" i="72" a="1"/>
  <c r="AD73" i="72" s="1"/>
  <c r="AE78" i="72" s="1"/>
  <c r="AD73" i="82" a="1"/>
  <c r="AD73" i="82" s="1"/>
  <c r="AD81" i="82" s="1"/>
  <c r="AD83" i="82" s="1"/>
  <c r="AE75" i="82" a="1"/>
  <c r="AE75" i="82" s="1"/>
  <c r="AE73" i="82" a="1"/>
  <c r="AE73" i="82" s="1"/>
  <c r="AE81" i="82" s="1"/>
  <c r="AE83" i="82" s="1"/>
  <c r="AE74" i="82" a="1"/>
  <c r="AE74" i="82" s="1"/>
  <c r="AE73" i="81" a="1"/>
  <c r="AE73" i="81" s="1"/>
  <c r="AF78" i="81" s="1"/>
  <c r="AE75" i="81" a="1"/>
  <c r="AE75" i="81" s="1"/>
  <c r="AE74" i="81" a="1"/>
  <c r="AE74" i="81" s="1"/>
  <c r="AF79" i="81" s="1"/>
  <c r="AF74" i="68" a="1"/>
  <c r="AF74" i="68" s="1"/>
  <c r="AF81" i="68" s="1"/>
  <c r="AF83" i="68" s="1"/>
  <c r="AF108" i="68" s="1"/>
  <c r="AF73" i="68" a="1"/>
  <c r="AF73" i="68" s="1"/>
  <c r="AF75" i="68" a="1"/>
  <c r="AF75" i="68" s="1"/>
  <c r="AE74" i="73" a="1"/>
  <c r="AE74" i="73" s="1"/>
  <c r="AE73" i="73" a="1"/>
  <c r="AE73" i="73" s="1"/>
  <c r="AE81" i="73" s="1"/>
  <c r="AE75" i="73" a="1"/>
  <c r="AE75" i="73" s="1"/>
  <c r="AE73" i="72" a="1"/>
  <c r="AE73" i="72" s="1"/>
  <c r="AF78" i="72" s="1"/>
  <c r="AE75" i="72" a="1"/>
  <c r="AE75" i="72" s="1"/>
  <c r="AE74" i="72" a="1"/>
  <c r="AE74" i="72" s="1"/>
  <c r="AF79" i="72" s="1"/>
  <c r="AF6" i="73"/>
  <c r="AG6" i="68"/>
  <c r="AG6" i="75" s="1"/>
  <c r="AF6" i="81"/>
  <c r="AF6" i="72"/>
  <c r="AF6" i="82"/>
  <c r="I88" i="75"/>
  <c r="I97" i="75" s="1"/>
  <c r="J9" i="75"/>
  <c r="J5" i="75" s="1"/>
  <c r="J9" i="82"/>
  <c r="J9" i="81"/>
  <c r="J9" i="72"/>
  <c r="J9" i="73"/>
  <c r="K9" i="68"/>
  <c r="K9" i="85" s="1"/>
  <c r="AG7" i="75" l="1"/>
  <c r="AG7" i="85" s="1"/>
  <c r="AG6" i="85"/>
  <c r="AE83" i="73"/>
  <c r="J5" i="85"/>
  <c r="AC83" i="81"/>
  <c r="AC108" i="81" s="1"/>
  <c r="AD81" i="81"/>
  <c r="AF73" i="82" a="1"/>
  <c r="AF73" i="82" s="1"/>
  <c r="AF81" i="82" s="1"/>
  <c r="AF83" i="82" s="1"/>
  <c r="AF75" i="82" a="1"/>
  <c r="AF75" i="82" s="1"/>
  <c r="AF74" i="82" a="1"/>
  <c r="AF74" i="82" s="1"/>
  <c r="AF75" i="72" a="1"/>
  <c r="AF75" i="72" s="1"/>
  <c r="AF74" i="72" a="1"/>
  <c r="AF74" i="72" s="1"/>
  <c r="AG79" i="72" s="1"/>
  <c r="AF73" i="72" a="1"/>
  <c r="AF73" i="72" s="1"/>
  <c r="AG78" i="72" s="1"/>
  <c r="AF73" i="81" a="1"/>
  <c r="AF73" i="81" s="1"/>
  <c r="AG78" i="81" s="1"/>
  <c r="AF74" i="81" a="1"/>
  <c r="AF74" i="81" s="1"/>
  <c r="AG79" i="81" s="1"/>
  <c r="AF75" i="81" a="1"/>
  <c r="AF75" i="81" s="1"/>
  <c r="AG75" i="68" a="1"/>
  <c r="AG75" i="68" s="1"/>
  <c r="AG74" i="68" a="1"/>
  <c r="AG74" i="68" s="1"/>
  <c r="AG81" i="68" s="1"/>
  <c r="AG83" i="68" s="1"/>
  <c r="AG108" i="68" s="1"/>
  <c r="AG73" i="68" a="1"/>
  <c r="AG73" i="68" s="1"/>
  <c r="AF75" i="73" a="1"/>
  <c r="AF75" i="73" s="1"/>
  <c r="AF74" i="73" a="1"/>
  <c r="AF74" i="73" s="1"/>
  <c r="AF73" i="73" a="1"/>
  <c r="AF73" i="73" s="1"/>
  <c r="AF81" i="73" s="1"/>
  <c r="AE81" i="81"/>
  <c r="AG6" i="73"/>
  <c r="AG6" i="81"/>
  <c r="AG6" i="72"/>
  <c r="AG6" i="82"/>
  <c r="J88" i="75"/>
  <c r="J97" i="75" s="1"/>
  <c r="K9" i="75"/>
  <c r="K5" i="75" s="1"/>
  <c r="K9" i="82"/>
  <c r="K9" i="81"/>
  <c r="L9" i="68"/>
  <c r="L9" i="85" s="1"/>
  <c r="K9" i="72"/>
  <c r="K9" i="73"/>
  <c r="AF83" i="73" l="1"/>
  <c r="K5" i="85"/>
  <c r="AD83" i="81"/>
  <c r="AD108" i="81" s="1"/>
  <c r="AE83" i="81"/>
  <c r="AE108" i="81" s="1"/>
  <c r="AG75" i="82" a="1"/>
  <c r="AG75" i="82" s="1"/>
  <c r="AG73" i="82" a="1"/>
  <c r="AG73" i="82" s="1"/>
  <c r="AG81" i="82" s="1"/>
  <c r="AG83" i="82" s="1"/>
  <c r="AG74" i="82" a="1"/>
  <c r="AG74" i="82" s="1"/>
  <c r="AG73" i="72" a="1"/>
  <c r="AG73" i="72" s="1"/>
  <c r="AG74" i="72" a="1"/>
  <c r="AG74" i="72" s="1"/>
  <c r="AG75" i="72" a="1"/>
  <c r="AG75" i="72" s="1"/>
  <c r="AG73" i="81" a="1"/>
  <c r="AG73" i="81" s="1"/>
  <c r="AG74" i="81" a="1"/>
  <c r="AG74" i="81" s="1"/>
  <c r="AG75" i="81" a="1"/>
  <c r="AG75" i="81" s="1"/>
  <c r="AG74" i="73" a="1"/>
  <c r="AG74" i="73" s="1"/>
  <c r="AG75" i="73" a="1"/>
  <c r="AG75" i="73" s="1"/>
  <c r="AG73" i="73" a="1"/>
  <c r="AG73" i="73" s="1"/>
  <c r="AG81" i="73" s="1"/>
  <c r="AF81" i="81"/>
  <c r="K88" i="75"/>
  <c r="K97" i="75" s="1"/>
  <c r="L9" i="75"/>
  <c r="L5" i="75" s="1"/>
  <c r="L9" i="82"/>
  <c r="L9" i="81"/>
  <c r="M9" i="68"/>
  <c r="M9" i="85" s="1"/>
  <c r="L9" i="73"/>
  <c r="L9" i="72"/>
  <c r="AG83" i="73" l="1"/>
  <c r="L5" i="85"/>
  <c r="AF83" i="81"/>
  <c r="AF108" i="81" s="1"/>
  <c r="AG81" i="81"/>
  <c r="L88" i="75"/>
  <c r="L97" i="75" s="1"/>
  <c r="M9" i="75"/>
  <c r="M5" i="75" s="1"/>
  <c r="M9" i="82"/>
  <c r="M9" i="81"/>
  <c r="N9" i="68"/>
  <c r="N9" i="85" s="1"/>
  <c r="M9" i="73"/>
  <c r="M9" i="72"/>
  <c r="M5" i="85" l="1"/>
  <c r="AG83" i="81"/>
  <c r="AG108" i="81" s="1"/>
  <c r="M88" i="75"/>
  <c r="M97" i="75" s="1"/>
  <c r="N9" i="75"/>
  <c r="N5" i="75" s="1"/>
  <c r="N9" i="82"/>
  <c r="N9" i="81"/>
  <c r="O9" i="68"/>
  <c r="O9" i="85" s="1"/>
  <c r="N9" i="73"/>
  <c r="N9" i="72"/>
  <c r="N5" i="85" l="1"/>
  <c r="N88" i="75"/>
  <c r="N97" i="75" s="1"/>
  <c r="O9" i="75"/>
  <c r="O5" i="75" s="1"/>
  <c r="O9" i="82"/>
  <c r="O9" i="81"/>
  <c r="P9" i="68"/>
  <c r="P9" i="85" s="1"/>
  <c r="O9" i="73"/>
  <c r="O9" i="72"/>
  <c r="O5" i="85" l="1"/>
  <c r="O88" i="75"/>
  <c r="O97" i="75" s="1"/>
  <c r="P9" i="75"/>
  <c r="P5" i="75" s="1"/>
  <c r="P9" i="82"/>
  <c r="P9" i="81"/>
  <c r="Q9" i="68"/>
  <c r="Q9" i="85" s="1"/>
  <c r="P9" i="73"/>
  <c r="P9" i="72"/>
  <c r="P5" i="85" l="1"/>
  <c r="P88" i="75"/>
  <c r="P97" i="75" s="1"/>
  <c r="Q9" i="75"/>
  <c r="Q5" i="75" s="1"/>
  <c r="Q9" i="82"/>
  <c r="Q9" i="81"/>
  <c r="R9" i="68"/>
  <c r="R9" i="85" s="1"/>
  <c r="Q9" i="73"/>
  <c r="Q9" i="72"/>
  <c r="Q5" i="85" l="1"/>
  <c r="Q88" i="75"/>
  <c r="Q97" i="75" s="1"/>
  <c r="R9" i="75"/>
  <c r="R5" i="75" s="1"/>
  <c r="R9" i="82"/>
  <c r="R9" i="81"/>
  <c r="S9" i="68"/>
  <c r="S9" i="85" s="1"/>
  <c r="R9" i="72"/>
  <c r="R9" i="73"/>
  <c r="R5" i="85" l="1"/>
  <c r="R88" i="75"/>
  <c r="R97" i="75" s="1"/>
  <c r="S9" i="75"/>
  <c r="S5" i="75" s="1"/>
  <c r="S9" i="82"/>
  <c r="S9" i="81"/>
  <c r="T9" i="68"/>
  <c r="T9" i="85" s="1"/>
  <c r="S9" i="72"/>
  <c r="S9" i="73"/>
  <c r="S5" i="85" l="1"/>
  <c r="S88" i="75"/>
  <c r="S97" i="75" s="1"/>
  <c r="T9" i="75"/>
  <c r="T5" i="75" s="1"/>
  <c r="T9" i="82"/>
  <c r="T9" i="81"/>
  <c r="U9" i="68"/>
  <c r="U9" i="85" s="1"/>
  <c r="T9" i="73"/>
  <c r="T9" i="72"/>
  <c r="T5" i="85" l="1"/>
  <c r="T88" i="75"/>
  <c r="T97" i="75" s="1"/>
  <c r="U9" i="75"/>
  <c r="U5" i="75" s="1"/>
  <c r="U9" i="82"/>
  <c r="U9" i="81"/>
  <c r="V9" i="68"/>
  <c r="V9" i="85" s="1"/>
  <c r="U9" i="72"/>
  <c r="U9" i="73"/>
  <c r="U5" i="85" l="1"/>
  <c r="U88" i="75"/>
  <c r="U97" i="75" s="1"/>
  <c r="V9" i="75"/>
  <c r="V5" i="75" s="1"/>
  <c r="V9" i="82"/>
  <c r="V9" i="81"/>
  <c r="W9" i="68"/>
  <c r="W9" i="85" s="1"/>
  <c r="V9" i="73"/>
  <c r="V9" i="72"/>
  <c r="V5" i="85" l="1"/>
  <c r="V88" i="75"/>
  <c r="V97" i="75" s="1"/>
  <c r="W9" i="75"/>
  <c r="W5" i="75" s="1"/>
  <c r="W9" i="82"/>
  <c r="W9" i="81"/>
  <c r="X9" i="68"/>
  <c r="X9" i="85" s="1"/>
  <c r="W9" i="73"/>
  <c r="W9" i="72"/>
  <c r="W5" i="85" l="1"/>
  <c r="W88" i="75"/>
  <c r="W97" i="75" s="1"/>
  <c r="X9" i="75"/>
  <c r="X5" i="75" s="1"/>
  <c r="X9" i="82"/>
  <c r="X9" i="81"/>
  <c r="Y9" i="68"/>
  <c r="Y9" i="85" s="1"/>
  <c r="X9" i="73"/>
  <c r="X9" i="72"/>
  <c r="X5" i="85" l="1"/>
  <c r="X88" i="75"/>
  <c r="X97" i="75" s="1"/>
  <c r="Y9" i="75"/>
  <c r="Y5" i="75" s="1"/>
  <c r="Y9" i="82"/>
  <c r="Y9" i="81"/>
  <c r="Z9" i="68"/>
  <c r="Z9" i="85" s="1"/>
  <c r="Y9" i="73"/>
  <c r="Y9" i="72"/>
  <c r="Y5" i="85" l="1"/>
  <c r="Y88" i="75"/>
  <c r="Y97" i="75" s="1"/>
  <c r="Z9" i="75"/>
  <c r="Z5" i="75" s="1"/>
  <c r="Z9" i="82"/>
  <c r="Z9" i="81"/>
  <c r="AA9" i="68"/>
  <c r="AA9" i="85" s="1"/>
  <c r="Z9" i="72"/>
  <c r="Z9" i="73"/>
  <c r="Z5" i="85" l="1"/>
  <c r="Z88" i="75"/>
  <c r="Z97" i="75" s="1"/>
  <c r="AA9" i="75"/>
  <c r="AA5" i="75" s="1"/>
  <c r="AA9" i="82"/>
  <c r="AA9" i="81"/>
  <c r="AB9" i="68"/>
  <c r="AB9" i="85" s="1"/>
  <c r="AA9" i="72"/>
  <c r="AA9" i="73"/>
  <c r="AA5" i="85" l="1"/>
  <c r="AC9" i="68"/>
  <c r="AC9" i="85" s="1"/>
  <c r="AA88" i="75"/>
  <c r="AA97" i="75" s="1"/>
  <c r="AB9" i="75"/>
  <c r="AB5" i="75" s="1"/>
  <c r="AB9" i="82"/>
  <c r="AB9" i="81"/>
  <c r="AB9" i="73"/>
  <c r="AB9" i="72"/>
  <c r="AC9" i="75" l="1"/>
  <c r="AC88" i="75" s="1"/>
  <c r="AC97" i="75" s="1"/>
  <c r="AC9" i="72"/>
  <c r="AC9" i="73"/>
  <c r="AD9" i="68"/>
  <c r="AD9" i="85" s="1"/>
  <c r="AC9" i="81"/>
  <c r="AC9" i="82"/>
  <c r="AB88" i="75"/>
  <c r="AB97" i="75" s="1"/>
  <c r="AC5" i="75" l="1"/>
  <c r="AC5" i="85" s="1"/>
  <c r="AB5" i="85"/>
  <c r="AD9" i="82"/>
  <c r="AD9" i="72"/>
  <c r="AD9" i="75"/>
  <c r="AD9" i="73"/>
  <c r="AD9" i="81"/>
  <c r="AE9" i="68"/>
  <c r="AE9" i="85" s="1"/>
  <c r="C101" i="43"/>
  <c r="C103" i="43"/>
  <c r="C104" i="43"/>
  <c r="C105" i="43"/>
  <c r="C106" i="43"/>
  <c r="C107" i="43"/>
  <c r="C108" i="43"/>
  <c r="A44" i="47"/>
  <c r="A45" i="47" s="1"/>
  <c r="A46" i="47" s="1"/>
  <c r="A47" i="47" s="1"/>
  <c r="A48" i="47" s="1"/>
  <c r="A49" i="47" s="1"/>
  <c r="A50" i="47" s="1"/>
  <c r="A51" i="47" s="1"/>
  <c r="A52" i="47" s="1"/>
  <c r="A53" i="47" s="1"/>
  <c r="A54" i="47" s="1"/>
  <c r="A55" i="47" s="1"/>
  <c r="AD5" i="75" l="1"/>
  <c r="AD5" i="85" s="1"/>
  <c r="AD88" i="75"/>
  <c r="AD97" i="75" s="1"/>
  <c r="AE9" i="81"/>
  <c r="AE9" i="82"/>
  <c r="AE9" i="75"/>
  <c r="AE88" i="75" s="1"/>
  <c r="AE97" i="75" s="1"/>
  <c r="AE9" i="72"/>
  <c r="AE9" i="73"/>
  <c r="AF9" i="68"/>
  <c r="AF9" i="85" s="1"/>
  <c r="G8" i="33"/>
  <c r="AE5" i="75" l="1"/>
  <c r="AE5" i="85" s="1"/>
  <c r="AF9" i="82"/>
  <c r="AF9" i="81"/>
  <c r="AF9" i="75"/>
  <c r="AF9" i="72"/>
  <c r="AF9" i="73"/>
  <c r="AG9" i="68"/>
  <c r="AG9" i="85" s="1"/>
  <c r="AF5" i="75" l="1"/>
  <c r="AF5" i="85" s="1"/>
  <c r="AF88" i="75"/>
  <c r="AF97" i="75" s="1"/>
  <c r="AG9" i="82"/>
  <c r="AG9" i="75"/>
  <c r="AG9" i="81"/>
  <c r="AG9" i="73"/>
  <c r="AG9" i="72"/>
  <c r="AG5" i="75" l="1"/>
  <c r="AG5" i="85" s="1"/>
  <c r="AG88" i="75"/>
  <c r="AG97" i="75" s="1"/>
  <c r="C14" i="43" l="1" a="1"/>
  <c r="G27" i="43"/>
  <c r="H97" i="43"/>
  <c r="C17" i="62"/>
  <c r="H11" i="62"/>
  <c r="I11" i="62"/>
  <c r="I12" i="62" s="1"/>
  <c r="G35" i="82" l="1"/>
  <c r="G34" i="82"/>
  <c r="G14" i="82"/>
  <c r="G32" i="73"/>
  <c r="G56" i="72"/>
  <c r="G19" i="72"/>
  <c r="G34" i="81"/>
  <c r="G15" i="81"/>
  <c r="G17" i="73"/>
  <c r="G56" i="82"/>
  <c r="G56" i="81"/>
  <c r="G34" i="73"/>
  <c r="G55" i="81"/>
  <c r="G33" i="73"/>
  <c r="G35" i="81"/>
  <c r="G33" i="82"/>
  <c r="G29" i="82"/>
  <c r="G31" i="73"/>
  <c r="G55" i="72"/>
  <c r="G17" i="72"/>
  <c r="G33" i="81"/>
  <c r="G55" i="73"/>
  <c r="G14" i="72"/>
  <c r="G35" i="73"/>
  <c r="G19" i="81"/>
  <c r="G15" i="73"/>
  <c r="G15" i="82"/>
  <c r="G16" i="81"/>
  <c r="G32" i="82"/>
  <c r="G58" i="73"/>
  <c r="G29" i="73"/>
  <c r="G29" i="72"/>
  <c r="G16" i="72"/>
  <c r="G32" i="81"/>
  <c r="G56" i="68"/>
  <c r="G34" i="72"/>
  <c r="G17" i="82"/>
  <c r="G33" i="72"/>
  <c r="G16" i="82"/>
  <c r="G17" i="81"/>
  <c r="G31" i="72"/>
  <c r="G31" i="82"/>
  <c r="G56" i="73"/>
  <c r="G19" i="73"/>
  <c r="G35" i="72"/>
  <c r="G15" i="72"/>
  <c r="G31" i="81"/>
  <c r="G55" i="68"/>
  <c r="G19" i="82"/>
  <c r="G29" i="81"/>
  <c r="G16" i="73"/>
  <c r="G55" i="82"/>
  <c r="G32" i="72"/>
  <c r="G14" i="73"/>
  <c r="C22" i="62"/>
  <c r="G35" i="68"/>
  <c r="G16" i="68"/>
  <c r="G34" i="68"/>
  <c r="G17" i="68"/>
  <c r="G14" i="68"/>
  <c r="G33" i="68"/>
  <c r="G32" i="68"/>
  <c r="G31" i="68"/>
  <c r="G29" i="68"/>
  <c r="G15" i="68"/>
  <c r="G19" i="68"/>
  <c r="H12" i="62"/>
  <c r="H13" i="62" s="1"/>
  <c r="G58" i="82"/>
  <c r="G58" i="68"/>
  <c r="G58" i="72"/>
  <c r="G58" i="81"/>
  <c r="G79" i="73"/>
  <c r="G78" i="81"/>
  <c r="G79" i="72"/>
  <c r="G78" i="72"/>
  <c r="G80" i="72"/>
  <c r="G78" i="73"/>
  <c r="G81" i="81"/>
  <c r="G80" i="81"/>
  <c r="G80" i="73"/>
  <c r="G79" i="81"/>
  <c r="H60" i="43"/>
  <c r="H86" i="43"/>
  <c r="H87" i="43"/>
  <c r="G81" i="68"/>
  <c r="G75" i="81"/>
  <c r="G74" i="82"/>
  <c r="G70" i="72"/>
  <c r="G69" i="68"/>
  <c r="G75" i="72"/>
  <c r="G70" i="73"/>
  <c r="G79" i="68"/>
  <c r="G73" i="81"/>
  <c r="G80" i="82"/>
  <c r="G75" i="68"/>
  <c r="G73" i="73"/>
  <c r="G69" i="81"/>
  <c r="G68" i="82"/>
  <c r="G81" i="72"/>
  <c r="G80" i="68"/>
  <c r="G74" i="81"/>
  <c r="G73" i="82"/>
  <c r="G69" i="72"/>
  <c r="G68" i="68"/>
  <c r="G81" i="82"/>
  <c r="G78" i="68"/>
  <c r="G74" i="73"/>
  <c r="G70" i="81"/>
  <c r="G69" i="82"/>
  <c r="G79" i="82"/>
  <c r="G74" i="68"/>
  <c r="G68" i="81"/>
  <c r="G75" i="73"/>
  <c r="G70" i="68"/>
  <c r="G69" i="73"/>
  <c r="G78" i="82"/>
  <c r="G75" i="82"/>
  <c r="G68" i="73"/>
  <c r="G73" i="72"/>
  <c r="G81" i="73"/>
  <c r="G74" i="72"/>
  <c r="G70" i="82"/>
  <c r="G68" i="72"/>
  <c r="G73" i="68"/>
  <c r="G86" i="82"/>
  <c r="G84" i="82"/>
  <c r="G83" i="82"/>
  <c r="G65" i="82"/>
  <c r="G85" i="82"/>
  <c r="G88" i="82"/>
  <c r="G84" i="73"/>
  <c r="G83" i="72"/>
  <c r="G83" i="73"/>
  <c r="G88" i="72"/>
  <c r="G88" i="73"/>
  <c r="G86" i="68"/>
  <c r="G86" i="73"/>
  <c r="G84" i="68"/>
  <c r="G86" i="72"/>
  <c r="G85" i="68"/>
  <c r="G85" i="72"/>
  <c r="G65" i="72"/>
  <c r="G85" i="73"/>
  <c r="G84" i="72"/>
  <c r="G83" i="68"/>
  <c r="G88" i="68"/>
  <c r="G65" i="81"/>
  <c r="G84" i="81"/>
  <c r="G88" i="81"/>
  <c r="G86" i="81"/>
  <c r="G83" i="81"/>
  <c r="G85" i="81"/>
  <c r="G65" i="73"/>
  <c r="G65" i="68"/>
  <c r="C14" i="43"/>
  <c r="C3" i="73" l="1"/>
  <c r="C3" i="82"/>
  <c r="C3" i="81"/>
  <c r="C3" i="72"/>
  <c r="D13" i="33"/>
  <c r="D10" i="33"/>
  <c r="D11" i="33"/>
  <c r="D9" i="33"/>
  <c r="D12" i="33"/>
  <c r="H102" i="43"/>
  <c r="H103" i="43"/>
  <c r="H104" i="43"/>
  <c r="H105" i="43"/>
  <c r="H106" i="43"/>
  <c r="H107" i="43"/>
  <c r="H108" i="43"/>
  <c r="H101" i="43"/>
  <c r="Q81" i="72" l="1"/>
  <c r="I81" i="72"/>
  <c r="I83" i="72" l="1"/>
  <c r="I108" i="72" s="1"/>
  <c r="Q83" i="72"/>
  <c r="R81" i="72"/>
  <c r="J81" i="72"/>
  <c r="N81" i="72"/>
  <c r="AE81" i="72"/>
  <c r="O81" i="72"/>
  <c r="L81" i="72"/>
  <c r="AG81" i="72"/>
  <c r="AA81" i="72"/>
  <c r="K81" i="72"/>
  <c r="P81" i="72"/>
  <c r="M81" i="72"/>
  <c r="AF81" i="72"/>
  <c r="AD81" i="72"/>
  <c r="V81" i="72"/>
  <c r="U81" i="72"/>
  <c r="AC81" i="72"/>
  <c r="Z81" i="72"/>
  <c r="T81" i="72"/>
  <c r="W81" i="72"/>
  <c r="AB81" i="72"/>
  <c r="Y81" i="72"/>
  <c r="X81" i="72"/>
  <c r="S81" i="72"/>
  <c r="C16" i="62"/>
  <c r="J83" i="72" l="1"/>
  <c r="J108" i="72" s="1"/>
  <c r="K83" i="72"/>
  <c r="K108" i="72" s="1"/>
  <c r="AB83" i="72"/>
  <c r="AD83" i="72"/>
  <c r="Z83" i="72"/>
  <c r="Y83" i="72"/>
  <c r="O83" i="72"/>
  <c r="O108" i="72" s="1"/>
  <c r="AF83" i="72"/>
  <c r="AE83" i="72"/>
  <c r="W83" i="72"/>
  <c r="M83" i="72"/>
  <c r="M108" i="72" s="1"/>
  <c r="N83" i="72"/>
  <c r="N108" i="72" s="1"/>
  <c r="T83" i="72"/>
  <c r="P83" i="72"/>
  <c r="R83" i="72"/>
  <c r="AC83" i="72"/>
  <c r="AA83" i="72"/>
  <c r="S83" i="72"/>
  <c r="U83" i="72"/>
  <c r="AG83" i="72"/>
  <c r="X83" i="72"/>
  <c r="V83" i="72"/>
  <c r="L83" i="72"/>
  <c r="L108" i="72" s="1"/>
  <c r="A1" i="43"/>
  <c r="A1" i="33"/>
  <c r="A2" i="47" l="1"/>
  <c r="A1" i="47"/>
  <c r="A2" i="62"/>
  <c r="A1" i="62"/>
  <c r="I6" i="62"/>
  <c r="I13" i="62" l="1"/>
  <c r="J6" i="62"/>
  <c r="J11" i="62" l="1"/>
  <c r="K6" i="62"/>
  <c r="J12" i="62" l="1"/>
  <c r="J13" i="62" s="1"/>
  <c r="I15" i="62"/>
  <c r="K11" i="62"/>
  <c r="K12" i="62" s="1"/>
  <c r="K13" i="62" s="1"/>
  <c r="L6" i="62"/>
  <c r="J15" i="62" l="1"/>
  <c r="L11" i="62"/>
  <c r="M6" i="62"/>
  <c r="L12" i="62" l="1"/>
  <c r="L13" i="62" s="1"/>
  <c r="K15" i="62"/>
  <c r="M11" i="62"/>
  <c r="M12" i="62" l="1"/>
  <c r="M13" i="62" s="1"/>
  <c r="L15" i="62"/>
  <c r="N11" i="62"/>
  <c r="N12" i="62" l="1"/>
  <c r="N13" i="62" s="1"/>
  <c r="M15" i="62"/>
  <c r="O11" i="62"/>
  <c r="D21" i="62" l="1"/>
  <c r="O12" i="62"/>
  <c r="O13" i="62" s="1"/>
  <c r="P11" i="62"/>
  <c r="P12" i="62" s="1"/>
  <c r="P13" i="62" s="1"/>
  <c r="N15" i="62"/>
  <c r="Q11" i="62" l="1"/>
  <c r="Q12" i="62" s="1"/>
  <c r="Q13" i="62" s="1"/>
  <c r="O15" i="62"/>
  <c r="P15" i="62" l="1"/>
  <c r="R11" i="62"/>
  <c r="Q15" i="62" l="1"/>
  <c r="R12" i="62"/>
  <c r="R13" i="62" s="1"/>
  <c r="D22" i="62" l="1"/>
  <c r="D23" i="62" s="1"/>
  <c r="G79" i="43"/>
  <c r="G78" i="43"/>
  <c r="D16" i="62"/>
  <c r="R15" i="62"/>
  <c r="D17" i="62" s="1"/>
  <c r="D19" i="62" l="1"/>
  <c r="K71" i="75" s="1"/>
  <c r="W31" i="73" a="1"/>
  <c r="W31" i="73" s="1"/>
  <c r="Q31" i="82" a="1"/>
  <c r="Q31" i="82" s="1"/>
  <c r="AF31" i="82" a="1"/>
  <c r="AF31" i="82" s="1"/>
  <c r="AD31" i="73" a="1"/>
  <c r="AD31" i="73" s="1"/>
  <c r="W31" i="82" a="1"/>
  <c r="W31" i="82" s="1"/>
  <c r="Y31" i="82" a="1"/>
  <c r="Y31" i="82" s="1"/>
  <c r="AF31" i="73" a="1"/>
  <c r="AF31" i="73" s="1"/>
  <c r="AB31" i="73" a="1"/>
  <c r="AB31" i="73" s="1"/>
  <c r="S31" i="73" a="1"/>
  <c r="S31" i="73" s="1"/>
  <c r="AC31" i="73" a="1"/>
  <c r="AC31" i="73" s="1"/>
  <c r="L31" i="73" a="1"/>
  <c r="L31" i="73" s="1"/>
  <c r="AC31" i="82" a="1"/>
  <c r="AC31" i="82" s="1"/>
  <c r="X31" i="82" a="1"/>
  <c r="X31" i="82" s="1"/>
  <c r="T31" i="82" a="1"/>
  <c r="T31" i="82" s="1"/>
  <c r="X31" i="73" a="1"/>
  <c r="X31" i="73" s="1"/>
  <c r="AG31" i="82" a="1"/>
  <c r="AG31" i="82" s="1"/>
  <c r="P31" i="82" a="1"/>
  <c r="P31" i="82" s="1"/>
  <c r="I31" i="73" a="1"/>
  <c r="I31" i="73" s="1"/>
  <c r="O31" i="82" a="1"/>
  <c r="O31" i="82" s="1"/>
  <c r="L31" i="82" a="1"/>
  <c r="L31" i="82" s="1"/>
  <c r="R31" i="73" a="1"/>
  <c r="R31" i="73" s="1"/>
  <c r="I31" i="82" a="1"/>
  <c r="I31" i="82" s="1"/>
  <c r="AB31" i="82" a="1"/>
  <c r="AB31" i="82" s="1"/>
  <c r="AE31" i="73" a="1"/>
  <c r="AE31" i="73" s="1"/>
  <c r="Q31" i="73" a="1"/>
  <c r="Q31" i="73" s="1"/>
  <c r="O31" i="73" a="1"/>
  <c r="O31" i="73" s="1"/>
  <c r="J31" i="82" a="1"/>
  <c r="J31" i="82" s="1"/>
  <c r="AG31" i="73" a="1"/>
  <c r="AG31" i="73" s="1"/>
  <c r="Y31" i="73" a="1"/>
  <c r="Y31" i="73" s="1"/>
  <c r="Z31" i="73" a="1"/>
  <c r="Z31" i="73" s="1"/>
  <c r="M31" i="73" a="1"/>
  <c r="M31" i="73" s="1"/>
  <c r="U31" i="82" a="1"/>
  <c r="U31" i="82" s="1"/>
  <c r="AA31" i="73" a="1"/>
  <c r="AA31" i="73" s="1"/>
  <c r="N31" i="82" a="1"/>
  <c r="N31" i="82" s="1"/>
  <c r="AE31" i="82" a="1"/>
  <c r="AE31" i="82" s="1"/>
  <c r="V31" i="82" a="1"/>
  <c r="V31" i="82" s="1"/>
  <c r="AA31" i="82" a="1"/>
  <c r="AA31" i="82" s="1"/>
  <c r="M31" i="82" a="1"/>
  <c r="M31" i="82" s="1"/>
  <c r="P31" i="73" a="1"/>
  <c r="P31" i="73" s="1"/>
  <c r="AD31" i="82" a="1"/>
  <c r="AD31" i="82" s="1"/>
  <c r="K31" i="82" a="1"/>
  <c r="K31" i="82" s="1"/>
  <c r="U31" i="73" a="1"/>
  <c r="U31" i="73" s="1"/>
  <c r="Z31" i="82" a="1"/>
  <c r="Z31" i="82" s="1"/>
  <c r="T31" i="73" a="1"/>
  <c r="T31" i="73" s="1"/>
  <c r="S31" i="82" a="1"/>
  <c r="S31" i="82" s="1"/>
  <c r="J31" i="73" a="1"/>
  <c r="J31" i="73" s="1"/>
  <c r="R31" i="82" a="1"/>
  <c r="R31" i="82" s="1"/>
  <c r="N31" i="73" a="1"/>
  <c r="N31" i="73" s="1"/>
  <c r="V31" i="73" a="1"/>
  <c r="V31" i="73" s="1"/>
  <c r="K31" i="73" a="1"/>
  <c r="K31" i="73" s="1"/>
  <c r="E29" i="73"/>
  <c r="E29" i="81"/>
  <c r="E29" i="72"/>
  <c r="E29" i="68"/>
  <c r="E29" i="82"/>
  <c r="AG14" i="85"/>
  <c r="S74" i="75"/>
  <c r="L75" i="75"/>
  <c r="O33" i="75"/>
  <c r="N75" i="75"/>
  <c r="N32" i="75"/>
  <c r="K57" i="75"/>
  <c r="T60" i="75"/>
  <c r="Q32" i="75"/>
  <c r="M60" i="75"/>
  <c r="U71" i="75"/>
  <c r="P75" i="75"/>
  <c r="T43" i="75"/>
  <c r="S33" i="75"/>
  <c r="V33" i="75"/>
  <c r="R74" i="75"/>
  <c r="J60" i="75"/>
  <c r="S32" i="75"/>
  <c r="O47" i="75"/>
  <c r="P71" i="75"/>
  <c r="W33" i="75"/>
  <c r="V57" i="75"/>
  <c r="L32" i="75"/>
  <c r="T75" i="75"/>
  <c r="S61" i="75"/>
  <c r="K75" i="75"/>
  <c r="R57" i="75"/>
  <c r="R32" i="75"/>
  <c r="J74" i="75"/>
  <c r="V71" i="75"/>
  <c r="R61" i="75"/>
  <c r="J61" i="75"/>
  <c r="J75" i="75"/>
  <c r="O71" i="75"/>
  <c r="O74" i="75"/>
  <c r="N61" i="75"/>
  <c r="K61" i="75"/>
  <c r="R43" i="75"/>
  <c r="J47" i="75"/>
  <c r="S75" i="75"/>
  <c r="K60" i="75"/>
  <c r="Q74" i="75"/>
  <c r="P47" i="75"/>
  <c r="W75" i="75"/>
  <c r="W43" i="75"/>
  <c r="U32" i="75"/>
  <c r="X43" i="75"/>
  <c r="Y61" i="75"/>
  <c r="Y71" i="75"/>
  <c r="Y57" i="75"/>
  <c r="Y75" i="75"/>
  <c r="Y47" i="75"/>
  <c r="W74" i="75"/>
  <c r="W60" i="75"/>
  <c r="Z43" i="75"/>
  <c r="X74" i="75"/>
  <c r="Y60" i="75"/>
  <c r="AB71" i="75"/>
  <c r="AB61" i="75"/>
  <c r="Y74" i="75"/>
  <c r="AB75" i="75"/>
  <c r="AB47" i="75"/>
  <c r="AB33" i="75"/>
  <c r="Z74" i="75"/>
  <c r="Z32" i="75"/>
  <c r="AA32" i="75"/>
  <c r="AA60" i="75"/>
  <c r="AC47" i="75"/>
  <c r="AE43" i="75"/>
  <c r="AB60" i="75"/>
  <c r="AF71" i="75"/>
  <c r="AB32" i="75"/>
  <c r="AF47" i="75"/>
  <c r="AD47" i="75"/>
  <c r="AD57" i="75"/>
  <c r="AD61" i="75"/>
  <c r="AD74" i="75"/>
  <c r="AG75" i="75"/>
  <c r="AC32" i="75"/>
  <c r="AG57" i="75"/>
  <c r="AG61" i="75"/>
  <c r="AE32" i="75"/>
  <c r="AF60" i="75"/>
  <c r="AF32" i="75"/>
  <c r="AA46" i="75"/>
  <c r="K46" i="75"/>
  <c r="U46" i="75"/>
  <c r="AC46" i="75"/>
  <c r="M46" i="75"/>
  <c r="L46" i="75"/>
  <c r="Y46" i="75"/>
  <c r="AF46" i="75"/>
  <c r="AE46" i="75"/>
  <c r="Y29" i="75"/>
  <c r="I43" i="75"/>
  <c r="W29" i="75"/>
  <c r="L29" i="75"/>
  <c r="AG29" i="75"/>
  <c r="Z29" i="75"/>
  <c r="I75" i="75"/>
  <c r="I74" i="75"/>
  <c r="I57" i="75"/>
  <c r="T29" i="75"/>
  <c r="S29" i="75"/>
  <c r="AF29" i="75"/>
  <c r="M29" i="75"/>
  <c r="V29" i="75"/>
  <c r="I61" i="75"/>
  <c r="AC20" i="75"/>
  <c r="AF19" i="75"/>
  <c r="AC19" i="75"/>
  <c r="AD20" i="75"/>
  <c r="AD18" i="75"/>
  <c r="AE18" i="75"/>
  <c r="AF18" i="75"/>
  <c r="L20" i="75"/>
  <c r="K20" i="75"/>
  <c r="N20" i="75"/>
  <c r="O20" i="75"/>
  <c r="X20" i="75"/>
  <c r="S20" i="75"/>
  <c r="N19" i="75"/>
  <c r="M19" i="75"/>
  <c r="Z19" i="75"/>
  <c r="L19" i="75"/>
  <c r="P19" i="75"/>
  <c r="V19" i="75"/>
  <c r="Q19" i="75"/>
  <c r="R19" i="75"/>
  <c r="AB19" i="75"/>
  <c r="Y19" i="75"/>
  <c r="J19" i="75"/>
  <c r="X18" i="75"/>
  <c r="Q18" i="75"/>
  <c r="W18" i="75"/>
  <c r="S18" i="75"/>
  <c r="M18" i="75"/>
  <c r="J18" i="75"/>
  <c r="A2" i="33"/>
  <c r="AA18" i="75" l="1"/>
  <c r="AB20" i="75"/>
  <c r="I60" i="75"/>
  <c r="AG47" i="75"/>
  <c r="Y32" i="75"/>
  <c r="V75" i="75"/>
  <c r="O57" i="75"/>
  <c r="V61" i="75"/>
  <c r="K19" i="75"/>
  <c r="I71" i="75"/>
  <c r="O46" i="75"/>
  <c r="AF61" i="75"/>
  <c r="Z57" i="75"/>
  <c r="T57" i="75"/>
  <c r="V43" i="75"/>
  <c r="N60" i="75"/>
  <c r="K18" i="75"/>
  <c r="V20" i="75"/>
  <c r="Q29" i="75"/>
  <c r="AG46" i="75"/>
  <c r="AD71" i="75"/>
  <c r="Z71" i="75"/>
  <c r="L61" i="75"/>
  <c r="N57" i="75"/>
  <c r="N43" i="75"/>
  <c r="Z46" i="75"/>
  <c r="AE33" i="75"/>
  <c r="AB57" i="75"/>
  <c r="X47" i="75"/>
  <c r="U43" i="75"/>
  <c r="T47" i="75"/>
  <c r="S57" i="75"/>
  <c r="W19" i="75"/>
  <c r="AE19" i="75"/>
  <c r="AE29" i="75"/>
  <c r="Q46" i="75"/>
  <c r="AE57" i="75"/>
  <c r="AB43" i="75"/>
  <c r="U74" i="75"/>
  <c r="M75" i="75"/>
  <c r="L60" i="75"/>
  <c r="T71" i="75"/>
  <c r="R46" i="75"/>
  <c r="AF43" i="75"/>
  <c r="S60" i="75"/>
  <c r="W61" i="75"/>
  <c r="P18" i="75"/>
  <c r="AC29" i="75"/>
  <c r="S46" i="75"/>
  <c r="AE74" i="75"/>
  <c r="AD33" i="75"/>
  <c r="Z33" i="75"/>
  <c r="J32" i="75"/>
  <c r="M33" i="75"/>
  <c r="M74" i="75"/>
  <c r="W47" i="75"/>
  <c r="AG43" i="75"/>
  <c r="W32" i="75"/>
  <c r="U57" i="75"/>
  <c r="P43" i="75"/>
  <c r="J20" i="75"/>
  <c r="V18" i="75"/>
  <c r="Z20" i="75"/>
  <c r="R29" i="75"/>
  <c r="T46" i="75"/>
  <c r="AG33" i="75"/>
  <c r="AB74" i="75"/>
  <c r="Z47" i="75"/>
  <c r="R33" i="75"/>
  <c r="Q47" i="75"/>
  <c r="Q71" i="75"/>
  <c r="AA75" i="75"/>
  <c r="L74" i="75"/>
  <c r="U61" i="75"/>
  <c r="AA20" i="75"/>
  <c r="AC18" i="75"/>
  <c r="X29" i="75"/>
  <c r="X46" i="75"/>
  <c r="AF33" i="75"/>
  <c r="AC61" i="75"/>
  <c r="Y33" i="75"/>
  <c r="L71" i="75"/>
  <c r="L43" i="75"/>
  <c r="M71" i="75"/>
  <c r="M43" i="75"/>
  <c r="T19" i="75"/>
  <c r="T20" i="75"/>
  <c r="AB29" i="75"/>
  <c r="I18" i="75"/>
  <c r="AF57" i="75"/>
  <c r="AC33" i="75"/>
  <c r="V60" i="75"/>
  <c r="O75" i="75"/>
  <c r="R60" i="75"/>
  <c r="O61" i="75"/>
  <c r="AA19" i="75"/>
  <c r="U20" i="75"/>
  <c r="AA29" i="75"/>
  <c r="I15" i="75"/>
  <c r="F15" i="75" s="1"/>
  <c r="AG32" i="75"/>
  <c r="AC57" i="75"/>
  <c r="X33" i="75"/>
  <c r="R47" i="75"/>
  <c r="Q61" i="75"/>
  <c r="Z18" i="75"/>
  <c r="X19" i="75"/>
  <c r="Q20" i="75"/>
  <c r="AG19" i="75"/>
  <c r="AD29" i="75"/>
  <c r="I20" i="75"/>
  <c r="AG74" i="75"/>
  <c r="AF75" i="75"/>
  <c r="AC75" i="75"/>
  <c r="X60" i="75"/>
  <c r="X61" i="75"/>
  <c r="Q33" i="75"/>
  <c r="Q57" i="75"/>
  <c r="K74" i="75"/>
  <c r="P61" i="75"/>
  <c r="J43" i="75"/>
  <c r="AE61" i="75"/>
  <c r="AC60" i="75"/>
  <c r="V74" i="75"/>
  <c r="T33" i="75"/>
  <c r="M32" i="75"/>
  <c r="L47" i="75"/>
  <c r="U18" i="75"/>
  <c r="O29" i="75"/>
  <c r="AA57" i="75"/>
  <c r="N47" i="75"/>
  <c r="R18" i="75"/>
  <c r="AD19" i="75"/>
  <c r="AB46" i="75"/>
  <c r="AA61" i="75"/>
  <c r="N71" i="75"/>
  <c r="Q60" i="75"/>
  <c r="L18" i="75"/>
  <c r="AE20" i="75"/>
  <c r="J46" i="75"/>
  <c r="AD60" i="75"/>
  <c r="AA43" i="75"/>
  <c r="U33" i="75"/>
  <c r="W71" i="75"/>
  <c r="I33" i="75"/>
  <c r="AB18" i="75"/>
  <c r="U19" i="75"/>
  <c r="M20" i="75"/>
  <c r="AF20" i="75"/>
  <c r="K29" i="75"/>
  <c r="I19" i="75"/>
  <c r="AG60" i="75"/>
  <c r="AD75" i="75"/>
  <c r="AA74" i="75"/>
  <c r="AA47" i="75"/>
  <c r="X71" i="75"/>
  <c r="J57" i="75"/>
  <c r="P33" i="75"/>
  <c r="S71" i="75"/>
  <c r="W57" i="75"/>
  <c r="R71" i="75"/>
  <c r="N29" i="82"/>
  <c r="AG29" i="82"/>
  <c r="M29" i="82"/>
  <c r="AF29" i="82"/>
  <c r="L29" i="82"/>
  <c r="AE29" i="82"/>
  <c r="K29" i="82"/>
  <c r="AD29" i="82"/>
  <c r="J29" i="82"/>
  <c r="AC29" i="82"/>
  <c r="I29" i="82"/>
  <c r="AB29" i="82"/>
  <c r="AA29" i="82"/>
  <c r="Z29" i="82"/>
  <c r="Y29" i="82"/>
  <c r="X29" i="82"/>
  <c r="W29" i="82"/>
  <c r="V29" i="82"/>
  <c r="U29" i="82"/>
  <c r="T29" i="82"/>
  <c r="S29" i="82"/>
  <c r="R29" i="82"/>
  <c r="Q29" i="82"/>
  <c r="P29" i="82"/>
  <c r="O29" i="82"/>
  <c r="AC29" i="68"/>
  <c r="AC99" i="75" s="1"/>
  <c r="J29" i="68"/>
  <c r="J99" i="75" s="1"/>
  <c r="AD29" i="68"/>
  <c r="AD99" i="75" s="1"/>
  <c r="K29" i="68"/>
  <c r="K99" i="75" s="1"/>
  <c r="AE29" i="68"/>
  <c r="AF29" i="68"/>
  <c r="L29" i="68"/>
  <c r="L99" i="75" s="1"/>
  <c r="I29" i="68"/>
  <c r="I99" i="75" s="1"/>
  <c r="N29" i="68"/>
  <c r="N99" i="75" s="1"/>
  <c r="M29" i="68"/>
  <c r="M99" i="75" s="1"/>
  <c r="AG29" i="68"/>
  <c r="P29" i="68"/>
  <c r="P99" i="75" s="1"/>
  <c r="Q29" i="68"/>
  <c r="Q99" i="75" s="1"/>
  <c r="R29" i="68"/>
  <c r="R99" i="75" s="1"/>
  <c r="V29" i="68"/>
  <c r="V99" i="75" s="1"/>
  <c r="S29" i="68"/>
  <c r="S99" i="75" s="1"/>
  <c r="X29" i="68"/>
  <c r="X99" i="75" s="1"/>
  <c r="AB29" i="68"/>
  <c r="AB99" i="75" s="1"/>
  <c r="Y29" i="68"/>
  <c r="Y99" i="75" s="1"/>
  <c r="T29" i="68"/>
  <c r="T99" i="75" s="1"/>
  <c r="U29" i="68"/>
  <c r="U99" i="75" s="1"/>
  <c r="Z29" i="68"/>
  <c r="Z99" i="75" s="1"/>
  <c r="AA29" i="68"/>
  <c r="AA99" i="75" s="1"/>
  <c r="O29" i="68"/>
  <c r="O99" i="75" s="1"/>
  <c r="W29" i="68"/>
  <c r="W99" i="75" s="1"/>
  <c r="X29" i="72"/>
  <c r="W29" i="72"/>
  <c r="U29" i="72"/>
  <c r="AD29" i="72"/>
  <c r="V29" i="72"/>
  <c r="O29" i="72"/>
  <c r="K29" i="72"/>
  <c r="T29" i="72"/>
  <c r="S29" i="72"/>
  <c r="Q29" i="72"/>
  <c r="P29" i="72"/>
  <c r="J29" i="72"/>
  <c r="N29" i="72"/>
  <c r="AG29" i="72"/>
  <c r="AF29" i="72"/>
  <c r="L29" i="72"/>
  <c r="AC29" i="72"/>
  <c r="I29" i="72"/>
  <c r="R29" i="72"/>
  <c r="AB29" i="72"/>
  <c r="AE29" i="72"/>
  <c r="AA29" i="72"/>
  <c r="Z29" i="72"/>
  <c r="Y29" i="72"/>
  <c r="M29" i="72"/>
  <c r="AC29" i="81"/>
  <c r="I29" i="81"/>
  <c r="AB29" i="81"/>
  <c r="Z29" i="81"/>
  <c r="T29" i="81"/>
  <c r="AA29" i="81"/>
  <c r="P29" i="81"/>
  <c r="Y29" i="81"/>
  <c r="X29" i="81"/>
  <c r="V29" i="81"/>
  <c r="U29" i="81"/>
  <c r="S29" i="81"/>
  <c r="Q29" i="81"/>
  <c r="N29" i="81"/>
  <c r="AG29" i="81"/>
  <c r="M29" i="81"/>
  <c r="O29" i="81"/>
  <c r="AF29" i="81"/>
  <c r="L29" i="81"/>
  <c r="AD29" i="81"/>
  <c r="AE29" i="81"/>
  <c r="K29" i="81"/>
  <c r="J29" i="81"/>
  <c r="W29" i="81"/>
  <c r="R29" i="81"/>
  <c r="S29" i="73"/>
  <c r="R29" i="73"/>
  <c r="AG29" i="73"/>
  <c r="Q29" i="73"/>
  <c r="P29" i="73"/>
  <c r="M29" i="73"/>
  <c r="O29" i="73"/>
  <c r="N29" i="73"/>
  <c r="AF29" i="73"/>
  <c r="L29" i="73"/>
  <c r="AE29" i="73"/>
  <c r="K29" i="73"/>
  <c r="AD29" i="73"/>
  <c r="J29" i="73"/>
  <c r="AC29" i="73"/>
  <c r="I29" i="73"/>
  <c r="AB29" i="73"/>
  <c r="AA29" i="73"/>
  <c r="Z29" i="73"/>
  <c r="Y29" i="73"/>
  <c r="X29" i="73"/>
  <c r="W29" i="73"/>
  <c r="V29" i="73"/>
  <c r="U29" i="73"/>
  <c r="T29" i="73"/>
  <c r="H79" i="85"/>
  <c r="H76" i="85"/>
  <c r="H56" i="85"/>
  <c r="H64" i="85"/>
  <c r="H58" i="85"/>
  <c r="H72" i="85"/>
  <c r="H42" i="85"/>
  <c r="H65" i="85"/>
  <c r="H63" i="85"/>
  <c r="H70" i="85"/>
  <c r="H77" i="85"/>
  <c r="H75" i="85"/>
  <c r="H62" i="85"/>
  <c r="H78" i="85"/>
  <c r="H60" i="85"/>
  <c r="H74" i="85"/>
  <c r="H61" i="85"/>
  <c r="H73" i="85"/>
  <c r="H59" i="85"/>
  <c r="I32" i="75"/>
  <c r="X32" i="75"/>
  <c r="T61" i="75"/>
  <c r="R75" i="75"/>
  <c r="U75" i="75"/>
  <c r="N33" i="75"/>
  <c r="K33" i="75"/>
  <c r="O32" i="75"/>
  <c r="U60" i="75"/>
  <c r="Z75" i="75"/>
  <c r="Z60" i="75"/>
  <c r="AE75" i="75"/>
  <c r="AD32" i="75"/>
  <c r="N46" i="75"/>
  <c r="I29" i="75"/>
  <c r="I46" i="75"/>
  <c r="W20" i="75"/>
  <c r="O19" i="75"/>
  <c r="N18" i="75"/>
  <c r="S47" i="75"/>
  <c r="Q43" i="75"/>
  <c r="P74" i="75"/>
  <c r="L33" i="75"/>
  <c r="K43" i="75"/>
  <c r="N74" i="75"/>
  <c r="X75" i="75"/>
  <c r="Z61" i="75"/>
  <c r="Y18" i="75"/>
  <c r="Y20" i="75"/>
  <c r="AG18" i="75"/>
  <c r="J29" i="75"/>
  <c r="U29" i="75"/>
  <c r="W46" i="75"/>
  <c r="AF74" i="75"/>
  <c r="AD43" i="75"/>
  <c r="AC71" i="75"/>
  <c r="AA71" i="75"/>
  <c r="X57" i="75"/>
  <c r="M57" i="75"/>
  <c r="O60" i="75"/>
  <c r="J71" i="75"/>
  <c r="V47" i="75"/>
  <c r="P57" i="75"/>
  <c r="T74" i="75"/>
  <c r="J33" i="75"/>
  <c r="M47" i="75"/>
  <c r="P60" i="75"/>
  <c r="T32" i="75"/>
  <c r="K47" i="75"/>
  <c r="U47" i="75"/>
  <c r="V32" i="75"/>
  <c r="AC43" i="75"/>
  <c r="AE71" i="75"/>
  <c r="AE60" i="75"/>
  <c r="AD46" i="75"/>
  <c r="I47" i="75"/>
  <c r="N29" i="75"/>
  <c r="AG20" i="75"/>
  <c r="R20" i="75"/>
  <c r="S19" i="75"/>
  <c r="O18" i="75"/>
  <c r="T18" i="75"/>
  <c r="P20" i="75"/>
  <c r="P29" i="75"/>
  <c r="P46" i="75"/>
  <c r="V46" i="75"/>
  <c r="AG71" i="75"/>
  <c r="AE47" i="75"/>
  <c r="AC74" i="75"/>
  <c r="AA33" i="75"/>
  <c r="Y43" i="75"/>
  <c r="M61" i="75"/>
  <c r="S43" i="75"/>
  <c r="P32" i="75"/>
  <c r="Q75" i="75"/>
  <c r="K32" i="75"/>
  <c r="L57" i="75"/>
  <c r="O43" i="75"/>
  <c r="F29" i="82"/>
  <c r="F29" i="68"/>
  <c r="F29" i="72"/>
  <c r="F29" i="81"/>
  <c r="F29" i="73"/>
  <c r="F19" i="75" l="1"/>
  <c r="AE99" i="75"/>
  <c r="AF99" i="75"/>
  <c r="AG99" i="75"/>
  <c r="F29" i="75" a="1"/>
  <c r="F29" i="75" s="1"/>
  <c r="F74" i="75" a="1"/>
  <c r="F74" i="75" s="1"/>
  <c r="F46" i="75"/>
  <c r="F57" i="75"/>
  <c r="F75" i="75" a="1"/>
  <c r="F75" i="75" s="1"/>
  <c r="F71" i="75"/>
  <c r="F43" i="75"/>
  <c r="F61" i="75"/>
  <c r="F20" i="75"/>
  <c r="F60" i="75"/>
  <c r="F32" i="75" a="1"/>
  <c r="F32" i="75" s="1"/>
  <c r="F33" i="75" a="1"/>
  <c r="F33" i="75" s="1"/>
  <c r="F47" i="75"/>
  <c r="F18" i="75"/>
  <c r="L37" i="72"/>
  <c r="L44" i="75" s="1"/>
  <c r="L42" i="75"/>
  <c r="T37" i="81"/>
  <c r="T30" i="75" s="1"/>
  <c r="T28" i="75"/>
  <c r="AG37" i="81"/>
  <c r="AG30" i="75" s="1"/>
  <c r="AG28" i="75"/>
  <c r="N37" i="72"/>
  <c r="N44" i="75" s="1"/>
  <c r="N42" i="75"/>
  <c r="I37" i="68"/>
  <c r="I14" i="75"/>
  <c r="R37" i="82"/>
  <c r="R72" i="75" s="1"/>
  <c r="R70" i="75"/>
  <c r="L37" i="68"/>
  <c r="L14" i="75"/>
  <c r="AF37" i="73"/>
  <c r="AF58" i="75" s="1"/>
  <c r="AF56" i="75"/>
  <c r="AF37" i="81"/>
  <c r="AF30" i="75" s="1"/>
  <c r="AF28" i="75"/>
  <c r="Z37" i="81"/>
  <c r="Z30" i="75" s="1"/>
  <c r="Z28" i="75"/>
  <c r="Q37" i="72"/>
  <c r="Q44" i="75" s="1"/>
  <c r="Q42" i="75"/>
  <c r="Z37" i="68"/>
  <c r="Z14" i="75"/>
  <c r="I37" i="82"/>
  <c r="I72" i="75" s="1"/>
  <c r="I70" i="75"/>
  <c r="X37" i="73"/>
  <c r="X58" i="75" s="1"/>
  <c r="X56" i="75"/>
  <c r="K37" i="81"/>
  <c r="K30" i="75" s="1"/>
  <c r="K28" i="75"/>
  <c r="AE37" i="72"/>
  <c r="AE44" i="75" s="1"/>
  <c r="AE42" i="75"/>
  <c r="K37" i="72"/>
  <c r="K44" i="75" s="1"/>
  <c r="K42" i="75"/>
  <c r="N37" i="68"/>
  <c r="N14" i="75"/>
  <c r="AA37" i="82"/>
  <c r="AA72" i="75" s="1"/>
  <c r="AA70" i="75"/>
  <c r="O37" i="73"/>
  <c r="O58" i="75" s="1"/>
  <c r="O56" i="75"/>
  <c r="Q37" i="81"/>
  <c r="Q30" i="75" s="1"/>
  <c r="Q28" i="75"/>
  <c r="J37" i="72"/>
  <c r="J44" i="75" s="1"/>
  <c r="J42" i="75"/>
  <c r="R37" i="72"/>
  <c r="R44" i="75" s="1"/>
  <c r="R42" i="75"/>
  <c r="AG37" i="68"/>
  <c r="AG14" i="75"/>
  <c r="J37" i="82"/>
  <c r="J70" i="75"/>
  <c r="AD37" i="68"/>
  <c r="AD14" i="75"/>
  <c r="AB37" i="82"/>
  <c r="AB72" i="75" s="1"/>
  <c r="AB70" i="75"/>
  <c r="AE37" i="73"/>
  <c r="AE58" i="75" s="1"/>
  <c r="AE56" i="75"/>
  <c r="U37" i="81"/>
  <c r="U30" i="75" s="1"/>
  <c r="U28" i="75"/>
  <c r="V37" i="72"/>
  <c r="V44" i="75" s="1"/>
  <c r="V42" i="75"/>
  <c r="AD37" i="72"/>
  <c r="AD44" i="75" s="1"/>
  <c r="AD42" i="75"/>
  <c r="V37" i="73"/>
  <c r="V58" i="75" s="1"/>
  <c r="V56" i="75"/>
  <c r="R37" i="81"/>
  <c r="R30" i="75" s="1"/>
  <c r="R28" i="75"/>
  <c r="M37" i="72"/>
  <c r="M44" i="75" s="1"/>
  <c r="M42" i="75"/>
  <c r="T37" i="72"/>
  <c r="T44" i="75" s="1"/>
  <c r="T42" i="75"/>
  <c r="Y37" i="68"/>
  <c r="Y14" i="75"/>
  <c r="U37" i="82"/>
  <c r="U72" i="75" s="1"/>
  <c r="U70" i="75"/>
  <c r="AB37" i="73"/>
  <c r="AB58" i="75" s="1"/>
  <c r="AB56" i="75"/>
  <c r="N37" i="81"/>
  <c r="N30" i="75" s="1"/>
  <c r="N28" i="75"/>
  <c r="AC37" i="72"/>
  <c r="AC44" i="75" s="1"/>
  <c r="AC42" i="75"/>
  <c r="Y37" i="72"/>
  <c r="Y44" i="75" s="1"/>
  <c r="Y42" i="75"/>
  <c r="O37" i="68"/>
  <c r="O14" i="75"/>
  <c r="P37" i="82"/>
  <c r="P72" i="75" s="1"/>
  <c r="P70" i="75"/>
  <c r="S37" i="73"/>
  <c r="S58" i="75" s="1"/>
  <c r="S56" i="75"/>
  <c r="X37" i="81"/>
  <c r="X30" i="75" s="1"/>
  <c r="X28" i="75"/>
  <c r="AG37" i="72"/>
  <c r="AG44" i="75" s="1"/>
  <c r="AG42" i="75"/>
  <c r="AA37" i="68"/>
  <c r="AA14" i="75"/>
  <c r="AE37" i="82"/>
  <c r="AE72" i="75" s="1"/>
  <c r="AE70" i="75"/>
  <c r="T37" i="73"/>
  <c r="T58" i="75" s="1"/>
  <c r="T56" i="75"/>
  <c r="J37" i="81"/>
  <c r="J30" i="75" s="1"/>
  <c r="J28" i="75"/>
  <c r="AB37" i="72"/>
  <c r="AB44" i="75" s="1"/>
  <c r="AB42" i="75"/>
  <c r="M37" i="68"/>
  <c r="M14" i="75"/>
  <c r="X37" i="68"/>
  <c r="X14" i="75"/>
  <c r="T37" i="82"/>
  <c r="T72" i="75" s="1"/>
  <c r="T70" i="75"/>
  <c r="AF37" i="82"/>
  <c r="AF72" i="75" s="1"/>
  <c r="AF70" i="75"/>
  <c r="AB37" i="81"/>
  <c r="AB30" i="75" s="1"/>
  <c r="AB28" i="75"/>
  <c r="AF37" i="68"/>
  <c r="AF14" i="75"/>
  <c r="Y37" i="73"/>
  <c r="Y58" i="75" s="1"/>
  <c r="Y56" i="75"/>
  <c r="Q37" i="73"/>
  <c r="Q58" i="75" s="1"/>
  <c r="Q56" i="75"/>
  <c r="P37" i="81"/>
  <c r="P30" i="75" s="1"/>
  <c r="P28" i="75"/>
  <c r="O37" i="72"/>
  <c r="O44" i="75" s="1"/>
  <c r="O42" i="75"/>
  <c r="W37" i="68"/>
  <c r="W14" i="75"/>
  <c r="T37" i="68"/>
  <c r="T14" i="75"/>
  <c r="M37" i="82"/>
  <c r="M72" i="75" s="1"/>
  <c r="M70" i="75"/>
  <c r="K37" i="73"/>
  <c r="K58" i="75" s="1"/>
  <c r="K56" i="75"/>
  <c r="R37" i="73"/>
  <c r="R58" i="75" s="1"/>
  <c r="R56" i="75"/>
  <c r="M37" i="81"/>
  <c r="M30" i="75" s="1"/>
  <c r="M28" i="75"/>
  <c r="P37" i="72"/>
  <c r="P44" i="75" s="1"/>
  <c r="P42" i="75"/>
  <c r="V37" i="68"/>
  <c r="V14" i="75"/>
  <c r="Q37" i="68"/>
  <c r="Q14" i="75"/>
  <c r="L37" i="82"/>
  <c r="L72" i="75" s="1"/>
  <c r="L70" i="75"/>
  <c r="U37" i="73"/>
  <c r="U58" i="75" s="1"/>
  <c r="U56" i="75"/>
  <c r="I37" i="81"/>
  <c r="I30" i="75" s="1"/>
  <c r="I28" i="75"/>
  <c r="AA37" i="72"/>
  <c r="AA44" i="75" s="1"/>
  <c r="AA42" i="75"/>
  <c r="U37" i="68"/>
  <c r="U14" i="75"/>
  <c r="K37" i="68"/>
  <c r="K14" i="75"/>
  <c r="O37" i="82"/>
  <c r="O72" i="75" s="1"/>
  <c r="O70" i="75"/>
  <c r="I37" i="73"/>
  <c r="I58" i="75" s="1"/>
  <c r="I56" i="75"/>
  <c r="J37" i="73"/>
  <c r="J58" i="75" s="1"/>
  <c r="J56" i="75"/>
  <c r="O37" i="81"/>
  <c r="O30" i="75" s="1"/>
  <c r="O28" i="75"/>
  <c r="X37" i="72"/>
  <c r="X44" i="75" s="1"/>
  <c r="X42" i="75"/>
  <c r="P37" i="68"/>
  <c r="P14" i="75"/>
  <c r="AG37" i="82"/>
  <c r="AG72" i="75" s="1"/>
  <c r="AG70" i="75"/>
  <c r="P37" i="73"/>
  <c r="P58" i="75" s="1"/>
  <c r="P56" i="75"/>
  <c r="AD37" i="73"/>
  <c r="AD58" i="75" s="1"/>
  <c r="AD56" i="75"/>
  <c r="Y37" i="81"/>
  <c r="Y30" i="75" s="1"/>
  <c r="Y28" i="75"/>
  <c r="U37" i="72"/>
  <c r="U44" i="75" s="1"/>
  <c r="U42" i="75"/>
  <c r="R37" i="68"/>
  <c r="R14" i="75"/>
  <c r="N37" i="82"/>
  <c r="N72" i="75" s="1"/>
  <c r="N70" i="75"/>
  <c r="K37" i="82"/>
  <c r="K72" i="75" s="1"/>
  <c r="K70" i="75"/>
  <c r="AC37" i="68"/>
  <c r="AC14" i="75"/>
  <c r="AC37" i="82"/>
  <c r="AC72" i="75" s="1"/>
  <c r="AC70" i="75"/>
  <c r="N37" i="73"/>
  <c r="N58" i="75" s="1"/>
  <c r="N56" i="75"/>
  <c r="W37" i="81"/>
  <c r="W30" i="75" s="1"/>
  <c r="W28" i="75"/>
  <c r="S37" i="81"/>
  <c r="S30" i="75" s="1"/>
  <c r="S28" i="75"/>
  <c r="W37" i="72"/>
  <c r="W44" i="75" s="1"/>
  <c r="W42" i="75"/>
  <c r="J37" i="68"/>
  <c r="J14" i="75"/>
  <c r="X37" i="82"/>
  <c r="X72" i="75" s="1"/>
  <c r="X70" i="75"/>
  <c r="Y37" i="82"/>
  <c r="Y72" i="75" s="1"/>
  <c r="Y70" i="75"/>
  <c r="L37" i="73"/>
  <c r="L58" i="75" s="1"/>
  <c r="L56" i="75"/>
  <c r="AC37" i="73"/>
  <c r="AC58" i="75" s="1"/>
  <c r="AC56" i="75"/>
  <c r="AG37" i="73"/>
  <c r="AG58" i="75" s="1"/>
  <c r="AG56" i="75"/>
  <c r="Z37" i="73"/>
  <c r="Z58" i="75" s="1"/>
  <c r="Z56" i="75"/>
  <c r="AA37" i="81"/>
  <c r="AA30" i="75" s="1"/>
  <c r="AA28" i="75"/>
  <c r="Z37" i="72"/>
  <c r="Z44" i="75" s="1"/>
  <c r="Z42" i="75"/>
  <c r="S37" i="68"/>
  <c r="S14" i="75"/>
  <c r="Z37" i="82"/>
  <c r="Z72" i="75" s="1"/>
  <c r="Z70" i="75"/>
  <c r="V37" i="82"/>
  <c r="V72" i="75" s="1"/>
  <c r="V70" i="75"/>
  <c r="AA37" i="73"/>
  <c r="AA58" i="75" s="1"/>
  <c r="AA56" i="75"/>
  <c r="AE37" i="81"/>
  <c r="AE30" i="75" s="1"/>
  <c r="AE28" i="75"/>
  <c r="AD37" i="81"/>
  <c r="AD30" i="75" s="1"/>
  <c r="AD28" i="75"/>
  <c r="AF37" i="72"/>
  <c r="AF44" i="75" s="1"/>
  <c r="AF42" i="75"/>
  <c r="AB37" i="68"/>
  <c r="AB14" i="75"/>
  <c r="Q37" i="82"/>
  <c r="Q72" i="75" s="1"/>
  <c r="Q70" i="75"/>
  <c r="AD37" i="82"/>
  <c r="AD72" i="75" s="1"/>
  <c r="AD70" i="75"/>
  <c r="I37" i="72"/>
  <c r="I44" i="75" s="1"/>
  <c r="I42" i="75"/>
  <c r="W37" i="73"/>
  <c r="W58" i="75" s="1"/>
  <c r="W56" i="75"/>
  <c r="L37" i="81"/>
  <c r="L30" i="75" s="1"/>
  <c r="L28" i="75"/>
  <c r="M37" i="73"/>
  <c r="M58" i="75" s="1"/>
  <c r="M56" i="75"/>
  <c r="AC37" i="81"/>
  <c r="AC30" i="75" s="1"/>
  <c r="AC28" i="75"/>
  <c r="V37" i="81"/>
  <c r="V30" i="75" s="1"/>
  <c r="V28" i="75"/>
  <c r="S37" i="72"/>
  <c r="S44" i="75" s="1"/>
  <c r="S42" i="75"/>
  <c r="AE37" i="68"/>
  <c r="AE14" i="75"/>
  <c r="S37" i="82"/>
  <c r="S72" i="75" s="1"/>
  <c r="S70" i="75"/>
  <c r="W37" i="82"/>
  <c r="W72" i="75" s="1"/>
  <c r="W70" i="75"/>
  <c r="D99" i="75" l="1"/>
  <c r="F30" i="75" a="1"/>
  <c r="F30" i="75" s="1"/>
  <c r="AC65" i="82"/>
  <c r="AC85" i="82" s="1"/>
  <c r="AC65" i="81"/>
  <c r="AC85" i="81" s="1"/>
  <c r="AC65" i="72"/>
  <c r="AC85" i="72" s="1"/>
  <c r="AC65" i="73"/>
  <c r="AC85" i="73" s="1"/>
  <c r="AC16" i="75"/>
  <c r="P65" i="81"/>
  <c r="P65" i="72"/>
  <c r="P65" i="73"/>
  <c r="P65" i="82"/>
  <c r="P16" i="75"/>
  <c r="U65" i="73"/>
  <c r="U85" i="73" s="1"/>
  <c r="U65" i="72"/>
  <c r="U85" i="72" s="1"/>
  <c r="U65" i="82"/>
  <c r="U85" i="82" s="1"/>
  <c r="U65" i="81"/>
  <c r="U85" i="81" s="1"/>
  <c r="U16" i="75"/>
  <c r="F42" i="75"/>
  <c r="J65" i="82"/>
  <c r="J72" i="75"/>
  <c r="F72" i="75" s="1"/>
  <c r="AE65" i="73"/>
  <c r="AE85" i="73" s="1"/>
  <c r="AE65" i="81"/>
  <c r="AE85" i="81" s="1"/>
  <c r="AE65" i="82"/>
  <c r="AE85" i="82" s="1"/>
  <c r="AE65" i="72"/>
  <c r="AE85" i="72" s="1"/>
  <c r="AE16" i="75"/>
  <c r="F44" i="75"/>
  <c r="F28" i="75"/>
  <c r="O65" i="81"/>
  <c r="O85" i="81" s="1"/>
  <c r="O65" i="82"/>
  <c r="O65" i="72"/>
  <c r="O65" i="73"/>
  <c r="O16" i="75"/>
  <c r="J65" i="81"/>
  <c r="J85" i="81" s="1"/>
  <c r="J65" i="73"/>
  <c r="J65" i="72"/>
  <c r="J16" i="75"/>
  <c r="S65" i="82"/>
  <c r="S85" i="82" s="1"/>
  <c r="S65" i="72"/>
  <c r="S85" i="72" s="1"/>
  <c r="S65" i="81"/>
  <c r="S85" i="81" s="1"/>
  <c r="S65" i="73"/>
  <c r="S85" i="73" s="1"/>
  <c r="S16" i="75"/>
  <c r="AG65" i="81"/>
  <c r="AG85" i="81" s="1"/>
  <c r="AG65" i="73"/>
  <c r="AG85" i="73" s="1"/>
  <c r="AG65" i="82"/>
  <c r="AG85" i="82" s="1"/>
  <c r="AG65" i="72"/>
  <c r="AG85" i="72" s="1"/>
  <c r="AG16" i="75"/>
  <c r="L65" i="81"/>
  <c r="L85" i="81" s="1"/>
  <c r="L65" i="82"/>
  <c r="L65" i="72"/>
  <c r="L65" i="73"/>
  <c r="L16" i="75"/>
  <c r="AF65" i="81"/>
  <c r="AF85" i="81" s="1"/>
  <c r="AF65" i="73"/>
  <c r="AF85" i="73" s="1"/>
  <c r="AF65" i="82"/>
  <c r="AF85" i="82" s="1"/>
  <c r="AF65" i="72"/>
  <c r="AF85" i="72" s="1"/>
  <c r="AF16" i="75"/>
  <c r="R65" i="82"/>
  <c r="R85" i="82" s="1"/>
  <c r="R65" i="73"/>
  <c r="R85" i="73" s="1"/>
  <c r="R65" i="72"/>
  <c r="R85" i="72" s="1"/>
  <c r="R65" i="81"/>
  <c r="R85" i="81" s="1"/>
  <c r="R16" i="75"/>
  <c r="F56" i="75"/>
  <c r="F70" i="75"/>
  <c r="F14" i="75"/>
  <c r="AA65" i="82"/>
  <c r="AA85" i="82" s="1"/>
  <c r="AA65" i="72"/>
  <c r="AA85" i="72" s="1"/>
  <c r="AA65" i="73"/>
  <c r="AA85" i="73" s="1"/>
  <c r="AA65" i="81"/>
  <c r="AA85" i="81" s="1"/>
  <c r="AA16" i="75"/>
  <c r="I65" i="72"/>
  <c r="I65" i="82"/>
  <c r="I65" i="73"/>
  <c r="I65" i="81"/>
  <c r="I85" i="81" s="1"/>
  <c r="I16" i="75"/>
  <c r="K65" i="73"/>
  <c r="K65" i="72"/>
  <c r="K65" i="81"/>
  <c r="K85" i="81" s="1"/>
  <c r="K65" i="82"/>
  <c r="K16" i="75"/>
  <c r="V65" i="81"/>
  <c r="V85" i="81" s="1"/>
  <c r="V65" i="82"/>
  <c r="V85" i="82" s="1"/>
  <c r="V65" i="73"/>
  <c r="V85" i="73" s="1"/>
  <c r="V65" i="72"/>
  <c r="V85" i="72" s="1"/>
  <c r="V16" i="75"/>
  <c r="W65" i="81"/>
  <c r="W85" i="81" s="1"/>
  <c r="W65" i="82"/>
  <c r="W85" i="82" s="1"/>
  <c r="W65" i="72"/>
  <c r="W85" i="72" s="1"/>
  <c r="W65" i="73"/>
  <c r="W85" i="73" s="1"/>
  <c r="W16" i="75"/>
  <c r="Z65" i="72"/>
  <c r="Z85" i="72" s="1"/>
  <c r="Z65" i="81"/>
  <c r="Z85" i="81" s="1"/>
  <c r="Z65" i="73"/>
  <c r="Z85" i="73" s="1"/>
  <c r="Z65" i="82"/>
  <c r="Z85" i="82" s="1"/>
  <c r="Z16" i="75"/>
  <c r="AB65" i="72"/>
  <c r="AB85" i="72" s="1"/>
  <c r="AB65" i="81"/>
  <c r="AB85" i="81" s="1"/>
  <c r="AB65" i="73"/>
  <c r="AB85" i="73" s="1"/>
  <c r="AB65" i="82"/>
  <c r="AB85" i="82" s="1"/>
  <c r="AB16" i="75"/>
  <c r="X65" i="72"/>
  <c r="X85" i="72" s="1"/>
  <c r="X65" i="82"/>
  <c r="X85" i="82" s="1"/>
  <c r="X65" i="81"/>
  <c r="X85" i="81" s="1"/>
  <c r="X65" i="73"/>
  <c r="X85" i="73" s="1"/>
  <c r="X16" i="75"/>
  <c r="Y65" i="73"/>
  <c r="Y85" i="73" s="1"/>
  <c r="Y65" i="82"/>
  <c r="Y85" i="82" s="1"/>
  <c r="Y65" i="81"/>
  <c r="Y85" i="81" s="1"/>
  <c r="Y65" i="72"/>
  <c r="Y85" i="72" s="1"/>
  <c r="Y16" i="75"/>
  <c r="N65" i="82"/>
  <c r="N65" i="73"/>
  <c r="N65" i="72"/>
  <c r="N65" i="81"/>
  <c r="N85" i="81" s="1"/>
  <c r="N16" i="75"/>
  <c r="Q65" i="82"/>
  <c r="Q65" i="73"/>
  <c r="Q65" i="72"/>
  <c r="Q65" i="81"/>
  <c r="Q16" i="75"/>
  <c r="F58" i="75"/>
  <c r="T65" i="72"/>
  <c r="T85" i="72" s="1"/>
  <c r="T65" i="73"/>
  <c r="T85" i="73" s="1"/>
  <c r="T65" i="82"/>
  <c r="T85" i="82" s="1"/>
  <c r="T65" i="81"/>
  <c r="T85" i="81" s="1"/>
  <c r="T16" i="75"/>
  <c r="M65" i="82"/>
  <c r="M65" i="73"/>
  <c r="M65" i="72"/>
  <c r="M65" i="81"/>
  <c r="M85" i="81" s="1"/>
  <c r="M16" i="75"/>
  <c r="AD65" i="81"/>
  <c r="AD85" i="81" s="1"/>
  <c r="AD65" i="73"/>
  <c r="AD85" i="73" s="1"/>
  <c r="AD65" i="72"/>
  <c r="AD85" i="72" s="1"/>
  <c r="AD65" i="82"/>
  <c r="AD85" i="82" s="1"/>
  <c r="AD16" i="75"/>
  <c r="C65" i="81"/>
  <c r="C65" i="73"/>
  <c r="C15" i="75"/>
  <c r="D15" i="75" s="1"/>
  <c r="D57" i="75"/>
  <c r="D60" i="75"/>
  <c r="C18" i="75"/>
  <c r="D18" i="75" s="1"/>
  <c r="D74" i="75"/>
  <c r="D63" i="75"/>
  <c r="D61" i="75"/>
  <c r="D64" i="75"/>
  <c r="D36" i="75"/>
  <c r="D78" i="75"/>
  <c r="D22" i="75"/>
  <c r="D71" i="75"/>
  <c r="C29" i="75"/>
  <c r="D29" i="75" s="1"/>
  <c r="C35" i="75"/>
  <c r="D35" i="75" s="1"/>
  <c r="D77" i="75"/>
  <c r="C21" i="75"/>
  <c r="D21" i="75" s="1"/>
  <c r="C33" i="75"/>
  <c r="D33" i="75" s="1"/>
  <c r="C19" i="75"/>
  <c r="D19" i="75" s="1"/>
  <c r="D75" i="75"/>
  <c r="C32" i="75"/>
  <c r="D32" i="75" s="1"/>
  <c r="Q92" i="75" l="1"/>
  <c r="AB92" i="75"/>
  <c r="K92" i="75"/>
  <c r="R92" i="75"/>
  <c r="S92" i="75"/>
  <c r="Q85" i="73"/>
  <c r="K85" i="72"/>
  <c r="I85" i="73"/>
  <c r="P85" i="82"/>
  <c r="L85" i="73"/>
  <c r="M85" i="73"/>
  <c r="P85" i="72"/>
  <c r="Q85" i="72"/>
  <c r="J85" i="82"/>
  <c r="Q85" i="82"/>
  <c r="J85" i="73"/>
  <c r="I85" i="82"/>
  <c r="M85" i="72"/>
  <c r="O85" i="72"/>
  <c r="L85" i="72"/>
  <c r="O85" i="82"/>
  <c r="M85" i="82"/>
  <c r="P85" i="81"/>
  <c r="K85" i="73"/>
  <c r="J85" i="72"/>
  <c r="N85" i="72"/>
  <c r="N85" i="73"/>
  <c r="N85" i="82"/>
  <c r="I85" i="72"/>
  <c r="O85" i="73"/>
  <c r="P85" i="73"/>
  <c r="L85" i="82"/>
  <c r="Q85" i="81"/>
  <c r="K85" i="82"/>
  <c r="AD92" i="75"/>
  <c r="U92" i="75"/>
  <c r="N92" i="75"/>
  <c r="Z92" i="75"/>
  <c r="I92" i="75"/>
  <c r="AF92" i="75"/>
  <c r="J92" i="75"/>
  <c r="M92" i="75"/>
  <c r="O92" i="75"/>
  <c r="P92" i="75"/>
  <c r="Y92" i="75"/>
  <c r="W92" i="75"/>
  <c r="L92" i="75"/>
  <c r="AA92" i="75"/>
  <c r="T92" i="75"/>
  <c r="AC92" i="75"/>
  <c r="X92" i="75"/>
  <c r="V92" i="75"/>
  <c r="AG92" i="75"/>
  <c r="AE92" i="75"/>
  <c r="AD48" i="75"/>
  <c r="Z48" i="75"/>
  <c r="AG34" i="75"/>
  <c r="AE34" i="75"/>
  <c r="AE62" i="75"/>
  <c r="S62" i="75"/>
  <c r="R34" i="75"/>
  <c r="AB34" i="75"/>
  <c r="R48" i="75"/>
  <c r="S34" i="75"/>
  <c r="S48" i="75"/>
  <c r="AB76" i="75"/>
  <c r="AB48" i="75"/>
  <c r="R62" i="75"/>
  <c r="AD76" i="75"/>
  <c r="R76" i="75"/>
  <c r="S76" i="75"/>
  <c r="U34" i="75"/>
  <c r="Z76" i="75"/>
  <c r="AD62" i="75"/>
  <c r="Z62" i="75"/>
  <c r="AF48" i="75"/>
  <c r="U76" i="75"/>
  <c r="Z34" i="75"/>
  <c r="AF76" i="75"/>
  <c r="U48" i="75"/>
  <c r="AF62" i="75"/>
  <c r="J34" i="75"/>
  <c r="U62" i="75"/>
  <c r="AF34" i="75"/>
  <c r="W48" i="75"/>
  <c r="Y62" i="75"/>
  <c r="W34" i="75"/>
  <c r="AA48" i="75"/>
  <c r="O34" i="75"/>
  <c r="Y34" i="75"/>
  <c r="AA76" i="75"/>
  <c r="L34" i="75"/>
  <c r="AB62" i="75"/>
  <c r="AD34" i="75"/>
  <c r="Y48" i="75"/>
  <c r="AC62" i="75"/>
  <c r="K34" i="75"/>
  <c r="N34" i="75"/>
  <c r="W62" i="75"/>
  <c r="AA34" i="75"/>
  <c r="T76" i="75"/>
  <c r="X34" i="75"/>
  <c r="V62" i="75"/>
  <c r="AG48" i="75"/>
  <c r="AC48" i="75"/>
  <c r="I34" i="75"/>
  <c r="M34" i="75"/>
  <c r="Y76" i="75"/>
  <c r="X62" i="75"/>
  <c r="T48" i="75"/>
  <c r="X76" i="75"/>
  <c r="V76" i="75"/>
  <c r="AG76" i="75"/>
  <c r="AE48" i="75"/>
  <c r="AC34" i="75"/>
  <c r="W76" i="75"/>
  <c r="AA62" i="75"/>
  <c r="T34" i="75"/>
  <c r="V48" i="75"/>
  <c r="T62" i="75"/>
  <c r="X48" i="75"/>
  <c r="V34" i="75"/>
  <c r="AG62" i="75"/>
  <c r="AE76" i="75"/>
  <c r="AC76" i="75"/>
  <c r="H13" i="33"/>
  <c r="H12" i="33"/>
  <c r="P48" i="75" l="1"/>
  <c r="P34" i="75"/>
  <c r="K48" i="75"/>
  <c r="J48" i="75"/>
  <c r="L76" i="75"/>
  <c r="L48" i="75"/>
  <c r="N48" i="75"/>
  <c r="O62" i="75"/>
  <c r="M62" i="75"/>
  <c r="J76" i="75"/>
  <c r="J62" i="75"/>
  <c r="N62" i="75"/>
  <c r="K62" i="75"/>
  <c r="Q62" i="75"/>
  <c r="I62" i="75"/>
  <c r="Q76" i="75"/>
  <c r="M76" i="75"/>
  <c r="P62" i="75"/>
  <c r="M48" i="75"/>
  <c r="P76" i="75"/>
  <c r="I76" i="75"/>
  <c r="Q34" i="75"/>
  <c r="Q48" i="75"/>
  <c r="K76" i="75"/>
  <c r="O76" i="75"/>
  <c r="I48" i="75"/>
  <c r="O48" i="75"/>
  <c r="L62" i="75"/>
  <c r="N76" i="75"/>
  <c r="F52" i="75"/>
  <c r="G11" i="33" s="1"/>
  <c r="F34" i="75" l="1" a="1"/>
  <c r="F34" i="75" s="1"/>
  <c r="F48" i="75"/>
  <c r="F62" i="75"/>
  <c r="F76" i="75"/>
  <c r="F66" i="75"/>
  <c r="G12" i="33" s="1"/>
  <c r="F38" i="75"/>
  <c r="G10" i="33" s="1"/>
  <c r="F24" i="75" l="1"/>
  <c r="G9" i="33" s="1"/>
  <c r="I11" i="33"/>
  <c r="I12" i="33"/>
  <c r="F16" i="75" a="1"/>
  <c r="F16" i="75" s="1"/>
  <c r="I13" i="33"/>
  <c r="F80" i="75" l="1"/>
  <c r="G13" i="33" s="1"/>
  <c r="D28" i="85" l="1"/>
  <c r="J39" i="33" l="1"/>
  <c r="I39" i="33"/>
  <c r="J43" i="33"/>
  <c r="J41" i="33"/>
  <c r="J42" i="33"/>
  <c r="I41" i="33"/>
  <c r="I42" i="33"/>
  <c r="J40" i="33"/>
  <c r="I43" i="33"/>
  <c r="I40" i="33"/>
  <c r="B22" i="85" l="1"/>
  <c r="D22" i="85" s="1"/>
  <c r="B21" i="85"/>
  <c r="D21" i="85" s="1"/>
  <c r="G116" i="81"/>
  <c r="B46" i="85"/>
  <c r="D46" i="85" s="1"/>
  <c r="G117" i="81"/>
  <c r="B17" i="85"/>
  <c r="D17" i="85" s="1"/>
  <c r="B36" i="85"/>
  <c r="B19" i="85"/>
  <c r="D19" i="85" s="1"/>
  <c r="B20" i="85"/>
  <c r="D20" i="85" s="1"/>
  <c r="G114" i="81"/>
  <c r="B23" i="85"/>
  <c r="D23" i="85" s="1"/>
  <c r="B18" i="85"/>
  <c r="D18" i="85" s="1"/>
  <c r="B33" i="85"/>
  <c r="B49" i="85"/>
  <c r="D49" i="85" s="1"/>
  <c r="G115" i="81"/>
  <c r="B34" i="85"/>
  <c r="B35" i="85"/>
  <c r="D35" i="85" s="1"/>
  <c r="B51" i="85"/>
  <c r="D51" i="85" s="1"/>
  <c r="G113" i="81"/>
  <c r="G118" i="81"/>
  <c r="B47" i="85"/>
  <c r="D47" i="85" s="1"/>
  <c r="B37" i="85"/>
  <c r="D37" i="85" s="1"/>
  <c r="G112" i="81"/>
  <c r="B31" i="85"/>
  <c r="B32" i="85"/>
  <c r="B16" i="85"/>
  <c r="D16" i="85" s="1"/>
  <c r="H18" i="85" l="1"/>
  <c r="H23" i="85"/>
  <c r="H47" i="85"/>
  <c r="H46" i="85"/>
  <c r="H20" i="85"/>
  <c r="H21" i="85"/>
  <c r="H49" i="85"/>
  <c r="H16" i="85"/>
  <c r="H19" i="85"/>
  <c r="H51" i="85"/>
  <c r="H17" i="85"/>
  <c r="H22" i="85"/>
  <c r="B45" i="85"/>
  <c r="D45" i="85" s="1"/>
  <c r="B50" i="85"/>
  <c r="D50" i="85" s="1"/>
  <c r="D33" i="85"/>
  <c r="G111" i="81"/>
  <c r="B30" i="85"/>
  <c r="B48" i="85"/>
  <c r="D48" i="85" s="1"/>
  <c r="B44" i="85"/>
  <c r="D44" i="85" s="1"/>
  <c r="D31" i="85"/>
  <c r="D32" i="85"/>
  <c r="D34" i="85"/>
  <c r="D36" i="85"/>
  <c r="H35" i="85" l="1"/>
  <c r="H37" i="85"/>
  <c r="H50" i="85"/>
  <c r="H48" i="85"/>
  <c r="H44" i="85"/>
  <c r="H45" i="85"/>
  <c r="H32" i="85"/>
  <c r="H46" i="33"/>
  <c r="H45" i="33"/>
  <c r="H47" i="33"/>
  <c r="H31" i="85"/>
  <c r="H34" i="85"/>
  <c r="H36" i="85"/>
  <c r="D30" i="85"/>
  <c r="H33" i="85"/>
  <c r="H28" i="85"/>
  <c r="E90" i="85" l="1"/>
  <c r="H39" i="33" s="1"/>
  <c r="E92" i="85"/>
  <c r="H41" i="33" s="1"/>
  <c r="E95" i="85"/>
  <c r="H44" i="33" s="1"/>
  <c r="E91" i="85"/>
  <c r="H40" i="33" s="1"/>
  <c r="E94" i="85"/>
  <c r="H43" i="33" s="1"/>
  <c r="E93" i="85"/>
  <c r="H42" i="33" s="1"/>
  <c r="H30" i="85"/>
  <c r="G47" i="33" l="1"/>
  <c r="I98" i="85"/>
  <c r="K98" i="85" s="1"/>
  <c r="L47" i="33" s="1"/>
  <c r="G45" i="33"/>
  <c r="I96" i="85"/>
  <c r="K96" i="85" s="1"/>
  <c r="L45" i="33" s="1"/>
  <c r="G46" i="33"/>
  <c r="I97" i="85"/>
  <c r="AD58" i="81" l="1" a="1"/>
  <c r="AD58" i="81" s="1"/>
  <c r="AD86" i="81" s="1"/>
  <c r="AB58" i="81" a="1"/>
  <c r="AB58" i="81" s="1"/>
  <c r="AB86" i="81" s="1"/>
  <c r="AF58" i="81" a="1"/>
  <c r="AF58" i="81" s="1"/>
  <c r="AF86" i="81" s="1"/>
  <c r="V58" i="81" a="1"/>
  <c r="V58" i="81" s="1"/>
  <c r="V86" i="81" s="1"/>
  <c r="K58" i="81" a="1"/>
  <c r="K58" i="81" s="1"/>
  <c r="K86" i="81" s="1"/>
  <c r="M58" i="81" a="1"/>
  <c r="M58" i="81" s="1"/>
  <c r="M86" i="81" s="1"/>
  <c r="R58" i="81" a="1"/>
  <c r="R58" i="81" s="1"/>
  <c r="R86" i="81" s="1"/>
  <c r="Q58" i="81" a="1"/>
  <c r="Q58" i="81" s="1"/>
  <c r="Q86" i="81" s="1"/>
  <c r="AA58" i="81" a="1"/>
  <c r="AA58" i="81" s="1"/>
  <c r="AA86" i="81" s="1"/>
  <c r="L58" i="81" a="1"/>
  <c r="L58" i="81" s="1"/>
  <c r="L86" i="81" s="1"/>
  <c r="J58" i="81" a="1"/>
  <c r="J58" i="81" s="1"/>
  <c r="J86" i="81" s="1"/>
  <c r="X58" i="81" a="1"/>
  <c r="X58" i="81" s="1"/>
  <c r="X86" i="81" s="1"/>
  <c r="N58" i="81" a="1"/>
  <c r="N58" i="81" s="1"/>
  <c r="N86" i="81" s="1"/>
  <c r="T58" i="81" a="1"/>
  <c r="T58" i="81" s="1"/>
  <c r="T86" i="81" s="1"/>
  <c r="S58" i="81" a="1"/>
  <c r="S58" i="81" s="1"/>
  <c r="S86" i="81" s="1"/>
  <c r="AE58" i="81" a="1"/>
  <c r="AE58" i="81" s="1"/>
  <c r="AE86" i="81" s="1"/>
  <c r="Y58" i="81" a="1"/>
  <c r="Y58" i="81" s="1"/>
  <c r="Y86" i="81" s="1"/>
  <c r="O58" i="81" a="1"/>
  <c r="O58" i="81" s="1"/>
  <c r="O86" i="81" s="1"/>
  <c r="I58" i="81" a="1"/>
  <c r="I58" i="81" s="1"/>
  <c r="I86" i="81" s="1"/>
  <c r="P58" i="81" a="1"/>
  <c r="P58" i="81" s="1"/>
  <c r="P86" i="81" s="1"/>
  <c r="Z58" i="81" a="1"/>
  <c r="Z58" i="81" s="1"/>
  <c r="Z86" i="81" s="1"/>
  <c r="AG58" i="81" a="1"/>
  <c r="AG58" i="81" s="1"/>
  <c r="AG86" i="81" s="1"/>
  <c r="AC58" i="81" a="1"/>
  <c r="AC58" i="81" s="1"/>
  <c r="AC86" i="81" s="1"/>
  <c r="W58" i="81" a="1"/>
  <c r="W58" i="81" s="1"/>
  <c r="W86" i="81" s="1"/>
  <c r="U58" i="81" a="1"/>
  <c r="U58" i="81" s="1"/>
  <c r="U86" i="81" s="1"/>
  <c r="N35" i="75" l="1"/>
  <c r="N36" i="75" s="1"/>
  <c r="N88" i="81"/>
  <c r="N107" i="81" s="1"/>
  <c r="N109" i="81"/>
  <c r="AF35" i="75"/>
  <c r="AF36" i="75" s="1"/>
  <c r="AE12" i="85" s="1"/>
  <c r="AF109" i="81"/>
  <c r="AF88" i="81"/>
  <c r="AF107" i="81" s="1"/>
  <c r="AB35" i="75"/>
  <c r="AB36" i="75" s="1"/>
  <c r="AA12" i="85" s="1"/>
  <c r="AB88" i="81"/>
  <c r="AB107" i="81" s="1"/>
  <c r="AB109" i="81"/>
  <c r="AE35" i="75"/>
  <c r="AE36" i="75" s="1"/>
  <c r="AD12" i="85" s="1"/>
  <c r="AE88" i="81"/>
  <c r="AE107" i="81" s="1"/>
  <c r="AE109" i="81"/>
  <c r="L35" i="75"/>
  <c r="L36" i="75" s="1"/>
  <c r="L109" i="81"/>
  <c r="L88" i="81"/>
  <c r="L107" i="81" s="1"/>
  <c r="M35" i="75"/>
  <c r="M36" i="75" s="1"/>
  <c r="M109" i="81"/>
  <c r="M88" i="81"/>
  <c r="M107" i="81" s="1"/>
  <c r="W35" i="75"/>
  <c r="W36" i="75" s="1"/>
  <c r="W109" i="81"/>
  <c r="W88" i="81"/>
  <c r="W107" i="81" s="1"/>
  <c r="Z35" i="75"/>
  <c r="Z36" i="75" s="1"/>
  <c r="Z109" i="81"/>
  <c r="Z88" i="81"/>
  <c r="Z107" i="81" s="1"/>
  <c r="AD35" i="75"/>
  <c r="AD36" i="75" s="1"/>
  <c r="AC12" i="85" s="1"/>
  <c r="AD88" i="81"/>
  <c r="AD107" i="81" s="1"/>
  <c r="AD109" i="81"/>
  <c r="X35" i="75"/>
  <c r="X36" i="75" s="1"/>
  <c r="X109" i="81"/>
  <c r="X88" i="81"/>
  <c r="X107" i="81" s="1"/>
  <c r="AA35" i="75"/>
  <c r="AA36" i="75" s="1"/>
  <c r="Z12" i="85" s="1"/>
  <c r="AA109" i="81"/>
  <c r="AA88" i="81"/>
  <c r="AA107" i="81" s="1"/>
  <c r="V35" i="75"/>
  <c r="V36" i="75" s="1"/>
  <c r="V109" i="81"/>
  <c r="V88" i="81"/>
  <c r="V107" i="81" s="1"/>
  <c r="P35" i="75"/>
  <c r="P36" i="75" s="1"/>
  <c r="P88" i="81"/>
  <c r="P107" i="81" s="1"/>
  <c r="P109" i="81"/>
  <c r="Y58" i="82" a="1"/>
  <c r="Y58" i="82" s="1"/>
  <c r="Y86" i="82" s="1"/>
  <c r="N58" i="82" a="1"/>
  <c r="N58" i="82" s="1"/>
  <c r="N86" i="82" s="1"/>
  <c r="R58" i="82" a="1"/>
  <c r="R58" i="82" s="1"/>
  <c r="R86" i="82" s="1"/>
  <c r="X58" i="82" a="1"/>
  <c r="X58" i="82" s="1"/>
  <c r="X86" i="82" s="1"/>
  <c r="AC58" i="82" a="1"/>
  <c r="AC58" i="82" s="1"/>
  <c r="AC86" i="82" s="1"/>
  <c r="AB58" i="82" a="1"/>
  <c r="AB58" i="82" s="1"/>
  <c r="AB86" i="82" s="1"/>
  <c r="AD58" i="82" a="1"/>
  <c r="AD58" i="82" s="1"/>
  <c r="AD86" i="82" s="1"/>
  <c r="AF58" i="82" a="1"/>
  <c r="AF58" i="82" s="1"/>
  <c r="AF86" i="82" s="1"/>
  <c r="T58" i="82" a="1"/>
  <c r="T58" i="82" s="1"/>
  <c r="T86" i="82" s="1"/>
  <c r="Q58" i="82" a="1"/>
  <c r="Q58" i="82" s="1"/>
  <c r="Q86" i="82" s="1"/>
  <c r="K58" i="82" a="1"/>
  <c r="K58" i="82" s="1"/>
  <c r="K86" i="82" s="1"/>
  <c r="J58" i="82" a="1"/>
  <c r="J58" i="82" s="1"/>
  <c r="J86" i="82" s="1"/>
  <c r="S58" i="82" a="1"/>
  <c r="S58" i="82" s="1"/>
  <c r="S86" i="82" s="1"/>
  <c r="V58" i="82" a="1"/>
  <c r="V58" i="82" s="1"/>
  <c r="V86" i="82" s="1"/>
  <c r="AA58" i="82" a="1"/>
  <c r="AA58" i="82" s="1"/>
  <c r="AA86" i="82" s="1"/>
  <c r="W58" i="82" a="1"/>
  <c r="W58" i="82" s="1"/>
  <c r="W86" i="82" s="1"/>
  <c r="I58" i="82" a="1"/>
  <c r="I58" i="82" s="1"/>
  <c r="I86" i="82" s="1"/>
  <c r="AG58" i="82" a="1"/>
  <c r="AG58" i="82" s="1"/>
  <c r="AG86" i="82" s="1"/>
  <c r="AE58" i="82" a="1"/>
  <c r="AE58" i="82" s="1"/>
  <c r="AE86" i="82" s="1"/>
  <c r="L58" i="82" a="1"/>
  <c r="L58" i="82" s="1"/>
  <c r="L86" i="82" s="1"/>
  <c r="M58" i="82" a="1"/>
  <c r="M58" i="82" s="1"/>
  <c r="M86" i="82" s="1"/>
  <c r="U58" i="82" a="1"/>
  <c r="U58" i="82" s="1"/>
  <c r="U86" i="82" s="1"/>
  <c r="O58" i="82" a="1"/>
  <c r="O58" i="82" s="1"/>
  <c r="O86" i="82" s="1"/>
  <c r="Z58" i="82" a="1"/>
  <c r="Z58" i="82" s="1"/>
  <c r="Z86" i="82" s="1"/>
  <c r="P58" i="82" a="1"/>
  <c r="P58" i="82" s="1"/>
  <c r="P86" i="82" s="1"/>
  <c r="S35" i="75"/>
  <c r="S36" i="75" s="1"/>
  <c r="S88" i="81"/>
  <c r="S107" i="81" s="1"/>
  <c r="S109" i="81"/>
  <c r="R35" i="75"/>
  <c r="R36" i="75" s="1"/>
  <c r="R88" i="81"/>
  <c r="R107" i="81" s="1"/>
  <c r="R109" i="81"/>
  <c r="U35" i="75"/>
  <c r="U36" i="75" s="1"/>
  <c r="U88" i="81"/>
  <c r="U107" i="81" s="1"/>
  <c r="U109" i="81"/>
  <c r="AG35" i="75"/>
  <c r="AG36" i="75" s="1"/>
  <c r="AF12" i="85" s="1"/>
  <c r="AG88" i="81"/>
  <c r="AG107" i="81" s="1"/>
  <c r="AG109" i="81"/>
  <c r="I35" i="75"/>
  <c r="I109" i="81"/>
  <c r="I88" i="81"/>
  <c r="I107" i="81" s="1"/>
  <c r="AD58" i="72" a="1"/>
  <c r="AD58" i="72" s="1"/>
  <c r="AD86" i="72" s="1"/>
  <c r="M58" i="72" a="1"/>
  <c r="M58" i="72" s="1"/>
  <c r="M86" i="72" s="1"/>
  <c r="K58" i="72" a="1"/>
  <c r="K58" i="72" s="1"/>
  <c r="K86" i="72" s="1"/>
  <c r="AE58" i="72" a="1"/>
  <c r="AE58" i="72" s="1"/>
  <c r="AE86" i="72" s="1"/>
  <c r="Q58" i="72" a="1"/>
  <c r="Q58" i="72" s="1"/>
  <c r="Q86" i="72" s="1"/>
  <c r="AF58" i="72" a="1"/>
  <c r="AF58" i="72" s="1"/>
  <c r="AF86" i="72" s="1"/>
  <c r="T58" i="72" a="1"/>
  <c r="T58" i="72" s="1"/>
  <c r="T86" i="72" s="1"/>
  <c r="AG58" i="72" a="1"/>
  <c r="AG58" i="72" s="1"/>
  <c r="AG86" i="72" s="1"/>
  <c r="U58" i="72" a="1"/>
  <c r="U58" i="72" s="1"/>
  <c r="U86" i="72" s="1"/>
  <c r="AA58" i="72" a="1"/>
  <c r="AA58" i="72" s="1"/>
  <c r="AA86" i="72" s="1"/>
  <c r="AB58" i="72" a="1"/>
  <c r="AB58" i="72" s="1"/>
  <c r="AB86" i="72" s="1"/>
  <c r="N58" i="72" a="1"/>
  <c r="N58" i="72" s="1"/>
  <c r="N86" i="72" s="1"/>
  <c r="V58" i="72" a="1"/>
  <c r="V58" i="72" s="1"/>
  <c r="V86" i="72" s="1"/>
  <c r="S58" i="72" a="1"/>
  <c r="S58" i="72" s="1"/>
  <c r="S86" i="72" s="1"/>
  <c r="I58" i="72" a="1"/>
  <c r="I58" i="72" s="1"/>
  <c r="I86" i="72" s="1"/>
  <c r="W58" i="72" a="1"/>
  <c r="W58" i="72" s="1"/>
  <c r="W86" i="72" s="1"/>
  <c r="Y58" i="72" a="1"/>
  <c r="Y58" i="72" s="1"/>
  <c r="Y86" i="72" s="1"/>
  <c r="J58" i="72" a="1"/>
  <c r="J58" i="72" s="1"/>
  <c r="J86" i="72" s="1"/>
  <c r="Z58" i="72" a="1"/>
  <c r="Z58" i="72" s="1"/>
  <c r="Z86" i="72" s="1"/>
  <c r="L58" i="72" a="1"/>
  <c r="L58" i="72" s="1"/>
  <c r="L86" i="72" s="1"/>
  <c r="AC58" i="72" a="1"/>
  <c r="AC58" i="72" s="1"/>
  <c r="AC86" i="72" s="1"/>
  <c r="X58" i="72" a="1"/>
  <c r="X58" i="72" s="1"/>
  <c r="X86" i="72" s="1"/>
  <c r="R58" i="72" a="1"/>
  <c r="R58" i="72" s="1"/>
  <c r="R86" i="72" s="1"/>
  <c r="P58" i="72" a="1"/>
  <c r="P58" i="72" s="1"/>
  <c r="P86" i="72" s="1"/>
  <c r="O58" i="72" a="1"/>
  <c r="O58" i="72" s="1"/>
  <c r="O86" i="72" s="1"/>
  <c r="AC35" i="75"/>
  <c r="AC36" i="75" s="1"/>
  <c r="AB12" i="85" s="1"/>
  <c r="AC88" i="81"/>
  <c r="AC107" i="81" s="1"/>
  <c r="AC109" i="81"/>
  <c r="O35" i="75"/>
  <c r="O36" i="75" s="1"/>
  <c r="O88" i="81"/>
  <c r="O107" i="81" s="1"/>
  <c r="O109" i="81"/>
  <c r="T58" i="68" a="1"/>
  <c r="T58" i="68" s="1"/>
  <c r="T86" i="68" s="1"/>
  <c r="AF58" i="68" a="1"/>
  <c r="AF58" i="68" s="1"/>
  <c r="AF86" i="68" s="1"/>
  <c r="X58" i="68" a="1"/>
  <c r="X58" i="68" s="1"/>
  <c r="X86" i="68" s="1"/>
  <c r="Z58" i="68" a="1"/>
  <c r="Z58" i="68" s="1"/>
  <c r="Z86" i="68" s="1"/>
  <c r="AD58" i="68" a="1"/>
  <c r="AD58" i="68" s="1"/>
  <c r="AD86" i="68" s="1"/>
  <c r="AG58" i="68" a="1"/>
  <c r="AG58" i="68" s="1"/>
  <c r="AG86" i="68" s="1"/>
  <c r="W58" i="68" a="1"/>
  <c r="W58" i="68" s="1"/>
  <c r="W86" i="68" s="1"/>
  <c r="P58" i="68" a="1"/>
  <c r="P58" i="68" s="1"/>
  <c r="P86" i="68" s="1"/>
  <c r="O58" i="68" a="1"/>
  <c r="O58" i="68" s="1"/>
  <c r="O86" i="68" s="1"/>
  <c r="N58" i="68" a="1"/>
  <c r="N58" i="68" s="1"/>
  <c r="N86" i="68" s="1"/>
  <c r="M58" i="68" a="1"/>
  <c r="M58" i="68" s="1"/>
  <c r="M86" i="68" s="1"/>
  <c r="S58" i="68" a="1"/>
  <c r="S58" i="68" s="1"/>
  <c r="S86" i="68" s="1"/>
  <c r="AB58" i="68" a="1"/>
  <c r="AB58" i="68" s="1"/>
  <c r="AB86" i="68" s="1"/>
  <c r="I58" i="68" a="1"/>
  <c r="I58" i="68" s="1"/>
  <c r="I86" i="68" s="1"/>
  <c r="R58" i="68" a="1"/>
  <c r="R58" i="68" s="1"/>
  <c r="R86" i="68" s="1"/>
  <c r="J58" i="68" a="1"/>
  <c r="J58" i="68" s="1"/>
  <c r="J86" i="68" s="1"/>
  <c r="AC58" i="68" a="1"/>
  <c r="AC58" i="68" s="1"/>
  <c r="AC86" i="68" s="1"/>
  <c r="AA58" i="68" a="1"/>
  <c r="AA58" i="68" s="1"/>
  <c r="AA86" i="68" s="1"/>
  <c r="L58" i="68" a="1"/>
  <c r="L58" i="68" s="1"/>
  <c r="L86" i="68" s="1"/>
  <c r="U58" i="68" a="1"/>
  <c r="U58" i="68" s="1"/>
  <c r="U86" i="68" s="1"/>
  <c r="Y58" i="68" a="1"/>
  <c r="Y58" i="68" s="1"/>
  <c r="Y86" i="68" s="1"/>
  <c r="Q58" i="68" a="1"/>
  <c r="Q58" i="68" s="1"/>
  <c r="Q86" i="68" s="1"/>
  <c r="AE58" i="68" a="1"/>
  <c r="AE58" i="68" s="1"/>
  <c r="AE86" i="68" s="1"/>
  <c r="K58" i="68" a="1"/>
  <c r="K58" i="68" s="1"/>
  <c r="K86" i="68" s="1"/>
  <c r="V58" i="68" a="1"/>
  <c r="V58" i="68" s="1"/>
  <c r="V86" i="68" s="1"/>
  <c r="T35" i="75"/>
  <c r="T36" i="75" s="1"/>
  <c r="T88" i="81"/>
  <c r="T107" i="81" s="1"/>
  <c r="T109" i="81"/>
  <c r="J35" i="75"/>
  <c r="J36" i="75" s="1"/>
  <c r="J88" i="81"/>
  <c r="J107" i="81" s="1"/>
  <c r="J109" i="81"/>
  <c r="Q35" i="75"/>
  <c r="Q36" i="75" s="1"/>
  <c r="Q88" i="81"/>
  <c r="Q107" i="81" s="1"/>
  <c r="Q109" i="81"/>
  <c r="K35" i="75"/>
  <c r="K36" i="75" s="1"/>
  <c r="K109" i="81"/>
  <c r="K88" i="81"/>
  <c r="K107" i="81" s="1"/>
  <c r="Y35" i="75"/>
  <c r="Y36" i="75" s="1"/>
  <c r="Y109" i="81"/>
  <c r="Y88" i="81"/>
  <c r="Y107" i="81" s="1"/>
  <c r="L58" i="73" a="1"/>
  <c r="L58" i="73" s="1"/>
  <c r="L86" i="73" s="1"/>
  <c r="AA58" i="73" a="1"/>
  <c r="AA58" i="73" s="1"/>
  <c r="AA86" i="73" s="1"/>
  <c r="O58" i="73" a="1"/>
  <c r="O58" i="73" s="1"/>
  <c r="O86" i="73" s="1"/>
  <c r="M58" i="73" a="1"/>
  <c r="M58" i="73" s="1"/>
  <c r="M86" i="73" s="1"/>
  <c r="X58" i="73" a="1"/>
  <c r="X58" i="73" s="1"/>
  <c r="X86" i="73" s="1"/>
  <c r="AB58" i="73" a="1"/>
  <c r="AB58" i="73" s="1"/>
  <c r="AB86" i="73" s="1"/>
  <c r="N58" i="73" a="1"/>
  <c r="N58" i="73" s="1"/>
  <c r="N86" i="73" s="1"/>
  <c r="U58" i="73" a="1"/>
  <c r="U58" i="73" s="1"/>
  <c r="U86" i="73" s="1"/>
  <c r="P58" i="73" a="1"/>
  <c r="P58" i="73" s="1"/>
  <c r="P86" i="73" s="1"/>
  <c r="I58" i="73" a="1"/>
  <c r="I58" i="73" s="1"/>
  <c r="I86" i="73" s="1"/>
  <c r="Q58" i="73" a="1"/>
  <c r="Q58" i="73" s="1"/>
  <c r="Q86" i="73" s="1"/>
  <c r="Z58" i="73" a="1"/>
  <c r="Z58" i="73" s="1"/>
  <c r="Z86" i="73" s="1"/>
  <c r="T58" i="73" a="1"/>
  <c r="T58" i="73" s="1"/>
  <c r="T86" i="73" s="1"/>
  <c r="AE58" i="73" a="1"/>
  <c r="AE58" i="73" s="1"/>
  <c r="AE86" i="73" s="1"/>
  <c r="AD58" i="73" a="1"/>
  <c r="AD58" i="73" s="1"/>
  <c r="AD86" i="73" s="1"/>
  <c r="K58" i="73" a="1"/>
  <c r="K58" i="73" s="1"/>
  <c r="K86" i="73" s="1"/>
  <c r="Y58" i="73" a="1"/>
  <c r="Y58" i="73" s="1"/>
  <c r="Y86" i="73" s="1"/>
  <c r="V58" i="73" a="1"/>
  <c r="V58" i="73" s="1"/>
  <c r="V86" i="73" s="1"/>
  <c r="W58" i="73" a="1"/>
  <c r="W58" i="73" s="1"/>
  <c r="W86" i="73" s="1"/>
  <c r="J58" i="73" a="1"/>
  <c r="J58" i="73" s="1"/>
  <c r="J86" i="73" s="1"/>
  <c r="AC58" i="73" a="1"/>
  <c r="AC58" i="73" s="1"/>
  <c r="AC86" i="73" s="1"/>
  <c r="AF58" i="73" a="1"/>
  <c r="AF58" i="73" s="1"/>
  <c r="AF86" i="73" s="1"/>
  <c r="S58" i="73" a="1"/>
  <c r="S58" i="73" s="1"/>
  <c r="S86" i="73" s="1"/>
  <c r="AG58" i="73" a="1"/>
  <c r="AG58" i="73" s="1"/>
  <c r="AG86" i="73" s="1"/>
  <c r="R58" i="73" a="1"/>
  <c r="R58" i="73" s="1"/>
  <c r="R86" i="73" s="1"/>
  <c r="L77" i="75" l="1"/>
  <c r="L78" i="75" s="1"/>
  <c r="L109" i="82"/>
  <c r="L88" i="82"/>
  <c r="L107" i="82" s="1"/>
  <c r="J49" i="75"/>
  <c r="J50" i="75" s="1"/>
  <c r="J40" i="85" s="1"/>
  <c r="J88" i="72"/>
  <c r="J107" i="72" s="1"/>
  <c r="J109" i="72"/>
  <c r="V109" i="68"/>
  <c r="V88" i="68"/>
  <c r="V21" i="75"/>
  <c r="V22" i="75" s="1"/>
  <c r="W49" i="75"/>
  <c r="W50" i="75" s="1"/>
  <c r="W40" i="85" s="1"/>
  <c r="W88" i="72"/>
  <c r="W107" i="72" s="1"/>
  <c r="W109" i="72"/>
  <c r="W77" i="75"/>
  <c r="W78" i="75" s="1"/>
  <c r="W109" i="82"/>
  <c r="W88" i="82"/>
  <c r="W107" i="82" s="1"/>
  <c r="AE113" i="81" a="1"/>
  <c r="AE113" i="81" s="1"/>
  <c r="AE32" i="85" s="1"/>
  <c r="AE118" i="81" a="1"/>
  <c r="AE118" i="81" s="1"/>
  <c r="AE117" i="81" a="1"/>
  <c r="AE117" i="81" s="1"/>
  <c r="AE111" i="81" a="1"/>
  <c r="AE111" i="81" s="1"/>
  <c r="AE30" i="85" s="1"/>
  <c r="AE116" i="81" a="1"/>
  <c r="AE116" i="81" s="1"/>
  <c r="AE115" i="81" a="1"/>
  <c r="AE115" i="81" s="1"/>
  <c r="AE34" i="85" s="1"/>
  <c r="AE112" i="81" a="1"/>
  <c r="AE112" i="81" s="1"/>
  <c r="AE31" i="85" s="1"/>
  <c r="AE114" i="81" a="1"/>
  <c r="AE114" i="81" s="1"/>
  <c r="AE33" i="85" s="1"/>
  <c r="AE28" i="85"/>
  <c r="Y63" i="75"/>
  <c r="Y64" i="75" s="1"/>
  <c r="Y88" i="73"/>
  <c r="Y107" i="73" s="1"/>
  <c r="Y109" i="73"/>
  <c r="AC109" i="68"/>
  <c r="AC88" i="68"/>
  <c r="AC21" i="75"/>
  <c r="AC22" i="75" s="1"/>
  <c r="U49" i="75"/>
  <c r="U50" i="75" s="1"/>
  <c r="U40" i="85" s="1"/>
  <c r="U109" i="72"/>
  <c r="U88" i="72"/>
  <c r="U107" i="72" s="1"/>
  <c r="Q77" i="75"/>
  <c r="Q78" i="75" s="1"/>
  <c r="Q109" i="82"/>
  <c r="Q88" i="82"/>
  <c r="Q107" i="82" s="1"/>
  <c r="V115" i="81" a="1"/>
  <c r="V115" i="81" s="1"/>
  <c r="V34" i="85" s="1"/>
  <c r="V112" i="81" a="1"/>
  <c r="V112" i="81" s="1"/>
  <c r="V31" i="85" s="1"/>
  <c r="V118" i="81" a="1"/>
  <c r="V118" i="81" s="1"/>
  <c r="V111" i="81" a="1"/>
  <c r="V111" i="81" s="1"/>
  <c r="V30" i="85" s="1"/>
  <c r="V116" i="81" a="1"/>
  <c r="V116" i="81" s="1"/>
  <c r="V113" i="81" a="1"/>
  <c r="V113" i="81" s="1"/>
  <c r="V32" i="85" s="1"/>
  <c r="V117" i="81" a="1"/>
  <c r="V117" i="81" s="1"/>
  <c r="V114" i="81" a="1"/>
  <c r="V114" i="81" s="1"/>
  <c r="V33" i="85" s="1"/>
  <c r="V28" i="85"/>
  <c r="AE109" i="68"/>
  <c r="AE88" i="68"/>
  <c r="AE21" i="75"/>
  <c r="AE22" i="75" s="1"/>
  <c r="Y109" i="68"/>
  <c r="Y88" i="68"/>
  <c r="Y21" i="75"/>
  <c r="Y22" i="75" s="1"/>
  <c r="U116" i="81" a="1"/>
  <c r="U116" i="81" s="1"/>
  <c r="U113" i="81" a="1"/>
  <c r="U113" i="81" s="1"/>
  <c r="U32" i="85" s="1"/>
  <c r="U114" i="81" a="1"/>
  <c r="U114" i="81" s="1"/>
  <c r="U33" i="85" s="1"/>
  <c r="U118" i="81" a="1"/>
  <c r="U118" i="81" s="1"/>
  <c r="U112" i="81" a="1"/>
  <c r="U112" i="81" s="1"/>
  <c r="U31" i="85" s="1"/>
  <c r="U117" i="81" a="1"/>
  <c r="U117" i="81" s="1"/>
  <c r="U115" i="81" a="1"/>
  <c r="U115" i="81" s="1"/>
  <c r="U34" i="85" s="1"/>
  <c r="U111" i="81" a="1"/>
  <c r="U111" i="81" s="1"/>
  <c r="U30" i="85" s="1"/>
  <c r="U28" i="85"/>
  <c r="Y118" i="81" a="1"/>
  <c r="Y118" i="81" s="1"/>
  <c r="Y115" i="81" a="1"/>
  <c r="Y115" i="81" s="1"/>
  <c r="Y34" i="85" s="1"/>
  <c r="Y112" i="81" a="1"/>
  <c r="Y112" i="81" s="1"/>
  <c r="Y31" i="85" s="1"/>
  <c r="Y113" i="81" a="1"/>
  <c r="Y113" i="81" s="1"/>
  <c r="Y32" i="85" s="1"/>
  <c r="Y117" i="81" a="1"/>
  <c r="Y117" i="81" s="1"/>
  <c r="Y114" i="81" a="1"/>
  <c r="Y114" i="81" s="1"/>
  <c r="Y33" i="85" s="1"/>
  <c r="Y111" i="81" a="1"/>
  <c r="Y111" i="81" s="1"/>
  <c r="Y30" i="85" s="1"/>
  <c r="Y116" i="81" a="1"/>
  <c r="Y116" i="81" s="1"/>
  <c r="Y28" i="85"/>
  <c r="L109" i="68"/>
  <c r="L88" i="68"/>
  <c r="L21" i="75"/>
  <c r="L22" i="75" s="1"/>
  <c r="AA49" i="75"/>
  <c r="AA50" i="75" s="1"/>
  <c r="AA40" i="85" s="1"/>
  <c r="AA109" i="72"/>
  <c r="AA88" i="72"/>
  <c r="AA107" i="72" s="1"/>
  <c r="AD63" i="75"/>
  <c r="AD64" i="75" s="1"/>
  <c r="AD109" i="73"/>
  <c r="AD88" i="73"/>
  <c r="AD107" i="73" s="1"/>
  <c r="R109" i="68"/>
  <c r="R88" i="68"/>
  <c r="R21" i="75"/>
  <c r="R22" i="75" s="1"/>
  <c r="AC112" i="81" a="1"/>
  <c r="AC112" i="81" s="1"/>
  <c r="AC31" i="85" s="1"/>
  <c r="AC116" i="81" a="1"/>
  <c r="AC116" i="81" s="1"/>
  <c r="AC113" i="81" a="1"/>
  <c r="AC113" i="81" s="1"/>
  <c r="AC32" i="85" s="1"/>
  <c r="AC111" i="81" a="1"/>
  <c r="AC111" i="81" s="1"/>
  <c r="AC30" i="85" s="1"/>
  <c r="AC118" i="81" a="1"/>
  <c r="AC118" i="81" s="1"/>
  <c r="AC115" i="81" a="1"/>
  <c r="AC115" i="81" s="1"/>
  <c r="AC34" i="85" s="1"/>
  <c r="AC117" i="81" a="1"/>
  <c r="AC117" i="81" s="1"/>
  <c r="AC114" i="81" a="1"/>
  <c r="AC114" i="81" s="1"/>
  <c r="AC33" i="85" s="1"/>
  <c r="AC28" i="85"/>
  <c r="T49" i="75"/>
  <c r="T50" i="75" s="1"/>
  <c r="T40" i="85" s="1"/>
  <c r="T109" i="72"/>
  <c r="T88" i="72"/>
  <c r="T107" i="72" s="1"/>
  <c r="AF77" i="75"/>
  <c r="AF78" i="75" s="1"/>
  <c r="AF109" i="82"/>
  <c r="AF88" i="82"/>
  <c r="AF107" i="82" s="1"/>
  <c r="P109" i="68"/>
  <c r="P88" i="68"/>
  <c r="P21" i="75"/>
  <c r="P22" i="75" s="1"/>
  <c r="N63" i="75"/>
  <c r="N64" i="75" s="1"/>
  <c r="N88" i="73"/>
  <c r="N107" i="73" s="1"/>
  <c r="N109" i="73"/>
  <c r="AB63" i="75"/>
  <c r="AB64" i="75" s="1"/>
  <c r="AB88" i="73"/>
  <c r="AB107" i="73" s="1"/>
  <c r="AB109" i="73"/>
  <c r="X63" i="75"/>
  <c r="X64" i="75" s="1"/>
  <c r="X109" i="73"/>
  <c r="X88" i="73"/>
  <c r="X107" i="73" s="1"/>
  <c r="Z109" i="68"/>
  <c r="Z88" i="68"/>
  <c r="Z21" i="75"/>
  <c r="Z22" i="75" s="1"/>
  <c r="S49" i="75"/>
  <c r="S50" i="75" s="1"/>
  <c r="S40" i="85" s="1"/>
  <c r="S109" i="72"/>
  <c r="S88" i="72"/>
  <c r="S107" i="72" s="1"/>
  <c r="X114" i="81" a="1"/>
  <c r="X114" i="81" s="1"/>
  <c r="X33" i="85" s="1"/>
  <c r="X115" i="81" a="1"/>
  <c r="X115" i="81" s="1"/>
  <c r="X34" i="85" s="1"/>
  <c r="X116" i="81" a="1"/>
  <c r="X116" i="81" s="1"/>
  <c r="X118" i="81" a="1"/>
  <c r="X118" i="81" s="1"/>
  <c r="X112" i="81" a="1"/>
  <c r="X112" i="81" s="1"/>
  <c r="X31" i="85" s="1"/>
  <c r="X111" i="81" a="1"/>
  <c r="X111" i="81" s="1"/>
  <c r="X30" i="85" s="1"/>
  <c r="X113" i="81" a="1"/>
  <c r="X113" i="81" s="1"/>
  <c r="X32" i="85" s="1"/>
  <c r="X117" i="81" a="1"/>
  <c r="X117" i="81" s="1"/>
  <c r="X28" i="85"/>
  <c r="K63" i="75"/>
  <c r="K64" i="75" s="1"/>
  <c r="K88" i="73"/>
  <c r="K107" i="73" s="1"/>
  <c r="K109" i="73"/>
  <c r="I109" i="68"/>
  <c r="I88" i="68"/>
  <c r="I21" i="75"/>
  <c r="AF49" i="75"/>
  <c r="AF50" i="75" s="1"/>
  <c r="AF40" i="85" s="1"/>
  <c r="AF88" i="72"/>
  <c r="AF107" i="72" s="1"/>
  <c r="AF109" i="72"/>
  <c r="S117" i="81" a="1"/>
  <c r="S117" i="81" s="1"/>
  <c r="S112" i="81" a="1"/>
  <c r="S112" i="81" s="1"/>
  <c r="S31" i="85" s="1"/>
  <c r="S114" i="81" a="1"/>
  <c r="S114" i="81" s="1"/>
  <c r="S33" i="85" s="1"/>
  <c r="S118" i="81" a="1"/>
  <c r="S118" i="81" s="1"/>
  <c r="S111" i="81" a="1"/>
  <c r="S111" i="81" s="1"/>
  <c r="S30" i="85" s="1"/>
  <c r="S113" i="81" a="1"/>
  <c r="S113" i="81" s="1"/>
  <c r="S32" i="85" s="1"/>
  <c r="S115" i="81" a="1"/>
  <c r="S115" i="81" s="1"/>
  <c r="S34" i="85" s="1"/>
  <c r="S116" i="81" a="1"/>
  <c r="S116" i="81" s="1"/>
  <c r="S28" i="85"/>
  <c r="AD77" i="75"/>
  <c r="AD78" i="75" s="1"/>
  <c r="AD88" i="82"/>
  <c r="AD107" i="82" s="1"/>
  <c r="AD109" i="82"/>
  <c r="AD113" i="81" a="1"/>
  <c r="AD113" i="81" s="1"/>
  <c r="AD32" i="85" s="1"/>
  <c r="AD114" i="81" a="1"/>
  <c r="AD114" i="81" s="1"/>
  <c r="AD33" i="85" s="1"/>
  <c r="AD117" i="81" a="1"/>
  <c r="AD117" i="81" s="1"/>
  <c r="AD115" i="81" a="1"/>
  <c r="AD115" i="81" s="1"/>
  <c r="AD34" i="85" s="1"/>
  <c r="AD116" i="81" a="1"/>
  <c r="AD116" i="81" s="1"/>
  <c r="AD112" i="81" a="1"/>
  <c r="AD112" i="81" s="1"/>
  <c r="AD31" i="85" s="1"/>
  <c r="AD118" i="81" a="1"/>
  <c r="AD118" i="81" s="1"/>
  <c r="AD111" i="81" a="1"/>
  <c r="AD111" i="81" s="1"/>
  <c r="AD30" i="85" s="1"/>
  <c r="AD28" i="85"/>
  <c r="AF116" i="81" a="1"/>
  <c r="AF116" i="81" s="1"/>
  <c r="AF111" i="81" a="1"/>
  <c r="AF111" i="81" s="1"/>
  <c r="AF30" i="85" s="1"/>
  <c r="AF113" i="81" a="1"/>
  <c r="AF113" i="81" s="1"/>
  <c r="AF32" i="85" s="1"/>
  <c r="AF117" i="81" a="1"/>
  <c r="AF117" i="81" s="1"/>
  <c r="AF114" i="81" a="1"/>
  <c r="AF114" i="81" s="1"/>
  <c r="AF33" i="85" s="1"/>
  <c r="AF115" i="81" a="1"/>
  <c r="AF115" i="81" s="1"/>
  <c r="AF34" i="85" s="1"/>
  <c r="AF112" i="81" a="1"/>
  <c r="AF112" i="81" s="1"/>
  <c r="AF31" i="85" s="1"/>
  <c r="AF118" i="81" a="1"/>
  <c r="AF118" i="81" s="1"/>
  <c r="AF28" i="85"/>
  <c r="U63" i="75"/>
  <c r="U64" i="75" s="1"/>
  <c r="U88" i="73"/>
  <c r="U107" i="73" s="1"/>
  <c r="U109" i="73"/>
  <c r="I117" i="81" a="1"/>
  <c r="I117" i="81" s="1"/>
  <c r="I115" i="81" a="1"/>
  <c r="I115" i="81" s="1"/>
  <c r="I34" i="85" s="1"/>
  <c r="I113" i="81" a="1"/>
  <c r="I113" i="81" s="1"/>
  <c r="I32" i="85" s="1"/>
  <c r="I116" i="81" a="1"/>
  <c r="I116" i="81" s="1"/>
  <c r="I112" i="81" a="1"/>
  <c r="I112" i="81" s="1"/>
  <c r="I31" i="85" s="1"/>
  <c r="I114" i="81" a="1"/>
  <c r="I114" i="81" s="1"/>
  <c r="I33" i="85" s="1"/>
  <c r="I118" i="81" a="1"/>
  <c r="I118" i="81" s="1"/>
  <c r="I111" i="81" a="1"/>
  <c r="I111" i="81" s="1"/>
  <c r="I30" i="85" s="1"/>
  <c r="I28" i="85"/>
  <c r="AE77" i="75"/>
  <c r="AE78" i="75" s="1"/>
  <c r="AE109" i="82"/>
  <c r="AE88" i="82"/>
  <c r="AE107" i="82" s="1"/>
  <c r="M63" i="75"/>
  <c r="M64" i="75" s="1"/>
  <c r="M88" i="73"/>
  <c r="M107" i="73" s="1"/>
  <c r="M109" i="73"/>
  <c r="K109" i="68"/>
  <c r="K88" i="68"/>
  <c r="K21" i="75"/>
  <c r="K22" i="75" s="1"/>
  <c r="I77" i="75"/>
  <c r="I109" i="82"/>
  <c r="I88" i="82"/>
  <c r="I107" i="82" s="1"/>
  <c r="S63" i="75"/>
  <c r="S64" i="75" s="1"/>
  <c r="S88" i="73"/>
  <c r="S107" i="73" s="1"/>
  <c r="S109" i="73"/>
  <c r="I49" i="75"/>
  <c r="I109" i="72"/>
  <c r="I88" i="72"/>
  <c r="I107" i="72" s="1"/>
  <c r="Q109" i="68"/>
  <c r="Q88" i="68"/>
  <c r="Q21" i="75"/>
  <c r="Q22" i="75" s="1"/>
  <c r="L63" i="75"/>
  <c r="L64" i="75" s="1"/>
  <c r="L88" i="73"/>
  <c r="L107" i="73" s="1"/>
  <c r="L109" i="73"/>
  <c r="V49" i="75"/>
  <c r="V50" i="75" s="1"/>
  <c r="V40" i="85" s="1"/>
  <c r="V109" i="72"/>
  <c r="V88" i="72"/>
  <c r="V107" i="72" s="1"/>
  <c r="AA113" i="81" a="1"/>
  <c r="AA113" i="81" s="1"/>
  <c r="AA32" i="85" s="1"/>
  <c r="AA117" i="81" a="1"/>
  <c r="AA117" i="81" s="1"/>
  <c r="AA115" i="81" a="1"/>
  <c r="AA115" i="81" s="1"/>
  <c r="AA34" i="85" s="1"/>
  <c r="AA112" i="81" a="1"/>
  <c r="AA112" i="81" s="1"/>
  <c r="AA31" i="85" s="1"/>
  <c r="AA116" i="81" a="1"/>
  <c r="AA116" i="81" s="1"/>
  <c r="AA118" i="81" a="1"/>
  <c r="AA118" i="81" s="1"/>
  <c r="AA111" i="81" a="1"/>
  <c r="AA111" i="81" s="1"/>
  <c r="AA30" i="85" s="1"/>
  <c r="AA114" i="81" a="1"/>
  <c r="AA114" i="81" s="1"/>
  <c r="AA33" i="85" s="1"/>
  <c r="AA28" i="85"/>
  <c r="N49" i="75"/>
  <c r="N50" i="75" s="1"/>
  <c r="N40" i="85" s="1"/>
  <c r="N109" i="72"/>
  <c r="N88" i="72"/>
  <c r="N107" i="72" s="1"/>
  <c r="K77" i="75"/>
  <c r="K78" i="75" s="1"/>
  <c r="K88" i="82"/>
  <c r="K107" i="82" s="1"/>
  <c r="K109" i="82"/>
  <c r="AG49" i="75"/>
  <c r="AG50" i="75" s="1"/>
  <c r="AG40" i="85" s="1"/>
  <c r="AG88" i="72"/>
  <c r="AG107" i="72" s="1"/>
  <c r="AG109" i="72"/>
  <c r="AB117" i="81" a="1"/>
  <c r="AB117" i="81" s="1"/>
  <c r="AB114" i="81" a="1"/>
  <c r="AB114" i="81" s="1"/>
  <c r="AB33" i="85" s="1"/>
  <c r="AB115" i="81" a="1"/>
  <c r="AB115" i="81" s="1"/>
  <c r="AB34" i="85" s="1"/>
  <c r="AB116" i="81" a="1"/>
  <c r="AB116" i="81" s="1"/>
  <c r="AB113" i="81" a="1"/>
  <c r="AB113" i="81" s="1"/>
  <c r="AB32" i="85" s="1"/>
  <c r="AB111" i="81" a="1"/>
  <c r="AB111" i="81" s="1"/>
  <c r="AB30" i="85" s="1"/>
  <c r="AB112" i="81" a="1"/>
  <c r="AB112" i="81" s="1"/>
  <c r="AB31" i="85" s="1"/>
  <c r="AB118" i="81" a="1"/>
  <c r="AB118" i="81" s="1"/>
  <c r="AB28" i="85"/>
  <c r="T63" i="75"/>
  <c r="T64" i="75" s="1"/>
  <c r="T88" i="73"/>
  <c r="T107" i="73" s="1"/>
  <c r="T109" i="73"/>
  <c r="Q111" i="81" a="1"/>
  <c r="Q111" i="81" s="1"/>
  <c r="Q30" i="85" s="1"/>
  <c r="Q118" i="81" a="1"/>
  <c r="Q118" i="81" s="1"/>
  <c r="Q115" i="81" a="1"/>
  <c r="Q115" i="81" s="1"/>
  <c r="Q34" i="85" s="1"/>
  <c r="Q114" i="81" a="1"/>
  <c r="Q114" i="81" s="1"/>
  <c r="Q33" i="85" s="1"/>
  <c r="Q117" i="81" a="1"/>
  <c r="Q117" i="81" s="1"/>
  <c r="Q116" i="81" a="1"/>
  <c r="Q116" i="81" s="1"/>
  <c r="Q112" i="81" a="1"/>
  <c r="Q112" i="81" s="1"/>
  <c r="Q31" i="85" s="1"/>
  <c r="Q113" i="81" a="1"/>
  <c r="Q113" i="81" s="1"/>
  <c r="Q32" i="85" s="1"/>
  <c r="Q28" i="85"/>
  <c r="AB109" i="68"/>
  <c r="AB88" i="68"/>
  <c r="AB21" i="75"/>
  <c r="AB22" i="75" s="1"/>
  <c r="O49" i="75"/>
  <c r="O50" i="75" s="1"/>
  <c r="O40" i="85" s="1"/>
  <c r="O109" i="72"/>
  <c r="O88" i="72"/>
  <c r="O107" i="72" s="1"/>
  <c r="Q49" i="75"/>
  <c r="Q50" i="75" s="1"/>
  <c r="Q40" i="85" s="1"/>
  <c r="Q88" i="72"/>
  <c r="Q107" i="72" s="1"/>
  <c r="Q109" i="72"/>
  <c r="AB77" i="75"/>
  <c r="AB78" i="75" s="1"/>
  <c r="AB109" i="82"/>
  <c r="AB88" i="82"/>
  <c r="AB107" i="82" s="1"/>
  <c r="F35" i="75" a="1"/>
  <c r="F35" i="75" s="1"/>
  <c r="F39" i="75" s="1"/>
  <c r="H10" i="33" s="1"/>
  <c r="I36" i="75"/>
  <c r="F37" i="75" s="1" a="1"/>
  <c r="F37" i="75" s="1"/>
  <c r="I10" i="33" s="1"/>
  <c r="AD109" i="68"/>
  <c r="AD88" i="68"/>
  <c r="AD21" i="75"/>
  <c r="AD22" i="75" s="1"/>
  <c r="AG77" i="75"/>
  <c r="AG78" i="75" s="1"/>
  <c r="AG88" i="82"/>
  <c r="AG107" i="82" s="1"/>
  <c r="AG109" i="82"/>
  <c r="AG112" i="81" a="1"/>
  <c r="AG112" i="81" s="1"/>
  <c r="AG31" i="85" s="1"/>
  <c r="AG115" i="81" a="1"/>
  <c r="AG115" i="81" s="1"/>
  <c r="AG34" i="85" s="1"/>
  <c r="AG113" i="81" a="1"/>
  <c r="AG113" i="81" s="1"/>
  <c r="AG32" i="85" s="1"/>
  <c r="AG118" i="81" a="1"/>
  <c r="AG118" i="81" s="1"/>
  <c r="AG117" i="81" a="1"/>
  <c r="AG117" i="81" s="1"/>
  <c r="AG114" i="81" a="1"/>
  <c r="AG114" i="81" s="1"/>
  <c r="AG33" i="85" s="1"/>
  <c r="AG111" i="81" a="1"/>
  <c r="AG111" i="81" s="1"/>
  <c r="AG30" i="85" s="1"/>
  <c r="AG116" i="81" a="1"/>
  <c r="AG116" i="81" s="1"/>
  <c r="AG28" i="85"/>
  <c r="X109" i="68"/>
  <c r="X88" i="68"/>
  <c r="X21" i="75"/>
  <c r="X22" i="75" s="1"/>
  <c r="AF109" i="68"/>
  <c r="AF88" i="68"/>
  <c r="AF21" i="75"/>
  <c r="AF22" i="75" s="1"/>
  <c r="AC63" i="75"/>
  <c r="AC64" i="75" s="1"/>
  <c r="AC88" i="73"/>
  <c r="AC107" i="73" s="1"/>
  <c r="AC109" i="73"/>
  <c r="V77" i="75"/>
  <c r="V78" i="75" s="1"/>
  <c r="V109" i="82"/>
  <c r="V88" i="82"/>
  <c r="V107" i="82" s="1"/>
  <c r="U109" i="68"/>
  <c r="U88" i="68"/>
  <c r="U21" i="75"/>
  <c r="U22" i="75" s="1"/>
  <c r="O118" i="81" a="1"/>
  <c r="O118" i="81" s="1"/>
  <c r="O116" i="81" a="1"/>
  <c r="O116" i="81" s="1"/>
  <c r="O115" i="81" a="1"/>
  <c r="O115" i="81" s="1"/>
  <c r="O34" i="85" s="1"/>
  <c r="O113" i="81" a="1"/>
  <c r="O113" i="81" s="1"/>
  <c r="O32" i="85" s="1"/>
  <c r="O112" i="81" a="1"/>
  <c r="O112" i="81" s="1"/>
  <c r="O31" i="85" s="1"/>
  <c r="O111" i="81" a="1"/>
  <c r="O111" i="81" s="1"/>
  <c r="O30" i="85" s="1"/>
  <c r="O117" i="81" a="1"/>
  <c r="O117" i="81" s="1"/>
  <c r="O114" i="81" a="1"/>
  <c r="O114" i="81" s="1"/>
  <c r="O33" i="85" s="1"/>
  <c r="O28" i="85"/>
  <c r="V63" i="75"/>
  <c r="V64" i="75" s="1"/>
  <c r="V88" i="73"/>
  <c r="V107" i="73" s="1"/>
  <c r="V109" i="73"/>
  <c r="AA109" i="68"/>
  <c r="AA88" i="68"/>
  <c r="AA21" i="75"/>
  <c r="AA22" i="75" s="1"/>
  <c r="R111" i="81" a="1"/>
  <c r="R111" i="81" s="1"/>
  <c r="R30" i="85" s="1"/>
  <c r="R118" i="81" a="1"/>
  <c r="R118" i="81" s="1"/>
  <c r="R116" i="81" a="1"/>
  <c r="R116" i="81" s="1"/>
  <c r="R113" i="81" a="1"/>
  <c r="R113" i="81" s="1"/>
  <c r="R32" i="85" s="1"/>
  <c r="R112" i="81" a="1"/>
  <c r="R112" i="81" s="1"/>
  <c r="R31" i="85" s="1"/>
  <c r="R115" i="81" a="1"/>
  <c r="R115" i="81" s="1"/>
  <c r="R34" i="85" s="1"/>
  <c r="R117" i="81" a="1"/>
  <c r="R117" i="81" s="1"/>
  <c r="R114" i="81" a="1"/>
  <c r="R114" i="81" s="1"/>
  <c r="R33" i="85" s="1"/>
  <c r="R28" i="85"/>
  <c r="T77" i="75"/>
  <c r="T78" i="75" s="1"/>
  <c r="T88" i="82"/>
  <c r="T107" i="82" s="1"/>
  <c r="T109" i="82"/>
  <c r="Z63" i="75"/>
  <c r="Z64" i="75" s="1"/>
  <c r="Z88" i="73"/>
  <c r="Z107" i="73" s="1"/>
  <c r="Z109" i="73"/>
  <c r="S109" i="68"/>
  <c r="S88" i="68"/>
  <c r="S21" i="75"/>
  <c r="S22" i="75" s="1"/>
  <c r="P49" i="75"/>
  <c r="P50" i="75" s="1"/>
  <c r="P40" i="85" s="1"/>
  <c r="P109" i="72"/>
  <c r="P88" i="72"/>
  <c r="P107" i="72" s="1"/>
  <c r="AE49" i="75"/>
  <c r="AE50" i="75" s="1"/>
  <c r="AE40" i="85" s="1"/>
  <c r="AE88" i="72"/>
  <c r="AE107" i="72" s="1"/>
  <c r="AE109" i="72"/>
  <c r="P77" i="75"/>
  <c r="P78" i="75" s="1"/>
  <c r="P88" i="82"/>
  <c r="P107" i="82" s="1"/>
  <c r="P109" i="82"/>
  <c r="AC77" i="75"/>
  <c r="AC78" i="75" s="1"/>
  <c r="AC88" i="82"/>
  <c r="AC107" i="82" s="1"/>
  <c r="AC109" i="82"/>
  <c r="Z118" i="81" a="1"/>
  <c r="Z118" i="81" s="1"/>
  <c r="Z115" i="81" a="1"/>
  <c r="Z115" i="81" s="1"/>
  <c r="Z34" i="85" s="1"/>
  <c r="Z116" i="81" a="1"/>
  <c r="Z116" i="81" s="1"/>
  <c r="Z117" i="81" a="1"/>
  <c r="Z117" i="81" s="1"/>
  <c r="Z111" i="81" a="1"/>
  <c r="Z111" i="81" s="1"/>
  <c r="Z30" i="85" s="1"/>
  <c r="Z114" i="81" a="1"/>
  <c r="Z114" i="81" s="1"/>
  <c r="Z33" i="85" s="1"/>
  <c r="Z112" i="81" a="1"/>
  <c r="Z112" i="81" s="1"/>
  <c r="Z31" i="85" s="1"/>
  <c r="Z113" i="81" a="1"/>
  <c r="Z113" i="81" s="1"/>
  <c r="Z32" i="85" s="1"/>
  <c r="Z28" i="85"/>
  <c r="L49" i="75"/>
  <c r="L50" i="75" s="1"/>
  <c r="L40" i="85" s="1"/>
  <c r="L109" i="72"/>
  <c r="L88" i="72"/>
  <c r="L107" i="72" s="1"/>
  <c r="T112" i="81" a="1"/>
  <c r="T112" i="81" s="1"/>
  <c r="T31" i="85" s="1"/>
  <c r="T116" i="81" a="1"/>
  <c r="T116" i="81" s="1"/>
  <c r="T118" i="81" a="1"/>
  <c r="T118" i="81" s="1"/>
  <c r="T115" i="81" a="1"/>
  <c r="T115" i="81" s="1"/>
  <c r="T34" i="85" s="1"/>
  <c r="T111" i="81" a="1"/>
  <c r="T111" i="81" s="1"/>
  <c r="T30" i="85" s="1"/>
  <c r="T117" i="81" a="1"/>
  <c r="T117" i="81" s="1"/>
  <c r="T114" i="81" a="1"/>
  <c r="T114" i="81" s="1"/>
  <c r="T33" i="85" s="1"/>
  <c r="T113" i="81" a="1"/>
  <c r="T113" i="81" s="1"/>
  <c r="T32" i="85" s="1"/>
  <c r="T28" i="85"/>
  <c r="Z49" i="75"/>
  <c r="Z50" i="75" s="1"/>
  <c r="Z40" i="85" s="1"/>
  <c r="Z109" i="72"/>
  <c r="Z88" i="72"/>
  <c r="Z107" i="72" s="1"/>
  <c r="P112" i="81" a="1"/>
  <c r="P112" i="81" s="1"/>
  <c r="P31" i="85" s="1"/>
  <c r="P115" i="81" a="1"/>
  <c r="P115" i="81" s="1"/>
  <c r="P34" i="85" s="1"/>
  <c r="P118" i="81" a="1"/>
  <c r="P118" i="81" s="1"/>
  <c r="P114" i="81" a="1"/>
  <c r="P114" i="81" s="1"/>
  <c r="P33" i="85" s="1"/>
  <c r="P116" i="81" a="1"/>
  <c r="P116" i="81" s="1"/>
  <c r="P113" i="81" a="1"/>
  <c r="P113" i="81" s="1"/>
  <c r="P32" i="85" s="1"/>
  <c r="P111" i="81" a="1"/>
  <c r="P111" i="81" s="1"/>
  <c r="P30" i="85" s="1"/>
  <c r="P117" i="81" a="1"/>
  <c r="P117" i="81" s="1"/>
  <c r="P28" i="85"/>
  <c r="R63" i="75"/>
  <c r="R64" i="75" s="1"/>
  <c r="R88" i="73"/>
  <c r="R107" i="73" s="1"/>
  <c r="R109" i="73"/>
  <c r="Y49" i="75"/>
  <c r="Y50" i="75" s="1"/>
  <c r="Y40" i="85" s="1"/>
  <c r="Y109" i="72"/>
  <c r="Y88" i="72"/>
  <c r="Y107" i="72" s="1"/>
  <c r="AA63" i="75"/>
  <c r="AA64" i="75" s="1"/>
  <c r="AA109" i="73"/>
  <c r="AA88" i="73"/>
  <c r="AA107" i="73" s="1"/>
  <c r="AA77" i="75"/>
  <c r="AA78" i="75" s="1"/>
  <c r="AA109" i="82"/>
  <c r="AA88" i="82"/>
  <c r="AA107" i="82" s="1"/>
  <c r="T109" i="68"/>
  <c r="T88" i="68"/>
  <c r="T21" i="75"/>
  <c r="T22" i="75" s="1"/>
  <c r="AB49" i="75"/>
  <c r="AB50" i="75" s="1"/>
  <c r="AB40" i="85" s="1"/>
  <c r="AB109" i="72"/>
  <c r="AB88" i="72"/>
  <c r="AB107" i="72" s="1"/>
  <c r="J109" i="68"/>
  <c r="J88" i="68"/>
  <c r="J21" i="75"/>
  <c r="J22" i="75" s="1"/>
  <c r="AE63" i="75"/>
  <c r="AE64" i="75" s="1"/>
  <c r="AE88" i="73"/>
  <c r="AE107" i="73" s="1"/>
  <c r="AE109" i="73"/>
  <c r="Q63" i="75"/>
  <c r="Q64" i="75" s="1"/>
  <c r="Q109" i="73"/>
  <c r="Q88" i="73"/>
  <c r="Q107" i="73" s="1"/>
  <c r="M109" i="68"/>
  <c r="M88" i="68"/>
  <c r="M21" i="75"/>
  <c r="M22" i="75" s="1"/>
  <c r="R49" i="75"/>
  <c r="R50" i="75" s="1"/>
  <c r="R40" i="85" s="1"/>
  <c r="R88" i="72"/>
  <c r="R107" i="72" s="1"/>
  <c r="R109" i="72"/>
  <c r="K49" i="75"/>
  <c r="K50" i="75" s="1"/>
  <c r="K40" i="85" s="1"/>
  <c r="K88" i="72"/>
  <c r="K107" i="72" s="1"/>
  <c r="K109" i="72"/>
  <c r="Z77" i="75"/>
  <c r="Z78" i="75" s="1"/>
  <c r="Z88" i="82"/>
  <c r="Z107" i="82" s="1"/>
  <c r="Z109" i="82"/>
  <c r="X77" i="75"/>
  <c r="X78" i="75" s="1"/>
  <c r="X88" i="82"/>
  <c r="X107" i="82" s="1"/>
  <c r="X109" i="82"/>
  <c r="Y77" i="75"/>
  <c r="Y78" i="75" s="1"/>
  <c r="Y88" i="82"/>
  <c r="Y107" i="82" s="1"/>
  <c r="Y109" i="82"/>
  <c r="M114" i="81" a="1"/>
  <c r="M114" i="81" s="1"/>
  <c r="M33" i="85" s="1"/>
  <c r="M111" i="81" a="1"/>
  <c r="M111" i="81" s="1"/>
  <c r="M30" i="85" s="1"/>
  <c r="M112" i="81" a="1"/>
  <c r="M112" i="81" s="1"/>
  <c r="M31" i="85" s="1"/>
  <c r="M113" i="81" a="1"/>
  <c r="M113" i="81" s="1"/>
  <c r="M32" i="85" s="1"/>
  <c r="M117" i="81" a="1"/>
  <c r="M117" i="81" s="1"/>
  <c r="M115" i="81" a="1"/>
  <c r="M115" i="81" s="1"/>
  <c r="M34" i="85" s="1"/>
  <c r="M116" i="81" a="1"/>
  <c r="M116" i="81" s="1"/>
  <c r="M118" i="81" a="1"/>
  <c r="M118" i="81" s="1"/>
  <c r="M28" i="85"/>
  <c r="AG63" i="75"/>
  <c r="AG64" i="75" s="1"/>
  <c r="AG109" i="73"/>
  <c r="AG88" i="73"/>
  <c r="AG107" i="73" s="1"/>
  <c r="O63" i="75"/>
  <c r="O64" i="75" s="1"/>
  <c r="O88" i="73"/>
  <c r="O107" i="73" s="1"/>
  <c r="O109" i="73"/>
  <c r="L111" i="81" a="1"/>
  <c r="L111" i="81" s="1"/>
  <c r="L30" i="85" s="1"/>
  <c r="L113" i="81" a="1"/>
  <c r="L113" i="81" s="1"/>
  <c r="L32" i="85" s="1"/>
  <c r="L118" i="81" a="1"/>
  <c r="L118" i="81" s="1"/>
  <c r="L116" i="81" a="1"/>
  <c r="L116" i="81" s="1"/>
  <c r="L114" i="81" a="1"/>
  <c r="L114" i="81" s="1"/>
  <c r="L33" i="85" s="1"/>
  <c r="L112" i="81" a="1"/>
  <c r="L112" i="81" s="1"/>
  <c r="L31" i="85" s="1"/>
  <c r="L117" i="81" a="1"/>
  <c r="L117" i="81" s="1"/>
  <c r="L115" i="81" a="1"/>
  <c r="L115" i="81" s="1"/>
  <c r="L34" i="85" s="1"/>
  <c r="L28" i="85"/>
  <c r="W63" i="75"/>
  <c r="W64" i="75" s="1"/>
  <c r="W109" i="73"/>
  <c r="W88" i="73"/>
  <c r="W107" i="73" s="1"/>
  <c r="K112" i="81" a="1"/>
  <c r="K112" i="81" s="1"/>
  <c r="K31" i="85" s="1"/>
  <c r="K117" i="81" a="1"/>
  <c r="K117" i="81" s="1"/>
  <c r="K115" i="81" a="1"/>
  <c r="K115" i="81" s="1"/>
  <c r="K34" i="85" s="1"/>
  <c r="K118" i="81" a="1"/>
  <c r="K118" i="81" s="1"/>
  <c r="K114" i="81" a="1"/>
  <c r="K114" i="81" s="1"/>
  <c r="K33" i="85" s="1"/>
  <c r="K113" i="81" a="1"/>
  <c r="K113" i="81" s="1"/>
  <c r="K32" i="85" s="1"/>
  <c r="K116" i="81" a="1"/>
  <c r="K116" i="81" s="1"/>
  <c r="K111" i="81" a="1"/>
  <c r="K111" i="81" s="1"/>
  <c r="K30" i="85" s="1"/>
  <c r="K28" i="85"/>
  <c r="I63" i="75"/>
  <c r="I88" i="73"/>
  <c r="I107" i="73" s="1"/>
  <c r="I109" i="73"/>
  <c r="J114" i="81" a="1"/>
  <c r="J114" i="81" s="1"/>
  <c r="J33" i="85" s="1"/>
  <c r="J111" i="81" a="1"/>
  <c r="J111" i="81" s="1"/>
  <c r="J30" i="85" s="1"/>
  <c r="J112" i="81" a="1"/>
  <c r="J112" i="81" s="1"/>
  <c r="J31" i="85" s="1"/>
  <c r="J117" i="81" a="1"/>
  <c r="J117" i="81" s="1"/>
  <c r="J118" i="81" a="1"/>
  <c r="J118" i="81" s="1"/>
  <c r="J115" i="81" a="1"/>
  <c r="J115" i="81" s="1"/>
  <c r="J34" i="85" s="1"/>
  <c r="J116" i="81" a="1"/>
  <c r="J116" i="81" s="1"/>
  <c r="J113" i="81" a="1"/>
  <c r="J113" i="81" s="1"/>
  <c r="J32" i="85" s="1"/>
  <c r="J28" i="85"/>
  <c r="N109" i="68"/>
  <c r="N88" i="68"/>
  <c r="N21" i="75"/>
  <c r="N22" i="75" s="1"/>
  <c r="X49" i="75"/>
  <c r="X50" i="75" s="1"/>
  <c r="X40" i="85" s="1"/>
  <c r="X109" i="72"/>
  <c r="X88" i="72"/>
  <c r="X107" i="72" s="1"/>
  <c r="M49" i="75"/>
  <c r="M50" i="75" s="1"/>
  <c r="M40" i="85" s="1"/>
  <c r="M88" i="72"/>
  <c r="M107" i="72" s="1"/>
  <c r="M109" i="72"/>
  <c r="O77" i="75"/>
  <c r="O78" i="75" s="1"/>
  <c r="O88" i="82"/>
  <c r="O107" i="82" s="1"/>
  <c r="O109" i="82"/>
  <c r="R77" i="75"/>
  <c r="R78" i="75" s="1"/>
  <c r="R109" i="82"/>
  <c r="R88" i="82"/>
  <c r="R107" i="82" s="1"/>
  <c r="N114" i="81" a="1"/>
  <c r="N114" i="81" s="1"/>
  <c r="N33" i="85" s="1"/>
  <c r="N117" i="81" a="1"/>
  <c r="N117" i="81" s="1"/>
  <c r="N112" i="81" a="1"/>
  <c r="N112" i="81" s="1"/>
  <c r="N31" i="85" s="1"/>
  <c r="N115" i="81" a="1"/>
  <c r="N115" i="81" s="1"/>
  <c r="N34" i="85" s="1"/>
  <c r="N113" i="81" a="1"/>
  <c r="N113" i="81" s="1"/>
  <c r="N32" i="85" s="1"/>
  <c r="N118" i="81" a="1"/>
  <c r="N118" i="81" s="1"/>
  <c r="N116" i="81" a="1"/>
  <c r="N116" i="81" s="1"/>
  <c r="N111" i="81" a="1"/>
  <c r="N111" i="81" s="1"/>
  <c r="N30" i="85" s="1"/>
  <c r="N28" i="85"/>
  <c r="M77" i="75"/>
  <c r="M78" i="75" s="1"/>
  <c r="M88" i="82"/>
  <c r="M107" i="82" s="1"/>
  <c r="M109" i="82"/>
  <c r="W109" i="68"/>
  <c r="W88" i="68"/>
  <c r="W21" i="75"/>
  <c r="W22" i="75" s="1"/>
  <c r="AG109" i="68"/>
  <c r="AG88" i="68"/>
  <c r="AG21" i="75"/>
  <c r="AG22" i="75" s="1"/>
  <c r="AF63" i="75"/>
  <c r="AF64" i="75" s="1"/>
  <c r="AF88" i="73"/>
  <c r="AF107" i="73" s="1"/>
  <c r="AF109" i="73"/>
  <c r="J63" i="75"/>
  <c r="J64" i="75" s="1"/>
  <c r="J88" i="73"/>
  <c r="J107" i="73" s="1"/>
  <c r="J109" i="73"/>
  <c r="S77" i="75"/>
  <c r="S78" i="75" s="1"/>
  <c r="S88" i="82"/>
  <c r="S107" i="82" s="1"/>
  <c r="S109" i="82"/>
  <c r="J77" i="75"/>
  <c r="J78" i="75" s="1"/>
  <c r="J88" i="82"/>
  <c r="J107" i="82" s="1"/>
  <c r="J109" i="82"/>
  <c r="P63" i="75"/>
  <c r="P64" i="75" s="1"/>
  <c r="P109" i="73"/>
  <c r="P88" i="73"/>
  <c r="P107" i="73" s="1"/>
  <c r="O109" i="68"/>
  <c r="O88" i="68"/>
  <c r="O21" i="75"/>
  <c r="O22" i="75" s="1"/>
  <c r="AC49" i="75"/>
  <c r="AC50" i="75" s="1"/>
  <c r="AC40" i="85" s="1"/>
  <c r="AC109" i="72"/>
  <c r="AC88" i="72"/>
  <c r="AC107" i="72" s="1"/>
  <c r="AD49" i="75"/>
  <c r="AD50" i="75" s="1"/>
  <c r="AD40" i="85" s="1"/>
  <c r="AD109" i="72"/>
  <c r="AD88" i="72"/>
  <c r="AD107" i="72" s="1"/>
  <c r="U77" i="75"/>
  <c r="U78" i="75" s="1"/>
  <c r="U109" i="82"/>
  <c r="U88" i="82"/>
  <c r="U107" i="82" s="1"/>
  <c r="N77" i="75"/>
  <c r="N78" i="75" s="1"/>
  <c r="N88" i="82"/>
  <c r="N107" i="82" s="1"/>
  <c r="N109" i="82"/>
  <c r="W112" i="81" a="1"/>
  <c r="W112" i="81" s="1"/>
  <c r="W31" i="85" s="1"/>
  <c r="W111" i="81" a="1"/>
  <c r="W111" i="81" s="1"/>
  <c r="W30" i="85" s="1"/>
  <c r="W116" i="81" a="1"/>
  <c r="W116" i="81" s="1"/>
  <c r="W113" i="81" a="1"/>
  <c r="W113" i="81" s="1"/>
  <c r="W32" i="85" s="1"/>
  <c r="W117" i="81" a="1"/>
  <c r="W117" i="81" s="1"/>
  <c r="W114" i="81" a="1"/>
  <c r="W114" i="81" s="1"/>
  <c r="W33" i="85" s="1"/>
  <c r="W118" i="81" a="1"/>
  <c r="W118" i="81" s="1"/>
  <c r="W115" i="81" a="1"/>
  <c r="W115" i="81" s="1"/>
  <c r="W34" i="85" s="1"/>
  <c r="W28" i="85"/>
  <c r="Z113" i="73" l="1" a="1"/>
  <c r="Z113" i="73" s="1"/>
  <c r="Z60" i="85" s="1"/>
  <c r="Z115" i="73" a="1"/>
  <c r="Z115" i="73" s="1"/>
  <c r="Z62" i="85" s="1"/>
  <c r="Z117" i="73" a="1"/>
  <c r="Z117" i="73" s="1"/>
  <c r="Z112" i="73" a="1"/>
  <c r="Z112" i="73" s="1"/>
  <c r="Z59" i="85" s="1"/>
  <c r="Z114" i="73" a="1"/>
  <c r="Z114" i="73" s="1"/>
  <c r="Z61" i="85" s="1"/>
  <c r="Z116" i="73" a="1"/>
  <c r="Z116" i="73" s="1"/>
  <c r="Z111" i="73" a="1"/>
  <c r="Z111" i="73" s="1"/>
  <c r="Z58" i="85" s="1"/>
  <c r="Z56" i="85"/>
  <c r="Z118" i="73" a="1"/>
  <c r="Z118" i="73" s="1"/>
  <c r="S115" i="72" a="1"/>
  <c r="S115" i="72" s="1"/>
  <c r="S48" i="85" s="1"/>
  <c r="S112" i="72" a="1"/>
  <c r="S112" i="72" s="1"/>
  <c r="S45" i="85" s="1"/>
  <c r="S111" i="72" a="1"/>
  <c r="S111" i="72" s="1"/>
  <c r="S44" i="85" s="1"/>
  <c r="S42" i="85"/>
  <c r="S114" i="72" a="1"/>
  <c r="S114" i="72" s="1"/>
  <c r="S47" i="85" s="1"/>
  <c r="S117" i="72" a="1"/>
  <c r="S117" i="72" s="1"/>
  <c r="S118" i="72" a="1"/>
  <c r="S118" i="72" s="1"/>
  <c r="S113" i="72" a="1"/>
  <c r="S113" i="72" s="1"/>
  <c r="S46" i="85" s="1"/>
  <c r="S116" i="72" a="1"/>
  <c r="S116" i="72" s="1"/>
  <c r="Z36" i="85"/>
  <c r="Z35" i="85"/>
  <c r="Z37" i="85"/>
  <c r="N111" i="72" a="1"/>
  <c r="N111" i="72" s="1"/>
  <c r="N44" i="85" s="1"/>
  <c r="N115" i="72" a="1"/>
  <c r="N115" i="72" s="1"/>
  <c r="N48" i="85" s="1"/>
  <c r="N112" i="72" a="1"/>
  <c r="N112" i="72" s="1"/>
  <c r="N45" i="85" s="1"/>
  <c r="N118" i="72" a="1"/>
  <c r="N118" i="72" s="1"/>
  <c r="N116" i="72" a="1"/>
  <c r="N116" i="72" s="1"/>
  <c r="N114" i="72" a="1"/>
  <c r="N114" i="72" s="1"/>
  <c r="N47" i="85" s="1"/>
  <c r="N117" i="72" a="1"/>
  <c r="N117" i="72" s="1"/>
  <c r="N113" i="72" a="1"/>
  <c r="N113" i="72" s="1"/>
  <c r="N46" i="85" s="1"/>
  <c r="N42" i="85"/>
  <c r="I111" i="72" a="1"/>
  <c r="I111" i="72" s="1"/>
  <c r="I44" i="85" s="1"/>
  <c r="I115" i="72" a="1"/>
  <c r="I115" i="72" s="1"/>
  <c r="I48" i="85" s="1"/>
  <c r="I114" i="72" a="1"/>
  <c r="I114" i="72" s="1"/>
  <c r="I47" i="85" s="1"/>
  <c r="I42" i="85"/>
  <c r="I112" i="72" a="1"/>
  <c r="I112" i="72" s="1"/>
  <c r="I45" i="85" s="1"/>
  <c r="I113" i="72" a="1"/>
  <c r="I113" i="72" s="1"/>
  <c r="I46" i="85" s="1"/>
  <c r="I117" i="72" a="1"/>
  <c r="I117" i="72" s="1"/>
  <c r="I118" i="72" a="1"/>
  <c r="I118" i="72" s="1"/>
  <c r="I116" i="72" a="1"/>
  <c r="I116" i="72" s="1"/>
  <c r="Z107" i="68"/>
  <c r="Y14" i="85"/>
  <c r="AG107" i="68"/>
  <c r="AF14" i="85"/>
  <c r="Y117" i="72" a="1"/>
  <c r="Y117" i="72" s="1"/>
  <c r="Y116" i="72" a="1"/>
  <c r="Y116" i="72" s="1"/>
  <c r="Y115" i="72" a="1"/>
  <c r="Y115" i="72" s="1"/>
  <c r="Y48" i="85" s="1"/>
  <c r="Y42" i="85"/>
  <c r="Y111" i="72" a="1"/>
  <c r="Y111" i="72" s="1"/>
  <c r="Y44" i="85" s="1"/>
  <c r="Y112" i="72" a="1"/>
  <c r="Y112" i="72" s="1"/>
  <c r="Y45" i="85" s="1"/>
  <c r="Y118" i="72" a="1"/>
  <c r="Y118" i="72" s="1"/>
  <c r="Y114" i="72" a="1"/>
  <c r="Y114" i="72" s="1"/>
  <c r="Y47" i="85" s="1"/>
  <c r="Y113" i="72" a="1"/>
  <c r="Y113" i="72" s="1"/>
  <c r="Y46" i="85" s="1"/>
  <c r="AC112" i="82" a="1"/>
  <c r="AC112" i="82" s="1"/>
  <c r="AC73" i="85" s="1"/>
  <c r="AC70" i="85"/>
  <c r="AC118" i="82" a="1"/>
  <c r="AC118" i="82" s="1"/>
  <c r="AC115" i="82" a="1"/>
  <c r="AC115" i="82" s="1"/>
  <c r="AC76" i="85" s="1"/>
  <c r="AC111" i="82" a="1"/>
  <c r="AC111" i="82" s="1"/>
  <c r="AC72" i="85" s="1"/>
  <c r="AC114" i="82" a="1"/>
  <c r="AC114" i="82" s="1"/>
  <c r="AC75" i="85" s="1"/>
  <c r="AC113" i="82" a="1"/>
  <c r="AC113" i="82" s="1"/>
  <c r="AC74" i="85" s="1"/>
  <c r="AC117" i="82" a="1"/>
  <c r="AC117" i="82" s="1"/>
  <c r="AC116" i="82" a="1"/>
  <c r="AC116" i="82" s="1"/>
  <c r="I35" i="85"/>
  <c r="I37" i="85"/>
  <c r="I36" i="85"/>
  <c r="AD37" i="85"/>
  <c r="AD35" i="85"/>
  <c r="AD36" i="85"/>
  <c r="I22" i="75"/>
  <c r="F23" i="75" s="1" a="1"/>
  <c r="F23" i="75" s="1"/>
  <c r="I9" i="33" s="1"/>
  <c r="G18" i="33" s="1"/>
  <c r="F21" i="75"/>
  <c r="F25" i="75" s="1"/>
  <c r="H9" i="33" s="1"/>
  <c r="Y107" i="68"/>
  <c r="X14" i="85"/>
  <c r="P107" i="68"/>
  <c r="O14" i="85"/>
  <c r="T107" i="68"/>
  <c r="S14" i="85"/>
  <c r="AD107" i="68"/>
  <c r="AC14" i="85"/>
  <c r="AF107" i="68"/>
  <c r="AE14" i="85"/>
  <c r="AF56" i="85"/>
  <c r="AF118" i="73" a="1"/>
  <c r="AF118" i="73" s="1"/>
  <c r="AF116" i="73" a="1"/>
  <c r="AF116" i="73" s="1"/>
  <c r="AF111" i="73" a="1"/>
  <c r="AF111" i="73" s="1"/>
  <c r="AF58" i="85" s="1"/>
  <c r="AF115" i="73" a="1"/>
  <c r="AF115" i="73" s="1"/>
  <c r="AF62" i="85" s="1"/>
  <c r="AF114" i="73" a="1"/>
  <c r="AF114" i="73" s="1"/>
  <c r="AF61" i="85" s="1"/>
  <c r="AF112" i="73" a="1"/>
  <c r="AF112" i="73" s="1"/>
  <c r="AF59" i="85" s="1"/>
  <c r="AF117" i="73" a="1"/>
  <c r="AF117" i="73" s="1"/>
  <c r="AF113" i="73" a="1"/>
  <c r="AF113" i="73" s="1"/>
  <c r="AF60" i="85" s="1"/>
  <c r="Q117" i="73" a="1"/>
  <c r="Q117" i="73" s="1"/>
  <c r="Q111" i="73" a="1"/>
  <c r="Q111" i="73" s="1"/>
  <c r="Q58" i="85" s="1"/>
  <c r="Q116" i="73" a="1"/>
  <c r="Q116" i="73" s="1"/>
  <c r="Q113" i="73" a="1"/>
  <c r="Q113" i="73" s="1"/>
  <c r="Q60" i="85" s="1"/>
  <c r="Q118" i="73" a="1"/>
  <c r="Q118" i="73" s="1"/>
  <c r="Q112" i="73" a="1"/>
  <c r="Q112" i="73" s="1"/>
  <c r="Q59" i="85" s="1"/>
  <c r="Q56" i="85"/>
  <c r="Q115" i="73" a="1"/>
  <c r="Q115" i="73" s="1"/>
  <c r="Q62" i="85" s="1"/>
  <c r="Q114" i="73" a="1"/>
  <c r="Q114" i="73" s="1"/>
  <c r="Q61" i="85" s="1"/>
  <c r="I107" i="68"/>
  <c r="H14" i="85"/>
  <c r="P115" i="73" a="1"/>
  <c r="P115" i="73" s="1"/>
  <c r="P62" i="85" s="1"/>
  <c r="P111" i="73" a="1"/>
  <c r="P111" i="73" s="1"/>
  <c r="P58" i="85" s="1"/>
  <c r="P56" i="85"/>
  <c r="P113" i="73" a="1"/>
  <c r="P113" i="73" s="1"/>
  <c r="P60" i="85" s="1"/>
  <c r="P116" i="73" a="1"/>
  <c r="P116" i="73" s="1"/>
  <c r="P117" i="73" a="1"/>
  <c r="P117" i="73" s="1"/>
  <c r="P114" i="73" a="1"/>
  <c r="P114" i="73" s="1"/>
  <c r="P61" i="85" s="1"/>
  <c r="P118" i="73" a="1"/>
  <c r="P118" i="73" s="1"/>
  <c r="P112" i="73" a="1"/>
  <c r="P112" i="73" s="1"/>
  <c r="P59" i="85" s="1"/>
  <c r="W107" i="68"/>
  <c r="V14" i="85"/>
  <c r="F63" i="75"/>
  <c r="F67" i="75" s="1"/>
  <c r="I64" i="75"/>
  <c r="F65" i="75" s="1" a="1"/>
  <c r="F65" i="75" s="1"/>
  <c r="P114" i="82" a="1"/>
  <c r="P114" i="82" s="1"/>
  <c r="P75" i="85" s="1"/>
  <c r="P113" i="82" a="1"/>
  <c r="P113" i="82" s="1"/>
  <c r="P74" i="85" s="1"/>
  <c r="P70" i="85"/>
  <c r="P111" i="82" a="1"/>
  <c r="P111" i="82" s="1"/>
  <c r="P72" i="85" s="1"/>
  <c r="P117" i="82" a="1"/>
  <c r="P117" i="82" s="1"/>
  <c r="P115" i="82" a="1"/>
  <c r="P115" i="82" s="1"/>
  <c r="P76" i="85" s="1"/>
  <c r="P116" i="82" a="1"/>
  <c r="P116" i="82" s="1"/>
  <c r="P112" i="82" a="1"/>
  <c r="P112" i="82" s="1"/>
  <c r="P73" i="85" s="1"/>
  <c r="P118" i="82" a="1"/>
  <c r="P118" i="82" s="1"/>
  <c r="O37" i="85"/>
  <c r="O36" i="85"/>
  <c r="O35" i="85"/>
  <c r="O112" i="72" a="1"/>
  <c r="O112" i="72" s="1"/>
  <c r="O45" i="85" s="1"/>
  <c r="O118" i="72" a="1"/>
  <c r="O118" i="72" s="1"/>
  <c r="O115" i="72" a="1"/>
  <c r="O115" i="72" s="1"/>
  <c r="O48" i="85" s="1"/>
  <c r="O117" i="72" a="1"/>
  <c r="O117" i="72" s="1"/>
  <c r="O42" i="85"/>
  <c r="O111" i="72" a="1"/>
  <c r="O111" i="72" s="1"/>
  <c r="O44" i="85" s="1"/>
  <c r="O114" i="72" a="1"/>
  <c r="O114" i="72" s="1"/>
  <c r="O47" i="85" s="1"/>
  <c r="O116" i="72" a="1"/>
  <c r="O116" i="72" s="1"/>
  <c r="O113" i="72" a="1"/>
  <c r="O113" i="72" s="1"/>
  <c r="O46" i="85" s="1"/>
  <c r="AA35" i="85"/>
  <c r="AA36" i="85"/>
  <c r="AA37" i="85"/>
  <c r="I113" i="82" a="1"/>
  <c r="I113" i="82" s="1"/>
  <c r="I74" i="85" s="1"/>
  <c r="I114" i="82" a="1"/>
  <c r="I114" i="82" s="1"/>
  <c r="I75" i="85" s="1"/>
  <c r="I117" i="82" a="1"/>
  <c r="I117" i="82" s="1"/>
  <c r="I111" i="82" a="1"/>
  <c r="I111" i="82" s="1"/>
  <c r="I72" i="85" s="1"/>
  <c r="I112" i="82" a="1"/>
  <c r="I112" i="82" s="1"/>
  <c r="I73" i="85" s="1"/>
  <c r="I70" i="85"/>
  <c r="I115" i="82" a="1"/>
  <c r="I115" i="82" s="1"/>
  <c r="I76" i="85" s="1"/>
  <c r="I118" i="82" a="1"/>
  <c r="I118" i="82" s="1"/>
  <c r="I116" i="82" a="1"/>
  <c r="I116" i="82" s="1"/>
  <c r="AE107" i="68"/>
  <c r="AD14" i="85"/>
  <c r="N107" i="68"/>
  <c r="M14" i="85"/>
  <c r="AG118" i="82" a="1"/>
  <c r="AG118" i="82" s="1"/>
  <c r="AG115" i="82" a="1"/>
  <c r="AG115" i="82" s="1"/>
  <c r="AG76" i="85" s="1"/>
  <c r="AG114" i="82" a="1"/>
  <c r="AG114" i="82" s="1"/>
  <c r="AG75" i="85" s="1"/>
  <c r="AG112" i="82" a="1"/>
  <c r="AG112" i="82" s="1"/>
  <c r="AG73" i="85" s="1"/>
  <c r="AG117" i="82" a="1"/>
  <c r="AG117" i="82" s="1"/>
  <c r="AG111" i="82" a="1"/>
  <c r="AG111" i="82" s="1"/>
  <c r="AG72" i="85" s="1"/>
  <c r="AG70" i="85"/>
  <c r="AG116" i="82" a="1"/>
  <c r="AG116" i="82" s="1"/>
  <c r="AG113" i="82" a="1"/>
  <c r="AG113" i="82" s="1"/>
  <c r="AG74" i="85" s="1"/>
  <c r="AA107" i="68"/>
  <c r="Z14" i="85"/>
  <c r="Q107" i="68"/>
  <c r="P14" i="85"/>
  <c r="T118" i="72" a="1"/>
  <c r="T118" i="72" s="1"/>
  <c r="T114" i="72" a="1"/>
  <c r="T114" i="72" s="1"/>
  <c r="T47" i="85" s="1"/>
  <c r="T42" i="85"/>
  <c r="T111" i="72" a="1"/>
  <c r="T111" i="72" s="1"/>
  <c r="T44" i="85" s="1"/>
  <c r="T117" i="72" a="1"/>
  <c r="T117" i="72" s="1"/>
  <c r="T113" i="72" a="1"/>
  <c r="T113" i="72" s="1"/>
  <c r="T46" i="85" s="1"/>
  <c r="T116" i="72" a="1"/>
  <c r="T116" i="72" s="1"/>
  <c r="T115" i="72" a="1"/>
  <c r="T115" i="72" s="1"/>
  <c r="T48" i="85" s="1"/>
  <c r="T112" i="72" a="1"/>
  <c r="T112" i="72" s="1"/>
  <c r="T45" i="85" s="1"/>
  <c r="AC118" i="72" a="1"/>
  <c r="AC118" i="72" s="1"/>
  <c r="AC42" i="85"/>
  <c r="AC112" i="72" a="1"/>
  <c r="AC112" i="72" s="1"/>
  <c r="AC45" i="85" s="1"/>
  <c r="AC116" i="72" a="1"/>
  <c r="AC116" i="72" s="1"/>
  <c r="AC113" i="72" a="1"/>
  <c r="AC113" i="72" s="1"/>
  <c r="AC46" i="85" s="1"/>
  <c r="AC115" i="72" a="1"/>
  <c r="AC115" i="72" s="1"/>
  <c r="AC48" i="85" s="1"/>
  <c r="AC117" i="72" a="1"/>
  <c r="AC117" i="72" s="1"/>
  <c r="AC114" i="72" a="1"/>
  <c r="AC114" i="72" s="1"/>
  <c r="AC47" i="85" s="1"/>
  <c r="AC111" i="72" a="1"/>
  <c r="AC111" i="72" s="1"/>
  <c r="AC44" i="85" s="1"/>
  <c r="M107" i="68"/>
  <c r="L14" i="85"/>
  <c r="F33" i="85"/>
  <c r="D94" i="85" s="1"/>
  <c r="G43" i="33" s="1"/>
  <c r="F31" i="85"/>
  <c r="D92" i="85" s="1"/>
  <c r="G41" i="33" s="1"/>
  <c r="W117" i="72" a="1"/>
  <c r="W117" i="72" s="1"/>
  <c r="W112" i="72" a="1"/>
  <c r="W112" i="72" s="1"/>
  <c r="W45" i="85" s="1"/>
  <c r="W42" i="85"/>
  <c r="W113" i="72" a="1"/>
  <c r="W113" i="72" s="1"/>
  <c r="W46" i="85" s="1"/>
  <c r="W111" i="72" a="1"/>
  <c r="W111" i="72" s="1"/>
  <c r="W44" i="85" s="1"/>
  <c r="W118" i="72" a="1"/>
  <c r="W118" i="72" s="1"/>
  <c r="W116" i="72" a="1"/>
  <c r="W116" i="72" s="1"/>
  <c r="W114" i="72" a="1"/>
  <c r="W114" i="72" s="1"/>
  <c r="W47" i="85" s="1"/>
  <c r="W115" i="72" a="1"/>
  <c r="W115" i="72" s="1"/>
  <c r="W48" i="85" s="1"/>
  <c r="Q117" i="72" a="1"/>
  <c r="Q117" i="72" s="1"/>
  <c r="Q42" i="85"/>
  <c r="Q115" i="72" a="1"/>
  <c r="Q115" i="72" s="1"/>
  <c r="Q48" i="85" s="1"/>
  <c r="Q116" i="72" a="1"/>
  <c r="Q116" i="72" s="1"/>
  <c r="Q112" i="72" a="1"/>
  <c r="Q112" i="72" s="1"/>
  <c r="Q45" i="85" s="1"/>
  <c r="Q114" i="72" a="1"/>
  <c r="Q114" i="72" s="1"/>
  <c r="Q47" i="85" s="1"/>
  <c r="Q111" i="72" a="1"/>
  <c r="Q111" i="72" s="1"/>
  <c r="Q44" i="85" s="1"/>
  <c r="Q118" i="72" a="1"/>
  <c r="Q118" i="72" s="1"/>
  <c r="Q113" i="72" a="1"/>
  <c r="Q113" i="72" s="1"/>
  <c r="Q46" i="85" s="1"/>
  <c r="S115" i="73" a="1"/>
  <c r="S115" i="73" s="1"/>
  <c r="S62" i="85" s="1"/>
  <c r="S117" i="73" a="1"/>
  <c r="S117" i="73" s="1"/>
  <c r="S112" i="73" a="1"/>
  <c r="S112" i="73" s="1"/>
  <c r="S59" i="85" s="1"/>
  <c r="S114" i="73" a="1"/>
  <c r="S114" i="73" s="1"/>
  <c r="S61" i="85" s="1"/>
  <c r="S56" i="85"/>
  <c r="S111" i="73" a="1"/>
  <c r="S111" i="73" s="1"/>
  <c r="S58" i="85" s="1"/>
  <c r="S113" i="73" a="1"/>
  <c r="S113" i="73" s="1"/>
  <c r="S60" i="85" s="1"/>
  <c r="S118" i="73" a="1"/>
  <c r="S118" i="73" s="1"/>
  <c r="S116" i="73" a="1"/>
  <c r="S116" i="73" s="1"/>
  <c r="L37" i="85"/>
  <c r="L35" i="85"/>
  <c r="L36" i="85"/>
  <c r="Y118" i="82" a="1"/>
  <c r="Y118" i="82" s="1"/>
  <c r="Y113" i="82" a="1"/>
  <c r="Y113" i="82" s="1"/>
  <c r="Y74" i="85" s="1"/>
  <c r="Y112" i="82" a="1"/>
  <c r="Y112" i="82" s="1"/>
  <c r="Y73" i="85" s="1"/>
  <c r="Y116" i="82" a="1"/>
  <c r="Y116" i="82" s="1"/>
  <c r="Y117" i="82" a="1"/>
  <c r="Y117" i="82" s="1"/>
  <c r="Y114" i="82" a="1"/>
  <c r="Y114" i="82" s="1"/>
  <c r="Y75" i="85" s="1"/>
  <c r="Y111" i="82" a="1"/>
  <c r="Y111" i="82" s="1"/>
  <c r="Y72" i="85" s="1"/>
  <c r="Y115" i="82" a="1"/>
  <c r="Y115" i="82" s="1"/>
  <c r="Y76" i="85" s="1"/>
  <c r="Y70" i="85"/>
  <c r="V107" i="68"/>
  <c r="U14" i="85"/>
  <c r="M42" i="85"/>
  <c r="M115" i="72" a="1"/>
  <c r="M115" i="72" s="1"/>
  <c r="M48" i="85" s="1"/>
  <c r="M118" i="72" a="1"/>
  <c r="M118" i="72" s="1"/>
  <c r="M112" i="72" a="1"/>
  <c r="M112" i="72" s="1"/>
  <c r="M45" i="85" s="1"/>
  <c r="M114" i="72" a="1"/>
  <c r="M114" i="72" s="1"/>
  <c r="M47" i="85" s="1"/>
  <c r="M117" i="72" a="1"/>
  <c r="M117" i="72" s="1"/>
  <c r="M116" i="72" a="1"/>
  <c r="M116" i="72" s="1"/>
  <c r="M111" i="72" a="1"/>
  <c r="M111" i="72" s="1"/>
  <c r="M44" i="85" s="1"/>
  <c r="M113" i="72" a="1"/>
  <c r="M113" i="72" s="1"/>
  <c r="M46" i="85" s="1"/>
  <c r="R116" i="73" a="1"/>
  <c r="R116" i="73" s="1"/>
  <c r="R111" i="73" a="1"/>
  <c r="R111" i="73" s="1"/>
  <c r="R58" i="85" s="1"/>
  <c r="R113" i="73" a="1"/>
  <c r="R113" i="73" s="1"/>
  <c r="R60" i="85" s="1"/>
  <c r="R118" i="73" a="1"/>
  <c r="R118" i="73" s="1"/>
  <c r="R115" i="73" a="1"/>
  <c r="R115" i="73" s="1"/>
  <c r="R62" i="85" s="1"/>
  <c r="R112" i="73" a="1"/>
  <c r="R112" i="73" s="1"/>
  <c r="R59" i="85" s="1"/>
  <c r="R114" i="73" a="1"/>
  <c r="R114" i="73" s="1"/>
  <c r="R61" i="85" s="1"/>
  <c r="R56" i="85"/>
  <c r="R117" i="73" a="1"/>
  <c r="R117" i="73" s="1"/>
  <c r="K116" i="73" a="1"/>
  <c r="K116" i="73" s="1"/>
  <c r="K115" i="73" a="1"/>
  <c r="K115" i="73" s="1"/>
  <c r="K62" i="85" s="1"/>
  <c r="K117" i="73" a="1"/>
  <c r="K117" i="73" s="1"/>
  <c r="K111" i="73" a="1"/>
  <c r="K111" i="73" s="1"/>
  <c r="K58" i="85" s="1"/>
  <c r="K112" i="73" a="1"/>
  <c r="K112" i="73" s="1"/>
  <c r="K59" i="85" s="1"/>
  <c r="K114" i="73" a="1"/>
  <c r="K114" i="73" s="1"/>
  <c r="K61" i="85" s="1"/>
  <c r="K118" i="73" a="1"/>
  <c r="K118" i="73" s="1"/>
  <c r="K56" i="85"/>
  <c r="K113" i="73" a="1"/>
  <c r="K113" i="73" s="1"/>
  <c r="K60" i="85" s="1"/>
  <c r="Y112" i="73" a="1"/>
  <c r="Y112" i="73" s="1"/>
  <c r="Y59" i="85" s="1"/>
  <c r="Y114" i="73" a="1"/>
  <c r="Y114" i="73" s="1"/>
  <c r="Y61" i="85" s="1"/>
  <c r="Y115" i="73" a="1"/>
  <c r="Y115" i="73" s="1"/>
  <c r="Y62" i="85" s="1"/>
  <c r="Y117" i="73" a="1"/>
  <c r="Y117" i="73" s="1"/>
  <c r="Y113" i="73" a="1"/>
  <c r="Y113" i="73" s="1"/>
  <c r="Y60" i="85" s="1"/>
  <c r="Y111" i="73" a="1"/>
  <c r="Y111" i="73" s="1"/>
  <c r="Y58" i="85" s="1"/>
  <c r="Y118" i="73" a="1"/>
  <c r="Y118" i="73" s="1"/>
  <c r="Y56" i="85"/>
  <c r="Y116" i="73" a="1"/>
  <c r="Y116" i="73" s="1"/>
  <c r="P35" i="85"/>
  <c r="P36" i="85"/>
  <c r="P37" i="85"/>
  <c r="M117" i="73" a="1"/>
  <c r="M117" i="73" s="1"/>
  <c r="M118" i="73" a="1"/>
  <c r="M118" i="73" s="1"/>
  <c r="M115" i="73" a="1"/>
  <c r="M115" i="73" s="1"/>
  <c r="M62" i="85" s="1"/>
  <c r="M114" i="73" a="1"/>
  <c r="M114" i="73" s="1"/>
  <c r="M61" i="85" s="1"/>
  <c r="M111" i="73" a="1"/>
  <c r="M111" i="73" s="1"/>
  <c r="M58" i="85" s="1"/>
  <c r="M113" i="73" a="1"/>
  <c r="M113" i="73" s="1"/>
  <c r="M60" i="85" s="1"/>
  <c r="M56" i="85"/>
  <c r="M116" i="73" a="1"/>
  <c r="M116" i="73" s="1"/>
  <c r="M112" i="73" a="1"/>
  <c r="M112" i="73" s="1"/>
  <c r="M59" i="85" s="1"/>
  <c r="U70" i="85"/>
  <c r="U111" i="82" a="1"/>
  <c r="U111" i="82" s="1"/>
  <c r="U72" i="85" s="1"/>
  <c r="U112" i="82" a="1"/>
  <c r="U112" i="82" s="1"/>
  <c r="U73" i="85" s="1"/>
  <c r="U116" i="82" a="1"/>
  <c r="U116" i="82" s="1"/>
  <c r="U113" i="82" a="1"/>
  <c r="U113" i="82" s="1"/>
  <c r="U74" i="85" s="1"/>
  <c r="U115" i="82" a="1"/>
  <c r="U115" i="82" s="1"/>
  <c r="U76" i="85" s="1"/>
  <c r="U118" i="82" a="1"/>
  <c r="U118" i="82" s="1"/>
  <c r="U117" i="82" a="1"/>
  <c r="U117" i="82" s="1"/>
  <c r="U114" i="82" a="1"/>
  <c r="U114" i="82" s="1"/>
  <c r="U75" i="85" s="1"/>
  <c r="S107" i="68"/>
  <c r="R14" i="85"/>
  <c r="Q36" i="85"/>
  <c r="Q37" i="85"/>
  <c r="Q35" i="85"/>
  <c r="L117" i="73" a="1"/>
  <c r="L117" i="73" s="1"/>
  <c r="L115" i="73" a="1"/>
  <c r="L115" i="73" s="1"/>
  <c r="L62" i="85" s="1"/>
  <c r="L56" i="85"/>
  <c r="L114" i="73" a="1"/>
  <c r="L114" i="73" s="1"/>
  <c r="L61" i="85" s="1"/>
  <c r="L116" i="73" a="1"/>
  <c r="L116" i="73" s="1"/>
  <c r="L111" i="73" a="1"/>
  <c r="L111" i="73" s="1"/>
  <c r="L58" i="85" s="1"/>
  <c r="L112" i="73" a="1"/>
  <c r="L112" i="73" s="1"/>
  <c r="L59" i="85" s="1"/>
  <c r="L118" i="73" a="1"/>
  <c r="L118" i="73" s="1"/>
  <c r="L113" i="73" a="1"/>
  <c r="L113" i="73" s="1"/>
  <c r="L60" i="85" s="1"/>
  <c r="AE118" i="82" a="1"/>
  <c r="AE118" i="82" s="1"/>
  <c r="AE115" i="82" a="1"/>
  <c r="AE115" i="82" s="1"/>
  <c r="AE76" i="85" s="1"/>
  <c r="AE111" i="82" a="1"/>
  <c r="AE111" i="82" s="1"/>
  <c r="AE72" i="85" s="1"/>
  <c r="AE117" i="82" a="1"/>
  <c r="AE117" i="82" s="1"/>
  <c r="AE114" i="82" a="1"/>
  <c r="AE114" i="82" s="1"/>
  <c r="AE75" i="85" s="1"/>
  <c r="AE116" i="82" a="1"/>
  <c r="AE116" i="82" s="1"/>
  <c r="AE113" i="82" a="1"/>
  <c r="AE113" i="82" s="1"/>
  <c r="AE74" i="85" s="1"/>
  <c r="AE70" i="85"/>
  <c r="AE112" i="82" a="1"/>
  <c r="AE112" i="82" s="1"/>
  <c r="AE73" i="85" s="1"/>
  <c r="AD116" i="72" a="1"/>
  <c r="AD116" i="72" s="1"/>
  <c r="AD112" i="72" a="1"/>
  <c r="AD112" i="72" s="1"/>
  <c r="AD45" i="85" s="1"/>
  <c r="AD117" i="72" a="1"/>
  <c r="AD117" i="72" s="1"/>
  <c r="AD114" i="72" a="1"/>
  <c r="AD114" i="72" s="1"/>
  <c r="AD47" i="85" s="1"/>
  <c r="AD115" i="72" a="1"/>
  <c r="AD115" i="72" s="1"/>
  <c r="AD48" i="85" s="1"/>
  <c r="AD118" i="72" a="1"/>
  <c r="AD118" i="72" s="1"/>
  <c r="AD42" i="85"/>
  <c r="AD111" i="72" a="1"/>
  <c r="AD111" i="72" s="1"/>
  <c r="AD44" i="85" s="1"/>
  <c r="AD113" i="72" a="1"/>
  <c r="AD113" i="72" s="1"/>
  <c r="AD46" i="85" s="1"/>
  <c r="J36" i="85"/>
  <c r="J37" i="85"/>
  <c r="J35" i="85"/>
  <c r="M35" i="85"/>
  <c r="M37" i="85"/>
  <c r="M36" i="85"/>
  <c r="R111" i="72" a="1"/>
  <c r="R111" i="72" s="1"/>
  <c r="R44" i="85" s="1"/>
  <c r="R42" i="85"/>
  <c r="R117" i="72" a="1"/>
  <c r="R117" i="72" s="1"/>
  <c r="R112" i="72" a="1"/>
  <c r="R112" i="72" s="1"/>
  <c r="R45" i="85" s="1"/>
  <c r="R113" i="72" a="1"/>
  <c r="R113" i="72" s="1"/>
  <c r="R46" i="85" s="1"/>
  <c r="R115" i="72" a="1"/>
  <c r="R115" i="72" s="1"/>
  <c r="R48" i="85" s="1"/>
  <c r="R116" i="72" a="1"/>
  <c r="R116" i="72" s="1"/>
  <c r="R118" i="72" a="1"/>
  <c r="R118" i="72" s="1"/>
  <c r="R114" i="72" a="1"/>
  <c r="R114" i="72" s="1"/>
  <c r="R47" i="85" s="1"/>
  <c r="V112" i="73" a="1"/>
  <c r="V112" i="73" s="1"/>
  <c r="V59" i="85" s="1"/>
  <c r="V116" i="73" a="1"/>
  <c r="V116" i="73" s="1"/>
  <c r="V56" i="85"/>
  <c r="V114" i="73" a="1"/>
  <c r="V114" i="73" s="1"/>
  <c r="V61" i="85" s="1"/>
  <c r="V111" i="73" a="1"/>
  <c r="V111" i="73" s="1"/>
  <c r="V58" i="85" s="1"/>
  <c r="V118" i="73" a="1"/>
  <c r="V118" i="73" s="1"/>
  <c r="V115" i="73" a="1"/>
  <c r="V115" i="73" s="1"/>
  <c r="V62" i="85" s="1"/>
  <c r="V117" i="73" a="1"/>
  <c r="V117" i="73" s="1"/>
  <c r="V113" i="73" a="1"/>
  <c r="V113" i="73" s="1"/>
  <c r="V60" i="85" s="1"/>
  <c r="K112" i="82" a="1"/>
  <c r="K112" i="82" s="1"/>
  <c r="K73" i="85" s="1"/>
  <c r="K114" i="82" a="1"/>
  <c r="K114" i="82" s="1"/>
  <c r="K75" i="85" s="1"/>
  <c r="K111" i="82" a="1"/>
  <c r="K111" i="82" s="1"/>
  <c r="K72" i="85" s="1"/>
  <c r="K113" i="82" a="1"/>
  <c r="K113" i="82" s="1"/>
  <c r="K74" i="85" s="1"/>
  <c r="K70" i="85"/>
  <c r="K115" i="82" a="1"/>
  <c r="K115" i="82" s="1"/>
  <c r="K76" i="85" s="1"/>
  <c r="K118" i="82" a="1"/>
  <c r="K118" i="82" s="1"/>
  <c r="K116" i="82" a="1"/>
  <c r="K116" i="82" s="1"/>
  <c r="K117" i="82" a="1"/>
  <c r="K117" i="82" s="1"/>
  <c r="Q114" i="82" a="1"/>
  <c r="Q114" i="82" s="1"/>
  <c r="Q75" i="85" s="1"/>
  <c r="Q118" i="82" a="1"/>
  <c r="Q118" i="82" s="1"/>
  <c r="Q111" i="82" a="1"/>
  <c r="Q111" i="82" s="1"/>
  <c r="Q72" i="85" s="1"/>
  <c r="Q115" i="82" a="1"/>
  <c r="Q115" i="82" s="1"/>
  <c r="Q76" i="85" s="1"/>
  <c r="Q117" i="82" a="1"/>
  <c r="Q117" i="82" s="1"/>
  <c r="Q113" i="82" a="1"/>
  <c r="Q113" i="82" s="1"/>
  <c r="Q74" i="85" s="1"/>
  <c r="Q116" i="82" a="1"/>
  <c r="Q116" i="82" s="1"/>
  <c r="Q112" i="82" a="1"/>
  <c r="Q112" i="82" s="1"/>
  <c r="Q73" i="85" s="1"/>
  <c r="Q70" i="85"/>
  <c r="AF37" i="85"/>
  <c r="AF35" i="85"/>
  <c r="AF36" i="85"/>
  <c r="W116" i="82" a="1"/>
  <c r="W116" i="82" s="1"/>
  <c r="W115" i="82" a="1"/>
  <c r="W115" i="82" s="1"/>
  <c r="W76" i="85" s="1"/>
  <c r="W112" i="82" a="1"/>
  <c r="W112" i="82" s="1"/>
  <c r="W73" i="85" s="1"/>
  <c r="W117" i="82" a="1"/>
  <c r="W117" i="82" s="1"/>
  <c r="W113" i="82" a="1"/>
  <c r="W113" i="82" s="1"/>
  <c r="W74" i="85" s="1"/>
  <c r="W118" i="82" a="1"/>
  <c r="W118" i="82" s="1"/>
  <c r="W114" i="82" a="1"/>
  <c r="W114" i="82" s="1"/>
  <c r="W75" i="85" s="1"/>
  <c r="W70" i="85"/>
  <c r="W111" i="82" a="1"/>
  <c r="W111" i="82" s="1"/>
  <c r="W72" i="85" s="1"/>
  <c r="F30" i="85"/>
  <c r="D91" i="85" s="1"/>
  <c r="G40" i="33" s="1"/>
  <c r="X107" i="68"/>
  <c r="W14" i="85"/>
  <c r="T117" i="82" a="1"/>
  <c r="T117" i="82" s="1"/>
  <c r="T116" i="82" a="1"/>
  <c r="T116" i="82" s="1"/>
  <c r="T114" i="82" a="1"/>
  <c r="T114" i="82" s="1"/>
  <c r="T75" i="85" s="1"/>
  <c r="T115" i="82" a="1"/>
  <c r="T115" i="82" s="1"/>
  <c r="T76" i="85" s="1"/>
  <c r="T70" i="85"/>
  <c r="T113" i="82" a="1"/>
  <c r="T113" i="82" s="1"/>
  <c r="T74" i="85" s="1"/>
  <c r="T112" i="82" a="1"/>
  <c r="T112" i="82" s="1"/>
  <c r="T73" i="85" s="1"/>
  <c r="T118" i="82" a="1"/>
  <c r="T118" i="82" s="1"/>
  <c r="T111" i="82" a="1"/>
  <c r="T111" i="82" s="1"/>
  <c r="T72" i="85" s="1"/>
  <c r="Y36" i="85"/>
  <c r="Y37" i="85"/>
  <c r="Y35" i="85"/>
  <c r="AE114" i="73" a="1"/>
  <c r="AE114" i="73" s="1"/>
  <c r="AE61" i="85" s="1"/>
  <c r="AE117" i="73" a="1"/>
  <c r="AE117" i="73" s="1"/>
  <c r="AE56" i="85"/>
  <c r="AE116" i="73" a="1"/>
  <c r="AE116" i="73" s="1"/>
  <c r="AE111" i="73" a="1"/>
  <c r="AE111" i="73" s="1"/>
  <c r="AE58" i="85" s="1"/>
  <c r="AE118" i="73" a="1"/>
  <c r="AE118" i="73" s="1"/>
  <c r="AE112" i="73" a="1"/>
  <c r="AE112" i="73" s="1"/>
  <c r="AE59" i="85" s="1"/>
  <c r="AE113" i="73" a="1"/>
  <c r="AE113" i="73" s="1"/>
  <c r="AE60" i="85" s="1"/>
  <c r="AE115" i="73" a="1"/>
  <c r="AE115" i="73" s="1"/>
  <c r="AE62" i="85" s="1"/>
  <c r="W36" i="85"/>
  <c r="W37" i="85"/>
  <c r="W35" i="85"/>
  <c r="X118" i="82" a="1"/>
  <c r="X118" i="82" s="1"/>
  <c r="X115" i="82" a="1"/>
  <c r="X115" i="82" s="1"/>
  <c r="X76" i="85" s="1"/>
  <c r="X70" i="85"/>
  <c r="X117" i="82" a="1"/>
  <c r="X117" i="82" s="1"/>
  <c r="X114" i="82" a="1"/>
  <c r="X114" i="82" s="1"/>
  <c r="X75" i="85" s="1"/>
  <c r="X111" i="82" a="1"/>
  <c r="X111" i="82" s="1"/>
  <c r="X72" i="85" s="1"/>
  <c r="X113" i="82" a="1"/>
  <c r="X113" i="82" s="1"/>
  <c r="X74" i="85" s="1"/>
  <c r="X116" i="82" a="1"/>
  <c r="X116" i="82" s="1"/>
  <c r="X112" i="82" a="1"/>
  <c r="X112" i="82" s="1"/>
  <c r="X73" i="85" s="1"/>
  <c r="T35" i="85"/>
  <c r="T36" i="85"/>
  <c r="T37" i="85"/>
  <c r="F77" i="75"/>
  <c r="F81" i="75" s="1"/>
  <c r="I78" i="75"/>
  <c r="F79" i="75" s="1" a="1"/>
  <c r="F79" i="75" s="1"/>
  <c r="U114" i="73" a="1"/>
  <c r="U114" i="73" s="1"/>
  <c r="U61" i="85" s="1"/>
  <c r="U111" i="73" a="1"/>
  <c r="U111" i="73" s="1"/>
  <c r="U58" i="85" s="1"/>
  <c r="U112" i="73" a="1"/>
  <c r="U112" i="73" s="1"/>
  <c r="U59" i="85" s="1"/>
  <c r="U56" i="85"/>
  <c r="U117" i="73" a="1"/>
  <c r="U117" i="73" s="1"/>
  <c r="U116" i="73" a="1"/>
  <c r="U116" i="73" s="1"/>
  <c r="U115" i="73" a="1"/>
  <c r="U115" i="73" s="1"/>
  <c r="U62" i="85" s="1"/>
  <c r="U118" i="73" a="1"/>
  <c r="U118" i="73" s="1"/>
  <c r="U113" i="73" a="1"/>
  <c r="U113" i="73" s="1"/>
  <c r="U60" i="85" s="1"/>
  <c r="AB112" i="73" a="1"/>
  <c r="AB112" i="73" s="1"/>
  <c r="AB59" i="85" s="1"/>
  <c r="AB117" i="73" a="1"/>
  <c r="AB117" i="73" s="1"/>
  <c r="AB118" i="73" a="1"/>
  <c r="AB118" i="73" s="1"/>
  <c r="AB113" i="73" a="1"/>
  <c r="AB113" i="73" s="1"/>
  <c r="AB60" i="85" s="1"/>
  <c r="AB116" i="73" a="1"/>
  <c r="AB116" i="73" s="1"/>
  <c r="AB56" i="85"/>
  <c r="AB114" i="73" a="1"/>
  <c r="AB114" i="73" s="1"/>
  <c r="AB61" i="85" s="1"/>
  <c r="AB115" i="73" a="1"/>
  <c r="AB115" i="73" s="1"/>
  <c r="AB62" i="85" s="1"/>
  <c r="AB111" i="73" a="1"/>
  <c r="AB111" i="73" s="1"/>
  <c r="AB58" i="85" s="1"/>
  <c r="J116" i="72" a="1"/>
  <c r="J116" i="72" s="1"/>
  <c r="J42" i="85"/>
  <c r="J117" i="72" a="1"/>
  <c r="J117" i="72" s="1"/>
  <c r="J118" i="72" a="1"/>
  <c r="J118" i="72" s="1"/>
  <c r="J111" i="72" a="1"/>
  <c r="J111" i="72" s="1"/>
  <c r="J44" i="85" s="1"/>
  <c r="J113" i="72" a="1"/>
  <c r="J113" i="72" s="1"/>
  <c r="J46" i="85" s="1"/>
  <c r="J115" i="72" a="1"/>
  <c r="J115" i="72" s="1"/>
  <c r="J48" i="85" s="1"/>
  <c r="J112" i="72" a="1"/>
  <c r="J112" i="72" s="1"/>
  <c r="J45" i="85" s="1"/>
  <c r="J114" i="72" a="1"/>
  <c r="J114" i="72" s="1"/>
  <c r="J47" i="85" s="1"/>
  <c r="AE37" i="85"/>
  <c r="AE35" i="85"/>
  <c r="AE36" i="85"/>
  <c r="X36" i="85"/>
  <c r="X37" i="85"/>
  <c r="X35" i="85"/>
  <c r="J112" i="73" a="1"/>
  <c r="J112" i="73" s="1"/>
  <c r="J59" i="85" s="1"/>
  <c r="J113" i="73" a="1"/>
  <c r="J113" i="73" s="1"/>
  <c r="J60" i="85" s="1"/>
  <c r="J117" i="73" a="1"/>
  <c r="J117" i="73" s="1"/>
  <c r="J111" i="73" a="1"/>
  <c r="J111" i="73" s="1"/>
  <c r="J58" i="85" s="1"/>
  <c r="J114" i="73" a="1"/>
  <c r="J114" i="73" s="1"/>
  <c r="J61" i="85" s="1"/>
  <c r="J115" i="73" a="1"/>
  <c r="J115" i="73" s="1"/>
  <c r="J62" i="85" s="1"/>
  <c r="J116" i="73" a="1"/>
  <c r="J116" i="73" s="1"/>
  <c r="J118" i="73" a="1"/>
  <c r="J118" i="73" s="1"/>
  <c r="J56" i="85"/>
  <c r="AA116" i="82" a="1"/>
  <c r="AA116" i="82" s="1"/>
  <c r="AA118" i="82" a="1"/>
  <c r="AA118" i="82" s="1"/>
  <c r="AA115" i="82" a="1"/>
  <c r="AA115" i="82" s="1"/>
  <c r="AA76" i="85" s="1"/>
  <c r="AA113" i="82" a="1"/>
  <c r="AA113" i="82" s="1"/>
  <c r="AA74" i="85" s="1"/>
  <c r="AA111" i="82" a="1"/>
  <c r="AA111" i="82" s="1"/>
  <c r="AA72" i="85" s="1"/>
  <c r="AA70" i="85"/>
  <c r="AA117" i="82" a="1"/>
  <c r="AA117" i="82" s="1"/>
  <c r="AA112" i="82" a="1"/>
  <c r="AA112" i="82" s="1"/>
  <c r="AA73" i="85" s="1"/>
  <c r="AA114" i="82" a="1"/>
  <c r="AA114" i="82" s="1"/>
  <c r="AA75" i="85" s="1"/>
  <c r="AA116" i="72" a="1"/>
  <c r="AA116" i="72" s="1"/>
  <c r="AA115" i="72" a="1"/>
  <c r="AA115" i="72" s="1"/>
  <c r="AA48" i="85" s="1"/>
  <c r="AA112" i="72" a="1"/>
  <c r="AA112" i="72" s="1"/>
  <c r="AA45" i="85" s="1"/>
  <c r="AA113" i="72" a="1"/>
  <c r="AA113" i="72" s="1"/>
  <c r="AA46" i="85" s="1"/>
  <c r="AA118" i="72" a="1"/>
  <c r="AA118" i="72" s="1"/>
  <c r="AA111" i="72" a="1"/>
  <c r="AA111" i="72" s="1"/>
  <c r="AA44" i="85" s="1"/>
  <c r="AA114" i="72" a="1"/>
  <c r="AA114" i="72" s="1"/>
  <c r="AA47" i="85" s="1"/>
  <c r="AA117" i="72" a="1"/>
  <c r="AA117" i="72" s="1"/>
  <c r="AA42" i="85"/>
  <c r="U117" i="72" a="1"/>
  <c r="U117" i="72" s="1"/>
  <c r="U114" i="72" a="1"/>
  <c r="U114" i="72" s="1"/>
  <c r="U47" i="85" s="1"/>
  <c r="U111" i="72" a="1"/>
  <c r="U111" i="72" s="1"/>
  <c r="U44" i="85" s="1"/>
  <c r="U118" i="72" a="1"/>
  <c r="U118" i="72" s="1"/>
  <c r="U112" i="72" a="1"/>
  <c r="U112" i="72" s="1"/>
  <c r="U45" i="85" s="1"/>
  <c r="U115" i="72" a="1"/>
  <c r="U115" i="72" s="1"/>
  <c r="U48" i="85" s="1"/>
  <c r="U113" i="72" a="1"/>
  <c r="U113" i="72" s="1"/>
  <c r="U46" i="85" s="1"/>
  <c r="U42" i="85"/>
  <c r="U116" i="72" a="1"/>
  <c r="U116" i="72" s="1"/>
  <c r="T116" i="73" a="1"/>
  <c r="T116" i="73" s="1"/>
  <c r="T114" i="73" a="1"/>
  <c r="T114" i="73" s="1"/>
  <c r="T61" i="85" s="1"/>
  <c r="T113" i="73" a="1"/>
  <c r="T113" i="73" s="1"/>
  <c r="T60" i="85" s="1"/>
  <c r="T111" i="73" a="1"/>
  <c r="T111" i="73" s="1"/>
  <c r="T58" i="85" s="1"/>
  <c r="T112" i="73" a="1"/>
  <c r="T112" i="73" s="1"/>
  <c r="T59" i="85" s="1"/>
  <c r="T56" i="85"/>
  <c r="T115" i="73" a="1"/>
  <c r="T115" i="73" s="1"/>
  <c r="T62" i="85" s="1"/>
  <c r="T118" i="73" a="1"/>
  <c r="T118" i="73" s="1"/>
  <c r="T117" i="73" a="1"/>
  <c r="T117" i="73" s="1"/>
  <c r="F49" i="75"/>
  <c r="F53" i="75" s="1"/>
  <c r="H11" i="33" s="1"/>
  <c r="I50" i="75"/>
  <c r="L107" i="68"/>
  <c r="K14" i="85"/>
  <c r="AG35" i="85"/>
  <c r="AG36" i="85"/>
  <c r="AG37" i="85"/>
  <c r="AC37" i="85"/>
  <c r="AC36" i="85"/>
  <c r="AC35" i="85"/>
  <c r="K115" i="72" a="1"/>
  <c r="K115" i="72" s="1"/>
  <c r="K48" i="85" s="1"/>
  <c r="K111" i="72" a="1"/>
  <c r="K111" i="72" s="1"/>
  <c r="K44" i="85" s="1"/>
  <c r="K113" i="72" a="1"/>
  <c r="K113" i="72" s="1"/>
  <c r="K46" i="85" s="1"/>
  <c r="K112" i="72" a="1"/>
  <c r="K112" i="72" s="1"/>
  <c r="K45" i="85" s="1"/>
  <c r="K116" i="72" a="1"/>
  <c r="K116" i="72" s="1"/>
  <c r="K117" i="72" a="1"/>
  <c r="K117" i="72" s="1"/>
  <c r="K114" i="72" a="1"/>
  <c r="K114" i="72" s="1"/>
  <c r="K47" i="85" s="1"/>
  <c r="K118" i="72" a="1"/>
  <c r="K118" i="72" s="1"/>
  <c r="K42" i="85"/>
  <c r="AG113" i="72" a="1"/>
  <c r="AG113" i="72" s="1"/>
  <c r="AG46" i="85" s="1"/>
  <c r="AG117" i="72" a="1"/>
  <c r="AG117" i="72" s="1"/>
  <c r="AG42" i="85"/>
  <c r="AG114" i="72" a="1"/>
  <c r="AG114" i="72" s="1"/>
  <c r="AG47" i="85" s="1"/>
  <c r="AG115" i="72" a="1"/>
  <c r="AG115" i="72" s="1"/>
  <c r="AG48" i="85" s="1"/>
  <c r="AG116" i="72" a="1"/>
  <c r="AG116" i="72" s="1"/>
  <c r="AG118" i="72" a="1"/>
  <c r="AG118" i="72" s="1"/>
  <c r="AG111" i="72" a="1"/>
  <c r="AG111" i="72" s="1"/>
  <c r="AG44" i="85" s="1"/>
  <c r="AG112" i="72" a="1"/>
  <c r="AG112" i="72" s="1"/>
  <c r="AG45" i="85" s="1"/>
  <c r="AD117" i="73" a="1"/>
  <c r="AD117" i="73" s="1"/>
  <c r="AD112" i="73" a="1"/>
  <c r="AD112" i="73" s="1"/>
  <c r="AD59" i="85" s="1"/>
  <c r="AD118" i="73" a="1"/>
  <c r="AD118" i="73" s="1"/>
  <c r="AD114" i="73" a="1"/>
  <c r="AD114" i="73" s="1"/>
  <c r="AD61" i="85" s="1"/>
  <c r="AD115" i="73" a="1"/>
  <c r="AD115" i="73" s="1"/>
  <c r="AD62" i="85" s="1"/>
  <c r="AD116" i="73" a="1"/>
  <c r="AD116" i="73" s="1"/>
  <c r="AD111" i="73" a="1"/>
  <c r="AD111" i="73" s="1"/>
  <c r="AD58" i="85" s="1"/>
  <c r="AD56" i="85"/>
  <c r="AD113" i="73" a="1"/>
  <c r="AD113" i="73" s="1"/>
  <c r="AD60" i="85" s="1"/>
  <c r="AF115" i="82" a="1"/>
  <c r="AF115" i="82" s="1"/>
  <c r="AF76" i="85" s="1"/>
  <c r="AF118" i="82" a="1"/>
  <c r="AF118" i="82" s="1"/>
  <c r="AF111" i="82" a="1"/>
  <c r="AF111" i="82" s="1"/>
  <c r="AF72" i="85" s="1"/>
  <c r="AF114" i="82" a="1"/>
  <c r="AF114" i="82" s="1"/>
  <c r="AF75" i="85" s="1"/>
  <c r="AF117" i="82" a="1"/>
  <c r="AF117" i="82" s="1"/>
  <c r="AF116" i="82" a="1"/>
  <c r="AF116" i="82" s="1"/>
  <c r="AF112" i="82" a="1"/>
  <c r="AF112" i="82" s="1"/>
  <c r="AF73" i="85" s="1"/>
  <c r="AF113" i="82" a="1"/>
  <c r="AF113" i="82" s="1"/>
  <c r="AF74" i="85" s="1"/>
  <c r="AF70" i="85"/>
  <c r="W113" i="73" a="1"/>
  <c r="W113" i="73" s="1"/>
  <c r="W60" i="85" s="1"/>
  <c r="W112" i="73" a="1"/>
  <c r="W112" i="73" s="1"/>
  <c r="W59" i="85" s="1"/>
  <c r="W118" i="73" a="1"/>
  <c r="W118" i="73" s="1"/>
  <c r="W115" i="73" a="1"/>
  <c r="W115" i="73" s="1"/>
  <c r="W62" i="85" s="1"/>
  <c r="W117" i="73" a="1"/>
  <c r="W117" i="73" s="1"/>
  <c r="W111" i="73" a="1"/>
  <c r="W111" i="73" s="1"/>
  <c r="W58" i="85" s="1"/>
  <c r="W116" i="73" a="1"/>
  <c r="W116" i="73" s="1"/>
  <c r="W56" i="85"/>
  <c r="W114" i="73" a="1"/>
  <c r="W114" i="73" s="1"/>
  <c r="W61" i="85" s="1"/>
  <c r="Z116" i="72" a="1"/>
  <c r="Z116" i="72" s="1"/>
  <c r="Z112" i="72" a="1"/>
  <c r="Z112" i="72" s="1"/>
  <c r="Z45" i="85" s="1"/>
  <c r="Z118" i="72" a="1"/>
  <c r="Z118" i="72" s="1"/>
  <c r="Z117" i="72" a="1"/>
  <c r="Z117" i="72" s="1"/>
  <c r="Z115" i="72" a="1"/>
  <c r="Z115" i="72" s="1"/>
  <c r="Z48" i="85" s="1"/>
  <c r="Z114" i="72" a="1"/>
  <c r="Z114" i="72" s="1"/>
  <c r="Z47" i="85" s="1"/>
  <c r="Z111" i="72" a="1"/>
  <c r="Z111" i="72" s="1"/>
  <c r="Z44" i="85" s="1"/>
  <c r="Z113" i="72" a="1"/>
  <c r="Z113" i="72" s="1"/>
  <c r="Z46" i="85" s="1"/>
  <c r="Z42" i="85"/>
  <c r="U37" i="85"/>
  <c r="U35" i="85"/>
  <c r="U36" i="85"/>
  <c r="O107" i="68"/>
  <c r="N14" i="85"/>
  <c r="F32" i="85"/>
  <c r="D93" i="85" s="1"/>
  <c r="G42" i="33" s="1"/>
  <c r="AC107" i="68"/>
  <c r="AB14" i="85"/>
  <c r="AD115" i="82" a="1"/>
  <c r="AD115" i="82" s="1"/>
  <c r="AD76" i="85" s="1"/>
  <c r="AD111" i="82" a="1"/>
  <c r="AD111" i="82" s="1"/>
  <c r="AD72" i="85" s="1"/>
  <c r="AD114" i="82" a="1"/>
  <c r="AD114" i="82" s="1"/>
  <c r="AD75" i="85" s="1"/>
  <c r="AD117" i="82" a="1"/>
  <c r="AD117" i="82" s="1"/>
  <c r="AD113" i="82" a="1"/>
  <c r="AD113" i="82" s="1"/>
  <c r="AD74" i="85" s="1"/>
  <c r="AD116" i="82" a="1"/>
  <c r="AD116" i="82" s="1"/>
  <c r="AD70" i="85"/>
  <c r="AD112" i="82" a="1"/>
  <c r="AD112" i="82" s="1"/>
  <c r="AD73" i="85" s="1"/>
  <c r="AD118" i="82" a="1"/>
  <c r="AD118" i="82" s="1"/>
  <c r="K35" i="85"/>
  <c r="K37" i="85"/>
  <c r="K36" i="85"/>
  <c r="O116" i="73" a="1"/>
  <c r="O116" i="73" s="1"/>
  <c r="O118" i="73" a="1"/>
  <c r="O118" i="73" s="1"/>
  <c r="O114" i="73" a="1"/>
  <c r="O114" i="73" s="1"/>
  <c r="O61" i="85" s="1"/>
  <c r="O115" i="73" a="1"/>
  <c r="O115" i="73" s="1"/>
  <c r="O62" i="85" s="1"/>
  <c r="O56" i="85"/>
  <c r="O111" i="73" a="1"/>
  <c r="O111" i="73" s="1"/>
  <c r="O58" i="85" s="1"/>
  <c r="O113" i="73" a="1"/>
  <c r="O113" i="73" s="1"/>
  <c r="O60" i="85" s="1"/>
  <c r="O112" i="73" a="1"/>
  <c r="O112" i="73" s="1"/>
  <c r="O59" i="85" s="1"/>
  <c r="O117" i="73" a="1"/>
  <c r="O117" i="73" s="1"/>
  <c r="L112" i="72" a="1"/>
  <c r="L112" i="72" s="1"/>
  <c r="L45" i="85" s="1"/>
  <c r="L117" i="72" a="1"/>
  <c r="L117" i="72" s="1"/>
  <c r="L111" i="72" a="1"/>
  <c r="L111" i="72" s="1"/>
  <c r="L44" i="85" s="1"/>
  <c r="L115" i="72" a="1"/>
  <c r="L115" i="72" s="1"/>
  <c r="L48" i="85" s="1"/>
  <c r="L118" i="72" a="1"/>
  <c r="L118" i="72" s="1"/>
  <c r="L113" i="72" a="1"/>
  <c r="L113" i="72" s="1"/>
  <c r="L46" i="85" s="1"/>
  <c r="L114" i="72" a="1"/>
  <c r="L114" i="72" s="1"/>
  <c r="L47" i="85" s="1"/>
  <c r="L116" i="72" a="1"/>
  <c r="L116" i="72" s="1"/>
  <c r="L42" i="85"/>
  <c r="R35" i="85"/>
  <c r="R36" i="85"/>
  <c r="R37" i="85"/>
  <c r="AB107" i="68"/>
  <c r="AA14" i="85"/>
  <c r="K107" i="68"/>
  <c r="J14" i="85"/>
  <c r="L70" i="85"/>
  <c r="L115" i="82" a="1"/>
  <c r="L115" i="82" s="1"/>
  <c r="L76" i="85" s="1"/>
  <c r="L117" i="82" a="1"/>
  <c r="L117" i="82" s="1"/>
  <c r="L118" i="82" a="1"/>
  <c r="L118" i="82" s="1"/>
  <c r="L112" i="82" a="1"/>
  <c r="L112" i="82" s="1"/>
  <c r="L73" i="85" s="1"/>
  <c r="L111" i="82" a="1"/>
  <c r="L111" i="82" s="1"/>
  <c r="L72" i="85" s="1"/>
  <c r="L114" i="82" a="1"/>
  <c r="L114" i="82" s="1"/>
  <c r="L75" i="85" s="1"/>
  <c r="L113" i="82" a="1"/>
  <c r="L113" i="82" s="1"/>
  <c r="L74" i="85" s="1"/>
  <c r="L116" i="82" a="1"/>
  <c r="L116" i="82" s="1"/>
  <c r="R114" i="82" a="1"/>
  <c r="R114" i="82" s="1"/>
  <c r="R75" i="85" s="1"/>
  <c r="R113" i="82" a="1"/>
  <c r="R113" i="82" s="1"/>
  <c r="R74" i="85" s="1"/>
  <c r="R116" i="82" a="1"/>
  <c r="R116" i="82" s="1"/>
  <c r="R115" i="82" a="1"/>
  <c r="R115" i="82" s="1"/>
  <c r="R76" i="85" s="1"/>
  <c r="R118" i="82" a="1"/>
  <c r="R118" i="82" s="1"/>
  <c r="R70" i="85"/>
  <c r="R112" i="82" a="1"/>
  <c r="R112" i="82" s="1"/>
  <c r="R73" i="85" s="1"/>
  <c r="R111" i="82" a="1"/>
  <c r="R111" i="82" s="1"/>
  <c r="R72" i="85" s="1"/>
  <c r="R117" i="82" a="1"/>
  <c r="R117" i="82" s="1"/>
  <c r="AF112" i="72" a="1"/>
  <c r="AF112" i="72" s="1"/>
  <c r="AF45" i="85" s="1"/>
  <c r="AF118" i="72" a="1"/>
  <c r="AF118" i="72" s="1"/>
  <c r="AF115" i="72" a="1"/>
  <c r="AF115" i="72" s="1"/>
  <c r="AF48" i="85" s="1"/>
  <c r="AF111" i="72" a="1"/>
  <c r="AF111" i="72" s="1"/>
  <c r="AF44" i="85" s="1"/>
  <c r="AF114" i="72" a="1"/>
  <c r="AF114" i="72" s="1"/>
  <c r="AF47" i="85" s="1"/>
  <c r="AF113" i="72" a="1"/>
  <c r="AF113" i="72" s="1"/>
  <c r="AF46" i="85" s="1"/>
  <c r="AF116" i="72" a="1"/>
  <c r="AF116" i="72" s="1"/>
  <c r="AF117" i="72" a="1"/>
  <c r="AF117" i="72" s="1"/>
  <c r="AF42" i="85"/>
  <c r="O118" i="82" a="1"/>
  <c r="O118" i="82" s="1"/>
  <c r="O115" i="82" a="1"/>
  <c r="O115" i="82" s="1"/>
  <c r="O76" i="85" s="1"/>
  <c r="O112" i="82" a="1"/>
  <c r="O112" i="82" s="1"/>
  <c r="O73" i="85" s="1"/>
  <c r="O116" i="82" a="1"/>
  <c r="O116" i="82" s="1"/>
  <c r="O70" i="85"/>
  <c r="O111" i="82" a="1"/>
  <c r="O111" i="82" s="1"/>
  <c r="O72" i="85" s="1"/>
  <c r="O114" i="82" a="1"/>
  <c r="O114" i="82" s="1"/>
  <c r="O75" i="85" s="1"/>
  <c r="O117" i="82" a="1"/>
  <c r="O117" i="82" s="1"/>
  <c r="O113" i="82" a="1"/>
  <c r="O113" i="82" s="1"/>
  <c r="O74" i="85" s="1"/>
  <c r="X116" i="73" a="1"/>
  <c r="X116" i="73" s="1"/>
  <c r="X114" i="73" a="1"/>
  <c r="X114" i="73" s="1"/>
  <c r="X61" i="85" s="1"/>
  <c r="X56" i="85"/>
  <c r="X118" i="73" a="1"/>
  <c r="X118" i="73" s="1"/>
  <c r="X111" i="73" a="1"/>
  <c r="X111" i="73" s="1"/>
  <c r="X58" i="85" s="1"/>
  <c r="X115" i="73" a="1"/>
  <c r="X115" i="73" s="1"/>
  <c r="X62" i="85" s="1"/>
  <c r="X117" i="73" a="1"/>
  <c r="X117" i="73" s="1"/>
  <c r="X113" i="73" a="1"/>
  <c r="X113" i="73" s="1"/>
  <c r="X60" i="85" s="1"/>
  <c r="X112" i="73" a="1"/>
  <c r="X112" i="73" s="1"/>
  <c r="X59" i="85" s="1"/>
  <c r="I113" i="73" a="1"/>
  <c r="I113" i="73" s="1"/>
  <c r="I60" i="85" s="1"/>
  <c r="I114" i="73" a="1"/>
  <c r="I114" i="73" s="1"/>
  <c r="I61" i="85" s="1"/>
  <c r="I115" i="73" a="1"/>
  <c r="I115" i="73" s="1"/>
  <c r="I62" i="85" s="1"/>
  <c r="I111" i="73" a="1"/>
  <c r="I111" i="73" s="1"/>
  <c r="I58" i="85" s="1"/>
  <c r="I118" i="73" a="1"/>
  <c r="I118" i="73" s="1"/>
  <c r="I117" i="73" a="1"/>
  <c r="I117" i="73" s="1"/>
  <c r="I116" i="73" a="1"/>
  <c r="I116" i="73" s="1"/>
  <c r="I112" i="73" a="1"/>
  <c r="I112" i="73" s="1"/>
  <c r="I59" i="85" s="1"/>
  <c r="I56" i="85"/>
  <c r="M115" i="82" a="1"/>
  <c r="M115" i="82" s="1"/>
  <c r="M76" i="85" s="1"/>
  <c r="M111" i="82" a="1"/>
  <c r="M111" i="82" s="1"/>
  <c r="M72" i="85" s="1"/>
  <c r="M117" i="82" a="1"/>
  <c r="M117" i="82" s="1"/>
  <c r="M118" i="82" a="1"/>
  <c r="M118" i="82" s="1"/>
  <c r="M116" i="82" a="1"/>
  <c r="M116" i="82" s="1"/>
  <c r="M114" i="82" a="1"/>
  <c r="M114" i="82" s="1"/>
  <c r="M75" i="85" s="1"/>
  <c r="M113" i="82" a="1"/>
  <c r="M113" i="82" s="1"/>
  <c r="M74" i="85" s="1"/>
  <c r="M70" i="85"/>
  <c r="M112" i="82" a="1"/>
  <c r="M112" i="82" s="1"/>
  <c r="M73" i="85" s="1"/>
  <c r="AB36" i="85"/>
  <c r="AB35" i="85"/>
  <c r="AB37" i="85"/>
  <c r="J117" i="82" a="1"/>
  <c r="J117" i="82" s="1"/>
  <c r="J70" i="85"/>
  <c r="J113" i="82" a="1"/>
  <c r="J113" i="82" s="1"/>
  <c r="J74" i="85" s="1"/>
  <c r="J118" i="82" a="1"/>
  <c r="J118" i="82" s="1"/>
  <c r="J114" i="82" a="1"/>
  <c r="J114" i="82" s="1"/>
  <c r="J75" i="85" s="1"/>
  <c r="J115" i="82" a="1"/>
  <c r="J115" i="82" s="1"/>
  <c r="J76" i="85" s="1"/>
  <c r="J112" i="82" a="1"/>
  <c r="J112" i="82" s="1"/>
  <c r="J73" i="85" s="1"/>
  <c r="J111" i="82" a="1"/>
  <c r="J111" i="82" s="1"/>
  <c r="J72" i="85" s="1"/>
  <c r="J116" i="82" a="1"/>
  <c r="J116" i="82" s="1"/>
  <c r="Z112" i="82" a="1"/>
  <c r="Z112" i="82" s="1"/>
  <c r="Z73" i="85" s="1"/>
  <c r="Z116" i="82" a="1"/>
  <c r="Z116" i="82" s="1"/>
  <c r="Z118" i="82" a="1"/>
  <c r="Z118" i="82" s="1"/>
  <c r="Z113" i="82" a="1"/>
  <c r="Z113" i="82" s="1"/>
  <c r="Z74" i="85" s="1"/>
  <c r="Z111" i="82" a="1"/>
  <c r="Z111" i="82" s="1"/>
  <c r="Z72" i="85" s="1"/>
  <c r="Z114" i="82" a="1"/>
  <c r="Z114" i="82" s="1"/>
  <c r="Z75" i="85" s="1"/>
  <c r="Z115" i="82" a="1"/>
  <c r="Z115" i="82" s="1"/>
  <c r="Z76" i="85" s="1"/>
  <c r="Z117" i="82" a="1"/>
  <c r="Z117" i="82" s="1"/>
  <c r="Z70" i="85"/>
  <c r="AB112" i="72" a="1"/>
  <c r="AB112" i="72" s="1"/>
  <c r="AB45" i="85" s="1"/>
  <c r="AB114" i="72" a="1"/>
  <c r="AB114" i="72" s="1"/>
  <c r="AB47" i="85" s="1"/>
  <c r="AB115" i="72" a="1"/>
  <c r="AB115" i="72" s="1"/>
  <c r="AB48" i="85" s="1"/>
  <c r="AB113" i="72" a="1"/>
  <c r="AB113" i="72" s="1"/>
  <c r="AB46" i="85" s="1"/>
  <c r="AB111" i="72" a="1"/>
  <c r="AB111" i="72" s="1"/>
  <c r="AB44" i="85" s="1"/>
  <c r="AB118" i="72" a="1"/>
  <c r="AB118" i="72" s="1"/>
  <c r="AB116" i="72" a="1"/>
  <c r="AB116" i="72" s="1"/>
  <c r="AB117" i="72" a="1"/>
  <c r="AB117" i="72" s="1"/>
  <c r="AB42" i="85"/>
  <c r="P115" i="72" a="1"/>
  <c r="P115" i="72" s="1"/>
  <c r="P48" i="85" s="1"/>
  <c r="P117" i="72" a="1"/>
  <c r="P117" i="72" s="1"/>
  <c r="P118" i="72" a="1"/>
  <c r="P118" i="72" s="1"/>
  <c r="P111" i="72" a="1"/>
  <c r="P111" i="72" s="1"/>
  <c r="P44" i="85" s="1"/>
  <c r="P116" i="72" a="1"/>
  <c r="P116" i="72" s="1"/>
  <c r="P114" i="72" a="1"/>
  <c r="P114" i="72" s="1"/>
  <c r="P47" i="85" s="1"/>
  <c r="P113" i="72" a="1"/>
  <c r="P113" i="72" s="1"/>
  <c r="P46" i="85" s="1"/>
  <c r="P42" i="85"/>
  <c r="P112" i="72" a="1"/>
  <c r="P112" i="72" s="1"/>
  <c r="P45" i="85" s="1"/>
  <c r="V116" i="82" a="1"/>
  <c r="V116" i="82" s="1"/>
  <c r="V112" i="82" a="1"/>
  <c r="V112" i="82" s="1"/>
  <c r="V73" i="85" s="1"/>
  <c r="V118" i="82" a="1"/>
  <c r="V118" i="82" s="1"/>
  <c r="V111" i="82" a="1"/>
  <c r="V111" i="82" s="1"/>
  <c r="V72" i="85" s="1"/>
  <c r="V70" i="85"/>
  <c r="V113" i="82" a="1"/>
  <c r="V113" i="82" s="1"/>
  <c r="V74" i="85" s="1"/>
  <c r="V117" i="82" a="1"/>
  <c r="V117" i="82" s="1"/>
  <c r="V115" i="82" a="1"/>
  <c r="V115" i="82" s="1"/>
  <c r="V76" i="85" s="1"/>
  <c r="V114" i="82" a="1"/>
  <c r="V114" i="82" s="1"/>
  <c r="V75" i="85" s="1"/>
  <c r="V118" i="72" a="1"/>
  <c r="V118" i="72" s="1"/>
  <c r="V115" i="72" a="1"/>
  <c r="V115" i="72" s="1"/>
  <c r="V48" i="85" s="1"/>
  <c r="V112" i="72" a="1"/>
  <c r="V112" i="72" s="1"/>
  <c r="V45" i="85" s="1"/>
  <c r="V42" i="85"/>
  <c r="V116" i="72" a="1"/>
  <c r="V116" i="72" s="1"/>
  <c r="V113" i="72" a="1"/>
  <c r="V113" i="72" s="1"/>
  <c r="V46" i="85" s="1"/>
  <c r="V114" i="72" a="1"/>
  <c r="V114" i="72" s="1"/>
  <c r="V47" i="85" s="1"/>
  <c r="V111" i="72" a="1"/>
  <c r="V111" i="72" s="1"/>
  <c r="V44" i="85" s="1"/>
  <c r="V117" i="72" a="1"/>
  <c r="V117" i="72" s="1"/>
  <c r="N118" i="73" a="1"/>
  <c r="N118" i="73" s="1"/>
  <c r="N56" i="85"/>
  <c r="N114" i="73" a="1"/>
  <c r="N114" i="73" s="1"/>
  <c r="N61" i="85" s="1"/>
  <c r="N117" i="73" a="1"/>
  <c r="N117" i="73" s="1"/>
  <c r="N115" i="73" a="1"/>
  <c r="N115" i="73" s="1"/>
  <c r="N62" i="85" s="1"/>
  <c r="N112" i="73" a="1"/>
  <c r="N112" i="73" s="1"/>
  <c r="N59" i="85" s="1"/>
  <c r="N111" i="73" a="1"/>
  <c r="N111" i="73" s="1"/>
  <c r="N58" i="85" s="1"/>
  <c r="N116" i="73" a="1"/>
  <c r="N116" i="73" s="1"/>
  <c r="N113" i="73" a="1"/>
  <c r="N113" i="73" s="1"/>
  <c r="N60" i="85" s="1"/>
  <c r="N37" i="85"/>
  <c r="N36" i="85"/>
  <c r="N35" i="85"/>
  <c r="S111" i="82" a="1"/>
  <c r="S111" i="82" s="1"/>
  <c r="S72" i="85" s="1"/>
  <c r="S70" i="85"/>
  <c r="S115" i="82" a="1"/>
  <c r="S115" i="82" s="1"/>
  <c r="S76" i="85" s="1"/>
  <c r="S112" i="82" a="1"/>
  <c r="S112" i="82" s="1"/>
  <c r="S73" i="85" s="1"/>
  <c r="S118" i="82" a="1"/>
  <c r="S118" i="82" s="1"/>
  <c r="S117" i="82" a="1"/>
  <c r="S117" i="82" s="1"/>
  <c r="S116" i="82" a="1"/>
  <c r="S116" i="82" s="1"/>
  <c r="S114" i="82" a="1"/>
  <c r="S114" i="82" s="1"/>
  <c r="S75" i="85" s="1"/>
  <c r="S113" i="82" a="1"/>
  <c r="S113" i="82" s="1"/>
  <c r="S74" i="85" s="1"/>
  <c r="AC112" i="73" a="1"/>
  <c r="AC112" i="73" s="1"/>
  <c r="AC59" i="85" s="1"/>
  <c r="AC117" i="73" a="1"/>
  <c r="AC117" i="73" s="1"/>
  <c r="AC114" i="73" a="1"/>
  <c r="AC114" i="73" s="1"/>
  <c r="AC61" i="85" s="1"/>
  <c r="AC116" i="73" a="1"/>
  <c r="AC116" i="73" s="1"/>
  <c r="AC111" i="73" a="1"/>
  <c r="AC111" i="73" s="1"/>
  <c r="AC58" i="85" s="1"/>
  <c r="AC118" i="73" a="1"/>
  <c r="AC118" i="73" s="1"/>
  <c r="AC113" i="73" a="1"/>
  <c r="AC113" i="73" s="1"/>
  <c r="AC60" i="85" s="1"/>
  <c r="AC115" i="73" a="1"/>
  <c r="AC115" i="73" s="1"/>
  <c r="AC62" i="85" s="1"/>
  <c r="AC56" i="85"/>
  <c r="F28" i="85"/>
  <c r="D90" i="85" s="1"/>
  <c r="G39" i="33" s="1"/>
  <c r="AA114" i="73" a="1"/>
  <c r="AA114" i="73" s="1"/>
  <c r="AA61" i="85" s="1"/>
  <c r="AA112" i="73" a="1"/>
  <c r="AA112" i="73" s="1"/>
  <c r="AA59" i="85" s="1"/>
  <c r="AA56" i="85"/>
  <c r="AA113" i="73" a="1"/>
  <c r="AA113" i="73" s="1"/>
  <c r="AA60" i="85" s="1"/>
  <c r="AA115" i="73" a="1"/>
  <c r="AA115" i="73" s="1"/>
  <c r="AA62" i="85" s="1"/>
  <c r="AA117" i="73" a="1"/>
  <c r="AA117" i="73" s="1"/>
  <c r="AA111" i="73" a="1"/>
  <c r="AA111" i="73" s="1"/>
  <c r="AA58" i="85" s="1"/>
  <c r="AA118" i="73" a="1"/>
  <c r="AA118" i="73" s="1"/>
  <c r="AA116" i="73" a="1"/>
  <c r="AA116" i="73" s="1"/>
  <c r="AB118" i="82" a="1"/>
  <c r="AB118" i="82" s="1"/>
  <c r="AB111" i="82" a="1"/>
  <c r="AB111" i="82" s="1"/>
  <c r="AB72" i="85" s="1"/>
  <c r="AB115" i="82" a="1"/>
  <c r="AB115" i="82" s="1"/>
  <c r="AB76" i="85" s="1"/>
  <c r="AB70" i="85"/>
  <c r="AB116" i="82" a="1"/>
  <c r="AB116" i="82" s="1"/>
  <c r="AB114" i="82" a="1"/>
  <c r="AB114" i="82" s="1"/>
  <c r="AB75" i="85" s="1"/>
  <c r="AB112" i="82" a="1"/>
  <c r="AB112" i="82" s="1"/>
  <c r="AB73" i="85" s="1"/>
  <c r="AB113" i="82" a="1"/>
  <c r="AB113" i="82" s="1"/>
  <c r="AB74" i="85" s="1"/>
  <c r="AB117" i="82" a="1"/>
  <c r="AB117" i="82" s="1"/>
  <c r="F34" i="85"/>
  <c r="D95" i="85" s="1"/>
  <c r="G44" i="33" s="1"/>
  <c r="X117" i="72" a="1"/>
  <c r="X117" i="72" s="1"/>
  <c r="X113" i="72" a="1"/>
  <c r="X113" i="72" s="1"/>
  <c r="X46" i="85" s="1"/>
  <c r="X118" i="72" a="1"/>
  <c r="X118" i="72" s="1"/>
  <c r="X115" i="72" a="1"/>
  <c r="X115" i="72" s="1"/>
  <c r="X48" i="85" s="1"/>
  <c r="X114" i="72" a="1"/>
  <c r="X114" i="72" s="1"/>
  <c r="X47" i="85" s="1"/>
  <c r="X111" i="72" a="1"/>
  <c r="X111" i="72" s="1"/>
  <c r="X44" i="85" s="1"/>
  <c r="X112" i="72" a="1"/>
  <c r="X112" i="72" s="1"/>
  <c r="X45" i="85" s="1"/>
  <c r="X42" i="85"/>
  <c r="X116" i="72" a="1"/>
  <c r="X116" i="72" s="1"/>
  <c r="J107" i="68"/>
  <c r="I14" i="85"/>
  <c r="AE115" i="72" a="1"/>
  <c r="AE115" i="72" s="1"/>
  <c r="AE48" i="85" s="1"/>
  <c r="AE118" i="72" a="1"/>
  <c r="AE118" i="72" s="1"/>
  <c r="AE114" i="72" a="1"/>
  <c r="AE114" i="72" s="1"/>
  <c r="AE47" i="85" s="1"/>
  <c r="AE112" i="72" a="1"/>
  <c r="AE112" i="72" s="1"/>
  <c r="AE45" i="85" s="1"/>
  <c r="AE117" i="72" a="1"/>
  <c r="AE117" i="72" s="1"/>
  <c r="AE42" i="85"/>
  <c r="AE116" i="72" a="1"/>
  <c r="AE116" i="72" s="1"/>
  <c r="AE111" i="72" a="1"/>
  <c r="AE111" i="72" s="1"/>
  <c r="AE44" i="85" s="1"/>
  <c r="AE113" i="72" a="1"/>
  <c r="AE113" i="72" s="1"/>
  <c r="AE46" i="85" s="1"/>
  <c r="U107" i="68"/>
  <c r="T14" i="85"/>
  <c r="N114" i="82" a="1"/>
  <c r="N114" i="82" s="1"/>
  <c r="N75" i="85" s="1"/>
  <c r="N117" i="82" a="1"/>
  <c r="N117" i="82" s="1"/>
  <c r="N115" i="82" a="1"/>
  <c r="N115" i="82" s="1"/>
  <c r="N76" i="85" s="1"/>
  <c r="N113" i="82" a="1"/>
  <c r="N113" i="82" s="1"/>
  <c r="N74" i="85" s="1"/>
  <c r="N70" i="85"/>
  <c r="N118" i="82" a="1"/>
  <c r="N118" i="82" s="1"/>
  <c r="N112" i="82" a="1"/>
  <c r="N112" i="82" s="1"/>
  <c r="N73" i="85" s="1"/>
  <c r="N116" i="82" a="1"/>
  <c r="N116" i="82" s="1"/>
  <c r="N111" i="82" a="1"/>
  <c r="N111" i="82" s="1"/>
  <c r="N72" i="85" s="1"/>
  <c r="AG112" i="73" a="1"/>
  <c r="AG112" i="73" s="1"/>
  <c r="AG59" i="85" s="1"/>
  <c r="AG56" i="85"/>
  <c r="AG118" i="73" a="1"/>
  <c r="AG118" i="73" s="1"/>
  <c r="AG117" i="73" a="1"/>
  <c r="AG117" i="73" s="1"/>
  <c r="AG116" i="73" a="1"/>
  <c r="AG116" i="73" s="1"/>
  <c r="AG113" i="73" a="1"/>
  <c r="AG113" i="73" s="1"/>
  <c r="AG60" i="85" s="1"/>
  <c r="AG114" i="73" a="1"/>
  <c r="AG114" i="73" s="1"/>
  <c r="AG61" i="85" s="1"/>
  <c r="AG111" i="73" a="1"/>
  <c r="AG111" i="73" s="1"/>
  <c r="AG58" i="85" s="1"/>
  <c r="AG115" i="73" a="1"/>
  <c r="AG115" i="73" s="1"/>
  <c r="AG62" i="85" s="1"/>
  <c r="S36" i="85"/>
  <c r="S35" i="85"/>
  <c r="S37" i="85"/>
  <c r="R107" i="68"/>
  <c r="Q14" i="85"/>
  <c r="V35" i="85"/>
  <c r="V37" i="85"/>
  <c r="V36" i="85"/>
  <c r="F76" i="85" l="1"/>
  <c r="J44" i="33" s="1"/>
  <c r="X65" i="85"/>
  <c r="X63" i="85"/>
  <c r="X64" i="85"/>
  <c r="F75" i="85"/>
  <c r="J78" i="85"/>
  <c r="J77" i="85"/>
  <c r="J79" i="85"/>
  <c r="AF78" i="85"/>
  <c r="AF77" i="85"/>
  <c r="AF79" i="85"/>
  <c r="V64" i="85"/>
  <c r="V63" i="85"/>
  <c r="V65" i="85"/>
  <c r="O49" i="85"/>
  <c r="O51" i="85"/>
  <c r="O50" i="85"/>
  <c r="AE49" i="85"/>
  <c r="AE51" i="85"/>
  <c r="AE50" i="85"/>
  <c r="F61" i="85"/>
  <c r="AD77" i="85"/>
  <c r="AD79" i="85"/>
  <c r="AD78" i="85"/>
  <c r="J49" i="85"/>
  <c r="J51" i="85"/>
  <c r="J50" i="85"/>
  <c r="T49" i="85"/>
  <c r="T51" i="85"/>
  <c r="T50" i="85"/>
  <c r="W112" i="68" a="1"/>
  <c r="W112" i="68" s="1"/>
  <c r="W17" i="85" s="1"/>
  <c r="W113" i="68" a="1"/>
  <c r="W113" i="68" s="1"/>
  <c r="W18" i="85" s="1"/>
  <c r="W116" i="68" a="1"/>
  <c r="W116" i="68" s="1"/>
  <c r="W117" i="68" a="1"/>
  <c r="W117" i="68" s="1"/>
  <c r="W115" i="68" a="1"/>
  <c r="W115" i="68" s="1"/>
  <c r="W20" i="85" s="1"/>
  <c r="W118" i="68" a="1"/>
  <c r="W118" i="68" s="1"/>
  <c r="W111" i="68" a="1"/>
  <c r="W111" i="68" s="1"/>
  <c r="W16" i="85" s="1"/>
  <c r="W114" i="68" a="1"/>
  <c r="W114" i="68" s="1"/>
  <c r="W19" i="85" s="1"/>
  <c r="F72" i="85"/>
  <c r="P77" i="85"/>
  <c r="P79" i="85"/>
  <c r="P78" i="85"/>
  <c r="O63" i="85"/>
  <c r="O65" i="85"/>
  <c r="O64" i="85"/>
  <c r="Q49" i="85"/>
  <c r="Q51" i="85"/>
  <c r="Q50" i="85"/>
  <c r="R64" i="85"/>
  <c r="R65" i="85"/>
  <c r="R63" i="85"/>
  <c r="F46" i="85"/>
  <c r="F59" i="85"/>
  <c r="AG49" i="85"/>
  <c r="AG51" i="85"/>
  <c r="AG50" i="85"/>
  <c r="F45" i="85"/>
  <c r="I65" i="85"/>
  <c r="I63" i="85"/>
  <c r="I64" i="85"/>
  <c r="R78" i="85"/>
  <c r="R79" i="85"/>
  <c r="R77" i="85"/>
  <c r="F44" i="85"/>
  <c r="L77" i="85"/>
  <c r="L79" i="85"/>
  <c r="L78" i="85"/>
  <c r="Y111" i="68" a="1"/>
  <c r="Y111" i="68" s="1"/>
  <c r="Y16" i="85" s="1"/>
  <c r="Y116" i="68" a="1"/>
  <c r="Y116" i="68" s="1"/>
  <c r="Y114" i="68" a="1"/>
  <c r="Y114" i="68" s="1"/>
  <c r="Y19" i="85" s="1"/>
  <c r="Y112" i="68" a="1"/>
  <c r="Y112" i="68" s="1"/>
  <c r="Y17" i="85" s="1"/>
  <c r="Y113" i="68" a="1"/>
  <c r="Y113" i="68" s="1"/>
  <c r="Y18" i="85" s="1"/>
  <c r="Y115" i="68" a="1"/>
  <c r="Y115" i="68" s="1"/>
  <c r="Y20" i="85" s="1"/>
  <c r="Y117" i="68" a="1"/>
  <c r="Y117" i="68" s="1"/>
  <c r="Y118" i="68" a="1"/>
  <c r="Y118" i="68" s="1"/>
  <c r="R51" i="85"/>
  <c r="R49" i="85"/>
  <c r="R50" i="85"/>
  <c r="N111" i="68" a="1"/>
  <c r="N111" i="68" s="1"/>
  <c r="N16" i="85" s="1"/>
  <c r="N113" i="68" a="1"/>
  <c r="N113" i="68" s="1"/>
  <c r="N18" i="85" s="1"/>
  <c r="N117" i="68" a="1"/>
  <c r="N117" i="68" s="1"/>
  <c r="N116" i="68" a="1"/>
  <c r="N116" i="68" s="1"/>
  <c r="N115" i="68" a="1"/>
  <c r="N115" i="68" s="1"/>
  <c r="N20" i="85" s="1"/>
  <c r="N118" i="68" a="1"/>
  <c r="N118" i="68" s="1"/>
  <c r="N112" i="68" a="1"/>
  <c r="N112" i="68" s="1"/>
  <c r="N17" i="85" s="1"/>
  <c r="N114" i="68" a="1"/>
  <c r="N114" i="68" s="1"/>
  <c r="N19" i="85" s="1"/>
  <c r="C18" i="33"/>
  <c r="C26" i="33" s="1"/>
  <c r="D18" i="33"/>
  <c r="AB78" i="85"/>
  <c r="AB79" i="85"/>
  <c r="AB77" i="85"/>
  <c r="AC64" i="85"/>
  <c r="AC63" i="85"/>
  <c r="AC65" i="85"/>
  <c r="K79" i="85"/>
  <c r="K77" i="85"/>
  <c r="K78" i="85"/>
  <c r="AD49" i="85"/>
  <c r="AD51" i="85"/>
  <c r="AD50" i="85"/>
  <c r="AF117" i="68" a="1"/>
  <c r="AF117" i="68" s="1"/>
  <c r="AF115" i="68" a="1"/>
  <c r="AF115" i="68" s="1"/>
  <c r="AF20" i="85" s="1"/>
  <c r="AF112" i="68" a="1"/>
  <c r="AF112" i="68" s="1"/>
  <c r="AF17" i="85" s="1"/>
  <c r="AF114" i="68" a="1"/>
  <c r="AF114" i="68" s="1"/>
  <c r="AF19" i="85" s="1"/>
  <c r="AF113" i="68" a="1"/>
  <c r="AF113" i="68" s="1"/>
  <c r="AF18" i="85" s="1"/>
  <c r="AF118" i="68" a="1"/>
  <c r="AF118" i="68" s="1"/>
  <c r="AF111" i="68" a="1"/>
  <c r="AF111" i="68" s="1"/>
  <c r="AF16" i="85" s="1"/>
  <c r="AF116" i="68" a="1"/>
  <c r="AF116" i="68" s="1"/>
  <c r="R115" i="68" a="1"/>
  <c r="R115" i="68" s="1"/>
  <c r="R20" i="85" s="1"/>
  <c r="R114" i="68" a="1"/>
  <c r="R114" i="68" s="1"/>
  <c r="R19" i="85" s="1"/>
  <c r="R111" i="68" a="1"/>
  <c r="R111" i="68" s="1"/>
  <c r="R16" i="85" s="1"/>
  <c r="R112" i="68" a="1"/>
  <c r="R112" i="68" s="1"/>
  <c r="R17" i="85" s="1"/>
  <c r="R113" i="68" a="1"/>
  <c r="R113" i="68" s="1"/>
  <c r="R18" i="85" s="1"/>
  <c r="R117" i="68" a="1"/>
  <c r="R117" i="68" s="1"/>
  <c r="R118" i="68" a="1"/>
  <c r="R118" i="68" s="1"/>
  <c r="R116" i="68" a="1"/>
  <c r="R116" i="68" s="1"/>
  <c r="O77" i="85"/>
  <c r="O79" i="85"/>
  <c r="O78" i="85"/>
  <c r="N49" i="85"/>
  <c r="N51" i="85"/>
  <c r="N50" i="85"/>
  <c r="Z63" i="85"/>
  <c r="Z65" i="85"/>
  <c r="Z64" i="85"/>
  <c r="P51" i="85"/>
  <c r="P49" i="85"/>
  <c r="P50" i="85"/>
  <c r="K116" i="68" a="1"/>
  <c r="K116" i="68" s="1"/>
  <c r="K113" i="68" a="1"/>
  <c r="K113" i="68" s="1"/>
  <c r="K18" i="85" s="1"/>
  <c r="K117" i="68" a="1"/>
  <c r="K117" i="68" s="1"/>
  <c r="K114" i="68" a="1"/>
  <c r="K114" i="68" s="1"/>
  <c r="K19" i="85" s="1"/>
  <c r="K111" i="68" a="1"/>
  <c r="K111" i="68" s="1"/>
  <c r="K16" i="85" s="1"/>
  <c r="K118" i="68" a="1"/>
  <c r="K118" i="68" s="1"/>
  <c r="K112" i="68" a="1"/>
  <c r="K112" i="68" s="1"/>
  <c r="K17" i="85" s="1"/>
  <c r="K115" i="68" a="1"/>
  <c r="K115" i="68" s="1"/>
  <c r="K20" i="85" s="1"/>
  <c r="I49" i="85"/>
  <c r="I51" i="85"/>
  <c r="I50" i="85"/>
  <c r="S51" i="85"/>
  <c r="S49" i="85"/>
  <c r="S50" i="85"/>
  <c r="U65" i="85"/>
  <c r="U64" i="85"/>
  <c r="U63" i="85"/>
  <c r="T79" i="85"/>
  <c r="T78" i="85"/>
  <c r="T77" i="85"/>
  <c r="N63" i="85"/>
  <c r="N64" i="85"/>
  <c r="N65" i="85"/>
  <c r="F60" i="85"/>
  <c r="AE63" i="85"/>
  <c r="AE65" i="85"/>
  <c r="AE64" i="85"/>
  <c r="Z49" i="85"/>
  <c r="Z51" i="85"/>
  <c r="Z50" i="85"/>
  <c r="AE115" i="68" a="1"/>
  <c r="AE115" i="68" s="1"/>
  <c r="AE20" i="85" s="1"/>
  <c r="AE111" i="68" a="1"/>
  <c r="AE111" i="68" s="1"/>
  <c r="AE16" i="85" s="1"/>
  <c r="AE118" i="68" a="1"/>
  <c r="AE118" i="68" s="1"/>
  <c r="AE116" i="68" a="1"/>
  <c r="AE116" i="68" s="1"/>
  <c r="AE112" i="68" a="1"/>
  <c r="AE112" i="68" s="1"/>
  <c r="AE17" i="85" s="1"/>
  <c r="AE113" i="68" a="1"/>
  <c r="AE113" i="68" s="1"/>
  <c r="AE18" i="85" s="1"/>
  <c r="AE114" i="68" a="1"/>
  <c r="AE114" i="68" s="1"/>
  <c r="AE19" i="85" s="1"/>
  <c r="AE117" i="68" a="1"/>
  <c r="AE117" i="68" s="1"/>
  <c r="V78" i="85"/>
  <c r="V77" i="85"/>
  <c r="V79" i="85"/>
  <c r="K49" i="85"/>
  <c r="K51" i="85"/>
  <c r="K50" i="85"/>
  <c r="K63" i="85"/>
  <c r="K64" i="85"/>
  <c r="K65" i="85"/>
  <c r="I78" i="85"/>
  <c r="I79" i="85"/>
  <c r="I77" i="85"/>
  <c r="Y51" i="85"/>
  <c r="Y49" i="85"/>
  <c r="Y50" i="85"/>
  <c r="U51" i="85"/>
  <c r="U49" i="85"/>
  <c r="U50" i="85"/>
  <c r="Z112" i="68" a="1"/>
  <c r="Z112" i="68" s="1"/>
  <c r="Z17" i="85" s="1"/>
  <c r="Z115" i="68" a="1"/>
  <c r="Z115" i="68" s="1"/>
  <c r="Z20" i="85" s="1"/>
  <c r="Z111" i="68" a="1"/>
  <c r="Z111" i="68" s="1"/>
  <c r="Z16" i="85" s="1"/>
  <c r="Z116" i="68" a="1"/>
  <c r="Z116" i="68" s="1"/>
  <c r="Z117" i="68" a="1"/>
  <c r="Z117" i="68" s="1"/>
  <c r="Z113" i="68" a="1"/>
  <c r="Z113" i="68" s="1"/>
  <c r="Z18" i="85" s="1"/>
  <c r="Z118" i="68" a="1"/>
  <c r="Z118" i="68" s="1"/>
  <c r="Z114" i="68" a="1"/>
  <c r="Z114" i="68" s="1"/>
  <c r="Z19" i="85" s="1"/>
  <c r="AA115" i="68" a="1"/>
  <c r="AA115" i="68" s="1"/>
  <c r="AA20" i="85" s="1"/>
  <c r="AA112" i="68" a="1"/>
  <c r="AA112" i="68" s="1"/>
  <c r="AA17" i="85" s="1"/>
  <c r="AA114" i="68" a="1"/>
  <c r="AA114" i="68" s="1"/>
  <c r="AA19" i="85" s="1"/>
  <c r="AA116" i="68" a="1"/>
  <c r="AA116" i="68" s="1"/>
  <c r="AA117" i="68" a="1"/>
  <c r="AA117" i="68" s="1"/>
  <c r="AA111" i="68" a="1"/>
  <c r="AA111" i="68" s="1"/>
  <c r="AA16" i="85" s="1"/>
  <c r="AA113" i="68" a="1"/>
  <c r="AA113" i="68" s="1"/>
  <c r="AA18" i="85" s="1"/>
  <c r="AA118" i="68" a="1"/>
  <c r="AA118" i="68" s="1"/>
  <c r="F14" i="85"/>
  <c r="C90" i="85" s="1"/>
  <c r="V51" i="85"/>
  <c r="V49" i="85"/>
  <c r="V50" i="85"/>
  <c r="Y78" i="85"/>
  <c r="Y79" i="85"/>
  <c r="Y77" i="85"/>
  <c r="I116" i="68" a="1"/>
  <c r="I116" i="68" s="1"/>
  <c r="I113" i="68" a="1"/>
  <c r="I113" i="68" s="1"/>
  <c r="I18" i="85" s="1"/>
  <c r="I117" i="68" a="1"/>
  <c r="I117" i="68" s="1"/>
  <c r="I111" i="68" a="1"/>
  <c r="I111" i="68" s="1"/>
  <c r="I16" i="85" s="1"/>
  <c r="I118" i="68" a="1"/>
  <c r="I118" i="68" s="1"/>
  <c r="I112" i="68" a="1"/>
  <c r="I112" i="68" s="1"/>
  <c r="I17" i="85" s="1"/>
  <c r="I115" i="68" a="1"/>
  <c r="I115" i="68" s="1"/>
  <c r="I20" i="85" s="1"/>
  <c r="I114" i="68" a="1"/>
  <c r="I114" i="68" s="1"/>
  <c r="I19" i="85" s="1"/>
  <c r="F74" i="85"/>
  <c r="AD114" i="68" a="1"/>
  <c r="AD114" i="68" s="1"/>
  <c r="AD19" i="85" s="1"/>
  <c r="AD111" i="68" a="1"/>
  <c r="AD111" i="68" s="1"/>
  <c r="AD16" i="85" s="1"/>
  <c r="AD117" i="68" a="1"/>
  <c r="AD117" i="68" s="1"/>
  <c r="AD118" i="68" a="1"/>
  <c r="AD118" i="68" s="1"/>
  <c r="AD113" i="68" a="1"/>
  <c r="AD113" i="68" s="1"/>
  <c r="AD18" i="85" s="1"/>
  <c r="AD116" i="68" a="1"/>
  <c r="AD116" i="68" s="1"/>
  <c r="AD112" i="68" a="1"/>
  <c r="AD112" i="68" s="1"/>
  <c r="AD17" i="85" s="1"/>
  <c r="AD115" i="68" a="1"/>
  <c r="AD115" i="68" s="1"/>
  <c r="AD20" i="85" s="1"/>
  <c r="Q79" i="85"/>
  <c r="Q77" i="85"/>
  <c r="Q78" i="85"/>
  <c r="AA79" i="85"/>
  <c r="AA78" i="85"/>
  <c r="AA77" i="85"/>
  <c r="T115" i="68" a="1"/>
  <c r="T115" i="68" s="1"/>
  <c r="T20" i="85" s="1"/>
  <c r="T113" i="68" a="1"/>
  <c r="T113" i="68" s="1"/>
  <c r="T18" i="85" s="1"/>
  <c r="T118" i="68" a="1"/>
  <c r="T118" i="68" s="1"/>
  <c r="T116" i="68" a="1"/>
  <c r="T116" i="68" s="1"/>
  <c r="T112" i="68" a="1"/>
  <c r="T112" i="68" s="1"/>
  <c r="T17" i="85" s="1"/>
  <c r="T117" i="68" a="1"/>
  <c r="T117" i="68" s="1"/>
  <c r="T114" i="68" a="1"/>
  <c r="T114" i="68" s="1"/>
  <c r="T19" i="85" s="1"/>
  <c r="T111" i="68" a="1"/>
  <c r="T111" i="68" s="1"/>
  <c r="T16" i="85" s="1"/>
  <c r="M65" i="85"/>
  <c r="M63" i="85"/>
  <c r="M64" i="85"/>
  <c r="M51" i="85"/>
  <c r="M49" i="85"/>
  <c r="M50" i="85"/>
  <c r="X117" i="68" a="1"/>
  <c r="X117" i="68" s="1"/>
  <c r="X115" i="68" a="1"/>
  <c r="X115" i="68" s="1"/>
  <c r="X20" i="85" s="1"/>
  <c r="X114" i="68" a="1"/>
  <c r="X114" i="68" s="1"/>
  <c r="X19" i="85" s="1"/>
  <c r="X113" i="68" a="1"/>
  <c r="X113" i="68" s="1"/>
  <c r="X18" i="85" s="1"/>
  <c r="X112" i="68" a="1"/>
  <c r="X112" i="68" s="1"/>
  <c r="X17" i="85" s="1"/>
  <c r="X118" i="68" a="1"/>
  <c r="X118" i="68" s="1"/>
  <c r="X111" i="68" a="1"/>
  <c r="X111" i="68" s="1"/>
  <c r="X16" i="85" s="1"/>
  <c r="X116" i="68" a="1"/>
  <c r="X116" i="68" s="1"/>
  <c r="Q64" i="85"/>
  <c r="Q65" i="85"/>
  <c r="Q63" i="85"/>
  <c r="AF49" i="85"/>
  <c r="AF51" i="85"/>
  <c r="AF50" i="85"/>
  <c r="AD65" i="85"/>
  <c r="AD63" i="85"/>
  <c r="AD64" i="85"/>
  <c r="AB63" i="85"/>
  <c r="AB64" i="85"/>
  <c r="AB65" i="85"/>
  <c r="X77" i="85"/>
  <c r="X79" i="85"/>
  <c r="X78" i="85"/>
  <c r="S113" i="68" a="1"/>
  <c r="S113" i="68" s="1"/>
  <c r="S18" i="85" s="1"/>
  <c r="S116" i="68" a="1"/>
  <c r="S116" i="68" s="1"/>
  <c r="S115" i="68" a="1"/>
  <c r="S115" i="68" s="1"/>
  <c r="S20" i="85" s="1"/>
  <c r="S117" i="68" a="1"/>
  <c r="S117" i="68" s="1"/>
  <c r="S118" i="68" a="1"/>
  <c r="S118" i="68" s="1"/>
  <c r="S112" i="68" a="1"/>
  <c r="S112" i="68" s="1"/>
  <c r="S17" i="85" s="1"/>
  <c r="S114" i="68" a="1"/>
  <c r="S114" i="68" s="1"/>
  <c r="S19" i="85" s="1"/>
  <c r="S111" i="68" a="1"/>
  <c r="S111" i="68" s="1"/>
  <c r="S16" i="85" s="1"/>
  <c r="V114" i="68" a="1"/>
  <c r="V114" i="68" s="1"/>
  <c r="V19" i="85" s="1"/>
  <c r="V111" i="68" a="1"/>
  <c r="V111" i="68" s="1"/>
  <c r="V16" i="85" s="1"/>
  <c r="V113" i="68" a="1"/>
  <c r="V113" i="68" s="1"/>
  <c r="V18" i="85" s="1"/>
  <c r="V115" i="68" a="1"/>
  <c r="V115" i="68" s="1"/>
  <c r="V20" i="85" s="1"/>
  <c r="V117" i="68" a="1"/>
  <c r="V117" i="68" s="1"/>
  <c r="V112" i="68" a="1"/>
  <c r="V112" i="68" s="1"/>
  <c r="V17" i="85" s="1"/>
  <c r="V118" i="68" a="1"/>
  <c r="V118" i="68" s="1"/>
  <c r="V116" i="68" a="1"/>
  <c r="V116" i="68" s="1"/>
  <c r="P63" i="85"/>
  <c r="P65" i="85"/>
  <c r="P64" i="85"/>
  <c r="F36" i="85"/>
  <c r="F37" i="85"/>
  <c r="Z79" i="85"/>
  <c r="Z77" i="85"/>
  <c r="Z78" i="85"/>
  <c r="O118" i="68" a="1"/>
  <c r="O118" i="68" s="1"/>
  <c r="O113" i="68" a="1"/>
  <c r="O113" i="68" s="1"/>
  <c r="O18" i="85" s="1"/>
  <c r="O112" i="68" a="1"/>
  <c r="O112" i="68" s="1"/>
  <c r="O17" i="85" s="1"/>
  <c r="O114" i="68" a="1"/>
  <c r="O114" i="68" s="1"/>
  <c r="O19" i="85" s="1"/>
  <c r="O111" i="68" a="1"/>
  <c r="O111" i="68" s="1"/>
  <c r="O16" i="85" s="1"/>
  <c r="O116" i="68" a="1"/>
  <c r="O116" i="68" s="1"/>
  <c r="O115" i="68" a="1"/>
  <c r="O115" i="68" s="1"/>
  <c r="O20" i="85" s="1"/>
  <c r="O117" i="68" a="1"/>
  <c r="O117" i="68" s="1"/>
  <c r="U79" i="85"/>
  <c r="U78" i="85"/>
  <c r="U77" i="85"/>
  <c r="AG78" i="85"/>
  <c r="AG77" i="85"/>
  <c r="AG79" i="85"/>
  <c r="F56" i="85"/>
  <c r="F42" i="85"/>
  <c r="L51" i="85"/>
  <c r="L49" i="85"/>
  <c r="L50" i="85"/>
  <c r="F48" i="85"/>
  <c r="J63" i="85"/>
  <c r="J65" i="85"/>
  <c r="J64" i="85"/>
  <c r="S63" i="85"/>
  <c r="S65" i="85"/>
  <c r="S64" i="85"/>
  <c r="F62" i="85"/>
  <c r="I44" i="33" s="1"/>
  <c r="N79" i="85"/>
  <c r="N78" i="85"/>
  <c r="N77" i="85"/>
  <c r="W64" i="85"/>
  <c r="W65" i="85"/>
  <c r="W63" i="85"/>
  <c r="AA51" i="85"/>
  <c r="AA49" i="85"/>
  <c r="AA50" i="85"/>
  <c r="AE77" i="85"/>
  <c r="AE79" i="85"/>
  <c r="AE78" i="85"/>
  <c r="J116" i="68" a="1"/>
  <c r="J116" i="68" s="1"/>
  <c r="J113" i="68" a="1"/>
  <c r="J113" i="68" s="1"/>
  <c r="J18" i="85" s="1"/>
  <c r="J114" i="68" a="1"/>
  <c r="J114" i="68" s="1"/>
  <c r="J19" i="85" s="1"/>
  <c r="J117" i="68" a="1"/>
  <c r="J117" i="68" s="1"/>
  <c r="J111" i="68" a="1"/>
  <c r="J111" i="68" s="1"/>
  <c r="J16" i="85" s="1"/>
  <c r="J112" i="68" a="1"/>
  <c r="J112" i="68" s="1"/>
  <c r="J17" i="85" s="1"/>
  <c r="J118" i="68" a="1"/>
  <c r="J118" i="68" s="1"/>
  <c r="J115" i="68" a="1"/>
  <c r="J115" i="68" s="1"/>
  <c r="J20" i="85" s="1"/>
  <c r="AA64" i="85"/>
  <c r="AA65" i="85"/>
  <c r="AA63" i="85"/>
  <c r="AC113" i="68" a="1"/>
  <c r="AC113" i="68" s="1"/>
  <c r="AC18" i="85" s="1"/>
  <c r="AC114" i="68" a="1"/>
  <c r="AC114" i="68" s="1"/>
  <c r="AC19" i="85" s="1"/>
  <c r="AC118" i="68" a="1"/>
  <c r="AC118" i="68" s="1"/>
  <c r="AC112" i="68" a="1"/>
  <c r="AC112" i="68" s="1"/>
  <c r="AC17" i="85" s="1"/>
  <c r="AC115" i="68" a="1"/>
  <c r="AC115" i="68" s="1"/>
  <c r="AC20" i="85" s="1"/>
  <c r="AC116" i="68" a="1"/>
  <c r="AC116" i="68" s="1"/>
  <c r="AC117" i="68" a="1"/>
  <c r="AC117" i="68" s="1"/>
  <c r="AC111" i="68" a="1"/>
  <c r="AC111" i="68" s="1"/>
  <c r="AC16" i="85" s="1"/>
  <c r="Y64" i="85"/>
  <c r="Y65" i="85"/>
  <c r="Y63" i="85"/>
  <c r="F70" i="85"/>
  <c r="AF63" i="85"/>
  <c r="AF64" i="85"/>
  <c r="AF65" i="85"/>
  <c r="F35" i="85"/>
  <c r="AG118" i="68" a="1"/>
  <c r="AG118" i="68" s="1"/>
  <c r="AG113" i="68" a="1"/>
  <c r="AG113" i="68" s="1"/>
  <c r="AG18" i="85" s="1"/>
  <c r="AG117" i="68" a="1"/>
  <c r="AG117" i="68" s="1"/>
  <c r="AG112" i="68" a="1"/>
  <c r="AG112" i="68" s="1"/>
  <c r="AG17" i="85" s="1"/>
  <c r="AG116" i="68" a="1"/>
  <c r="AG116" i="68" s="1"/>
  <c r="AG114" i="68" a="1"/>
  <c r="AG114" i="68" s="1"/>
  <c r="AG19" i="85" s="1"/>
  <c r="AG115" i="68" a="1"/>
  <c r="AG115" i="68" s="1"/>
  <c r="AG20" i="85" s="1"/>
  <c r="AG111" i="68" a="1"/>
  <c r="AG111" i="68" s="1"/>
  <c r="AG16" i="85" s="1"/>
  <c r="AB112" i="68" a="1"/>
  <c r="AB112" i="68" s="1"/>
  <c r="AB17" i="85" s="1"/>
  <c r="AB116" i="68" a="1"/>
  <c r="AB116" i="68" s="1"/>
  <c r="AB115" i="68" a="1"/>
  <c r="AB115" i="68" s="1"/>
  <c r="AB20" i="85" s="1"/>
  <c r="AB113" i="68" a="1"/>
  <c r="AB113" i="68" s="1"/>
  <c r="AB18" i="85" s="1"/>
  <c r="AB114" i="68" a="1"/>
  <c r="AB114" i="68" s="1"/>
  <c r="AB19" i="85" s="1"/>
  <c r="AB118" i="68" a="1"/>
  <c r="AB118" i="68" s="1"/>
  <c r="AB117" i="68" a="1"/>
  <c r="AB117" i="68" s="1"/>
  <c r="AB111" i="68" a="1"/>
  <c r="AB111" i="68" s="1"/>
  <c r="AB16" i="85" s="1"/>
  <c r="AC49" i="85"/>
  <c r="AC51" i="85"/>
  <c r="AC50" i="85"/>
  <c r="U117" i="68" a="1"/>
  <c r="U117" i="68" s="1"/>
  <c r="U113" i="68" a="1"/>
  <c r="U113" i="68" s="1"/>
  <c r="U18" i="85" s="1"/>
  <c r="U111" i="68" a="1"/>
  <c r="U111" i="68" s="1"/>
  <c r="U16" i="85" s="1"/>
  <c r="U112" i="68" a="1"/>
  <c r="U112" i="68" s="1"/>
  <c r="U17" i="85" s="1"/>
  <c r="U118" i="68" a="1"/>
  <c r="U118" i="68" s="1"/>
  <c r="U115" i="68" a="1"/>
  <c r="U115" i="68" s="1"/>
  <c r="U20" i="85" s="1"/>
  <c r="U114" i="68" a="1"/>
  <c r="U114" i="68" s="1"/>
  <c r="U19" i="85" s="1"/>
  <c r="U116" i="68" a="1"/>
  <c r="U116" i="68" s="1"/>
  <c r="AB51" i="85"/>
  <c r="AB49" i="85"/>
  <c r="AB50" i="85"/>
  <c r="L64" i="85"/>
  <c r="L63" i="85"/>
  <c r="L65" i="85"/>
  <c r="F47" i="85"/>
  <c r="L116" i="68" a="1"/>
  <c r="L116" i="68" s="1"/>
  <c r="L114" i="68" a="1"/>
  <c r="L114" i="68" s="1"/>
  <c r="L19" i="85" s="1"/>
  <c r="L112" i="68" a="1"/>
  <c r="L112" i="68" s="1"/>
  <c r="L17" i="85" s="1"/>
  <c r="L118" i="68" a="1"/>
  <c r="L118" i="68" s="1"/>
  <c r="L115" i="68" a="1"/>
  <c r="L115" i="68" s="1"/>
  <c r="L20" i="85" s="1"/>
  <c r="L113" i="68" a="1"/>
  <c r="L113" i="68" s="1"/>
  <c r="L18" i="85" s="1"/>
  <c r="L117" i="68" a="1"/>
  <c r="L117" i="68" s="1"/>
  <c r="L111" i="68" a="1"/>
  <c r="L111" i="68" s="1"/>
  <c r="L16" i="85" s="1"/>
  <c r="P118" i="68" a="1"/>
  <c r="P118" i="68" s="1"/>
  <c r="P111" i="68" a="1"/>
  <c r="P111" i="68" s="1"/>
  <c r="P16" i="85" s="1"/>
  <c r="P112" i="68" a="1"/>
  <c r="P112" i="68" s="1"/>
  <c r="P17" i="85" s="1"/>
  <c r="P113" i="68" a="1"/>
  <c r="P113" i="68" s="1"/>
  <c r="P18" i="85" s="1"/>
  <c r="P116" i="68" a="1"/>
  <c r="P116" i="68" s="1"/>
  <c r="P115" i="68" a="1"/>
  <c r="P115" i="68" s="1"/>
  <c r="P20" i="85" s="1"/>
  <c r="P117" i="68" a="1"/>
  <c r="P117" i="68" s="1"/>
  <c r="P114" i="68" a="1"/>
  <c r="P114" i="68" s="1"/>
  <c r="P19" i="85" s="1"/>
  <c r="F58" i="85"/>
  <c r="I40" i="85"/>
  <c r="F51" i="75" a="1"/>
  <c r="F51" i="75" s="1"/>
  <c r="W49" i="85"/>
  <c r="W51" i="85"/>
  <c r="W50" i="85"/>
  <c r="AG64" i="85"/>
  <c r="AG63" i="85"/>
  <c r="AG65" i="85"/>
  <c r="X51" i="85"/>
  <c r="X49" i="85"/>
  <c r="X50" i="85"/>
  <c r="S77" i="85"/>
  <c r="S78" i="85"/>
  <c r="S79" i="85"/>
  <c r="M78" i="85"/>
  <c r="M77" i="85"/>
  <c r="M79" i="85"/>
  <c r="T65" i="85"/>
  <c r="T63" i="85"/>
  <c r="T64" i="85"/>
  <c r="W77" i="85"/>
  <c r="W78" i="85"/>
  <c r="W79" i="85"/>
  <c r="M116" i="68" a="1"/>
  <c r="M116" i="68" s="1"/>
  <c r="M114" i="68" a="1"/>
  <c r="M114" i="68" s="1"/>
  <c r="M19" i="85" s="1"/>
  <c r="M111" i="68" a="1"/>
  <c r="M111" i="68" s="1"/>
  <c r="M16" i="85" s="1"/>
  <c r="M117" i="68" a="1"/>
  <c r="M117" i="68" s="1"/>
  <c r="M112" i="68" a="1"/>
  <c r="M112" i="68" s="1"/>
  <c r="M17" i="85" s="1"/>
  <c r="M115" i="68" a="1"/>
  <c r="M115" i="68" s="1"/>
  <c r="M20" i="85" s="1"/>
  <c r="M113" i="68" a="1"/>
  <c r="M113" i="68" s="1"/>
  <c r="M18" i="85" s="1"/>
  <c r="M118" i="68" a="1"/>
  <c r="M118" i="68" s="1"/>
  <c r="Q112" i="68" a="1"/>
  <c r="Q112" i="68" s="1"/>
  <c r="Q17" i="85" s="1"/>
  <c r="Q115" i="68" a="1"/>
  <c r="Q115" i="68" s="1"/>
  <c r="Q20" i="85" s="1"/>
  <c r="Q118" i="68" a="1"/>
  <c r="Q118" i="68" s="1"/>
  <c r="Q116" i="68" a="1"/>
  <c r="Q116" i="68" s="1"/>
  <c r="Q113" i="68" a="1"/>
  <c r="Q113" i="68" s="1"/>
  <c r="Q18" i="85" s="1"/>
  <c r="Q111" i="68" a="1"/>
  <c r="Q111" i="68" s="1"/>
  <c r="Q16" i="85" s="1"/>
  <c r="Q117" i="68" a="1"/>
  <c r="Q117" i="68" s="1"/>
  <c r="Q114" i="68" a="1"/>
  <c r="Q114" i="68" s="1"/>
  <c r="Q19" i="85" s="1"/>
  <c r="F73" i="85"/>
  <c r="AC79" i="85"/>
  <c r="AC77" i="85"/>
  <c r="AC78" i="85"/>
  <c r="M22" i="85" l="1"/>
  <c r="M23" i="85"/>
  <c r="M21" i="85"/>
  <c r="W22" i="85"/>
  <c r="W23" i="85"/>
  <c r="W21" i="85"/>
  <c r="F16" i="85"/>
  <c r="C91" i="85" s="1"/>
  <c r="F50" i="85"/>
  <c r="F65" i="85"/>
  <c r="F49" i="85"/>
  <c r="F78" i="85"/>
  <c r="F17" i="85"/>
  <c r="C92" i="85" s="1"/>
  <c r="L22" i="85"/>
  <c r="L23" i="85"/>
  <c r="L21" i="85"/>
  <c r="X23" i="85"/>
  <c r="X22" i="85"/>
  <c r="X21" i="85"/>
  <c r="J22" i="85"/>
  <c r="J21" i="85"/>
  <c r="J23" i="85"/>
  <c r="R22" i="85"/>
  <c r="R21" i="85"/>
  <c r="R23" i="85"/>
  <c r="F51" i="85"/>
  <c r="AA22" i="85"/>
  <c r="AA21" i="85"/>
  <c r="AA23" i="85"/>
  <c r="F19" i="85"/>
  <c r="C94" i="85" s="1"/>
  <c r="T23" i="85"/>
  <c r="T21" i="85"/>
  <c r="T22" i="85"/>
  <c r="F18" i="85"/>
  <c r="C93" i="85" s="1"/>
  <c r="Y21" i="85"/>
  <c r="Y23" i="85"/>
  <c r="Y22" i="85"/>
  <c r="AF21" i="85"/>
  <c r="AF22" i="85"/>
  <c r="AF23" i="85"/>
  <c r="AB23" i="85"/>
  <c r="AB22" i="85"/>
  <c r="AB21" i="85"/>
  <c r="I31" i="33"/>
  <c r="J31" i="33"/>
  <c r="F30" i="33"/>
  <c r="H30" i="33"/>
  <c r="H31" i="33"/>
  <c r="A91" i="75"/>
  <c r="I30" i="33"/>
  <c r="G31" i="33"/>
  <c r="J30" i="33"/>
  <c r="G30" i="33"/>
  <c r="F31" i="33"/>
  <c r="F64" i="85"/>
  <c r="F20" i="85"/>
  <c r="C95" i="85" s="1"/>
  <c r="Z23" i="85"/>
  <c r="Z21" i="85"/>
  <c r="Z22" i="85"/>
  <c r="P22" i="85"/>
  <c r="P21" i="85"/>
  <c r="P23" i="85"/>
  <c r="U23" i="85"/>
  <c r="U21" i="85"/>
  <c r="U22" i="85"/>
  <c r="F39" i="33"/>
  <c r="I90" i="85"/>
  <c r="K90" i="85" s="1"/>
  <c r="L39" i="33" s="1"/>
  <c r="F63" i="85"/>
  <c r="I45" i="33" s="1"/>
  <c r="F77" i="85"/>
  <c r="J45" i="33" s="1"/>
  <c r="O23" i="85"/>
  <c r="O21" i="85"/>
  <c r="O22" i="85"/>
  <c r="F79" i="85"/>
  <c r="S21" i="85"/>
  <c r="S22" i="85"/>
  <c r="S23" i="85"/>
  <c r="I21" i="85"/>
  <c r="I23" i="85"/>
  <c r="I22" i="85"/>
  <c r="Q21" i="85"/>
  <c r="Q23" i="85"/>
  <c r="Q22" i="85"/>
  <c r="V22" i="85"/>
  <c r="V23" i="85"/>
  <c r="V21" i="85"/>
  <c r="K22" i="85"/>
  <c r="K23" i="85"/>
  <c r="K21" i="85"/>
  <c r="AC21" i="85"/>
  <c r="AC22" i="85"/>
  <c r="AC23" i="85"/>
  <c r="AG21" i="85"/>
  <c r="AG23" i="85"/>
  <c r="AG22" i="85"/>
  <c r="AD21" i="85"/>
  <c r="AD23" i="85"/>
  <c r="AD22" i="85"/>
  <c r="AE22" i="85"/>
  <c r="AE23" i="85"/>
  <c r="AE21" i="85"/>
  <c r="N22" i="85"/>
  <c r="N23" i="85"/>
  <c r="N21" i="85"/>
  <c r="L31" i="33" l="1"/>
  <c r="N91" i="75" a="1"/>
  <c r="N91" i="75" s="1"/>
  <c r="AD91" i="75" a="1"/>
  <c r="AD91" i="75" s="1"/>
  <c r="AF91" i="75" a="1"/>
  <c r="AF91" i="75" s="1"/>
  <c r="K91" i="75" a="1"/>
  <c r="K91" i="75" s="1"/>
  <c r="Z91" i="75" a="1"/>
  <c r="Z91" i="75" s="1"/>
  <c r="AG91" i="75" a="1"/>
  <c r="AG91" i="75" s="1"/>
  <c r="L91" i="75" a="1"/>
  <c r="L91" i="75" s="1"/>
  <c r="H91" i="75"/>
  <c r="AC91" i="75" a="1"/>
  <c r="AC91" i="75" s="1"/>
  <c r="J91" i="75" a="1"/>
  <c r="J91" i="75" s="1"/>
  <c r="V91" i="75" a="1"/>
  <c r="V91" i="75" s="1"/>
  <c r="S91" i="75" a="1"/>
  <c r="S91" i="75" s="1"/>
  <c r="Y91" i="75" a="1"/>
  <c r="Y91" i="75" s="1"/>
  <c r="P91" i="75" a="1"/>
  <c r="P91" i="75" s="1"/>
  <c r="AA91" i="75" a="1"/>
  <c r="AA91" i="75" s="1"/>
  <c r="Q91" i="75" a="1"/>
  <c r="Q91" i="75" s="1"/>
  <c r="U91" i="75" a="1"/>
  <c r="U91" i="75" s="1"/>
  <c r="M91" i="75" a="1"/>
  <c r="M91" i="75" s="1"/>
  <c r="O91" i="75" a="1"/>
  <c r="O91" i="75" s="1"/>
  <c r="R91" i="75" a="1"/>
  <c r="R91" i="75" s="1"/>
  <c r="T91" i="75" a="1"/>
  <c r="T91" i="75" s="1"/>
  <c r="AE91" i="75" a="1"/>
  <c r="AE91" i="75" s="1"/>
  <c r="W91" i="75" a="1"/>
  <c r="W91" i="75" s="1"/>
  <c r="I91" i="75" a="1"/>
  <c r="I91" i="75" s="1"/>
  <c r="X91" i="75" a="1"/>
  <c r="X91" i="75" s="1"/>
  <c r="AB91" i="75" a="1"/>
  <c r="AB91" i="75" s="1"/>
  <c r="F40" i="33"/>
  <c r="I91" i="85"/>
  <c r="K91" i="85" s="1"/>
  <c r="L40" i="33" s="1"/>
  <c r="L30" i="33"/>
  <c r="F44" i="33"/>
  <c r="I95" i="85"/>
  <c r="K95" i="85" s="1"/>
  <c r="L44" i="33" s="1"/>
  <c r="F23" i="85"/>
  <c r="F42" i="33"/>
  <c r="I93" i="85"/>
  <c r="K93" i="85" s="1"/>
  <c r="L42" i="33" s="1"/>
  <c r="F22" i="85"/>
  <c r="F21" i="85"/>
  <c r="F41" i="33"/>
  <c r="I92" i="85"/>
  <c r="K92" i="85" s="1"/>
  <c r="L41" i="33" s="1"/>
  <c r="F43" i="33"/>
  <c r="I94" i="85"/>
  <c r="K94" i="85" s="1"/>
  <c r="L43"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<sst xmlns="http://schemas.openxmlformats.org/spreadsheetml/2006/main" count="945" uniqueCount="355">
  <si>
    <t>Description</t>
  </si>
  <si>
    <t>Option</t>
  </si>
  <si>
    <t>Opex</t>
  </si>
  <si>
    <t>Powercor</t>
  </si>
  <si>
    <t>Network resilience</t>
  </si>
  <si>
    <t>Enabling solar exports</t>
  </si>
  <si>
    <t>Communication</t>
  </si>
  <si>
    <t>Information accessibility</t>
  </si>
  <si>
    <t>VCR</t>
  </si>
  <si>
    <t>Customer value of time - residential</t>
  </si>
  <si>
    <t>Customer value of time - business</t>
  </si>
  <si>
    <t>Business:</t>
  </si>
  <si>
    <t xml:space="preserve">Descripton: </t>
  </si>
  <si>
    <t xml:space="preserve">Date of cost inputs: </t>
  </si>
  <si>
    <t>Reliability in worst-served areas</t>
  </si>
  <si>
    <t>Aesthetics</t>
  </si>
  <si>
    <t>SUMMARY</t>
  </si>
  <si>
    <t>Capex</t>
  </si>
  <si>
    <t>Other</t>
  </si>
  <si>
    <t>2026-27</t>
  </si>
  <si>
    <t>2028-29</t>
  </si>
  <si>
    <t>2027-28</t>
  </si>
  <si>
    <t>2029-30</t>
  </si>
  <si>
    <t>Energy</t>
  </si>
  <si>
    <t>Preferred option:</t>
  </si>
  <si>
    <t>Units</t>
  </si>
  <si>
    <t>Dollar inputs - month</t>
  </si>
  <si>
    <t>Dollar inputs - year</t>
  </si>
  <si>
    <t>Preferred Option</t>
  </si>
  <si>
    <t>Expenditure forecast</t>
  </si>
  <si>
    <t>Capital expenditure</t>
  </si>
  <si>
    <t>Operating expenditure</t>
  </si>
  <si>
    <t>Output dollars</t>
  </si>
  <si>
    <t>per minute customer time</t>
  </si>
  <si>
    <t>per customer impacted</t>
  </si>
  <si>
    <t>Actual/forecast CPI (June to June)</t>
  </si>
  <si>
    <t>December</t>
  </si>
  <si>
    <t>CY</t>
  </si>
  <si>
    <t>FY</t>
  </si>
  <si>
    <t>COSTS</t>
  </si>
  <si>
    <t>MWh</t>
  </si>
  <si>
    <t>Business</t>
  </si>
  <si>
    <t>CitiPower</t>
  </si>
  <si>
    <t>United Energy</t>
  </si>
  <si>
    <t>Project</t>
  </si>
  <si>
    <t>June</t>
  </si>
  <si>
    <t>Input dollars</t>
  </si>
  <si>
    <t>2025-26</t>
  </si>
  <si>
    <t>Customers impacted</t>
  </si>
  <si>
    <t>Type</t>
  </si>
  <si>
    <t>- Select -</t>
  </si>
  <si>
    <t>select &gt;</t>
  </si>
  <si>
    <t>DATA</t>
  </si>
  <si>
    <t>Include</t>
  </si>
  <si>
    <t>per MWh</t>
  </si>
  <si>
    <t>Benefits</t>
  </si>
  <si>
    <t>Other benefits</t>
  </si>
  <si>
    <t>OTHER BENEFITS</t>
  </si>
  <si>
    <t>&lt; Enter description &gt;</t>
  </si>
  <si>
    <t>No change to existing practices</t>
  </si>
  <si>
    <r>
      <t>Reduction in CO</t>
    </r>
    <r>
      <rPr>
        <vertAlign val="subscript"/>
        <sz val="8.5"/>
        <color theme="1"/>
        <rFont val="Calibri"/>
        <family val="2"/>
      </rPr>
      <t>2</t>
    </r>
    <r>
      <rPr>
        <sz val="10"/>
        <color theme="1"/>
        <rFont val="Calibri"/>
        <family val="2"/>
        <scheme val="minor"/>
      </rPr>
      <t xml:space="preserve"> emissions</t>
    </r>
  </si>
  <si>
    <t>Carbon</t>
  </si>
  <si>
    <t>VCR date</t>
  </si>
  <si>
    <t>$/kWh</t>
  </si>
  <si>
    <t>$/MWh</t>
  </si>
  <si>
    <t>[output_dollars]</t>
  </si>
  <si>
    <t>[start]</t>
  </si>
  <si>
    <t>[real_disc]</t>
  </si>
  <si>
    <t>[vcr_date]</t>
  </si>
  <si>
    <t>Value</t>
  </si>
  <si>
    <t>Asset life (yrs)</t>
  </si>
  <si>
    <t>[input_dollars]</t>
  </si>
  <si>
    <t>Other benefits date</t>
  </si>
  <si>
    <t>[custval_date]</t>
  </si>
  <si>
    <r>
      <t>Value of CO</t>
    </r>
    <r>
      <rPr>
        <vertAlign val="subscript"/>
        <sz val="8.5"/>
        <color theme="1"/>
        <rFont val="Calibri"/>
        <family val="2"/>
      </rPr>
      <t>2</t>
    </r>
    <r>
      <rPr>
        <sz val="10"/>
        <color theme="1"/>
        <rFont val="Calibri"/>
        <family val="2"/>
        <scheme val="minor"/>
      </rPr>
      <t xml:space="preserve"> reductions</t>
    </r>
  </si>
  <si>
    <t>HY ending</t>
  </si>
  <si>
    <t>FY ending</t>
  </si>
  <si>
    <t>Actual cumulative HY escalation</t>
  </si>
  <si>
    <t>Conversion from input dollars to output dollars</t>
  </si>
  <si>
    <t>per customer</t>
  </si>
  <si>
    <t>per customer minute</t>
  </si>
  <si>
    <t>Options</t>
  </si>
  <si>
    <t>Flag to include</t>
  </si>
  <si>
    <t>Customer minutes</t>
  </si>
  <si>
    <t>Not used</t>
  </si>
  <si>
    <t>Value of benefits</t>
  </si>
  <si>
    <t>Categories</t>
  </si>
  <si>
    <t>DROPDOWN LISTS</t>
  </si>
  <si>
    <t>Short categ</t>
  </si>
  <si>
    <t>PREFERRED OPTION</t>
  </si>
  <si>
    <t>Not used options</t>
  </si>
  <si>
    <t>CONSOLIDATED</t>
  </si>
  <si>
    <t>Annualised capex</t>
  </si>
  <si>
    <t>Count</t>
  </si>
  <si>
    <t>2030-31</t>
  </si>
  <si>
    <t>2031-32</t>
  </si>
  <si>
    <t>Not applicable (compliance)</t>
  </si>
  <si>
    <t xml:space="preserve"> </t>
  </si>
  <si>
    <t>Safety</t>
  </si>
  <si>
    <t>Disproportionate factors applied to various bushfire and other risk valuations</t>
  </si>
  <si>
    <t>Harm to property from network</t>
  </si>
  <si>
    <t>Harm to property from bushfire</t>
  </si>
  <si>
    <t>Harm to environment</t>
  </si>
  <si>
    <t>Safety - Public trespass</t>
  </si>
  <si>
    <r>
      <t xml:space="preserve">Safety from bushfire in </t>
    </r>
    <r>
      <rPr>
        <sz val="8"/>
        <color theme="1"/>
        <rFont val="Calibri"/>
        <family val="2"/>
      </rPr>
      <t>HBRA</t>
    </r>
  </si>
  <si>
    <t>$</t>
  </si>
  <si>
    <t>Bushfire</t>
  </si>
  <si>
    <t>Unserved energy</t>
  </si>
  <si>
    <t>UnRepl</t>
  </si>
  <si>
    <t>Unplanned replacement</t>
  </si>
  <si>
    <t>Fire</t>
  </si>
  <si>
    <t>Defined value</t>
  </si>
  <si>
    <t>Safety - Single fatality or serious injury ^</t>
  </si>
  <si>
    <t>Safety - Multiple fatality or serious injury ^</t>
  </si>
  <si>
    <t>^ Public or employee</t>
  </si>
  <si>
    <t>Safety consequence</t>
  </si>
  <si>
    <t>Environmental consequence</t>
  </si>
  <si>
    <t>Unplanned replacements</t>
  </si>
  <si>
    <t>Other benefits 1</t>
  </si>
  <si>
    <t>Other benefits 2</t>
  </si>
  <si>
    <t>NPV</t>
  </si>
  <si>
    <t>INVESTMENT &amp; OPERATING COST</t>
  </si>
  <si>
    <t>Risks mitigated vs base case</t>
  </si>
  <si>
    <t>Other benefits value</t>
  </si>
  <si>
    <t>Energy at risk (weighted)</t>
  </si>
  <si>
    <t>Energy at risk value</t>
  </si>
  <si>
    <t>Total other benefits</t>
  </si>
  <si>
    <t>$/customer</t>
  </si>
  <si>
    <r>
      <t>Value of CO</t>
    </r>
    <r>
      <rPr>
        <i/>
        <vertAlign val="subscript"/>
        <sz val="7.65"/>
        <color theme="1" tint="0.499984740745262"/>
        <rFont val="Calibri"/>
        <family val="2"/>
      </rPr>
      <t>2</t>
    </r>
    <r>
      <rPr>
        <i/>
        <sz val="9"/>
        <color theme="1" tint="0.499984740745262"/>
        <rFont val="Calibri"/>
        <family val="2"/>
        <scheme val="minor"/>
      </rPr>
      <t xml:space="preserve"> reductions</t>
    </r>
  </si>
  <si>
    <t>Year end</t>
  </si>
  <si>
    <r>
      <t>Value of reduction in CO</t>
    </r>
    <r>
      <rPr>
        <vertAlign val="subscript"/>
        <sz val="8.5"/>
        <color theme="1"/>
        <rFont val="Calibri"/>
        <family val="2"/>
      </rPr>
      <t>2</t>
    </r>
    <r>
      <rPr>
        <sz val="10"/>
        <color theme="1"/>
        <rFont val="Calibri"/>
        <family val="2"/>
        <scheme val="minor"/>
      </rPr>
      <t xml:space="preserve"> emissions</t>
    </r>
  </si>
  <si>
    <t>OPTION 2</t>
  </si>
  <si>
    <t>Option 2</t>
  </si>
  <si>
    <t>Option 3</t>
  </si>
  <si>
    <t>Option 4</t>
  </si>
  <si>
    <t>OPTION 4</t>
  </si>
  <si>
    <t>OPTION 3</t>
  </si>
  <si>
    <t>CP</t>
  </si>
  <si>
    <t>PA</t>
  </si>
  <si>
    <t>Commercial</t>
  </si>
  <si>
    <t>UE</t>
  </si>
  <si>
    <t>Industrial</t>
  </si>
  <si>
    <t>Agricultural</t>
  </si>
  <si>
    <t>Ballarat North</t>
  </si>
  <si>
    <t>Risk mitigated</t>
  </si>
  <si>
    <t>Domestic</t>
  </si>
  <si>
    <t>Others</t>
  </si>
  <si>
    <t>Total</t>
  </si>
  <si>
    <t>OPTION 1 (base case)</t>
  </si>
  <si>
    <t>Option 1 (base case)</t>
  </si>
  <si>
    <t>Option1</t>
  </si>
  <si>
    <t>Option2</t>
  </si>
  <si>
    <t>Option3</t>
  </si>
  <si>
    <t>Option4</t>
  </si>
  <si>
    <t>Value of statistical life</t>
  </si>
  <si>
    <t>Risks</t>
  </si>
  <si>
    <t>RISK ASSUMPTIONS</t>
  </si>
  <si>
    <t>PoF (major)</t>
  </si>
  <si>
    <t>PoF (reparable)</t>
  </si>
  <si>
    <t>PV</t>
  </si>
  <si>
    <t>Option 5</t>
  </si>
  <si>
    <t>Option5</t>
  </si>
  <si>
    <t>Cumulative capex</t>
  </si>
  <si>
    <t>Total annualised capex</t>
  </si>
  <si>
    <t>RESULTS</t>
  </si>
  <si>
    <t>Conversions</t>
  </si>
  <si>
    <t>thous_conv</t>
  </si>
  <si>
    <t>mill_conv</t>
  </si>
  <si>
    <t>Enter asset life</t>
  </si>
  <si>
    <t>Message</t>
  </si>
  <si>
    <t>Value of injury</t>
  </si>
  <si>
    <t>Probability</t>
  </si>
  <si>
    <t>Safety (fatality)</t>
  </si>
  <si>
    <t>Safety (injury)</t>
  </si>
  <si>
    <t>Major failure (replace)</t>
  </si>
  <si>
    <t>Minor failure (repair)</t>
  </si>
  <si>
    <t>Premium for failure</t>
  </si>
  <si>
    <t>Total risk cost</t>
  </si>
  <si>
    <t>&lt; Other risk - enter description &gt;</t>
  </si>
  <si>
    <t>SAFETY</t>
  </si>
  <si>
    <t>UNPLANNED REPLACEMENT/REPAIR</t>
  </si>
  <si>
    <t>ENVIRONMENTAL</t>
  </si>
  <si>
    <t>CUSTOMER VALUE</t>
  </si>
  <si>
    <t>Safety from bushfire (REFCL declared areas)</t>
  </si>
  <si>
    <t>Safety from bushfire (electric line construction areas)</t>
  </si>
  <si>
    <t>DF selected</t>
  </si>
  <si>
    <t>Incident type</t>
  </si>
  <si>
    <t>Timing &amp; WACC</t>
  </si>
  <si>
    <t>Pre-tax real WACC</t>
  </si>
  <si>
    <t>Description/comment</t>
  </si>
  <si>
    <t>OPTION 5</t>
  </si>
  <si>
    <t>Convert from input dollars</t>
  </si>
  <si>
    <t>To output dollars</t>
  </si>
  <si>
    <t>Net benefits</t>
  </si>
  <si>
    <t>PV of costs</t>
  </si>
  <si>
    <t>PV of benefits</t>
  </si>
  <si>
    <t>Error message</t>
  </si>
  <si>
    <t>Remove inputs prior to start year</t>
  </si>
  <si>
    <t>First year</t>
  </si>
  <si>
    <t>Discount factor</t>
  </si>
  <si>
    <t>Analysis period</t>
  </si>
  <si>
    <t>Analysis period (years)</t>
  </si>
  <si>
    <t>[years]\</t>
  </si>
  <si>
    <t>First capex year</t>
  </si>
  <si>
    <t>Text</t>
  </si>
  <si>
    <t>Option included</t>
  </si>
  <si>
    <t>ESCALATION &amp; OTHER</t>
  </si>
  <si>
    <t>CHART DATA</t>
  </si>
  <si>
    <t>customers</t>
  </si>
  <si>
    <t>$/customer min</t>
  </si>
  <si>
    <t>mins</t>
  </si>
  <si>
    <t>(after DF)</t>
  </si>
  <si>
    <t>!</t>
  </si>
  <si>
    <t>FIRST YEAR</t>
  </si>
  <si>
    <r>
      <t>!!</t>
    </r>
    <r>
      <rPr>
        <b/>
        <sz val="8"/>
        <color theme="1"/>
        <rFont val="Verdana"/>
        <family val="2"/>
      </rPr>
      <t xml:space="preserve">  </t>
    </r>
    <r>
      <rPr>
        <sz val="10"/>
        <color theme="1"/>
        <rFont val="Verdana"/>
        <family val="2"/>
      </rPr>
      <t>Capex asset life required !!</t>
    </r>
  </si>
  <si>
    <t>Convert from VCR date</t>
  </si>
  <si>
    <t>To input dollars</t>
  </si>
  <si>
    <t>VCR escalation</t>
  </si>
  <si>
    <t>2023 VCR ($/MWh)</t>
  </si>
  <si>
    <t>SENSITIVITIES</t>
  </si>
  <si>
    <t>Sensitivities</t>
  </si>
  <si>
    <t>Preferred option</t>
  </si>
  <si>
    <t>None</t>
  </si>
  <si>
    <t>Sensitivity</t>
  </si>
  <si>
    <t>For conditional formatting of preferred option on Summary :</t>
  </si>
  <si>
    <t>SENSITIVITY CALCULATIONS</t>
  </si>
  <si>
    <t>Compliance project</t>
  </si>
  <si>
    <t>Compliance</t>
  </si>
  <si>
    <t>Yes</t>
  </si>
  <si>
    <t>No</t>
  </si>
  <si>
    <t>Flags for compliance project</t>
  </si>
  <si>
    <t>Max</t>
  </si>
  <si>
    <t>Preferred</t>
  </si>
  <si>
    <t>CP:</t>
  </si>
  <si>
    <t>PAL:</t>
  </si>
  <si>
    <t>UE:</t>
  </si>
  <si>
    <t>Energy at risk</t>
  </si>
  <si>
    <t>Capex first year</t>
  </si>
  <si>
    <t>2024-25</t>
  </si>
  <si>
    <t>Expenditure starts</t>
  </si>
  <si>
    <t>Start_year</t>
  </si>
  <si>
    <r>
      <t>Value of CO</t>
    </r>
    <r>
      <rPr>
        <vertAlign val="subscript"/>
        <sz val="8.5"/>
        <color theme="1"/>
        <rFont val="Calibri"/>
        <family val="2"/>
      </rPr>
      <t>2</t>
    </r>
    <r>
      <rPr>
        <sz val="10"/>
        <color theme="1"/>
        <rFont val="Calibri"/>
        <family val="2"/>
        <scheme val="minor"/>
      </rPr>
      <t xml:space="preserve"> reductions input date</t>
    </r>
  </si>
  <si>
    <t>Total benefits</t>
  </si>
  <si>
    <t>Regulatory proposal 2026-31</t>
  </si>
  <si>
    <t>Model number:</t>
  </si>
  <si>
    <t>WORKINGS - COSTS</t>
  </si>
  <si>
    <t>1. Scope of Works</t>
  </si>
  <si>
    <t xml:space="preserve">It is proposed to upgrade the tie between BAN003 and BMH003 feeders to allow for the transfer of customers between the two feeders. The primary upgrade will occur to BMH003 to allow the transfer of the section between Ballan Pole 256 ACR and Ballan Pole 395 to BMH003 for faults on BAN003. Currently the transferm is only possible in light load situations with customers at the end of the Mt Egerton line not being able to be restorted due to load limitations. </t>
  </si>
  <si>
    <t>Upgrade existing 6/1/.144 ACSR conductor Myrniong Pole 16 SW# 97071 to Myrniong Pole 21 SW# 12136 to 19/3.25 AAC – 0.72 km.</t>
  </si>
  <si>
    <t>Upgrade existing 6/1.144 ACSR Myrniong Pole 26 – SW# 65216 to Myrniong Pole 53 (LIS 100367)  ACR – 3.06 km.</t>
  </si>
  <si>
    <t>Upgrade existing 7/3.0 AAC Hv conductor between Perry Pole 2 (LIS 100393) to Pykes Creek P1 (LIS 100624) – 10.4km.</t>
  </si>
  <si>
    <t>Review the need for the HV Regulators at Myrniong Pole 108.</t>
  </si>
  <si>
    <t>Install NOJA ACR at Ballan Pole 297 to replace existing remote controlled gas switch.</t>
  </si>
  <si>
    <t>Install NOJA ACR at Ballan Pole 313 to replace existing remote controlled gas switch.</t>
  </si>
  <si>
    <t>2. Cost Build Up</t>
  </si>
  <si>
    <t>Volume</t>
  </si>
  <si>
    <t>Cost per Unit</t>
  </si>
  <si>
    <t>Indicative Cost</t>
  </si>
  <si>
    <t>New Line - km</t>
  </si>
  <si>
    <t>New U/G - km</t>
  </si>
  <si>
    <t>Reconductor Line - km</t>
  </si>
  <si>
    <t>No. remote Sw</t>
  </si>
  <si>
    <t>No. Remote ACR's</t>
  </si>
  <si>
    <t>No. Regulator</t>
  </si>
  <si>
    <t>WORKINGS - BENEFITS</t>
  </si>
  <si>
    <t xml:space="preserve">1. Worst Served Customer History </t>
  </si>
  <si>
    <t>Worst-served customers are often those located in isolated pockets of the network, and towards the end of long radial rural lines, where no alternate back feed supply is available. We have identified customers who are consistently among our worst served, experiencing high numbers of interruptions and extended outage durations.</t>
  </si>
  <si>
    <t>Note: the GSL level for reliability is approximately 9 outages and 18 hours – a high bar, meaning many worst-served customers are often not eligible to receive compensation through the GSL scheme</t>
  </si>
  <si>
    <t>Thresholds</t>
  </si>
  <si>
    <t>Rural Short</t>
  </si>
  <si>
    <t>Rural Long</t>
  </si>
  <si>
    <t>SAIFI</t>
  </si>
  <si>
    <t>SAIDI</t>
  </si>
  <si>
    <t>All data is averaged over 5 Years.</t>
  </si>
  <si>
    <t>Customers In Benefit Area</t>
  </si>
  <si>
    <t>Feeder</t>
  </si>
  <si>
    <t>Feeder Category</t>
  </si>
  <si>
    <t>No of NMI's</t>
  </si>
  <si>
    <t>5 Yr Avg SAIFI</t>
  </si>
  <si>
    <t>5 Yr Avg SAIDI</t>
  </si>
  <si>
    <t>5 Yr Avg Cust Int</t>
  </si>
  <si>
    <t>5 Yr Avg CMOS</t>
  </si>
  <si>
    <t>Avg CAIDI</t>
  </si>
  <si>
    <t>Energy Not Supplied</t>
  </si>
  <si>
    <t>Total Energy Not Supplied</t>
  </si>
  <si>
    <t>BAN003</t>
  </si>
  <si>
    <t>BMH003</t>
  </si>
  <si>
    <t>.</t>
  </si>
  <si>
    <t>All WSC Outages</t>
  </si>
  <si>
    <t>1. MWh Reliability Calulator - Converts Cust Affected and Customer Minutes to Energy Lost</t>
  </si>
  <si>
    <t>2021-2026 Incentive Rate Calculation</t>
  </si>
  <si>
    <t>Urban</t>
  </si>
  <si>
    <t>VCR $/MWh</t>
  </si>
  <si>
    <t>CPI</t>
  </si>
  <si>
    <t>w_n</t>
  </si>
  <si>
    <t>Energy Supplied MWh</t>
  </si>
  <si>
    <t>Revenue $</t>
  </si>
  <si>
    <t>MAIFI</t>
  </si>
  <si>
    <t>Incentive Rate</t>
  </si>
  <si>
    <t>ir - SAIDI</t>
  </si>
  <si>
    <t>ir - SAIFI</t>
  </si>
  <si>
    <t>ir - MAIFI (% of SAIFI)</t>
  </si>
  <si>
    <t>Value of Reliability Calulations</t>
  </si>
  <si>
    <t>2022-2026 Smoothed Revenue $m</t>
  </si>
  <si>
    <t>$ per Unit</t>
  </si>
  <si>
    <t>Cust</t>
  </si>
  <si>
    <t>$ per Outage Type</t>
  </si>
  <si>
    <t>SAIDI - $ per CMOS</t>
  </si>
  <si>
    <t>SAIFI - $ per Sustained Cust</t>
  </si>
  <si>
    <t>MAIFI - $ per Momentary Cust</t>
  </si>
  <si>
    <t>MWh by Outage Type</t>
  </si>
  <si>
    <t>MWh per CMOS</t>
  </si>
  <si>
    <t>MWh per Sustained Cust</t>
  </si>
  <si>
    <t>MWh per Momentary Cust Int</t>
  </si>
  <si>
    <t>2. Worst Served Customer Improvements</t>
  </si>
  <si>
    <t>It is proposed to install a tie line between BAN003 and WND024 feeder to allow for the transfer of customers between the two feeders. The transfer will be completed using remote controlled switch equipment on the two feeders. Works will include the installation of 3km of new overhead HV, 5.2km of upgrades to existing HV overhead lines, the installation of one voltage regulator and the installation of 3 remote controllable switch devices.</t>
  </si>
  <si>
    <t xml:space="preserve">SAIDI/SAIFI Improvement from installing the tie line is influnenced by a number of factors. These include l;ocation of fault, capacity of tie to pick up load tranmsfer, operational restictions due temprary network re-configurations, REFCl opeerating mode and restictions. </t>
  </si>
  <si>
    <t>Factors to consider</t>
  </si>
  <si>
    <t>Fault Location
Fault is within transfer zone</t>
  </si>
  <si>
    <r>
      <rPr>
        <b/>
        <sz val="10"/>
        <color theme="1"/>
        <rFont val="Calibri"/>
        <family val="2"/>
        <scheme val="minor"/>
      </rPr>
      <t>Transfer Capacity</t>
    </r>
    <r>
      <rPr>
        <sz val="10"/>
        <color theme="1"/>
        <rFont val="Calibri"/>
        <family val="2"/>
        <scheme val="minor"/>
      </rPr>
      <t xml:space="preserve">
Ability of healthy tie feeder to pickup transfer. 
(% time unable to transfer)</t>
    </r>
  </si>
  <si>
    <t>Note: BAN003 has minimal capacity to pickup BMH003.</t>
  </si>
  <si>
    <r>
      <rPr>
        <b/>
        <sz val="10"/>
        <color theme="1"/>
        <rFont val="Calibri"/>
        <family val="2"/>
        <scheme val="minor"/>
      </rPr>
      <t>Operational Constraints</t>
    </r>
    <r>
      <rPr>
        <sz val="10"/>
        <color theme="1"/>
        <rFont val="Calibri"/>
        <family val="2"/>
        <scheme val="minor"/>
      </rPr>
      <t xml:space="preserve">
Restriction on the ability to transfer customers as the system is switch abormally. Reclose suppression for tree clearing or live line work. Ability to complete auto transfer between Zone Substations.
(% time restriction in place)</t>
    </r>
  </si>
  <si>
    <r>
      <rPr>
        <b/>
        <sz val="10"/>
        <color theme="1"/>
        <rFont val="Calibri"/>
        <family val="2"/>
        <scheme val="minor"/>
      </rPr>
      <t>REFCL Operation Mode (Fire v's Non Fire season)</t>
    </r>
    <r>
      <rPr>
        <sz val="10"/>
        <color theme="1"/>
        <rFont val="Calibri"/>
        <family val="2"/>
        <scheme val="minor"/>
      </rPr>
      <t xml:space="preserve">
Electricity safety Acr specifies requirement for certain sections of the network to be protected by REFCL's during the declared fire danger period. This restrictions limits duration/time of temporary transfers.
(% Time restriction in place)</t>
    </r>
  </si>
  <si>
    <t>Reliability Improvement</t>
  </si>
  <si>
    <t>No. Customers to Benefit</t>
  </si>
  <si>
    <t>SAIFI Improvements</t>
  </si>
  <si>
    <t>SAIDI Improvements</t>
  </si>
  <si>
    <t>Cust Int saving</t>
  </si>
  <si>
    <t>CMOS Saving</t>
  </si>
  <si>
    <t>Energy Not Supplied Saved</t>
  </si>
  <si>
    <t>WSC Improvement</t>
  </si>
  <si>
    <t>BAN003-BMH003 Tie</t>
  </si>
  <si>
    <t>WSC Benefits</t>
  </si>
  <si>
    <t>Benefit Summary</t>
  </si>
  <si>
    <t>WSC Cust Benefit</t>
  </si>
  <si>
    <t>Reliability Benefit</t>
  </si>
  <si>
    <t>Incremental reliability in worst-served areas</t>
  </si>
  <si>
    <t>Incremental network resilience (domestic)</t>
  </si>
  <si>
    <t>Incremental network resilience (commercial)</t>
  </si>
  <si>
    <t>Incremental network resilience (industrial)</t>
  </si>
  <si>
    <t>Incremental network resilience (agricultural)</t>
  </si>
  <si>
    <t>Incremental network resilience (others)</t>
  </si>
  <si>
    <t>Customer value per kWh of storage capacity in local community:</t>
  </si>
  <si>
    <t>Proportion</t>
  </si>
  <si>
    <t>BAN weighted average</t>
  </si>
  <si>
    <t>BAN003-BMH003 Tie upgrade</t>
  </si>
  <si>
    <t>Capex profile</t>
  </si>
  <si>
    <t>Network resilience outages &gt;12 hours</t>
  </si>
  <si>
    <t>Resilience Outages &gt; 12 Hrs Improvement</t>
  </si>
  <si>
    <t>Resilience Outages &gt; 12 Hrs benefits</t>
  </si>
  <si>
    <t>Resilience Benefit</t>
  </si>
  <si>
    <t>Resilience Outages &gt; 12 Hrs</t>
  </si>
  <si>
    <t xml:space="preserve">Worst served customers are defined as those experiencing 8 outages or more, and 700 minutes (~12 hours) off supply on average p.a. This is roughly 3 times more than the typical rural customer. The thresholds used to identify worst served customers includeds the impacts of MED’s. </t>
  </si>
  <si>
    <t>FLAGS</t>
  </si>
  <si>
    <t>Worst served customers BAN-BMH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</si>
</sst>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44" formatCode="_-&quot;$&quot;* #,##0.00_-;\-&quot;$&quot;* #,##0.00_-;_-&quot;$&quot;* &quot;-&quot;??_-;_-@_-"/>
    <numFmt numFmtId="43" formatCode="_-* #,##0.00_-;\-* #,##0.00_-;_-* &quot;-&quot;??_-;_-@_-"/>
    <numFmt numFmtId="164" formatCode="_(* #,##0_);_(* \(#,##0\);_(* &quot;-&quot;??_);_(@_)"/>
    <numFmt numFmtId="165" formatCode="_-* #,##0_-;* \(#,##0\)_-;_-* &quot;-&quot;??_-;_-@_-"/>
    <numFmt numFmtId="166" formatCode="#,##0_);\(#,##0\);\-\-_)"/>
    <numFmt numFmtId="167" formatCode="#,##0;[Red]\ \-#,##0;\ &quot;-&quot;"/>
    <numFmt numFmtId="168" formatCode="&quot;$&quot;\ mmm\ yyyy"/>
    <numFmt numFmtId="169" formatCode="&quot;$&quot;#,##0.00"/>
    <numFmt numFmtId="170" formatCode="&quot;$&quot;#,##0"/>
    <numFmt numFmtId="171" formatCode="0.000"/>
    <numFmt numFmtId="172" formatCode="mmmm"/>
    <numFmt numFmtId="173" formatCode="#,##0;[Red]\ \(#,##0\);\ &quot;-&quot;"/>
    <numFmt numFmtId="174" formatCode="0.0000"/>
    <numFmt numFmtId="175" formatCode="#,##0.000;[Red]\ \-#,##0.000;\ &quot;-&quot;"/>
    <numFmt numFmtId="176" formatCode="#,##0;[Red]\ \ \-\ #,##0;\ &quot;-&quot;"/>
    <numFmt numFmtId="177" formatCode="#,##0.00;[Red]\ \-#,##0.00;\ &quot;-&quot;"/>
    <numFmt numFmtId="178" formatCode="#,##0.0;[Red]\ \(#,##0.0\);\ &quot;-&quot;"/>
    <numFmt numFmtId="179" formatCode="#,##0.0;[Red]\ \-#,##0.0;\ &quot;-&quot;"/>
    <numFmt numFmtId="180" formatCode="&quot;$&quot;#,##0;\ \-&quot;$&quot;#,##0;\ &quot;-&quot;"/>
    <numFmt numFmtId="181" formatCode="0;\ \-0;\ &quot;&quot;"/>
    <numFmt numFmtId="182" formatCode="#,##0.00000;[Red]\ \-#,##0.00000;\ &quot;-&quot;"/>
    <numFmt numFmtId="183" formatCode="0;\ \-0;\ &quot;-&quot;"/>
    <numFmt numFmtId="184" formatCode="#,##0.000000;\ \-#,##0.000000;\ &quot;-&quot;"/>
    <numFmt numFmtId="185" formatCode="#,##0;\ \-#,##0;\ &quot;-&quot;"/>
    <numFmt numFmtId="186" formatCode="&quot;year &quot;#"/>
    <numFmt numFmtId="187" formatCode="#,##0.0000000;[Red]\ \-#,##0.0000000;\ &quot;-&quot;"/>
    <numFmt numFmtId="188" formatCode="&quot;$&quot;&quot;m&quot;\ mmm\ yyyy"/>
    <numFmt numFmtId="189" formatCode="\+0%;[Red]\ \ \-0%;\ &quot;-&quot;"/>
    <numFmt numFmtId="190" formatCode="#,##0.00_ ;[Red]\-#,##0.00\ "/>
    <numFmt numFmtId="191" formatCode="#,##0.0;[Red]\ \-#,##0.0;\ &quot;&quot;"/>
    <numFmt numFmtId="192" formatCode="0.000000000000000"/>
    <numFmt numFmtId="193" formatCode="0%;[Red]\ \ \-0%;\ &quot;-&quot;"/>
    <numFmt numFmtId="194" formatCode="dd\ mmmm\ yyyy"/>
    <numFmt numFmtId="195" formatCode="mmm\ yyyy"/>
    <numFmt numFmtId="196" formatCode="_-* #,##0_-;\-* #,##0_-;_-* &quot;-&quot;??_-;_-@_-"/>
    <numFmt numFmtId="197" formatCode="_-&quot;$&quot;* #,##0_-;\-&quot;$&quot;* #,##0_-;_-&quot;$&quot;* &quot;-&quot;??_-;_-@_-"/>
    <numFmt numFmtId="198" formatCode="_(* #,##0.00_);_(* \(#,##0.00\);_(* &quot;-&quot;??_);_(@_)"/>
    <numFmt numFmtId="199" formatCode="_-* #,##0.0000000_-;\-* #,##0.0000000_-;_-* &quot;-&quot;??_-;_-@_-"/>
    <numFmt numFmtId="200" formatCode="0.00000"/>
    <numFmt numFmtId="201" formatCode="&quot;$&quot;#,##0.0"/>
    <numFmt numFmtId="202" formatCode="0.0%"/>
  </numFmts>
  <fonts count="103" x14ac:knownFonts="1">
    <font>
      <sz val="10"/>
      <color theme="1"/>
      <name val="Verdana"/>
      <family val="2"/>
    </font>
    <font>
      <sz val="10"/>
      <color theme="1"/>
      <name val="Calibri"/>
      <family val="2"/>
    </font>
    <font>
      <sz val="10"/>
      <color theme="3"/>
      <name val="Arial"/>
      <family val="2"/>
    </font>
    <font>
      <sz val="11"/>
      <color theme="1"/>
      <name val="Arial"/>
      <family val="2"/>
    </font>
    <font>
      <sz val="10"/>
      <color theme="0" tint="-0.34998626667073579"/>
      <name val="Arial"/>
      <family val="2"/>
    </font>
    <font>
      <sz val="10"/>
      <name val="Arial"/>
      <family val="2"/>
    </font>
    <font>
      <sz val="10"/>
      <color theme="1"/>
      <name val="Arial"/>
      <family val="2"/>
    </font>
    <font>
      <sz val="10"/>
      <color theme="9" tint="-0.499984740745262"/>
      <name val="Arial"/>
      <family val="2"/>
    </font>
    <font>
      <sz val="10"/>
      <color theme="0"/>
      <name val="Arial"/>
      <family val="2"/>
    </font>
    <font>
      <sz val="10"/>
      <color theme="0" tint="-0.499984740745262"/>
      <name val="Arial"/>
      <family val="2"/>
    </font>
    <font>
      <i/>
      <sz val="10"/>
      <color theme="0" tint="-0.34998626667073579"/>
      <name val="Arial"/>
      <family val="2"/>
    </font>
    <font>
      <b/>
      <sz val="14"/>
      <color indexed="9"/>
      <name val="Arial"/>
      <family val="2"/>
    </font>
    <font>
      <b/>
      <u/>
      <sz val="10"/>
      <color theme="1"/>
      <name val="Arial"/>
      <family val="2"/>
    </font>
    <font>
      <b/>
      <sz val="10"/>
      <color theme="1"/>
      <name val="Arial"/>
      <family val="2"/>
    </font>
    <font>
      <u/>
      <sz val="10"/>
      <color theme="1"/>
      <name val="Arial"/>
      <family val="2"/>
    </font>
    <font>
      <b/>
      <sz val="12"/>
      <color indexed="9"/>
      <name val="Arial"/>
      <family val="2"/>
    </font>
    <font>
      <sz val="10"/>
      <color theme="1"/>
      <name val="Calibri"/>
      <family val="2"/>
      <scheme val="minor"/>
    </font>
    <font>
      <sz val="10"/>
      <color rgb="FF000000"/>
      <name val="Calibri"/>
      <family val="2"/>
      <scheme val="minor"/>
    </font>
    <font>
      <b/>
      <sz val="10"/>
      <color theme="1"/>
      <name val="Calibri"/>
      <family val="2"/>
      <scheme val="minor"/>
    </font>
    <font>
      <sz val="11"/>
      <color theme="1"/>
      <name val="Calibri"/>
      <family val="2"/>
      <scheme val="minor"/>
    </font>
    <font>
      <b/>
      <sz val="10"/>
      <color rgb="FFFFFFFF"/>
      <name val="Calibri"/>
      <family val="2"/>
      <scheme val="minor"/>
    </font>
    <font>
      <b/>
      <sz val="12"/>
      <color theme="1"/>
      <name val="Calibri"/>
      <family val="2"/>
      <scheme val="minor"/>
    </font>
    <font>
      <sz val="10"/>
      <name val="Calibri"/>
      <family val="2"/>
    </font>
    <font>
      <sz val="9"/>
      <name val="Calibri"/>
      <family val="2"/>
      <scheme val="minor"/>
    </font>
    <font>
      <sz val="9"/>
      <color theme="1"/>
      <name val="Calibri"/>
      <family val="2"/>
      <scheme val="minor"/>
    </font>
    <font>
      <b/>
      <sz val="11"/>
      <color rgb="FFFFFFFF"/>
      <name val="Calibri"/>
      <family val="2"/>
      <scheme val="minor"/>
    </font>
    <font>
      <b/>
      <sz val="14"/>
      <color indexed="9"/>
      <name val="Calibri"/>
      <family val="2"/>
      <scheme val="minor"/>
    </font>
    <font>
      <i/>
      <sz val="10"/>
      <color theme="1"/>
      <name val="Calibri"/>
      <family val="2"/>
      <scheme val="minor"/>
    </font>
    <font>
      <sz val="10"/>
      <color rgb="FF3333FF"/>
      <name val="Calibri"/>
      <family val="2"/>
      <scheme val="minor"/>
    </font>
    <font>
      <sz val="8"/>
      <color rgb="FF767676"/>
      <name val="Arial"/>
      <family val="2"/>
    </font>
    <font>
      <vertAlign val="subscript"/>
      <sz val="8.5"/>
      <color theme="1"/>
      <name val="Calibri"/>
      <family val="2"/>
    </font>
    <font>
      <b/>
      <sz val="10"/>
      <color rgb="FF000000"/>
      <name val="Calibri"/>
      <family val="2"/>
      <scheme val="minor"/>
    </font>
    <font>
      <b/>
      <sz val="11"/>
      <color indexed="9"/>
      <name val="Calibri"/>
      <family val="2"/>
      <scheme val="minor"/>
    </font>
    <font>
      <b/>
      <sz val="11"/>
      <color indexed="9"/>
      <name val="Calibri"/>
      <family val="2"/>
    </font>
    <font>
      <sz val="10"/>
      <color rgb="FF0000CC"/>
      <name val="Calibri"/>
      <family val="2"/>
    </font>
    <font>
      <sz val="10"/>
      <name val="Calibri"/>
      <family val="2"/>
      <scheme val="minor"/>
    </font>
    <font>
      <b/>
      <sz val="14"/>
      <color theme="1"/>
      <name val="Calibri"/>
      <family val="2"/>
      <scheme val="minor"/>
    </font>
    <font>
      <b/>
      <sz val="10"/>
      <name val="Calibri"/>
      <family val="2"/>
      <scheme val="minor"/>
    </font>
    <font>
      <b/>
      <sz val="10"/>
      <color rgb="FF3333FF"/>
      <name val="Calibri"/>
      <family val="2"/>
      <scheme val="minor"/>
    </font>
    <font>
      <sz val="8"/>
      <color theme="0" tint="-0.34998626667073579"/>
      <name val="Calibri"/>
      <family val="2"/>
      <scheme val="minor"/>
    </font>
    <font>
      <i/>
      <sz val="9"/>
      <color theme="1" tint="0.499984740745262"/>
      <name val="Calibri"/>
      <family val="2"/>
      <scheme val="minor"/>
    </font>
    <font>
      <b/>
      <i/>
      <sz val="9"/>
      <color theme="1" tint="0.499984740745262"/>
      <name val="Calibri"/>
      <family val="2"/>
      <scheme val="minor"/>
    </font>
    <font>
      <sz val="9"/>
      <color theme="0"/>
      <name val="Calibri"/>
      <family val="2"/>
      <scheme val="minor"/>
    </font>
    <font>
      <b/>
      <sz val="12"/>
      <color indexed="9"/>
      <name val="Calibri"/>
      <family val="2"/>
      <scheme val="minor"/>
    </font>
    <font>
      <i/>
      <sz val="10"/>
      <color theme="1" tint="0.249977111117893"/>
      <name val="Calibri"/>
      <family val="2"/>
      <scheme val="minor"/>
    </font>
    <font>
      <sz val="10"/>
      <color theme="1" tint="0.249977111117893"/>
      <name val="Calibri"/>
      <family val="2"/>
      <scheme val="minor"/>
    </font>
    <font>
      <i/>
      <sz val="10"/>
      <color theme="1" tint="0.499984740745262"/>
      <name val="Calibri"/>
      <family val="2"/>
      <scheme val="minor"/>
    </font>
    <font>
      <i/>
      <sz val="8"/>
      <color theme="1" tint="0.499984740745262"/>
      <name val="Calibri"/>
      <family val="2"/>
      <scheme val="minor"/>
    </font>
    <font>
      <sz val="10"/>
      <color theme="1" tint="0.14999847407452621"/>
      <name val="Calibri"/>
      <family val="2"/>
      <scheme val="minor"/>
    </font>
    <font>
      <i/>
      <sz val="9"/>
      <name val="Calibri"/>
      <family val="2"/>
      <scheme val="minor"/>
    </font>
    <font>
      <b/>
      <sz val="10"/>
      <color theme="1"/>
      <name val="Verdana"/>
      <family val="2"/>
    </font>
    <font>
      <b/>
      <i/>
      <sz val="10"/>
      <color theme="1"/>
      <name val="Calibri"/>
      <family val="2"/>
      <scheme val="minor"/>
    </font>
    <font>
      <b/>
      <sz val="11"/>
      <name val="Calibri"/>
      <family val="2"/>
      <scheme val="minor"/>
    </font>
    <font>
      <b/>
      <i/>
      <sz val="12"/>
      <color rgb="FFFF0000"/>
      <name val="Calibri"/>
      <family val="2"/>
      <scheme val="minor"/>
    </font>
    <font>
      <sz val="8"/>
      <color theme="1"/>
      <name val="Calibri"/>
      <family val="2"/>
    </font>
    <font>
      <i/>
      <vertAlign val="subscript"/>
      <sz val="7.65"/>
      <color theme="1" tint="0.499984740745262"/>
      <name val="Calibri"/>
      <family val="2"/>
    </font>
    <font>
      <sz val="10"/>
      <color indexed="8"/>
      <name val="Calibri"/>
      <family val="2"/>
      <scheme val="minor"/>
    </font>
    <font>
      <b/>
      <sz val="10"/>
      <color theme="0"/>
      <name val="Calibri"/>
      <family val="2"/>
      <scheme val="minor"/>
    </font>
    <font>
      <sz val="10"/>
      <color theme="0"/>
      <name val="Calibri"/>
      <family val="2"/>
      <scheme val="minor"/>
    </font>
    <font>
      <sz val="12"/>
      <color theme="1"/>
      <name val="Calibri"/>
      <family val="2"/>
      <scheme val="minor"/>
    </font>
    <font>
      <b/>
      <sz val="10"/>
      <color indexed="8"/>
      <name val="Calibri"/>
      <family val="2"/>
      <scheme val="minor"/>
    </font>
    <font>
      <sz val="8"/>
      <color theme="1"/>
      <name val="Verdana"/>
      <family val="2"/>
    </font>
    <font>
      <b/>
      <sz val="9"/>
      <color theme="1"/>
      <name val="Calibri"/>
      <family val="2"/>
      <scheme val="minor"/>
    </font>
    <font>
      <b/>
      <sz val="9"/>
      <color theme="0"/>
      <name val="Calibri"/>
      <family val="2"/>
      <scheme val="minor"/>
    </font>
    <font>
      <b/>
      <sz val="11"/>
      <color theme="1"/>
      <name val="Calibri"/>
      <family val="2"/>
      <scheme val="minor"/>
    </font>
    <font>
      <b/>
      <sz val="8"/>
      <name val="Calibri"/>
      <family val="2"/>
      <scheme val="minor"/>
    </font>
    <font>
      <sz val="8"/>
      <color theme="1"/>
      <name val="Calibri"/>
      <family val="2"/>
      <scheme val="minor"/>
    </font>
    <font>
      <b/>
      <sz val="8"/>
      <color theme="1"/>
      <name val="Calibri"/>
      <family val="2"/>
      <scheme val="minor"/>
    </font>
    <font>
      <sz val="8"/>
      <color rgb="FF000000"/>
      <name val="Calibri"/>
      <family val="2"/>
      <scheme val="minor"/>
    </font>
    <font>
      <b/>
      <sz val="8"/>
      <color indexed="8"/>
      <name val="Calibri"/>
      <family val="2"/>
      <scheme val="minor"/>
    </font>
    <font>
      <b/>
      <sz val="8"/>
      <color rgb="FF000000"/>
      <name val="Calibri"/>
      <family val="2"/>
      <scheme val="minor"/>
    </font>
    <font>
      <b/>
      <sz val="8"/>
      <color theme="1"/>
      <name val="Verdana"/>
      <family val="2"/>
    </font>
    <font>
      <b/>
      <sz val="10"/>
      <color theme="5"/>
      <name val="Calibri"/>
      <family val="2"/>
      <scheme val="minor"/>
    </font>
    <font>
      <sz val="8"/>
      <name val="Calibri"/>
      <family val="2"/>
      <scheme val="minor"/>
    </font>
    <font>
      <b/>
      <sz val="8"/>
      <color indexed="9"/>
      <name val="Calibri"/>
      <family val="2"/>
    </font>
    <font>
      <i/>
      <sz val="10"/>
      <color rgb="FF000000"/>
      <name val="Calibri"/>
      <family val="2"/>
      <scheme val="minor"/>
    </font>
    <font>
      <i/>
      <sz val="8"/>
      <color theme="0" tint="-0.34998626667073579"/>
      <name val="Calibri"/>
      <family val="2"/>
      <scheme val="minor"/>
    </font>
    <font>
      <i/>
      <sz val="10"/>
      <color indexed="8"/>
      <name val="Calibri"/>
      <family val="2"/>
      <scheme val="minor"/>
    </font>
    <font>
      <b/>
      <sz val="10"/>
      <color rgb="FFFF0000"/>
      <name val="Calibri"/>
      <family val="2"/>
      <scheme val="minor"/>
    </font>
    <font>
      <sz val="8"/>
      <name val="Verdana"/>
      <family val="2"/>
    </font>
    <font>
      <sz val="10"/>
      <color theme="1"/>
      <name val="Verdana"/>
      <family val="2"/>
    </font>
    <font>
      <i/>
      <sz val="9"/>
      <color theme="1"/>
      <name val="Calibri"/>
      <family val="2"/>
      <scheme val="minor"/>
    </font>
    <font>
      <i/>
      <sz val="9"/>
      <color theme="1" tint="0.34998626667073579"/>
      <name val="Calibri"/>
      <family val="2"/>
      <scheme val="minor"/>
    </font>
    <font>
      <sz val="9"/>
      <color theme="1"/>
      <name val="Calibri"/>
      <family val="2"/>
    </font>
    <font>
      <b/>
      <sz val="9"/>
      <color theme="1"/>
      <name val="Calibri"/>
      <family val="2"/>
    </font>
    <font>
      <b/>
      <sz val="18"/>
      <color rgb="FF00215B"/>
      <name val="Arial"/>
      <family val="2"/>
    </font>
    <font>
      <sz val="11"/>
      <color rgb="FF00215B"/>
      <name val="Calibri"/>
      <family val="2"/>
      <scheme val="minor"/>
    </font>
    <font>
      <b/>
      <sz val="12"/>
      <color rgb="FF00215B"/>
      <name val="Arial"/>
      <family val="2"/>
    </font>
    <font>
      <b/>
      <sz val="11"/>
      <color rgb="FF00215B"/>
      <name val="Arial"/>
      <family val="2"/>
    </font>
    <font>
      <sz val="11"/>
      <color rgb="FF00215B"/>
      <name val="Arial"/>
      <family val="2"/>
    </font>
    <font>
      <sz val="10"/>
      <color rgb="FF00215B"/>
      <name val="Arial"/>
      <family val="2"/>
    </font>
    <font>
      <sz val="9"/>
      <color rgb="FF00215B"/>
      <name val="Arial"/>
      <family val="2"/>
    </font>
    <font>
      <sz val="8"/>
      <color rgb="FF00215B"/>
      <name val="Arial"/>
      <family val="2"/>
    </font>
    <font>
      <sz val="10"/>
      <color indexed="9"/>
      <name val="Calibri"/>
      <family val="2"/>
    </font>
    <font>
      <sz val="9"/>
      <color rgb="FFFFFFFF"/>
      <name val="Calibri"/>
      <family val="2"/>
      <scheme val="minor"/>
    </font>
    <font>
      <b/>
      <sz val="10"/>
      <color theme="1"/>
      <name val="Calibri"/>
      <family val="2"/>
    </font>
    <font>
      <b/>
      <sz val="14"/>
      <color theme="1"/>
      <name val="Calibri"/>
      <family val="2"/>
    </font>
    <font>
      <sz val="10"/>
      <color rgb="FF000000"/>
      <name val="Calibri"/>
      <family val="2"/>
    </font>
    <font>
      <b/>
      <sz val="10"/>
      <color rgb="FF000000"/>
      <name val="Calibri"/>
      <family val="2"/>
    </font>
    <font>
      <sz val="11"/>
      <color rgb="FF006100"/>
      <name val="Calibri"/>
      <family val="2"/>
      <scheme val="minor"/>
    </font>
    <font>
      <sz val="10"/>
      <color rgb="FF006100"/>
      <name val="Calibri"/>
      <family val="2"/>
      <scheme val="minor"/>
    </font>
    <font>
      <sz val="8"/>
      <color theme="1"/>
      <name val="Arial"/>
      <family val="2"/>
    </font>
    <font>
      <b/>
      <sz val="10"/>
      <name val="Calibri"/>
      <family val="2"/>
    </font>
  </fonts>
  <fills count="27">
    <fill>
      <patternFill patternType="none"/>
    </fill>
    <fill>
      <patternFill patternType="gray125"/>
    </fill>
    <fill>
      <patternFill patternType="solid">
        <fgColor rgb="FFFFFFCC"/>
        <bgColor indexed="64"/>
      </patternFill>
    </fill>
    <fill>
      <patternFill patternType="lightUp">
        <fgColor theme="0" tint="-0.34998626667073579"/>
        <bgColor indexed="65"/>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62"/>
        <bgColor indexed="64"/>
      </patternFill>
    </fill>
    <fill>
      <patternFill patternType="solid">
        <fgColor indexed="65"/>
        <bgColor indexed="64"/>
      </patternFill>
    </fill>
    <fill>
      <patternFill patternType="solid">
        <fgColor rgb="FF002060"/>
        <bgColor indexed="64"/>
      </patternFill>
    </fill>
    <fill>
      <patternFill patternType="solid">
        <fgColor rgb="FFFFFFFF"/>
        <bgColor rgb="FF000000"/>
      </patternFill>
    </fill>
    <fill>
      <patternFill patternType="solid">
        <fgColor rgb="FF003366"/>
        <bgColor indexed="64"/>
      </patternFill>
    </fill>
    <fill>
      <patternFill patternType="solid">
        <fgColor rgb="FF0054A8"/>
        <bgColor indexed="64"/>
      </patternFill>
    </fill>
    <fill>
      <patternFill patternType="solid">
        <fgColor rgb="FFEEECE1"/>
        <bgColor indexed="64"/>
      </patternFill>
    </fill>
    <fill>
      <patternFill patternType="solid">
        <fgColor rgb="FFCCFFFF"/>
        <bgColor indexed="64"/>
      </patternFill>
    </fill>
    <fill>
      <patternFill patternType="solid">
        <fgColor theme="0" tint="-0.14999847407452621"/>
        <bgColor indexed="64"/>
      </patternFill>
    </fill>
    <fill>
      <patternFill patternType="solid">
        <fgColor theme="5"/>
        <bgColor indexed="64"/>
      </patternFill>
    </fill>
    <fill>
      <patternFill patternType="solid">
        <fgColor rgb="FF00215B"/>
        <bgColor indexed="64"/>
      </patternFill>
    </fill>
    <fill>
      <patternFill patternType="solid">
        <fgColor rgb="FFC6EFCE"/>
      </patternFill>
    </fill>
    <fill>
      <patternFill patternType="solid">
        <fgColor rgb="FFCC33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FFFF66"/>
        <bgColor indexed="64"/>
      </patternFill>
    </fill>
  </fills>
  <borders count="66">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indexed="64"/>
      </bottom>
      <diagonal/>
    </border>
    <border>
      <left style="hair">
        <color auto="1"/>
      </left>
      <right style="hair">
        <color auto="1"/>
      </right>
      <top style="hair">
        <color auto="1"/>
      </top>
      <bottom style="hair">
        <color auto="1"/>
      </bottom>
      <diagonal/>
    </border>
    <border>
      <left/>
      <right style="thick">
        <color theme="0"/>
      </right>
      <top/>
      <bottom/>
      <diagonal/>
    </border>
    <border>
      <left style="hair">
        <color auto="1"/>
      </left>
      <right style="hair">
        <color auto="1"/>
      </right>
      <top/>
      <bottom style="hair">
        <color auto="1"/>
      </bottom>
      <diagonal/>
    </border>
    <border>
      <left/>
      <right/>
      <top style="hair">
        <color indexed="64"/>
      </top>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auto="1"/>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ck">
        <color auto="1"/>
      </bottom>
      <diagonal/>
    </border>
    <border>
      <left style="thick">
        <color auto="1"/>
      </left>
      <right/>
      <top style="thin">
        <color rgb="FF999999"/>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indexed="64"/>
      </left>
      <right style="thick">
        <color auto="1"/>
      </right>
      <top style="thick">
        <color indexed="64"/>
      </top>
      <bottom style="thin">
        <color auto="1"/>
      </bottom>
      <diagonal/>
    </border>
    <border>
      <left style="thick">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bottom/>
      <diagonal/>
    </border>
    <border>
      <left style="thin">
        <color indexed="64"/>
      </left>
      <right style="thick">
        <color auto="1"/>
      </right>
      <top/>
      <bottom/>
      <diagonal/>
    </border>
    <border>
      <left style="thick">
        <color auto="1"/>
      </left>
      <right/>
      <top style="thin">
        <color rgb="FF999999"/>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ck">
        <color auto="1"/>
      </left>
      <right/>
      <top/>
      <bottom style="thick">
        <color auto="1"/>
      </bottom>
      <diagonal/>
    </border>
    <border>
      <left style="thin">
        <color indexed="64"/>
      </left>
      <right style="thick">
        <color indexed="64"/>
      </right>
      <top/>
      <bottom style="thick">
        <color indexed="64"/>
      </bottom>
      <diagonal/>
    </border>
    <border>
      <left style="thin">
        <color auto="1"/>
      </left>
      <right/>
      <top/>
      <bottom/>
      <diagonal/>
    </border>
    <border>
      <left/>
      <right style="thin">
        <color auto="1"/>
      </right>
      <top/>
      <bottom/>
      <diagonal/>
    </border>
    <border>
      <left style="thick">
        <color auto="1"/>
      </left>
      <right/>
      <top style="thick">
        <color auto="1"/>
      </top>
      <bottom style="thin">
        <color auto="1"/>
      </bottom>
      <diagonal/>
    </border>
    <border>
      <left/>
      <right style="medium">
        <color auto="1"/>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n">
        <color auto="1"/>
      </bottom>
      <diagonal/>
    </border>
    <border>
      <left/>
      <right style="medium">
        <color auto="1"/>
      </right>
      <top style="thin">
        <color auto="1"/>
      </top>
      <bottom style="thin">
        <color auto="1"/>
      </bottom>
      <diagonal/>
    </border>
    <border>
      <left/>
      <right style="thick">
        <color auto="1"/>
      </right>
      <top style="thin">
        <color auto="1"/>
      </top>
      <bottom style="thin">
        <color auto="1"/>
      </bottom>
      <diagonal/>
    </border>
    <border>
      <left/>
      <right style="thick">
        <color auto="1"/>
      </right>
      <top/>
      <bottom/>
      <diagonal/>
    </border>
    <border>
      <left style="thick">
        <color auto="1"/>
      </left>
      <right/>
      <top style="thin">
        <color auto="1"/>
      </top>
      <bottom/>
      <diagonal/>
    </border>
    <border>
      <left/>
      <right style="medium">
        <color auto="1"/>
      </right>
      <top style="thin">
        <color auto="1"/>
      </top>
      <bottom/>
      <diagonal/>
    </border>
    <border>
      <left/>
      <right style="thick">
        <color auto="1"/>
      </right>
      <top style="thin">
        <color auto="1"/>
      </top>
      <bottom/>
      <diagonal/>
    </border>
    <border>
      <left style="thick">
        <color auto="1"/>
      </left>
      <right/>
      <top style="thick">
        <color auto="1"/>
      </top>
      <bottom style="thick">
        <color auto="1"/>
      </bottom>
      <diagonal/>
    </border>
    <border>
      <left/>
      <right style="medium">
        <color auto="1"/>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indexed="64"/>
      </top>
      <bottom/>
      <diagonal/>
    </border>
    <border>
      <left/>
      <right style="thick">
        <color auto="1"/>
      </right>
      <top style="thick">
        <color auto="1"/>
      </top>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ck">
        <color auto="1"/>
      </bottom>
      <diagonal/>
    </border>
    <border>
      <left/>
      <right style="thick">
        <color auto="1"/>
      </right>
      <top/>
      <bottom style="thick">
        <color auto="1"/>
      </bottom>
      <diagonal/>
    </border>
  </borders>
  <cellStyleXfs count="40">
    <xf numFmtId="0" fontId="0" fillId="0" borderId="0"/>
    <xf numFmtId="0" fontId="6" fillId="0" borderId="0"/>
    <xf numFmtId="0" fontId="2" fillId="2" borderId="1" applyNumberFormat="0" applyAlignment="0">
      <alignment horizontal="right"/>
      <protection locked="0"/>
    </xf>
    <xf numFmtId="164" fontId="3" fillId="0" borderId="0" applyFont="0" applyFill="0" applyBorder="0" applyAlignment="0" applyProtection="0"/>
    <xf numFmtId="165" fontId="4" fillId="3" borderId="2" applyAlignment="0"/>
    <xf numFmtId="0" fontId="14" fillId="0" borderId="0" applyNumberFormat="0"/>
    <xf numFmtId="0" fontId="5" fillId="0" borderId="3" applyNumberFormat="0" applyAlignment="0"/>
    <xf numFmtId="0" fontId="3" fillId="0" borderId="4" applyNumberFormat="0" applyFont="0" applyFill="0" applyAlignment="0"/>
    <xf numFmtId="0" fontId="5" fillId="0" borderId="0"/>
    <xf numFmtId="0" fontId="6" fillId="1" borderId="0"/>
    <xf numFmtId="0" fontId="7" fillId="4" borderId="5" applyNumberFormat="0" applyAlignment="0"/>
    <xf numFmtId="0" fontId="8" fillId="5" borderId="3" applyNumberFormat="0">
      <alignment horizontal="centerContinuous" vertical="center" wrapText="1"/>
    </xf>
    <xf numFmtId="0" fontId="9" fillId="4" borderId="6" applyNumberFormat="0" applyAlignment="0"/>
    <xf numFmtId="0" fontId="10" fillId="0" borderId="0" applyNumberFormat="0"/>
    <xf numFmtId="0" fontId="12" fillId="7" borderId="0"/>
    <xf numFmtId="0" fontId="13" fillId="0" borderId="0"/>
    <xf numFmtId="166" fontId="11" fillId="6" borderId="0"/>
    <xf numFmtId="166" fontId="15" fillId="6" borderId="0"/>
    <xf numFmtId="0" fontId="16" fillId="0" borderId="0"/>
    <xf numFmtId="9" fontId="19" fillId="0" borderId="0" applyFont="0" applyFill="0" applyBorder="0" applyAlignment="0" applyProtection="0"/>
    <xf numFmtId="0" fontId="19" fillId="0" borderId="0"/>
    <xf numFmtId="0" fontId="29" fillId="9" borderId="0" applyNumberFormat="0">
      <alignment horizontal="center"/>
    </xf>
    <xf numFmtId="170" fontId="22" fillId="0" borderId="8" applyNumberFormat="0" applyProtection="0">
      <alignment horizontal="right"/>
    </xf>
    <xf numFmtId="10" fontId="28" fillId="2" borderId="0" applyNumberFormat="0" applyAlignment="0" applyProtection="0"/>
    <xf numFmtId="10" fontId="48" fillId="12" borderId="0" applyNumberFormat="0" applyBorder="0" applyAlignment="0" applyProtection="0"/>
    <xf numFmtId="0" fontId="5" fillId="0" borderId="0"/>
    <xf numFmtId="0" fontId="80" fillId="0" borderId="0"/>
    <xf numFmtId="9" fontId="80" fillId="0" borderId="0" applyFont="0" applyFill="0" applyBorder="0" applyAlignment="0" applyProtection="0"/>
    <xf numFmtId="0" fontId="19" fillId="0" borderId="0"/>
    <xf numFmtId="44"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4" fontId="80" fillId="0" borderId="0" applyFont="0" applyFill="0" applyBorder="0" applyAlignment="0" applyProtection="0"/>
    <xf numFmtId="9" fontId="80" fillId="0" borderId="0" applyFont="0" applyFill="0" applyBorder="0" applyAlignment="0" applyProtection="0"/>
    <xf numFmtId="0" fontId="19" fillId="0" borderId="0"/>
    <xf numFmtId="198" fontId="5" fillId="0" borderId="0" applyFont="0" applyFill="0" applyBorder="0" applyAlignment="0" applyProtection="0"/>
    <xf numFmtId="0" fontId="99" fillId="17" borderId="0" applyNumberFormat="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cellStyleXfs>
  <cellXfs count="546">
    <xf numFmtId="0" fontId="0" fillId="0" borderId="0" xfId="0"/>
    <xf numFmtId="0" fontId="16" fillId="0" borderId="0" xfId="18"/>
    <xf numFmtId="0" fontId="16" fillId="0" borderId="0" xfId="18" applyAlignment="1">
      <alignment horizontal="right"/>
    </xf>
    <xf numFmtId="0" fontId="18" fillId="0" borderId="0" xfId="18" applyFont="1"/>
    <xf numFmtId="0" fontId="17" fillId="0" borderId="0" xfId="18" applyFont="1" applyAlignment="1">
      <alignment vertical="center"/>
    </xf>
    <xf numFmtId="0" fontId="21" fillId="0" borderId="0" xfId="18" applyFont="1"/>
    <xf numFmtId="0" fontId="16" fillId="0" borderId="0" xfId="18" applyFont="1"/>
    <xf numFmtId="0" fontId="16" fillId="0" borderId="0" xfId="18" applyFont="1" applyAlignment="1">
      <alignment horizontal="right"/>
    </xf>
    <xf numFmtId="0" fontId="16" fillId="0" borderId="0" xfId="0" applyFont="1"/>
    <xf numFmtId="0" fontId="23" fillId="0" borderId="0" xfId="8" applyFont="1" applyFill="1" applyBorder="1"/>
    <xf numFmtId="0" fontId="24" fillId="0" borderId="0" xfId="0" applyFont="1"/>
    <xf numFmtId="166" fontId="26" fillId="8" borderId="0" xfId="16" applyFont="1" applyFill="1"/>
    <xf numFmtId="0" fontId="16" fillId="0" borderId="0" xfId="18" applyAlignment="1">
      <alignment horizontal="left"/>
    </xf>
    <xf numFmtId="0" fontId="28" fillId="2" borderId="0" xfId="0" applyFont="1" applyFill="1"/>
    <xf numFmtId="0" fontId="18" fillId="0" borderId="0" xfId="0" applyFont="1"/>
    <xf numFmtId="166" fontId="26" fillId="10" borderId="0" xfId="16" applyFont="1" applyFill="1"/>
    <xf numFmtId="0" fontId="20" fillId="11" borderId="0" xfId="18" applyFont="1" applyFill="1" applyAlignment="1">
      <alignment vertical="center"/>
    </xf>
    <xf numFmtId="0" fontId="20" fillId="11" borderId="0" xfId="18" applyFont="1" applyFill="1" applyAlignment="1">
      <alignment horizontal="right" vertical="center"/>
    </xf>
    <xf numFmtId="0" fontId="25" fillId="11" borderId="0" xfId="18" applyFont="1" applyFill="1" applyAlignment="1">
      <alignment vertical="center"/>
    </xf>
    <xf numFmtId="166" fontId="32" fillId="10" borderId="0" xfId="16" applyFont="1" applyFill="1"/>
    <xf numFmtId="166" fontId="33" fillId="10" borderId="0" xfId="16" applyFont="1" applyFill="1" applyAlignment="1">
      <alignment horizontal="right"/>
    </xf>
    <xf numFmtId="0" fontId="16" fillId="0" borderId="0" xfId="0" applyFont="1" applyAlignment="1">
      <alignment horizontal="left"/>
    </xf>
    <xf numFmtId="0" fontId="22" fillId="0" borderId="0" xfId="18" applyFont="1"/>
    <xf numFmtId="0" fontId="16" fillId="2" borderId="0" xfId="0" applyFont="1" applyFill="1"/>
    <xf numFmtId="172" fontId="16" fillId="0" borderId="0" xfId="0" applyNumberFormat="1" applyFont="1"/>
    <xf numFmtId="172" fontId="16" fillId="2" borderId="0" xfId="0" applyNumberFormat="1" applyFont="1" applyFill="1" applyAlignment="1">
      <alignment horizontal="left"/>
    </xf>
    <xf numFmtId="0" fontId="18" fillId="0" borderId="0" xfId="18" applyFont="1" applyAlignment="1">
      <alignment horizontal="left"/>
    </xf>
    <xf numFmtId="0" fontId="16" fillId="2" borderId="0" xfId="0" quotePrefix="1" applyFont="1" applyFill="1"/>
    <xf numFmtId="0" fontId="16" fillId="0" borderId="0" xfId="18" applyFont="1" applyAlignment="1">
      <alignment horizontal="left"/>
    </xf>
    <xf numFmtId="0" fontId="18" fillId="0" borderId="7" xfId="18" applyFont="1" applyBorder="1" applyAlignment="1">
      <alignment horizontal="left"/>
    </xf>
    <xf numFmtId="0" fontId="18" fillId="0" borderId="7" xfId="18" applyFont="1" applyBorder="1"/>
    <xf numFmtId="167" fontId="17" fillId="0" borderId="0" xfId="18" applyNumberFormat="1" applyFont="1" applyFill="1" applyBorder="1" applyAlignment="1">
      <alignment horizontal="right" vertical="center"/>
    </xf>
    <xf numFmtId="167" fontId="28" fillId="2" borderId="8" xfId="18" applyNumberFormat="1" applyFont="1" applyFill="1" applyBorder="1" applyAlignment="1">
      <alignment horizontal="right" vertical="center"/>
    </xf>
    <xf numFmtId="0" fontId="35" fillId="0" borderId="0" xfId="8" applyFont="1" applyFill="1"/>
    <xf numFmtId="0" fontId="36" fillId="0" borderId="0" xfId="18" applyFont="1"/>
    <xf numFmtId="0" fontId="35" fillId="0" borderId="0" xfId="8" applyFont="1" applyFill="1" applyBorder="1"/>
    <xf numFmtId="0" fontId="16" fillId="13" borderId="4" xfId="18" applyFont="1" applyFill="1" applyBorder="1" applyAlignment="1">
      <alignment horizontal="left"/>
    </xf>
    <xf numFmtId="1" fontId="28" fillId="2" borderId="0" xfId="18" quotePrefix="1" applyNumberFormat="1" applyFont="1" applyFill="1" applyAlignment="1">
      <alignment horizontal="center"/>
    </xf>
    <xf numFmtId="166" fontId="39" fillId="0" borderId="0" xfId="18" applyNumberFormat="1" applyFont="1" applyAlignment="1">
      <alignment horizontal="left"/>
    </xf>
    <xf numFmtId="0" fontId="18" fillId="0" borderId="0" xfId="18" applyFont="1" applyBorder="1"/>
    <xf numFmtId="10" fontId="28" fillId="2" borderId="0" xfId="23" applyNumberFormat="1"/>
    <xf numFmtId="0" fontId="22" fillId="0" borderId="0" xfId="18" applyFont="1" applyBorder="1"/>
    <xf numFmtId="171" fontId="34" fillId="2" borderId="0" xfId="18" applyNumberFormat="1" applyFont="1" applyFill="1" applyBorder="1" applyAlignment="1">
      <alignment horizontal="right"/>
    </xf>
    <xf numFmtId="14" fontId="16" fillId="0" borderId="0" xfId="0" applyNumberFormat="1" applyFont="1"/>
    <xf numFmtId="1" fontId="16" fillId="2" borderId="0" xfId="0" applyNumberFormat="1" applyFont="1" applyFill="1" applyAlignment="1">
      <alignment horizontal="left"/>
    </xf>
    <xf numFmtId="14" fontId="18" fillId="0" borderId="7" xfId="18" applyNumberFormat="1" applyFont="1" applyBorder="1"/>
    <xf numFmtId="0" fontId="41" fillId="0" borderId="7" xfId="18" quotePrefix="1" applyFont="1" applyBorder="1" applyAlignment="1">
      <alignment horizontal="left"/>
    </xf>
    <xf numFmtId="14" fontId="38" fillId="2" borderId="7" xfId="23" applyNumberFormat="1" applyFont="1" applyBorder="1"/>
    <xf numFmtId="166" fontId="26" fillId="10" borderId="0" xfId="16" applyFont="1" applyFill="1" applyAlignment="1">
      <alignment horizontal="left"/>
    </xf>
    <xf numFmtId="0" fontId="0" fillId="0" borderId="0" xfId="0" applyAlignment="1">
      <alignment horizontal="left"/>
    </xf>
    <xf numFmtId="168" fontId="31" fillId="0" borderId="7" xfId="18" applyNumberFormat="1" applyFont="1" applyBorder="1" applyAlignment="1">
      <alignment horizontal="left" vertical="center"/>
    </xf>
    <xf numFmtId="0" fontId="22" fillId="0" borderId="0" xfId="18" applyFont="1" applyAlignment="1">
      <alignment horizontal="left"/>
    </xf>
    <xf numFmtId="167" fontId="31" fillId="0" borderId="4" xfId="18" applyNumberFormat="1" applyFont="1" applyFill="1" applyBorder="1" applyAlignment="1">
      <alignment horizontal="right" vertical="center"/>
    </xf>
    <xf numFmtId="0" fontId="18" fillId="0" borderId="7" xfId="0" applyFont="1" applyBorder="1"/>
    <xf numFmtId="168" fontId="42" fillId="10" borderId="0" xfId="18" applyNumberFormat="1" applyFont="1" applyFill="1" applyAlignment="1">
      <alignment horizontal="center" vertical="center"/>
    </xf>
    <xf numFmtId="0" fontId="18" fillId="0" borderId="7" xfId="0" applyFont="1" applyBorder="1" applyAlignment="1">
      <alignment horizontal="right"/>
    </xf>
    <xf numFmtId="166" fontId="43" fillId="10" borderId="0" xfId="16" applyFont="1" applyFill="1"/>
    <xf numFmtId="0" fontId="28" fillId="2" borderId="0" xfId="18" applyFont="1" applyFill="1" applyAlignment="1">
      <alignment horizontal="left"/>
    </xf>
    <xf numFmtId="167" fontId="17" fillId="0" borderId="0" xfId="18" applyNumberFormat="1" applyFont="1" applyFill="1" applyBorder="1" applyAlignment="1">
      <alignment horizontal="left" vertical="center"/>
    </xf>
    <xf numFmtId="0" fontId="16" fillId="0" borderId="7" xfId="0" applyFont="1" applyBorder="1"/>
    <xf numFmtId="172" fontId="28" fillId="2" borderId="9" xfId="18" quotePrefix="1" applyNumberFormat="1" applyFont="1" applyFill="1" applyBorder="1" applyAlignment="1">
      <alignment horizontal="left"/>
    </xf>
    <xf numFmtId="0" fontId="17" fillId="0" borderId="0" xfId="18" applyFont="1" applyAlignment="1">
      <alignment horizontal="left" vertical="top"/>
    </xf>
    <xf numFmtId="168" fontId="16" fillId="0" borderId="0" xfId="18" applyNumberFormat="1" applyFill="1" applyAlignment="1">
      <alignment horizontal="left"/>
    </xf>
    <xf numFmtId="172" fontId="16" fillId="2" borderId="0" xfId="0" quotePrefix="1" applyNumberFormat="1" applyFont="1" applyFill="1" applyAlignment="1">
      <alignment horizontal="left"/>
    </xf>
    <xf numFmtId="0" fontId="16" fillId="0" borderId="0" xfId="18" applyBorder="1"/>
    <xf numFmtId="0" fontId="46" fillId="0" borderId="0" xfId="0" applyFont="1" applyAlignment="1">
      <alignment horizontal="right"/>
    </xf>
    <xf numFmtId="0" fontId="44" fillId="0" borderId="0" xfId="0" applyFont="1" applyAlignment="1">
      <alignment horizontal="left" indent="1"/>
    </xf>
    <xf numFmtId="168" fontId="22" fillId="0" borderId="8" xfId="22" applyNumberFormat="1" applyAlignment="1">
      <alignment horizontal="right"/>
    </xf>
    <xf numFmtId="0" fontId="47" fillId="0" borderId="0" xfId="18" quotePrefix="1" applyFont="1" applyAlignment="1">
      <alignment horizontal="left"/>
    </xf>
    <xf numFmtId="168" fontId="45" fillId="0" borderId="0" xfId="23" applyNumberFormat="1" applyFont="1" applyFill="1" applyAlignment="1">
      <alignment horizontal="right"/>
    </xf>
    <xf numFmtId="0" fontId="18" fillId="0" borderId="7" xfId="18" applyFont="1" applyBorder="1" applyAlignment="1">
      <alignment horizontal="right"/>
    </xf>
    <xf numFmtId="0" fontId="45" fillId="0" borderId="0" xfId="18" applyFont="1" applyAlignment="1">
      <alignment horizontal="left" indent="1"/>
    </xf>
    <xf numFmtId="0" fontId="16" fillId="0" borderId="0" xfId="18" applyAlignment="1">
      <alignment horizontal="left" vertical="top" wrapText="1"/>
    </xf>
    <xf numFmtId="0" fontId="18" fillId="0" borderId="7" xfId="18" applyFont="1" applyBorder="1" applyAlignment="1">
      <alignment horizontal="left" vertical="top"/>
    </xf>
    <xf numFmtId="0" fontId="16" fillId="0" borderId="7" xfId="18" applyBorder="1" applyAlignment="1">
      <alignment horizontal="left" vertical="top"/>
    </xf>
    <xf numFmtId="0" fontId="18" fillId="0" borderId="0" xfId="0" applyFont="1" applyFill="1" applyBorder="1" applyAlignment="1"/>
    <xf numFmtId="14" fontId="16" fillId="0" borderId="0" xfId="18" applyNumberFormat="1" applyFont="1" applyBorder="1"/>
    <xf numFmtId="14" fontId="16" fillId="0" borderId="7" xfId="18" applyNumberFormat="1" applyFont="1" applyBorder="1"/>
    <xf numFmtId="14" fontId="28" fillId="2" borderId="0" xfId="18" applyNumberFormat="1" applyFont="1" applyFill="1" applyBorder="1"/>
    <xf numFmtId="10" fontId="35" fillId="0" borderId="0" xfId="23" applyNumberFormat="1" applyFont="1" applyFill="1"/>
    <xf numFmtId="0" fontId="22" fillId="0" borderId="0" xfId="18" applyFont="1" applyFill="1"/>
    <xf numFmtId="0" fontId="22" fillId="0" borderId="0" xfId="18" applyFont="1" applyFill="1" applyBorder="1"/>
    <xf numFmtId="0" fontId="27" fillId="0" borderId="0" xfId="0" applyFont="1"/>
    <xf numFmtId="166" fontId="32" fillId="10" borderId="0" xfId="16" applyFont="1" applyFill="1" applyAlignment="1">
      <alignment horizontal="center"/>
    </xf>
    <xf numFmtId="0" fontId="24" fillId="0" borderId="0" xfId="0" applyFont="1" applyAlignment="1">
      <alignment horizontal="center"/>
    </xf>
    <xf numFmtId="176" fontId="17" fillId="0" borderId="0" xfId="18" applyNumberFormat="1" applyFont="1" applyFill="1" applyBorder="1" applyAlignment="1">
      <alignment horizontal="right" vertical="center"/>
    </xf>
    <xf numFmtId="49" fontId="16" fillId="2" borderId="0" xfId="0" applyNumberFormat="1" applyFont="1" applyFill="1" applyAlignment="1">
      <alignment horizontal="left"/>
    </xf>
    <xf numFmtId="0" fontId="16" fillId="0" borderId="0" xfId="0" applyNumberFormat="1" applyFont="1" applyFill="1" applyAlignment="1">
      <alignment horizontal="left"/>
    </xf>
    <xf numFmtId="0" fontId="51" fillId="0" borderId="7" xfId="18" applyFont="1" applyBorder="1"/>
    <xf numFmtId="0" fontId="52" fillId="0" borderId="7" xfId="18" applyFont="1" applyFill="1" applyBorder="1" applyAlignment="1">
      <alignment vertical="center"/>
    </xf>
    <xf numFmtId="0" fontId="37" fillId="0" borderId="7" xfId="18" applyFont="1" applyFill="1" applyBorder="1" applyAlignment="1">
      <alignment vertical="center"/>
    </xf>
    <xf numFmtId="0" fontId="16" fillId="0" borderId="0" xfId="18" applyFont="1" applyFill="1" applyAlignment="1">
      <alignment horizontal="left" vertical="top" wrapText="1"/>
    </xf>
    <xf numFmtId="173" fontId="16" fillId="0" borderId="0" xfId="18" applyNumberFormat="1" applyFont="1" applyAlignment="1"/>
    <xf numFmtId="0" fontId="22" fillId="13" borderId="8" xfId="22" applyNumberFormat="1" applyFill="1" applyAlignment="1">
      <alignment horizontal="left"/>
    </xf>
    <xf numFmtId="0" fontId="53" fillId="0" borderId="0" xfId="18" applyFont="1"/>
    <xf numFmtId="167" fontId="35" fillId="2" borderId="0" xfId="18" applyNumberFormat="1" applyFont="1" applyFill="1" applyBorder="1" applyAlignment="1">
      <alignment horizontal="right" vertical="center"/>
    </xf>
    <xf numFmtId="177" fontId="35" fillId="2" borderId="0" xfId="18" applyNumberFormat="1" applyFont="1" applyFill="1" applyBorder="1" applyAlignment="1">
      <alignment horizontal="right" vertical="center"/>
    </xf>
    <xf numFmtId="173" fontId="17" fillId="0" borderId="0" xfId="18" applyNumberFormat="1" applyFont="1" applyFill="1" applyBorder="1" applyAlignment="1">
      <alignment horizontal="right" vertical="center"/>
    </xf>
    <xf numFmtId="0" fontId="40" fillId="0" borderId="0" xfId="8" applyFont="1" applyFill="1" applyBorder="1"/>
    <xf numFmtId="175" fontId="46" fillId="0" borderId="0" xfId="18" applyNumberFormat="1" applyFont="1" applyFill="1" applyBorder="1" applyAlignment="1">
      <alignment horizontal="right" vertical="center"/>
    </xf>
    <xf numFmtId="0" fontId="40" fillId="0" borderId="0" xfId="8" applyFont="1" applyFill="1" applyBorder="1" applyAlignment="1">
      <alignment horizontal="center"/>
    </xf>
    <xf numFmtId="0" fontId="46" fillId="0" borderId="0" xfId="18" applyFont="1" applyAlignment="1">
      <alignment horizontal="right"/>
    </xf>
    <xf numFmtId="49" fontId="16" fillId="0" borderId="0" xfId="0" applyNumberFormat="1" applyFont="1"/>
    <xf numFmtId="178" fontId="16" fillId="0" borderId="0" xfId="18" applyNumberFormat="1" applyFont="1" applyFill="1" applyAlignment="1">
      <alignment vertical="top" wrapText="1"/>
    </xf>
    <xf numFmtId="178" fontId="17" fillId="13" borderId="0" xfId="18" applyNumberFormat="1" applyFont="1" applyFill="1" applyBorder="1" applyAlignment="1">
      <alignment horizontal="right" vertical="center"/>
    </xf>
    <xf numFmtId="179" fontId="17" fillId="0" borderId="0" xfId="18" applyNumberFormat="1" applyFont="1" applyFill="1" applyBorder="1" applyAlignment="1">
      <alignment horizontal="right" vertical="center"/>
    </xf>
    <xf numFmtId="176" fontId="31" fillId="0" borderId="0" xfId="18" applyNumberFormat="1" applyFont="1" applyFill="1" applyBorder="1" applyAlignment="1">
      <alignment horizontal="right" vertical="center"/>
    </xf>
    <xf numFmtId="0" fontId="50" fillId="0" borderId="0" xfId="0" applyFont="1"/>
    <xf numFmtId="167" fontId="31" fillId="0" borderId="0" xfId="18" applyNumberFormat="1" applyFont="1" applyFill="1" applyBorder="1" applyAlignment="1">
      <alignment horizontal="right" vertical="center"/>
    </xf>
    <xf numFmtId="166" fontId="39" fillId="0" borderId="4" xfId="18" applyNumberFormat="1" applyFont="1" applyBorder="1" applyAlignment="1">
      <alignment horizontal="left"/>
    </xf>
    <xf numFmtId="0" fontId="16" fillId="0" borderId="4" xfId="18" applyBorder="1"/>
    <xf numFmtId="0" fontId="52" fillId="0" borderId="0" xfId="18" applyFont="1" applyFill="1" applyBorder="1" applyAlignment="1">
      <alignment vertical="center"/>
    </xf>
    <xf numFmtId="170" fontId="22" fillId="0" borderId="8" xfId="22" applyNumberFormat="1" applyAlignment="1">
      <alignment horizontal="right"/>
    </xf>
    <xf numFmtId="0" fontId="35" fillId="0" borderId="0" xfId="8" applyFont="1"/>
    <xf numFmtId="0" fontId="49" fillId="0" borderId="0" xfId="8" applyFont="1"/>
    <xf numFmtId="0" fontId="40" fillId="0" borderId="0" xfId="8" applyFont="1"/>
    <xf numFmtId="175" fontId="46" fillId="0" borderId="0" xfId="18" applyNumberFormat="1" applyFont="1" applyAlignment="1">
      <alignment horizontal="right" vertical="center"/>
    </xf>
    <xf numFmtId="0" fontId="23" fillId="0" borderId="0" xfId="8" applyFont="1"/>
    <xf numFmtId="167" fontId="17" fillId="0" borderId="0" xfId="18" applyNumberFormat="1" applyFont="1" applyAlignment="1">
      <alignment horizontal="right" vertical="center"/>
    </xf>
    <xf numFmtId="0" fontId="52" fillId="0" borderId="7" xfId="18" applyFont="1" applyBorder="1" applyAlignment="1">
      <alignment vertical="center"/>
    </xf>
    <xf numFmtId="0" fontId="37" fillId="0" borderId="7" xfId="18" applyFont="1" applyBorder="1" applyAlignment="1">
      <alignment vertical="center"/>
    </xf>
    <xf numFmtId="0" fontId="37" fillId="0" borderId="7" xfId="18" applyFont="1" applyBorder="1" applyAlignment="1">
      <alignment horizontal="right" vertical="center"/>
    </xf>
    <xf numFmtId="167" fontId="17" fillId="0" borderId="0" xfId="18" applyNumberFormat="1" applyFont="1" applyAlignment="1">
      <alignment horizontal="left" vertical="center"/>
    </xf>
    <xf numFmtId="0" fontId="23" fillId="0" borderId="0" xfId="8" applyFont="1" applyAlignment="1">
      <alignment horizontal="left"/>
    </xf>
    <xf numFmtId="0" fontId="18" fillId="0" borderId="4" xfId="0" applyFont="1" applyFill="1" applyBorder="1" applyAlignment="1">
      <alignment horizontal="left"/>
    </xf>
    <xf numFmtId="0" fontId="56" fillId="0" borderId="0" xfId="18" applyFont="1"/>
    <xf numFmtId="0" fontId="16" fillId="0" borderId="0" xfId="20" applyFont="1"/>
    <xf numFmtId="0" fontId="16" fillId="0" borderId="0" xfId="20" applyFont="1" applyAlignment="1">
      <alignment horizontal="center"/>
    </xf>
    <xf numFmtId="0" fontId="46" fillId="0" borderId="0" xfId="20" applyFont="1" applyAlignment="1">
      <alignment horizontal="right"/>
    </xf>
    <xf numFmtId="0" fontId="19" fillId="0" borderId="0" xfId="20"/>
    <xf numFmtId="0" fontId="16" fillId="2" borderId="0" xfId="20" applyFont="1" applyFill="1"/>
    <xf numFmtId="180" fontId="22" fillId="0" borderId="8" xfId="22" applyNumberFormat="1">
      <alignment horizontal="right"/>
    </xf>
    <xf numFmtId="167" fontId="16" fillId="0" borderId="0" xfId="18" applyNumberFormat="1" applyFont="1" applyFill="1" applyBorder="1" applyAlignment="1">
      <alignment horizontal="right" vertical="center"/>
    </xf>
    <xf numFmtId="167" fontId="16" fillId="14" borderId="0" xfId="18" applyNumberFormat="1" applyFont="1" applyFill="1" applyBorder="1" applyAlignment="1">
      <alignment horizontal="right" vertical="center"/>
    </xf>
    <xf numFmtId="0" fontId="59" fillId="0" borderId="0" xfId="18" applyFont="1" applyAlignment="1">
      <alignment horizontal="left" indent="1"/>
    </xf>
    <xf numFmtId="49" fontId="16" fillId="0" borderId="0" xfId="18" applyNumberFormat="1"/>
    <xf numFmtId="182" fontId="28" fillId="2" borderId="8" xfId="18" applyNumberFormat="1" applyFont="1" applyFill="1" applyBorder="1" applyAlignment="1">
      <alignment horizontal="right" vertical="center"/>
    </xf>
    <xf numFmtId="176" fontId="16" fillId="0" borderId="0" xfId="18" applyNumberFormat="1"/>
    <xf numFmtId="166" fontId="39" fillId="0" borderId="0" xfId="18" applyNumberFormat="1" applyFont="1" applyBorder="1" applyAlignment="1">
      <alignment horizontal="left"/>
    </xf>
    <xf numFmtId="2" fontId="16" fillId="0" borderId="0" xfId="18" applyNumberFormat="1"/>
    <xf numFmtId="178" fontId="31" fillId="0" borderId="0" xfId="18" applyNumberFormat="1" applyFont="1" applyFill="1" applyBorder="1" applyAlignment="1">
      <alignment horizontal="right" vertical="center"/>
    </xf>
    <xf numFmtId="178" fontId="60" fillId="0" borderId="0" xfId="18" applyNumberFormat="1" applyFont="1" applyFill="1" applyBorder="1" applyAlignment="1">
      <alignment horizontal="right" vertical="center"/>
    </xf>
    <xf numFmtId="0" fontId="25" fillId="11" borderId="0" xfId="18" applyFont="1" applyFill="1" applyAlignment="1">
      <alignment horizontal="right" vertical="center"/>
    </xf>
    <xf numFmtId="167" fontId="17" fillId="0" borderId="4" xfId="18" applyNumberFormat="1" applyFont="1" applyFill="1" applyBorder="1" applyAlignment="1">
      <alignment horizontal="right" vertical="center"/>
    </xf>
    <xf numFmtId="0" fontId="16" fillId="0" borderId="4" xfId="0" applyFont="1" applyFill="1" applyBorder="1" applyAlignment="1">
      <alignment horizontal="left"/>
    </xf>
    <xf numFmtId="0" fontId="16" fillId="2" borderId="0" xfId="18" applyFill="1"/>
    <xf numFmtId="14" fontId="61" fillId="0" borderId="0" xfId="0" applyNumberFormat="1" applyFont="1"/>
    <xf numFmtId="0" fontId="60" fillId="0" borderId="0" xfId="18" applyFont="1" applyAlignment="1">
      <alignment vertical="center"/>
    </xf>
    <xf numFmtId="167" fontId="28" fillId="2" borderId="0" xfId="18" applyNumberFormat="1" applyFont="1" applyFill="1" applyAlignment="1">
      <alignment horizontal="right" vertical="center"/>
    </xf>
    <xf numFmtId="167" fontId="0" fillId="0" borderId="0" xfId="0" applyNumberFormat="1"/>
    <xf numFmtId="167" fontId="24" fillId="0" borderId="0" xfId="0" applyNumberFormat="1" applyFont="1"/>
    <xf numFmtId="0" fontId="46" fillId="2" borderId="0" xfId="18" applyFont="1" applyFill="1" applyAlignment="1">
      <alignment horizontal="right"/>
    </xf>
    <xf numFmtId="0" fontId="18" fillId="0" borderId="0" xfId="18" applyFont="1" applyBorder="1" applyAlignment="1">
      <alignment horizontal="center"/>
    </xf>
    <xf numFmtId="167" fontId="35" fillId="2" borderId="0" xfId="18" applyNumberFormat="1" applyFont="1" applyFill="1" applyBorder="1" applyAlignment="1">
      <alignment horizontal="left" vertical="center"/>
    </xf>
    <xf numFmtId="170" fontId="28" fillId="2" borderId="0" xfId="23" applyNumberFormat="1" applyAlignment="1">
      <alignment horizontal="right"/>
    </xf>
    <xf numFmtId="183" fontId="48" fillId="2" borderId="0" xfId="24" applyNumberFormat="1" applyFill="1" applyAlignment="1">
      <alignment horizontal="right"/>
    </xf>
    <xf numFmtId="0" fontId="18" fillId="0" borderId="7" xfId="0" applyFont="1" applyBorder="1" applyAlignment="1">
      <alignment horizontal="left"/>
    </xf>
    <xf numFmtId="0" fontId="18" fillId="0" borderId="7" xfId="0" applyFont="1" applyBorder="1" applyAlignment="1">
      <alignment horizontal="center"/>
    </xf>
    <xf numFmtId="170" fontId="22" fillId="0" borderId="8" xfId="22" applyNumberFormat="1">
      <alignment horizontal="right"/>
    </xf>
    <xf numFmtId="9" fontId="28" fillId="2" borderId="0" xfId="23" applyNumberFormat="1" applyAlignment="1">
      <alignment horizontal="right"/>
    </xf>
    <xf numFmtId="175" fontId="46" fillId="0" borderId="0" xfId="18" applyNumberFormat="1" applyFont="1" applyFill="1" applyBorder="1" applyAlignment="1">
      <alignment horizontal="left" vertical="center"/>
    </xf>
    <xf numFmtId="0" fontId="18" fillId="0" borderId="0" xfId="0" applyFont="1" applyBorder="1" applyAlignment="1">
      <alignment horizontal="center"/>
    </xf>
    <xf numFmtId="184" fontId="28" fillId="2" borderId="8" xfId="23" applyNumberFormat="1" applyBorder="1" applyAlignment="1">
      <alignment horizontal="right"/>
    </xf>
    <xf numFmtId="184" fontId="28" fillId="2" borderId="10" xfId="23" applyNumberFormat="1" applyBorder="1" applyAlignment="1">
      <alignment horizontal="right"/>
    </xf>
    <xf numFmtId="170" fontId="28" fillId="2" borderId="0" xfId="23" applyNumberFormat="1" applyBorder="1" applyAlignment="1">
      <alignment horizontal="right"/>
    </xf>
    <xf numFmtId="185" fontId="28" fillId="2" borderId="10" xfId="23" applyNumberFormat="1" applyBorder="1" applyAlignment="1">
      <alignment horizontal="center"/>
    </xf>
    <xf numFmtId="169" fontId="16" fillId="0" borderId="0" xfId="0" applyNumberFormat="1" applyFont="1"/>
    <xf numFmtId="0" fontId="35" fillId="0" borderId="0" xfId="18" applyFont="1"/>
    <xf numFmtId="179" fontId="28" fillId="2" borderId="8" xfId="18" applyNumberFormat="1" applyFont="1" applyFill="1" applyBorder="1" applyAlignment="1">
      <alignment horizontal="right" vertical="center"/>
    </xf>
    <xf numFmtId="187" fontId="28" fillId="2" borderId="8" xfId="18" applyNumberFormat="1" applyFont="1" applyFill="1" applyBorder="1" applyAlignment="1">
      <alignment horizontal="right" vertical="center"/>
    </xf>
    <xf numFmtId="179" fontId="31" fillId="0" borderId="0" xfId="18" applyNumberFormat="1" applyFont="1" applyFill="1" applyBorder="1" applyAlignment="1">
      <alignment horizontal="right" vertical="center"/>
    </xf>
    <xf numFmtId="0" fontId="16" fillId="0" borderId="7" xfId="18" applyBorder="1"/>
    <xf numFmtId="0" fontId="17" fillId="0" borderId="11" xfId="18" applyFont="1" applyBorder="1" applyAlignment="1">
      <alignment vertical="center"/>
    </xf>
    <xf numFmtId="0" fontId="16" fillId="0" borderId="11" xfId="18" applyBorder="1"/>
    <xf numFmtId="173" fontId="17" fillId="0" borderId="11" xfId="18" applyNumberFormat="1" applyFont="1" applyFill="1" applyBorder="1" applyAlignment="1">
      <alignment horizontal="right" vertical="center"/>
    </xf>
    <xf numFmtId="167" fontId="17" fillId="0" borderId="11" xfId="18" applyNumberFormat="1" applyFont="1" applyFill="1" applyBorder="1" applyAlignment="1">
      <alignment horizontal="right" vertical="center"/>
    </xf>
    <xf numFmtId="167" fontId="17" fillId="0" borderId="11" xfId="18" applyNumberFormat="1" applyFont="1" applyBorder="1" applyAlignment="1">
      <alignment horizontal="right" vertical="center"/>
    </xf>
    <xf numFmtId="0" fontId="56" fillId="0" borderId="11" xfId="0" applyFont="1" applyFill="1" applyBorder="1" applyAlignment="1"/>
    <xf numFmtId="166" fontId="39" fillId="0" borderId="11" xfId="18" applyNumberFormat="1" applyFont="1" applyBorder="1" applyAlignment="1">
      <alignment horizontal="left"/>
    </xf>
    <xf numFmtId="167" fontId="31" fillId="0" borderId="11" xfId="18" applyNumberFormat="1" applyFont="1" applyFill="1" applyBorder="1" applyAlignment="1">
      <alignment horizontal="right" vertical="center"/>
    </xf>
    <xf numFmtId="0" fontId="16" fillId="0" borderId="11" xfId="0" applyFont="1" applyFill="1" applyBorder="1" applyAlignment="1"/>
    <xf numFmtId="0" fontId="25" fillId="15" borderId="0" xfId="18" applyFont="1" applyFill="1" applyAlignment="1">
      <alignment vertical="center"/>
    </xf>
    <xf numFmtId="0" fontId="25" fillId="15" borderId="0" xfId="18" applyFont="1" applyFill="1" applyAlignment="1">
      <alignment horizontal="right" vertical="center"/>
    </xf>
    <xf numFmtId="0" fontId="20" fillId="15" borderId="0" xfId="18" applyFont="1" applyFill="1" applyAlignment="1">
      <alignment horizontal="right" vertical="center"/>
    </xf>
    <xf numFmtId="188" fontId="16" fillId="0" borderId="7" xfId="18" applyNumberFormat="1" applyFill="1" applyBorder="1" applyAlignment="1">
      <alignment horizontal="center"/>
    </xf>
    <xf numFmtId="188" fontId="16" fillId="0" borderId="7" xfId="18" applyNumberFormat="1" applyFill="1" applyBorder="1" applyAlignment="1">
      <alignment horizontal="left"/>
    </xf>
    <xf numFmtId="179" fontId="16" fillId="0" borderId="0" xfId="0" applyNumberFormat="1" applyFont="1"/>
    <xf numFmtId="186" fontId="16" fillId="0" borderId="0" xfId="18" applyNumberFormat="1" applyAlignment="1">
      <alignment horizontal="left"/>
    </xf>
    <xf numFmtId="171" fontId="40" fillId="0" borderId="0" xfId="8" applyNumberFormat="1" applyFont="1"/>
    <xf numFmtId="1" fontId="40" fillId="0" borderId="0" xfId="8" applyNumberFormat="1" applyFont="1"/>
    <xf numFmtId="167" fontId="23" fillId="0" borderId="0" xfId="8" applyNumberFormat="1" applyFont="1"/>
    <xf numFmtId="167" fontId="23" fillId="0" borderId="0" xfId="8" applyNumberFormat="1" applyFont="1" applyAlignment="1">
      <alignment horizontal="right"/>
    </xf>
    <xf numFmtId="0" fontId="23" fillId="0" borderId="7" xfId="8" applyFont="1" applyBorder="1" applyAlignment="1">
      <alignment horizontal="left"/>
    </xf>
    <xf numFmtId="0" fontId="24" fillId="0" borderId="7" xfId="0" applyFont="1" applyBorder="1" applyAlignment="1">
      <alignment horizontal="center"/>
    </xf>
    <xf numFmtId="0" fontId="24" fillId="0" borderId="7" xfId="0" applyFont="1" applyBorder="1"/>
    <xf numFmtId="0" fontId="62" fillId="0" borderId="12" xfId="0" applyFont="1" applyBorder="1"/>
    <xf numFmtId="0" fontId="23" fillId="2" borderId="0" xfId="8" applyFont="1" applyFill="1" applyAlignment="1">
      <alignment horizontal="left"/>
    </xf>
    <xf numFmtId="2" fontId="16" fillId="2" borderId="0" xfId="18" applyNumberFormat="1" applyFill="1"/>
    <xf numFmtId="2" fontId="22" fillId="0" borderId="8" xfId="22" applyNumberFormat="1" applyAlignment="1">
      <alignment horizontal="left"/>
    </xf>
    <xf numFmtId="168" fontId="63" fillId="10" borderId="0" xfId="18" applyNumberFormat="1" applyFont="1" applyFill="1" applyAlignment="1">
      <alignment horizontal="center" vertical="center"/>
    </xf>
    <xf numFmtId="0" fontId="21" fillId="0" borderId="0" xfId="18" applyFont="1" applyAlignment="1">
      <alignment horizontal="left" indent="1"/>
    </xf>
    <xf numFmtId="0" fontId="16" fillId="0" borderId="0" xfId="18" applyFont="1" applyAlignment="1"/>
    <xf numFmtId="168" fontId="63" fillId="10" borderId="0" xfId="18" applyNumberFormat="1" applyFont="1" applyFill="1" applyAlignment="1">
      <alignment horizontal="left" vertical="center"/>
    </xf>
    <xf numFmtId="0" fontId="64" fillId="0" borderId="0" xfId="18" applyFont="1"/>
    <xf numFmtId="0" fontId="65" fillId="0" borderId="7" xfId="18" applyFont="1" applyFill="1" applyBorder="1" applyAlignment="1">
      <alignment vertical="center"/>
    </xf>
    <xf numFmtId="0" fontId="66" fillId="0" borderId="0" xfId="18" applyFont="1"/>
    <xf numFmtId="0" fontId="61" fillId="0" borderId="0" xfId="0" applyFont="1"/>
    <xf numFmtId="168" fontId="66" fillId="0" borderId="0" xfId="18" applyNumberFormat="1" applyFont="1" applyFill="1" applyAlignment="1">
      <alignment horizontal="left"/>
    </xf>
    <xf numFmtId="0" fontId="65" fillId="0" borderId="0" xfId="18" applyFont="1" applyFill="1" applyBorder="1" applyAlignment="1">
      <alignment vertical="center"/>
    </xf>
    <xf numFmtId="168" fontId="67" fillId="0" borderId="0" xfId="18" applyNumberFormat="1" applyFont="1" applyFill="1" applyAlignment="1">
      <alignment horizontal="left"/>
    </xf>
    <xf numFmtId="168" fontId="68" fillId="0" borderId="0" xfId="18" applyNumberFormat="1" applyFont="1" applyAlignment="1">
      <alignment horizontal="left" vertical="center"/>
    </xf>
    <xf numFmtId="0" fontId="65" fillId="0" borderId="0" xfId="18" applyFont="1" applyFill="1" applyBorder="1" applyAlignment="1">
      <alignment horizontal="left" vertical="center"/>
    </xf>
    <xf numFmtId="0" fontId="66" fillId="0" borderId="0" xfId="18" applyFont="1" applyAlignment="1">
      <alignment horizontal="left"/>
    </xf>
    <xf numFmtId="0" fontId="69" fillId="0" borderId="0" xfId="18" applyFont="1" applyAlignment="1">
      <alignment horizontal="left" vertical="center"/>
    </xf>
    <xf numFmtId="0" fontId="68" fillId="0" borderId="0" xfId="18" applyFont="1" applyAlignment="1">
      <alignment horizontal="left" vertical="center"/>
    </xf>
    <xf numFmtId="168" fontId="68" fillId="0" borderId="11" xfId="18" applyNumberFormat="1" applyFont="1" applyBorder="1" applyAlignment="1">
      <alignment horizontal="left" vertical="center"/>
    </xf>
    <xf numFmtId="168" fontId="70" fillId="0" borderId="0" xfId="18" applyNumberFormat="1" applyFont="1" applyAlignment="1">
      <alignment horizontal="left" vertical="center"/>
    </xf>
    <xf numFmtId="168" fontId="68" fillId="0" borderId="0" xfId="18" applyNumberFormat="1" applyFont="1" applyBorder="1" applyAlignment="1">
      <alignment horizontal="left" vertical="center"/>
    </xf>
    <xf numFmtId="0" fontId="71" fillId="0" borderId="0" xfId="0" applyFont="1"/>
    <xf numFmtId="0" fontId="47" fillId="0" borderId="0" xfId="18" applyFont="1"/>
    <xf numFmtId="0" fontId="72" fillId="11" borderId="0" xfId="18" applyFont="1" applyFill="1" applyAlignment="1">
      <alignment horizontal="right" vertical="center"/>
    </xf>
    <xf numFmtId="167" fontId="68" fillId="0" borderId="0" xfId="18" applyNumberFormat="1" applyFont="1" applyAlignment="1">
      <alignment horizontal="right" vertical="center"/>
    </xf>
    <xf numFmtId="0" fontId="65" fillId="0" borderId="7" xfId="18" applyFont="1" applyBorder="1" applyAlignment="1">
      <alignment horizontal="right" vertical="center"/>
    </xf>
    <xf numFmtId="166" fontId="74" fillId="10" borderId="0" xfId="16" applyFont="1" applyFill="1" applyAlignment="1">
      <alignment horizontal="right"/>
    </xf>
    <xf numFmtId="0" fontId="73" fillId="0" borderId="0" xfId="8" applyFont="1" applyAlignment="1">
      <alignment horizontal="right"/>
    </xf>
    <xf numFmtId="168" fontId="68" fillId="0" borderId="0" xfId="18" applyNumberFormat="1" applyFont="1" applyAlignment="1">
      <alignment horizontal="right" vertical="center"/>
    </xf>
    <xf numFmtId="168" fontId="70" fillId="0" borderId="0" xfId="18" applyNumberFormat="1" applyFont="1" applyAlignment="1">
      <alignment horizontal="right" vertical="center"/>
    </xf>
    <xf numFmtId="168" fontId="68" fillId="0" borderId="4" xfId="18" applyNumberFormat="1" applyFont="1" applyBorder="1" applyAlignment="1">
      <alignment horizontal="right" vertical="center"/>
    </xf>
    <xf numFmtId="0" fontId="66" fillId="0" borderId="0" xfId="18" applyFont="1" applyAlignment="1">
      <alignment horizontal="right"/>
    </xf>
    <xf numFmtId="0" fontId="66" fillId="0" borderId="0" xfId="0" applyFont="1" applyAlignment="1">
      <alignment horizontal="right"/>
    </xf>
    <xf numFmtId="0" fontId="75" fillId="0" borderId="0" xfId="18" applyFont="1" applyAlignment="1">
      <alignment vertical="center"/>
    </xf>
    <xf numFmtId="0" fontId="27" fillId="0" borderId="0" xfId="18" applyFont="1"/>
    <xf numFmtId="178" fontId="75" fillId="0" borderId="0" xfId="18" applyNumberFormat="1" applyFont="1" applyFill="1" applyBorder="1" applyAlignment="1">
      <alignment horizontal="right" vertical="center"/>
    </xf>
    <xf numFmtId="167" fontId="49" fillId="0" borderId="0" xfId="8" applyNumberFormat="1" applyFont="1"/>
    <xf numFmtId="166" fontId="76" fillId="0" borderId="0" xfId="18" applyNumberFormat="1" applyFont="1" applyAlignment="1">
      <alignment horizontal="left"/>
    </xf>
    <xf numFmtId="0" fontId="77" fillId="0" borderId="11" xfId="0" applyFont="1" applyFill="1" applyBorder="1" applyAlignment="1"/>
    <xf numFmtId="166" fontId="76" fillId="0" borderId="11" xfId="18" applyNumberFormat="1" applyFont="1" applyBorder="1" applyAlignment="1">
      <alignment horizontal="left"/>
    </xf>
    <xf numFmtId="0" fontId="27" fillId="0" borderId="11" xfId="18" applyFont="1" applyBorder="1" applyAlignment="1">
      <alignment horizontal="right"/>
    </xf>
    <xf numFmtId="0" fontId="78" fillId="0" borderId="0" xfId="18" applyFont="1"/>
    <xf numFmtId="0" fontId="0" fillId="2" borderId="0" xfId="0" applyFill="1"/>
    <xf numFmtId="168" fontId="45" fillId="0" borderId="0" xfId="23" applyNumberFormat="1" applyFont="1" applyFill="1" applyAlignment="1">
      <alignment horizontal="left"/>
    </xf>
    <xf numFmtId="173" fontId="16" fillId="0" borderId="0" xfId="18" applyNumberFormat="1" applyFont="1" applyBorder="1" applyAlignment="1"/>
    <xf numFmtId="174" fontId="16" fillId="0" borderId="0" xfId="18" applyNumberFormat="1"/>
    <xf numFmtId="189" fontId="16" fillId="0" borderId="0" xfId="18" applyNumberFormat="1"/>
    <xf numFmtId="190" fontId="16" fillId="0" borderId="0" xfId="0" applyNumberFormat="1" applyFont="1"/>
    <xf numFmtId="0" fontId="37" fillId="0" borderId="0" xfId="18" applyFont="1" applyBorder="1" applyAlignment="1">
      <alignment vertical="center"/>
    </xf>
    <xf numFmtId="0" fontId="37" fillId="0" borderId="0" xfId="18" applyFont="1" applyBorder="1" applyAlignment="1">
      <alignment horizontal="right" vertical="center"/>
    </xf>
    <xf numFmtId="0" fontId="16" fillId="0" borderId="0" xfId="18" applyFont="1" applyFill="1" applyBorder="1" applyAlignment="1">
      <alignment horizontal="left" vertical="top" wrapText="1"/>
    </xf>
    <xf numFmtId="167" fontId="16" fillId="0" borderId="0" xfId="18" applyNumberFormat="1"/>
    <xf numFmtId="0" fontId="80" fillId="0" borderId="0" xfId="0" applyFont="1"/>
    <xf numFmtId="172" fontId="16" fillId="0" borderId="0" xfId="0" applyNumberFormat="1" applyFont="1" applyFill="1" applyAlignment="1">
      <alignment horizontal="left"/>
    </xf>
    <xf numFmtId="0" fontId="0" fillId="0" borderId="0" xfId="0" applyFill="1"/>
    <xf numFmtId="9" fontId="16" fillId="0" borderId="0" xfId="18" applyNumberFormat="1"/>
    <xf numFmtId="0" fontId="35" fillId="0" borderId="0" xfId="18" applyFont="1" applyBorder="1" applyAlignment="1">
      <alignment vertical="center"/>
    </xf>
    <xf numFmtId="189" fontId="16" fillId="0" borderId="0" xfId="18" applyNumberFormat="1" applyFont="1"/>
    <xf numFmtId="171" fontId="40" fillId="0" borderId="0" xfId="8" applyNumberFormat="1" applyFont="1" applyAlignment="1">
      <alignment horizontal="right"/>
    </xf>
    <xf numFmtId="0" fontId="16" fillId="0" borderId="0" xfId="0" applyFont="1" applyFill="1"/>
    <xf numFmtId="0" fontId="18" fillId="0" borderId="7" xfId="0" applyFont="1" applyFill="1" applyBorder="1"/>
    <xf numFmtId="0" fontId="18" fillId="0" borderId="7" xfId="0" applyFont="1" applyFill="1" applyBorder="1" applyAlignment="1">
      <alignment horizontal="right"/>
    </xf>
    <xf numFmtId="0" fontId="18" fillId="0" borderId="0" xfId="0" applyFont="1" applyFill="1"/>
    <xf numFmtId="0" fontId="81" fillId="0" borderId="0" xfId="0" applyFont="1"/>
    <xf numFmtId="185" fontId="16" fillId="0" borderId="0" xfId="0" applyNumberFormat="1" applyFont="1" applyAlignment="1">
      <alignment horizontal="left"/>
    </xf>
    <xf numFmtId="0" fontId="18" fillId="0" borderId="0" xfId="0" applyFont="1" applyFill="1" applyBorder="1" applyAlignment="1">
      <alignment horizontal="right"/>
    </xf>
    <xf numFmtId="0" fontId="16" fillId="0" borderId="0" xfId="0" applyFont="1" applyBorder="1"/>
    <xf numFmtId="181" fontId="16" fillId="0" borderId="0" xfId="0" applyNumberFormat="1" applyFont="1" applyFill="1" applyAlignment="1">
      <alignment horizontal="left"/>
    </xf>
    <xf numFmtId="181" fontId="16" fillId="0" borderId="14" xfId="0" applyNumberFormat="1" applyFont="1" applyFill="1" applyBorder="1" applyAlignment="1">
      <alignment horizontal="left"/>
    </xf>
    <xf numFmtId="191" fontId="16" fillId="0" borderId="0" xfId="0" applyNumberFormat="1" applyFont="1" applyFill="1" applyAlignment="1">
      <alignment horizontal="center"/>
    </xf>
    <xf numFmtId="0" fontId="82" fillId="0" borderId="0" xfId="0" applyFont="1"/>
    <xf numFmtId="167" fontId="17" fillId="0" borderId="0" xfId="18" applyNumberFormat="1" applyFont="1" applyFill="1" applyAlignment="1">
      <alignment horizontal="left" vertical="center"/>
    </xf>
    <xf numFmtId="166" fontId="39" fillId="0" borderId="0" xfId="18" applyNumberFormat="1" applyFont="1" applyFill="1" applyAlignment="1">
      <alignment horizontal="left"/>
    </xf>
    <xf numFmtId="0" fontId="16" fillId="0" borderId="0" xfId="18" applyFill="1" applyAlignment="1">
      <alignment horizontal="right"/>
    </xf>
    <xf numFmtId="168" fontId="68" fillId="0" borderId="0" xfId="18" applyNumberFormat="1" applyFont="1" applyFill="1" applyAlignment="1">
      <alignment horizontal="right" vertical="center"/>
    </xf>
    <xf numFmtId="167" fontId="17" fillId="0" borderId="0" xfId="18" applyNumberFormat="1" applyFont="1" applyFill="1" applyAlignment="1">
      <alignment horizontal="right" vertical="center"/>
    </xf>
    <xf numFmtId="191" fontId="17" fillId="0" borderId="11" xfId="18" applyNumberFormat="1" applyFont="1" applyBorder="1" applyAlignment="1">
      <alignment horizontal="right" vertical="center"/>
    </xf>
    <xf numFmtId="191" fontId="17" fillId="0" borderId="0" xfId="18" applyNumberFormat="1" applyFont="1" applyBorder="1" applyAlignment="1">
      <alignment horizontal="right" vertical="center"/>
    </xf>
    <xf numFmtId="0" fontId="16" fillId="0" borderId="0" xfId="0" applyFont="1" applyAlignment="1">
      <alignment horizontal="center"/>
    </xf>
    <xf numFmtId="0" fontId="80" fillId="0" borderId="0" xfId="0" applyFont="1" applyAlignment="1">
      <alignment horizontal="center"/>
    </xf>
    <xf numFmtId="0" fontId="16" fillId="0" borderId="7" xfId="0" applyFont="1" applyBorder="1" applyAlignment="1">
      <alignment horizontal="center"/>
    </xf>
    <xf numFmtId="179" fontId="17" fillId="0" borderId="11" xfId="18" applyNumberFormat="1" applyFont="1" applyBorder="1" applyAlignment="1">
      <alignment horizontal="right" vertical="center"/>
    </xf>
    <xf numFmtId="179" fontId="17" fillId="0" borderId="0" xfId="18" applyNumberFormat="1" applyFont="1" applyBorder="1" applyAlignment="1">
      <alignment horizontal="right" vertical="center"/>
    </xf>
    <xf numFmtId="179" fontId="16" fillId="0" borderId="0" xfId="0" applyNumberFormat="1" applyFont="1" applyFill="1" applyBorder="1"/>
    <xf numFmtId="181" fontId="83" fillId="0" borderId="0" xfId="0" applyNumberFormat="1" applyFont="1" applyFill="1" applyAlignment="1">
      <alignment horizontal="center"/>
    </xf>
    <xf numFmtId="179" fontId="24" fillId="0" borderId="0" xfId="0" applyNumberFormat="1" applyFont="1"/>
    <xf numFmtId="0" fontId="16" fillId="0" borderId="7" xfId="0" applyFont="1" applyBorder="1" applyAlignment="1"/>
    <xf numFmtId="0" fontId="28" fillId="2" borderId="0" xfId="18" applyFont="1" applyFill="1"/>
    <xf numFmtId="181" fontId="18" fillId="0" borderId="14" xfId="0" applyNumberFormat="1" applyFont="1" applyFill="1" applyBorder="1" applyAlignment="1">
      <alignment horizontal="left"/>
    </xf>
    <xf numFmtId="191" fontId="31" fillId="0" borderId="11" xfId="18" applyNumberFormat="1" applyFont="1" applyBorder="1" applyAlignment="1">
      <alignment horizontal="right" vertical="center"/>
    </xf>
    <xf numFmtId="0" fontId="18" fillId="0" borderId="7" xfId="0" applyFont="1" applyFill="1" applyBorder="1" applyAlignment="1">
      <alignment horizontal="center"/>
    </xf>
    <xf numFmtId="191" fontId="84" fillId="0" borderId="14" xfId="0" applyNumberFormat="1" applyFont="1" applyFill="1" applyBorder="1" applyAlignment="1">
      <alignment horizontal="center"/>
    </xf>
    <xf numFmtId="188" fontId="24" fillId="0" borderId="7" xfId="18" applyNumberFormat="1" applyFont="1" applyFill="1" applyBorder="1" applyAlignment="1">
      <alignment horizontal="left"/>
    </xf>
    <xf numFmtId="0" fontId="31" fillId="0" borderId="0" xfId="18" applyFont="1" applyAlignment="1">
      <alignment horizontal="left" vertical="top"/>
    </xf>
    <xf numFmtId="0" fontId="38" fillId="2" borderId="0" xfId="0" applyFont="1" applyFill="1"/>
    <xf numFmtId="192" fontId="0" fillId="0" borderId="0" xfId="0" applyNumberFormat="1"/>
    <xf numFmtId="167" fontId="16" fillId="0" borderId="0" xfId="18" applyNumberFormat="1" applyAlignment="1">
      <alignment horizontal="right"/>
    </xf>
    <xf numFmtId="168" fontId="24" fillId="0" borderId="0" xfId="0" applyNumberFormat="1" applyFont="1"/>
    <xf numFmtId="0" fontId="24" fillId="0" borderId="0" xfId="0" applyFont="1" applyAlignment="1">
      <alignment wrapText="1"/>
    </xf>
    <xf numFmtId="168" fontId="28" fillId="2" borderId="0" xfId="24" applyNumberFormat="1" applyFont="1" applyFill="1" applyAlignment="1">
      <alignment horizontal="left" vertical="center"/>
    </xf>
    <xf numFmtId="179" fontId="17" fillId="0" borderId="0" xfId="18" applyNumberFormat="1" applyFont="1" applyAlignment="1">
      <alignment horizontal="right" vertical="center"/>
    </xf>
    <xf numFmtId="0" fontId="16" fillId="0" borderId="7" xfId="18" applyFont="1" applyBorder="1"/>
    <xf numFmtId="0" fontId="81" fillId="0" borderId="7" xfId="18" applyFont="1" applyBorder="1"/>
    <xf numFmtId="183" fontId="16" fillId="0" borderId="0" xfId="18" applyNumberFormat="1" applyAlignment="1">
      <alignment horizontal="left"/>
    </xf>
    <xf numFmtId="193" fontId="16" fillId="0" borderId="0" xfId="18" applyNumberFormat="1"/>
    <xf numFmtId="10" fontId="28" fillId="2" borderId="0" xfId="24" quotePrefix="1" applyNumberFormat="1" applyFont="1" applyFill="1"/>
    <xf numFmtId="168" fontId="28" fillId="2" borderId="0" xfId="24" applyNumberFormat="1" applyFont="1" applyFill="1" applyAlignment="1">
      <alignment horizontal="right"/>
    </xf>
    <xf numFmtId="0" fontId="28" fillId="2" borderId="0" xfId="24" applyNumberFormat="1" applyFont="1" applyFill="1"/>
    <xf numFmtId="168" fontId="28" fillId="2" borderId="0" xfId="24" applyNumberFormat="1" applyFont="1" applyFill="1" applyAlignment="1">
      <alignment horizontal="right" vertical="center"/>
    </xf>
    <xf numFmtId="170" fontId="28" fillId="2" borderId="0" xfId="24" applyNumberFormat="1" applyFont="1" applyFill="1" applyBorder="1" applyAlignment="1">
      <alignment horizontal="right"/>
    </xf>
    <xf numFmtId="169" fontId="28" fillId="2" borderId="0" xfId="24" applyNumberFormat="1" applyFont="1" applyFill="1" applyBorder="1" applyAlignment="1">
      <alignment horizontal="right"/>
    </xf>
    <xf numFmtId="189" fontId="28" fillId="2" borderId="0" xfId="23" applyNumberFormat="1" applyAlignment="1">
      <alignment horizontal="right"/>
    </xf>
    <xf numFmtId="189" fontId="38" fillId="2" borderId="0" xfId="23" applyNumberFormat="1" applyFont="1" applyAlignment="1">
      <alignment horizontal="right"/>
    </xf>
    <xf numFmtId="0" fontId="19" fillId="16" borderId="0" xfId="20" applyFill="1"/>
    <xf numFmtId="0" fontId="85" fillId="0" borderId="0" xfId="20" applyFont="1"/>
    <xf numFmtId="0" fontId="86" fillId="0" borderId="0" xfId="20" applyFont="1"/>
    <xf numFmtId="0" fontId="87" fillId="0" borderId="0" xfId="20" applyFont="1"/>
    <xf numFmtId="0" fontId="88" fillId="0" borderId="0" xfId="20" applyFont="1"/>
    <xf numFmtId="0" fontId="89" fillId="0" borderId="0" xfId="20" applyFont="1"/>
    <xf numFmtId="0" fontId="90" fillId="0" borderId="0" xfId="20" applyFont="1"/>
    <xf numFmtId="194" fontId="91" fillId="0" borderId="0" xfId="20" applyNumberFormat="1" applyFont="1" applyAlignment="1">
      <alignment horizontal="left"/>
    </xf>
    <xf numFmtId="0" fontId="92" fillId="0" borderId="0" xfId="20" applyFont="1"/>
    <xf numFmtId="195" fontId="93" fillId="10" borderId="0" xfId="16" applyNumberFormat="1" applyFont="1" applyFill="1" applyAlignment="1">
      <alignment horizontal="right"/>
    </xf>
    <xf numFmtId="195" fontId="94" fillId="15" borderId="0" xfId="18" applyNumberFormat="1" applyFont="1" applyFill="1" applyAlignment="1">
      <alignment horizontal="right" vertical="center"/>
    </xf>
    <xf numFmtId="168" fontId="28" fillId="2" borderId="0" xfId="23" applyNumberFormat="1" applyAlignment="1">
      <alignment horizontal="right"/>
    </xf>
    <xf numFmtId="0" fontId="96" fillId="0" borderId="0" xfId="18" applyFont="1"/>
    <xf numFmtId="0" fontId="25" fillId="18" borderId="0" xfId="18" applyFont="1" applyFill="1" applyAlignment="1">
      <alignment vertical="center"/>
    </xf>
    <xf numFmtId="0" fontId="58" fillId="8" borderId="0" xfId="18" applyFont="1" applyFill="1"/>
    <xf numFmtId="0" fontId="57" fillId="8" borderId="0" xfId="18" applyFont="1" applyFill="1"/>
    <xf numFmtId="0" fontId="1" fillId="0" borderId="0" xfId="0" applyFont="1" applyAlignment="1">
      <alignment vertical="center"/>
    </xf>
    <xf numFmtId="0" fontId="1" fillId="2" borderId="16" xfId="0" applyFont="1" applyFill="1" applyBorder="1" applyAlignment="1">
      <alignment vertical="center" wrapText="1"/>
    </xf>
    <xf numFmtId="0" fontId="95" fillId="2" borderId="17" xfId="0" applyFont="1" applyFill="1" applyBorder="1" applyAlignment="1">
      <alignment vertical="center" wrapText="1"/>
    </xf>
    <xf numFmtId="0" fontId="1" fillId="0" borderId="18" xfId="0" applyFont="1" applyBorder="1" applyAlignment="1">
      <alignment vertical="center" wrapText="1"/>
    </xf>
    <xf numFmtId="0" fontId="97" fillId="0" borderId="19" xfId="0" applyFont="1" applyBorder="1" applyAlignment="1">
      <alignment horizontal="center" vertical="center" wrapText="1"/>
    </xf>
    <xf numFmtId="0" fontId="95" fillId="0" borderId="18" xfId="0" applyFont="1" applyBorder="1" applyAlignment="1">
      <alignment vertical="center" wrapText="1"/>
    </xf>
    <xf numFmtId="0" fontId="58" fillId="0" borderId="0" xfId="18" applyFont="1"/>
    <xf numFmtId="0" fontId="57" fillId="0" borderId="0" xfId="18" applyFont="1"/>
    <xf numFmtId="43" fontId="18" fillId="0" borderId="0" xfId="31" applyFont="1"/>
    <xf numFmtId="43" fontId="16" fillId="0" borderId="0" xfId="31" applyFont="1"/>
    <xf numFmtId="0" fontId="16" fillId="0" borderId="20" xfId="0" applyFont="1" applyBorder="1"/>
    <xf numFmtId="0" fontId="16" fillId="0" borderId="21" xfId="0" applyFont="1" applyBorder="1"/>
    <xf numFmtId="0" fontId="16" fillId="0" borderId="22" xfId="0" applyFont="1" applyBorder="1"/>
    <xf numFmtId="0" fontId="16" fillId="0" borderId="23" xfId="0" applyFont="1" applyBorder="1"/>
    <xf numFmtId="43" fontId="16" fillId="0" borderId="23" xfId="0" applyNumberFormat="1" applyFont="1" applyBorder="1"/>
    <xf numFmtId="0" fontId="16" fillId="0" borderId="24" xfId="0" applyFont="1" applyBorder="1"/>
    <xf numFmtId="0" fontId="58" fillId="0" borderId="0" xfId="0" applyFont="1"/>
    <xf numFmtId="0" fontId="16" fillId="0" borderId="25" xfId="0" applyFont="1" applyBorder="1"/>
    <xf numFmtId="0" fontId="16" fillId="0" borderId="26" xfId="0" applyFont="1" applyBorder="1"/>
    <xf numFmtId="0" fontId="16" fillId="0" borderId="3" xfId="0" applyFont="1" applyBorder="1"/>
    <xf numFmtId="0" fontId="16" fillId="0" borderId="27" xfId="0" applyFont="1" applyBorder="1"/>
    <xf numFmtId="0" fontId="16" fillId="0" borderId="28" xfId="0" applyFont="1" applyBorder="1"/>
    <xf numFmtId="0" fontId="19" fillId="0" borderId="0" xfId="34"/>
    <xf numFmtId="196" fontId="16" fillId="19" borderId="3" xfId="31" applyNumberFormat="1" applyFont="1" applyFill="1" applyBorder="1" applyAlignment="1">
      <alignment horizontal="center"/>
    </xf>
    <xf numFmtId="43" fontId="16" fillId="19" borderId="3" xfId="31" applyFont="1" applyFill="1" applyBorder="1"/>
    <xf numFmtId="196" fontId="16" fillId="19" borderId="3" xfId="31" applyNumberFormat="1" applyFont="1" applyFill="1" applyBorder="1"/>
    <xf numFmtId="43" fontId="16" fillId="19" borderId="3" xfId="31" applyFont="1" applyFill="1" applyBorder="1" applyAlignment="1"/>
    <xf numFmtId="43" fontId="58" fillId="0" borderId="27" xfId="31" applyFont="1" applyBorder="1"/>
    <xf numFmtId="43" fontId="16" fillId="0" borderId="28" xfId="31" applyFont="1" applyBorder="1"/>
    <xf numFmtId="0" fontId="16" fillId="0" borderId="29" xfId="0" applyFont="1" applyBorder="1"/>
    <xf numFmtId="0" fontId="16" fillId="0" borderId="30" xfId="0" applyFont="1" applyBorder="1"/>
    <xf numFmtId="0" fontId="16" fillId="19" borderId="3" xfId="0" applyFont="1" applyFill="1" applyBorder="1"/>
    <xf numFmtId="0" fontId="16" fillId="0" borderId="31" xfId="0" applyFont="1" applyBorder="1"/>
    <xf numFmtId="0" fontId="16" fillId="0" borderId="32" xfId="0" applyFont="1" applyBorder="1"/>
    <xf numFmtId="0" fontId="16" fillId="0" borderId="33" xfId="0" applyFont="1" applyBorder="1"/>
    <xf numFmtId="196" fontId="16" fillId="0" borderId="33" xfId="0" applyNumberFormat="1" applyFont="1" applyBorder="1"/>
    <xf numFmtId="1" fontId="16" fillId="0" borderId="33" xfId="0" applyNumberFormat="1" applyFont="1" applyBorder="1"/>
    <xf numFmtId="1" fontId="16" fillId="0" borderId="34" xfId="0" applyNumberFormat="1" applyFont="1" applyBorder="1"/>
    <xf numFmtId="1" fontId="16" fillId="0" borderId="0" xfId="0" applyNumberFormat="1" applyFont="1"/>
    <xf numFmtId="1" fontId="16" fillId="0" borderId="30" xfId="0" applyNumberFormat="1" applyFont="1" applyBorder="1"/>
    <xf numFmtId="1" fontId="16" fillId="19" borderId="3" xfId="0" applyNumberFormat="1" applyFont="1" applyFill="1" applyBorder="1"/>
    <xf numFmtId="0" fontId="16" fillId="20" borderId="35" xfId="0" applyFont="1" applyFill="1" applyBorder="1"/>
    <xf numFmtId="196" fontId="16" fillId="20" borderId="36" xfId="0" applyNumberFormat="1" applyFont="1" applyFill="1" applyBorder="1"/>
    <xf numFmtId="196" fontId="16" fillId="20" borderId="37" xfId="31" applyNumberFormat="1" applyFont="1" applyFill="1" applyBorder="1"/>
    <xf numFmtId="43" fontId="16" fillId="0" borderId="3" xfId="31" applyFont="1" applyBorder="1" applyAlignment="1"/>
    <xf numFmtId="43" fontId="16" fillId="0" borderId="27" xfId="31" applyFont="1" applyBorder="1"/>
    <xf numFmtId="0" fontId="16" fillId="20" borderId="38" xfId="0" applyFont="1" applyFill="1" applyBorder="1"/>
    <xf numFmtId="196" fontId="16" fillId="20" borderId="39" xfId="0" applyNumberFormat="1" applyFont="1" applyFill="1" applyBorder="1"/>
    <xf numFmtId="196" fontId="16" fillId="20" borderId="40" xfId="31" applyNumberFormat="1" applyFont="1" applyFill="1" applyBorder="1"/>
    <xf numFmtId="0" fontId="16" fillId="0" borderId="41" xfId="0" applyFont="1" applyBorder="1"/>
    <xf numFmtId="0" fontId="16" fillId="0" borderId="42" xfId="0" applyFont="1" applyBorder="1"/>
    <xf numFmtId="0" fontId="18" fillId="21" borderId="35" xfId="0" applyFont="1" applyFill="1" applyBorder="1"/>
    <xf numFmtId="0" fontId="16" fillId="21" borderId="4" xfId="0" applyFont="1" applyFill="1" applyBorder="1"/>
    <xf numFmtId="0" fontId="16" fillId="21" borderId="36" xfId="0" applyFont="1" applyFill="1" applyBorder="1"/>
    <xf numFmtId="0" fontId="18" fillId="21" borderId="43" xfId="0" applyFont="1" applyFill="1" applyBorder="1"/>
    <xf numFmtId="0" fontId="16" fillId="21" borderId="0" xfId="0" applyFont="1" applyFill="1"/>
    <xf numFmtId="0" fontId="16" fillId="21" borderId="44" xfId="0" applyFont="1" applyFill="1" applyBorder="1"/>
    <xf numFmtId="0" fontId="16" fillId="21" borderId="43" xfId="0" applyFont="1" applyFill="1" applyBorder="1"/>
    <xf numFmtId="197" fontId="35" fillId="21" borderId="0" xfId="32" applyNumberFormat="1" applyFont="1" applyFill="1" applyBorder="1" applyAlignment="1">
      <alignment horizontal="right"/>
    </xf>
    <xf numFmtId="197" fontId="35" fillId="21" borderId="44" xfId="32" applyNumberFormat="1" applyFont="1" applyFill="1" applyBorder="1" applyAlignment="1">
      <alignment horizontal="right"/>
    </xf>
    <xf numFmtId="2" fontId="35" fillId="21" borderId="0" xfId="0" applyNumberFormat="1" applyFont="1" applyFill="1" applyAlignment="1">
      <alignment horizontal="right"/>
    </xf>
    <xf numFmtId="2" fontId="35" fillId="21" borderId="44" xfId="0" applyNumberFormat="1" applyFont="1" applyFill="1" applyBorder="1" applyAlignment="1">
      <alignment horizontal="right"/>
    </xf>
    <xf numFmtId="1" fontId="35" fillId="21" borderId="0" xfId="0" applyNumberFormat="1" applyFont="1" applyFill="1" applyAlignment="1">
      <alignment horizontal="right"/>
    </xf>
    <xf numFmtId="1" fontId="35" fillId="21" borderId="44" xfId="0" applyNumberFormat="1" applyFont="1" applyFill="1" applyBorder="1" applyAlignment="1">
      <alignment horizontal="right"/>
    </xf>
    <xf numFmtId="196" fontId="35" fillId="21" borderId="0" xfId="31" applyNumberFormat="1" applyFont="1" applyFill="1" applyBorder="1" applyAlignment="1">
      <alignment horizontal="right"/>
    </xf>
    <xf numFmtId="196" fontId="35" fillId="21" borderId="44" xfId="31" applyNumberFormat="1" applyFont="1" applyFill="1" applyBorder="1" applyAlignment="1">
      <alignment horizontal="right"/>
    </xf>
    <xf numFmtId="196" fontId="35" fillId="21" borderId="0" xfId="35" applyNumberFormat="1" applyFont="1" applyFill="1" applyBorder="1" applyAlignment="1">
      <alignment horizontal="right"/>
    </xf>
    <xf numFmtId="196" fontId="35" fillId="21" borderId="44" xfId="35" applyNumberFormat="1" applyFont="1" applyFill="1" applyBorder="1" applyAlignment="1">
      <alignment horizontal="right"/>
    </xf>
    <xf numFmtId="171" fontId="35" fillId="21" borderId="0" xfId="0" applyNumberFormat="1" applyFont="1" applyFill="1" applyAlignment="1">
      <alignment horizontal="right"/>
    </xf>
    <xf numFmtId="171" fontId="35" fillId="21" borderId="44" xfId="0" applyNumberFormat="1" applyFont="1" applyFill="1" applyBorder="1" applyAlignment="1">
      <alignment horizontal="right"/>
    </xf>
    <xf numFmtId="199" fontId="16" fillId="0" borderId="0" xfId="31" applyNumberFormat="1" applyFont="1"/>
    <xf numFmtId="0" fontId="35" fillId="22" borderId="43" xfId="0" applyFont="1" applyFill="1" applyBorder="1"/>
    <xf numFmtId="200" fontId="100" fillId="22" borderId="0" xfId="36" applyNumberFormat="1" applyFont="1" applyFill="1" applyBorder="1" applyAlignment="1">
      <alignment horizontal="right"/>
    </xf>
    <xf numFmtId="200" fontId="100" fillId="22" borderId="44" xfId="36" applyNumberFormat="1" applyFont="1" applyFill="1" applyBorder="1" applyAlignment="1">
      <alignment horizontal="right"/>
    </xf>
    <xf numFmtId="9" fontId="35" fillId="21" borderId="38" xfId="0" applyNumberFormat="1" applyFont="1" applyFill="1" applyBorder="1"/>
    <xf numFmtId="0" fontId="16" fillId="21" borderId="7" xfId="0" applyFont="1" applyFill="1" applyBorder="1"/>
    <xf numFmtId="0" fontId="16" fillId="21" borderId="39" xfId="0" applyFont="1" applyFill="1" applyBorder="1"/>
    <xf numFmtId="9" fontId="37" fillId="23" borderId="35" xfId="0" applyNumberFormat="1" applyFont="1" applyFill="1" applyBorder="1"/>
    <xf numFmtId="0" fontId="16" fillId="23" borderId="4" xfId="0" applyFont="1" applyFill="1" applyBorder="1"/>
    <xf numFmtId="0" fontId="16" fillId="23" borderId="36" xfId="0" applyFont="1" applyFill="1" applyBorder="1"/>
    <xf numFmtId="9" fontId="35" fillId="23" borderId="43" xfId="0" applyNumberFormat="1" applyFont="1" applyFill="1" applyBorder="1"/>
    <xf numFmtId="0" fontId="16" fillId="23" borderId="0" xfId="0" applyFont="1" applyFill="1"/>
    <xf numFmtId="0" fontId="16" fillId="23" borderId="44" xfId="0" applyFont="1" applyFill="1" applyBorder="1"/>
    <xf numFmtId="44" fontId="16" fillId="23" borderId="0" xfId="32" applyFont="1" applyFill="1" applyBorder="1"/>
    <xf numFmtId="44" fontId="16" fillId="23" borderId="44" xfId="32" applyFont="1" applyFill="1" applyBorder="1"/>
    <xf numFmtId="0" fontId="16" fillId="24" borderId="43" xfId="0" applyFont="1" applyFill="1" applyBorder="1"/>
    <xf numFmtId="197" fontId="16" fillId="24" borderId="0" xfId="32" applyNumberFormat="1" applyFont="1" applyFill="1" applyBorder="1"/>
    <xf numFmtId="197" fontId="16" fillId="24" borderId="44" xfId="32" applyNumberFormat="1" applyFont="1" applyFill="1" applyBorder="1"/>
    <xf numFmtId="0" fontId="16" fillId="23" borderId="43" xfId="0" applyFont="1" applyFill="1" applyBorder="1"/>
    <xf numFmtId="196" fontId="16" fillId="23" borderId="0" xfId="31" applyNumberFormat="1" applyFont="1" applyFill="1" applyBorder="1"/>
    <xf numFmtId="196" fontId="16" fillId="23" borderId="44" xfId="31" applyNumberFormat="1" applyFont="1" applyFill="1" applyBorder="1"/>
    <xf numFmtId="0" fontId="16" fillId="23" borderId="38" xfId="0" applyFont="1" applyFill="1" applyBorder="1"/>
    <xf numFmtId="196" fontId="16" fillId="23" borderId="7" xfId="31" applyNumberFormat="1" applyFont="1" applyFill="1" applyBorder="1"/>
    <xf numFmtId="196" fontId="16" fillId="23" borderId="39" xfId="31" applyNumberFormat="1" applyFont="1" applyFill="1" applyBorder="1"/>
    <xf numFmtId="0" fontId="18" fillId="25" borderId="35" xfId="0" applyFont="1" applyFill="1" applyBorder="1"/>
    <xf numFmtId="0" fontId="16" fillId="25" borderId="4" xfId="0" applyFont="1" applyFill="1" applyBorder="1"/>
    <xf numFmtId="0" fontId="16" fillId="25" borderId="36" xfId="0" applyFont="1" applyFill="1" applyBorder="1"/>
    <xf numFmtId="0" fontId="16" fillId="25" borderId="43" xfId="0" applyFont="1" applyFill="1" applyBorder="1"/>
    <xf numFmtId="0" fontId="16" fillId="25" borderId="0" xfId="0" applyFont="1" applyFill="1"/>
    <xf numFmtId="0" fontId="16" fillId="25" borderId="44" xfId="0" applyFont="1" applyFill="1" applyBorder="1"/>
    <xf numFmtId="0" fontId="16" fillId="19" borderId="43" xfId="0" applyFont="1" applyFill="1" applyBorder="1"/>
    <xf numFmtId="44" fontId="16" fillId="19" borderId="0" xfId="0" applyNumberFormat="1" applyFont="1" applyFill="1"/>
    <xf numFmtId="44" fontId="16" fillId="19" borderId="44" xfId="0" applyNumberFormat="1" applyFont="1" applyFill="1" applyBorder="1"/>
    <xf numFmtId="0" fontId="16" fillId="25" borderId="38" xfId="0" applyFont="1" applyFill="1" applyBorder="1"/>
    <xf numFmtId="44" fontId="16" fillId="25" borderId="7" xfId="0" applyNumberFormat="1" applyFont="1" applyFill="1" applyBorder="1"/>
    <xf numFmtId="44" fontId="16" fillId="25" borderId="39" xfId="0" applyNumberFormat="1" applyFont="1" applyFill="1" applyBorder="1"/>
    <xf numFmtId="0" fontId="18" fillId="2" borderId="35" xfId="0" applyFont="1" applyFill="1" applyBorder="1"/>
    <xf numFmtId="0" fontId="16" fillId="2" borderId="4" xfId="0" applyFont="1" applyFill="1" applyBorder="1"/>
    <xf numFmtId="0" fontId="16" fillId="2" borderId="36" xfId="0" applyFont="1" applyFill="1" applyBorder="1"/>
    <xf numFmtId="0" fontId="16" fillId="2" borderId="43" xfId="0" applyFont="1" applyFill="1" applyBorder="1"/>
    <xf numFmtId="0" fontId="16" fillId="2" borderId="0" xfId="0" applyFont="1" applyFill="1" applyAlignment="1">
      <alignment horizontal="center"/>
    </xf>
    <xf numFmtId="0" fontId="16" fillId="2" borderId="44" xfId="0" applyFont="1" applyFill="1" applyBorder="1" applyAlignment="1">
      <alignment horizontal="center"/>
    </xf>
    <xf numFmtId="0" fontId="16" fillId="26" borderId="43" xfId="0" applyFont="1" applyFill="1" applyBorder="1"/>
    <xf numFmtId="199" fontId="16" fillId="26" borderId="0" xfId="31" applyNumberFormat="1" applyFont="1" applyFill="1" applyBorder="1"/>
    <xf numFmtId="199" fontId="16" fillId="26" borderId="44" xfId="31" applyNumberFormat="1" applyFont="1" applyFill="1" applyBorder="1"/>
    <xf numFmtId="0" fontId="16" fillId="2" borderId="38" xfId="0" applyFont="1" applyFill="1" applyBorder="1"/>
    <xf numFmtId="0" fontId="16" fillId="2" borderId="7" xfId="0" applyFont="1" applyFill="1" applyBorder="1"/>
    <xf numFmtId="0" fontId="16" fillId="2" borderId="39" xfId="0" applyFont="1" applyFill="1" applyBorder="1"/>
    <xf numFmtId="43" fontId="16" fillId="0" borderId="0" xfId="18" applyNumberFormat="1"/>
    <xf numFmtId="0" fontId="16" fillId="0" borderId="0" xfId="18" applyAlignment="1">
      <alignment wrapText="1"/>
    </xf>
    <xf numFmtId="0" fontId="0" fillId="0" borderId="0" xfId="0" applyAlignment="1">
      <alignment wrapText="1"/>
    </xf>
    <xf numFmtId="0" fontId="16" fillId="0" borderId="45" xfId="18" applyBorder="1" applyAlignment="1">
      <alignment horizontal="center"/>
    </xf>
    <xf numFmtId="0" fontId="0" fillId="0" borderId="46" xfId="0" applyBorder="1" applyAlignment="1">
      <alignment horizontal="center"/>
    </xf>
    <xf numFmtId="0" fontId="16" fillId="0" borderId="47" xfId="18" applyBorder="1" applyAlignment="1">
      <alignment horizontal="center"/>
    </xf>
    <xf numFmtId="0" fontId="0" fillId="0" borderId="48" xfId="0" applyBorder="1" applyAlignment="1">
      <alignment horizontal="center"/>
    </xf>
    <xf numFmtId="0" fontId="18" fillId="0" borderId="49" xfId="0" applyFont="1" applyBorder="1" applyAlignment="1">
      <alignment horizontal="center" wrapText="1"/>
    </xf>
    <xf numFmtId="0" fontId="18" fillId="0" borderId="50" xfId="0" applyFont="1" applyBorder="1" applyAlignment="1">
      <alignment horizontal="center" wrapText="1"/>
    </xf>
    <xf numFmtId="0" fontId="18" fillId="0" borderId="12" xfId="0" applyFont="1" applyBorder="1" applyAlignment="1">
      <alignment horizontal="center" wrapText="1"/>
    </xf>
    <xf numFmtId="0" fontId="18" fillId="0" borderId="51" xfId="0" applyFont="1" applyBorder="1" applyAlignment="1">
      <alignment horizontal="center" wrapText="1"/>
    </xf>
    <xf numFmtId="9" fontId="16" fillId="19" borderId="49" xfId="33" applyFont="1" applyFill="1" applyBorder="1" applyAlignment="1">
      <alignment horizontal="center" wrapText="1"/>
    </xf>
    <xf numFmtId="9" fontId="16" fillId="19" borderId="50" xfId="33" applyFont="1" applyFill="1" applyBorder="1" applyAlignment="1">
      <alignment horizontal="center" wrapText="1"/>
    </xf>
    <xf numFmtId="9" fontId="16" fillId="19" borderId="12" xfId="33" applyFont="1" applyFill="1" applyBorder="1" applyAlignment="1">
      <alignment horizontal="center" wrapText="1"/>
    </xf>
    <xf numFmtId="9" fontId="16" fillId="19" borderId="51" xfId="33" applyFont="1" applyFill="1" applyBorder="1" applyAlignment="1">
      <alignment horizontal="center" wrapText="1"/>
    </xf>
    <xf numFmtId="9" fontId="16" fillId="19" borderId="53" xfId="33" applyFont="1" applyFill="1" applyBorder="1" applyAlignment="1">
      <alignment horizontal="center" wrapText="1"/>
    </xf>
    <xf numFmtId="9" fontId="16" fillId="19" borderId="54" xfId="33" applyFont="1" applyFill="1" applyBorder="1" applyAlignment="1">
      <alignment horizontal="center" wrapText="1"/>
    </xf>
    <xf numFmtId="9" fontId="16" fillId="19" borderId="4" xfId="33" applyFont="1" applyFill="1" applyBorder="1" applyAlignment="1">
      <alignment horizontal="center" wrapText="1"/>
    </xf>
    <xf numFmtId="9" fontId="16" fillId="19" borderId="55" xfId="33" applyFont="1" applyFill="1" applyBorder="1" applyAlignment="1">
      <alignment horizontal="center" wrapText="1"/>
    </xf>
    <xf numFmtId="9" fontId="18" fillId="19" borderId="56" xfId="33" applyFont="1" applyFill="1" applyBorder="1" applyAlignment="1">
      <alignment horizontal="center" wrapText="1"/>
    </xf>
    <xf numFmtId="9" fontId="18" fillId="19" borderId="57" xfId="33" applyFont="1" applyFill="1" applyBorder="1" applyAlignment="1">
      <alignment horizontal="center" wrapText="1"/>
    </xf>
    <xf numFmtId="9" fontId="18" fillId="19" borderId="58" xfId="33" applyFont="1" applyFill="1" applyBorder="1" applyAlignment="1">
      <alignment horizontal="center" wrapText="1"/>
    </xf>
    <xf numFmtId="9" fontId="18" fillId="19" borderId="59" xfId="33" applyFont="1" applyFill="1" applyBorder="1" applyAlignment="1">
      <alignment horizontal="center" wrapText="1"/>
    </xf>
    <xf numFmtId="0" fontId="16" fillId="0" borderId="60" xfId="18" applyBorder="1"/>
    <xf numFmtId="43" fontId="16" fillId="0" borderId="61" xfId="18" applyNumberFormat="1" applyBorder="1"/>
    <xf numFmtId="0" fontId="16" fillId="0" borderId="61" xfId="18" applyBorder="1"/>
    <xf numFmtId="0" fontId="16" fillId="0" borderId="62" xfId="18" applyBorder="1"/>
    <xf numFmtId="0" fontId="18" fillId="0" borderId="26" xfId="0" applyFont="1" applyBorder="1"/>
    <xf numFmtId="0" fontId="18" fillId="0" borderId="3" xfId="0" applyFont="1" applyBorder="1"/>
    <xf numFmtId="9" fontId="18" fillId="0" borderId="3" xfId="33" applyFont="1" applyBorder="1"/>
    <xf numFmtId="196" fontId="16" fillId="19" borderId="3" xfId="37" applyNumberFormat="1" applyFont="1" applyFill="1" applyBorder="1" applyAlignment="1">
      <alignment horizontal="center"/>
    </xf>
    <xf numFmtId="9" fontId="16" fillId="19" borderId="3" xfId="33" applyFont="1" applyFill="1" applyBorder="1" applyAlignment="1">
      <alignment horizontal="center"/>
    </xf>
    <xf numFmtId="196" fontId="16" fillId="0" borderId="3" xfId="31" applyNumberFormat="1" applyFont="1" applyBorder="1"/>
    <xf numFmtId="43" fontId="16" fillId="0" borderId="28" xfId="37" applyFont="1" applyBorder="1"/>
    <xf numFmtId="0" fontId="16" fillId="0" borderId="29" xfId="18" applyBorder="1"/>
    <xf numFmtId="0" fontId="16" fillId="0" borderId="52" xfId="18" applyBorder="1"/>
    <xf numFmtId="0" fontId="16" fillId="0" borderId="49" xfId="18" applyBorder="1"/>
    <xf numFmtId="43" fontId="16" fillId="0" borderId="12" xfId="18" applyNumberFormat="1" applyBorder="1"/>
    <xf numFmtId="0" fontId="16" fillId="0" borderId="12" xfId="18" applyBorder="1"/>
    <xf numFmtId="0" fontId="16" fillId="0" borderId="51" xfId="18" applyBorder="1"/>
    <xf numFmtId="0" fontId="101" fillId="0" borderId="0" xfId="0" applyFont="1"/>
    <xf numFmtId="1" fontId="101" fillId="0" borderId="0" xfId="0" applyNumberFormat="1" applyFont="1"/>
    <xf numFmtId="1" fontId="16" fillId="0" borderId="29" xfId="0" applyNumberFormat="1" applyFont="1" applyBorder="1"/>
    <xf numFmtId="1" fontId="16" fillId="0" borderId="52" xfId="0" applyNumberFormat="1" applyFont="1" applyBorder="1"/>
    <xf numFmtId="0" fontId="18" fillId="0" borderId="28" xfId="0" applyFont="1" applyBorder="1"/>
    <xf numFmtId="9" fontId="16" fillId="0" borderId="3" xfId="33" applyFont="1" applyBorder="1"/>
    <xf numFmtId="0" fontId="16" fillId="0" borderId="52" xfId="0" applyFont="1" applyBorder="1"/>
    <xf numFmtId="0" fontId="18" fillId="0" borderId="49" xfId="18" applyFont="1" applyBorder="1"/>
    <xf numFmtId="43" fontId="18" fillId="0" borderId="12" xfId="18" applyNumberFormat="1" applyFont="1" applyBorder="1"/>
    <xf numFmtId="0" fontId="18" fillId="0" borderId="12" xfId="18" applyFont="1" applyBorder="1"/>
    <xf numFmtId="0" fontId="18" fillId="0" borderId="51" xfId="18" applyFont="1" applyBorder="1"/>
    <xf numFmtId="0" fontId="16" fillId="0" borderId="26" xfId="18" applyBorder="1"/>
    <xf numFmtId="0" fontId="18" fillId="0" borderId="3" xfId="18" applyFont="1" applyBorder="1"/>
    <xf numFmtId="0" fontId="18" fillId="0" borderId="28" xfId="18" applyFont="1" applyBorder="1"/>
    <xf numFmtId="196" fontId="16" fillId="0" borderId="3" xfId="0" applyNumberFormat="1" applyFont="1" applyBorder="1"/>
    <xf numFmtId="0" fontId="16" fillId="0" borderId="3" xfId="18" applyBorder="1"/>
    <xf numFmtId="0" fontId="16" fillId="0" borderId="28" xfId="18" applyBorder="1"/>
    <xf numFmtId="0" fontId="18" fillId="0" borderId="26" xfId="18" applyFont="1" applyBorder="1"/>
    <xf numFmtId="0" fontId="16" fillId="0" borderId="53" xfId="18" applyBorder="1"/>
    <xf numFmtId="0" fontId="16" fillId="0" borderId="55" xfId="18" applyBorder="1"/>
    <xf numFmtId="43" fontId="16" fillId="0" borderId="3" xfId="38" applyFont="1" applyBorder="1"/>
    <xf numFmtId="0" fontId="16" fillId="0" borderId="41" xfId="18" applyBorder="1"/>
    <xf numFmtId="0" fontId="16" fillId="0" borderId="20" xfId="18" applyBorder="1"/>
    <xf numFmtId="43" fontId="16" fillId="0" borderId="64" xfId="39" applyFont="1" applyBorder="1"/>
    <xf numFmtId="0" fontId="16" fillId="0" borderId="65" xfId="18" applyBorder="1"/>
    <xf numFmtId="169" fontId="22" fillId="0" borderId="8" xfId="22" applyNumberFormat="1">
      <alignment horizontal="right"/>
    </xf>
    <xf numFmtId="177" fontId="28" fillId="2" borderId="8" xfId="18" applyNumberFormat="1" applyFont="1" applyFill="1" applyBorder="1" applyAlignment="1">
      <alignment horizontal="right" vertical="center"/>
    </xf>
    <xf numFmtId="197" fontId="16" fillId="0" borderId="0" xfId="32" applyNumberFormat="1" applyFont="1"/>
    <xf numFmtId="202" fontId="16" fillId="0" borderId="0" xfId="0" applyNumberFormat="1" applyFont="1" applyAlignment="1">
      <alignment horizontal="right"/>
    </xf>
    <xf numFmtId="185" fontId="22" fillId="0" borderId="0" xfId="22" applyNumberFormat="1" applyBorder="1" applyAlignment="1">
      <alignment horizontal="left"/>
    </xf>
    <xf numFmtId="185" fontId="102" fillId="0" borderId="7" xfId="22" applyNumberFormat="1" applyFont="1" applyBorder="1" applyAlignment="1">
      <alignment horizontal="left"/>
    </xf>
    <xf numFmtId="185" fontId="102" fillId="0" borderId="7" xfId="22" applyNumberFormat="1" applyFont="1" applyBorder="1" applyAlignment="1">
      <alignment horizontal="right"/>
    </xf>
    <xf numFmtId="185" fontId="102" fillId="0" borderId="0" xfId="22" applyNumberFormat="1" applyFont="1" applyBorder="1" applyAlignment="1">
      <alignment horizontal="left"/>
    </xf>
    <xf numFmtId="9" fontId="28" fillId="2" borderId="0" xfId="24" applyNumberFormat="1" applyFont="1" applyFill="1" applyBorder="1" applyAlignment="1">
      <alignment horizontal="right"/>
    </xf>
    <xf numFmtId="201" fontId="16" fillId="0" borderId="0" xfId="18" applyNumberFormat="1"/>
    <xf numFmtId="185" fontId="97" fillId="0" borderId="19" xfId="0" applyNumberFormat="1" applyFont="1" applyBorder="1" applyAlignment="1">
      <alignment vertical="center" wrapText="1"/>
    </xf>
    <xf numFmtId="185" fontId="98" fillId="0" borderId="19" xfId="0" applyNumberFormat="1" applyFont="1" applyBorder="1" applyAlignment="1">
      <alignment vertical="center" wrapText="1"/>
    </xf>
    <xf numFmtId="0" fontId="16" fillId="0" borderId="7" xfId="20" applyFont="1" applyBorder="1" applyAlignment="1">
      <alignment horizontal="center"/>
    </xf>
    <xf numFmtId="0" fontId="16" fillId="13" borderId="4" xfId="18" applyFont="1" applyFill="1" applyBorder="1" applyAlignment="1">
      <alignment horizontal="left" vertical="top"/>
    </xf>
    <xf numFmtId="0" fontId="16" fillId="0" borderId="4" xfId="18" applyFont="1" applyFill="1" applyBorder="1" applyAlignment="1">
      <alignment horizontal="left" vertical="top" wrapText="1"/>
    </xf>
    <xf numFmtId="0" fontId="0" fillId="0" borderId="4" xfId="0" applyBorder="1" applyAlignment="1">
      <alignment horizontal="left" vertical="top" wrapText="1"/>
    </xf>
    <xf numFmtId="0" fontId="16" fillId="0" borderId="0" xfId="18" applyFont="1" applyFill="1" applyBorder="1" applyAlignment="1">
      <alignment horizontal="left" vertical="top" wrapText="1"/>
    </xf>
    <xf numFmtId="0" fontId="0" fillId="0" borderId="0" xfId="0" applyBorder="1" applyAlignment="1">
      <alignment horizontal="left" vertical="top" wrapText="1"/>
    </xf>
    <xf numFmtId="185" fontId="28" fillId="2" borderId="13" xfId="23" applyNumberFormat="1" applyFill="1" applyBorder="1" applyAlignment="1">
      <alignment horizontal="left"/>
    </xf>
    <xf numFmtId="185" fontId="28" fillId="2" borderId="14" xfId="23" applyNumberFormat="1" applyFill="1" applyBorder="1" applyAlignment="1">
      <alignment horizontal="left"/>
    </xf>
    <xf numFmtId="185" fontId="28" fillId="2" borderId="15" xfId="23" applyNumberFormat="1" applyFill="1" applyBorder="1" applyAlignment="1">
      <alignment horizontal="left"/>
    </xf>
    <xf numFmtId="0" fontId="38" fillId="2" borderId="0" xfId="0" applyFont="1" applyFill="1" applyAlignment="1">
      <alignment horizontal="left"/>
    </xf>
    <xf numFmtId="0" fontId="28" fillId="2" borderId="0" xfId="24" applyNumberFormat="1" applyFont="1" applyFill="1" applyBorder="1" applyAlignment="1">
      <alignment horizontal="left" vertical="top"/>
    </xf>
    <xf numFmtId="0" fontId="28" fillId="2" borderId="0" xfId="18" applyFont="1" applyFill="1" applyAlignment="1">
      <alignment horizontal="left" vertical="top"/>
    </xf>
    <xf numFmtId="0" fontId="16" fillId="0" borderId="0" xfId="18" applyAlignment="1">
      <alignment wrapText="1"/>
    </xf>
    <xf numFmtId="0" fontId="0" fillId="0" borderId="0" xfId="0" applyAlignment="1">
      <alignment wrapText="1"/>
    </xf>
    <xf numFmtId="0" fontId="16" fillId="0" borderId="0" xfId="0" applyFont="1" applyAlignment="1">
      <alignment vertical="center" wrapText="1"/>
    </xf>
    <xf numFmtId="0" fontId="16" fillId="0" borderId="0" xfId="0" applyFont="1" applyAlignment="1">
      <alignment wrapText="1"/>
    </xf>
    <xf numFmtId="0" fontId="16" fillId="0" borderId="0" xfId="0" applyFont="1"/>
    <xf numFmtId="0" fontId="0" fillId="0" borderId="0" xfId="0"/>
    <xf numFmtId="0" fontId="0" fillId="0" borderId="52" xfId="0" applyBorder="1"/>
    <xf numFmtId="0" fontId="18" fillId="0" borderId="27" xfId="18" applyFont="1" applyBorder="1" applyAlignment="1">
      <alignment horizontal="center"/>
    </xf>
    <xf numFmtId="0" fontId="0" fillId="0" borderId="12" xfId="0" applyBorder="1" applyAlignment="1">
      <alignment horizontal="center"/>
    </xf>
    <xf numFmtId="0" fontId="0" fillId="0" borderId="63" xfId="0" applyBorder="1" applyAlignment="1">
      <alignment horizontal="center"/>
    </xf>
    <xf numFmtId="0" fontId="18" fillId="0" borderId="0" xfId="18" applyFont="1" applyAlignment="1">
      <alignment wrapText="1"/>
    </xf>
    <xf numFmtId="0" fontId="50" fillId="0" borderId="0" xfId="0" applyFont="1" applyAlignment="1">
      <alignment wrapText="1"/>
    </xf>
    <xf numFmtId="0" fontId="89" fillId="0" borderId="0" xfId="20" applyNumberFormat="1" applyFont="1" applyAlignment="1">
      <alignment horizontal="left"/>
    </xf>
  </cellXfs>
  <cellStyles count="40">
    <cellStyle name="Assumption" xfId="23" xr:uid="{E21B85CB-AE39-493C-90CF-A6033D394DF7}"/>
    <cellStyle name="Base_Input" xfId="12" xr:uid="{00000000-0005-0000-0000-000000000000}"/>
    <cellStyle name="Comma" xfId="31" builtinId="3"/>
    <cellStyle name="Comma [0] 2" xfId="3" xr:uid="{00000000-0005-0000-0000-000002000000}"/>
    <cellStyle name="Comma 2" xfId="30" xr:uid="{50BDA386-AB13-404C-8C84-0EDF43721243}"/>
    <cellStyle name="Comma 2 2" xfId="35" xr:uid="{403FCD7D-43D9-475B-AC0A-3D3C5C8FFF89}"/>
    <cellStyle name="Comma 4" xfId="37" xr:uid="{D9C4B31E-191B-4F3F-B017-F431454FEAF3}"/>
    <cellStyle name="Comma 6" xfId="38" xr:uid="{385E8E05-C0F7-4D16-9DB3-02740F95294D}"/>
    <cellStyle name="Comma 8" xfId="39" xr:uid="{F8C52BD2-5831-4FDB-8FA5-3673875EB8C4}"/>
    <cellStyle name="Currency" xfId="32" builtinId="4"/>
    <cellStyle name="Currency 2 2" xfId="29" xr:uid="{F29057D5-5718-441F-8CAD-00B1D320E1EF}"/>
    <cellStyle name="Empty_Cell" xfId="9" xr:uid="{00000000-0005-0000-0000-000004000000}"/>
    <cellStyle name="Explanatory Text" xfId="1" builtinId="53" customBuiltin="1"/>
    <cellStyle name="Fixed_input" xfId="24" xr:uid="{0B0B930C-107A-4F05-8A3E-C5F6EECE17A8}"/>
    <cellStyle name="Flag" xfId="4" xr:uid="{00000000-0005-0000-0000-000006000000}"/>
    <cellStyle name="Good 2" xfId="36" xr:uid="{2CD90793-0400-4E80-9258-8B1B42493A8A}"/>
    <cellStyle name="Header1" xfId="16" xr:uid="{00000000-0005-0000-0000-000007000000}"/>
    <cellStyle name="Header1A" xfId="17" xr:uid="{00000000-0005-0000-0000-000008000000}"/>
    <cellStyle name="Header2" xfId="14" xr:uid="{00000000-0005-0000-0000-000009000000}"/>
    <cellStyle name="Header3" xfId="5" xr:uid="{00000000-0005-0000-0000-00000A000000}"/>
    <cellStyle name="Header4" xfId="15" xr:uid="{00000000-0005-0000-0000-00000B000000}"/>
    <cellStyle name="Insheet" xfId="6" xr:uid="{00000000-0005-0000-0000-00000D000000}"/>
    <cellStyle name="Line_SubTotal" xfId="7" xr:uid="{00000000-0005-0000-0000-00000E000000}"/>
    <cellStyle name="Normal" xfId="0" builtinId="0" customBuiltin="1"/>
    <cellStyle name="Normal 10" xfId="8" xr:uid="{00000000-0005-0000-0000-000011000000}"/>
    <cellStyle name="Normal 2" xfId="18" xr:uid="{59EBAEB1-13C8-4373-8DB4-B4C525DCEC98}"/>
    <cellStyle name="Normal 2 2" xfId="25" xr:uid="{D49C4081-9D03-4C8F-8778-34555D4B3E0F}"/>
    <cellStyle name="Normal 3" xfId="20" xr:uid="{9D4C47DD-E890-4097-9475-8567B8B53D92}"/>
    <cellStyle name="Normal 3 2" xfId="26" xr:uid="{50613177-AD5A-4CE0-A391-A4160267F944}"/>
    <cellStyle name="Normal 4" xfId="34" xr:uid="{A9B2204C-F7A5-4CB2-96C9-904E80D868A5}"/>
    <cellStyle name="Normal 8" xfId="28" xr:uid="{A72DEBFF-D704-40A2-B10B-0D568324BDB3}"/>
    <cellStyle name="Offsheet" xfId="10" xr:uid="{00000000-0005-0000-0000-000012000000}"/>
    <cellStyle name="Percent" xfId="33" builtinId="5"/>
    <cellStyle name="Percent 2" xfId="19" xr:uid="{39961233-90E2-46DE-A48A-52E8009F685E}"/>
    <cellStyle name="Percent 2 2" xfId="27" xr:uid="{E4F6E093-BFA5-41AA-B689-F440D86C5D1D}"/>
    <cellStyle name="Result" xfId="22" xr:uid="{6557DBFB-C674-4413-A044-F9C12EE60C25}"/>
    <cellStyle name="Table_Heading" xfId="11" xr:uid="{00000000-0005-0000-0000-000013000000}"/>
    <cellStyle name="Unit" xfId="13" xr:uid="{00000000-0005-0000-0000-000014000000}"/>
    <cellStyle name="Units" xfId="21" xr:uid="{1AB48B31-3307-411F-96E5-E0E849D0DDE8}"/>
    <cellStyle name="User_Input_Actual" xfId="2" xr:uid="{00000000-0005-0000-0000-000015000000}"/>
  </cellStyles>
  <dxfs count="24">
    <dxf>
      <font>
        <color theme="0" tint="-0.499984740745262"/>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theme="0" tint="-0.499984740745262"/>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theme="0" tint="-0.499984740745262"/>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theme="0" tint="-0.499984740745262"/>
      </fon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rgb="FFFF0000"/>
      </font>
    </dxf>
    <dxf>
      <font>
        <color theme="1" tint="0.499984740745262"/>
      </font>
    </dxf>
    <dxf>
      <font>
        <color theme="1" tint="0.499984740745262"/>
      </font>
    </dxf>
    <dxf>
      <font>
        <color theme="1" tint="0.499984740745262"/>
      </font>
    </dxf>
    <dxf>
      <font>
        <color theme="0"/>
      </font>
    </dxf>
    <dxf>
      <fill>
        <patternFill>
          <bgColor rgb="FFCCFFFF"/>
        </patternFill>
      </fill>
    </dxf>
    <dxf>
      <font>
        <b val="0"/>
        <i val="0"/>
        <color theme="1" tint="0.34998626667073579"/>
      </font>
    </dxf>
    <dxf>
      <font>
        <color theme="0" tint="-0.24994659260841701"/>
      </font>
    </dxf>
    <dxf>
      <font>
        <color theme="0"/>
      </font>
    </dxf>
    <dxf>
      <font>
        <color theme="0"/>
      </font>
    </dxf>
  </dxfs>
  <tableStyles count="0" defaultTableStyle="TableStyleMedium2" defaultPivotStyle="PivotStyleMedium9"/>
  <colors>
    <mruColors>
      <color rgb="FFCCFFFF"/>
      <color rgb="FF66FFFF"/>
      <color rgb="FF00215B"/>
      <color rgb="FF3333FF"/>
      <color rgb="FFFFFFCC"/>
      <color rgb="FFF2F2F2"/>
      <color rgb="FFFABFA8"/>
      <color rgb="FF882B3C"/>
      <color rgb="FFEE2A24"/>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8</xdr:col>
      <xdr:colOff>495300</xdr:colOff>
      <xdr:row>1</xdr:row>
      <xdr:rowOff>85725</xdr:rowOff>
    </xdr:from>
    <xdr:to>
      <xdr:col>10</xdr:col>
      <xdr:colOff>152400</xdr:colOff>
      <xdr:row>5</xdr:row>
      <xdr:rowOff>85725</xdr:rowOff>
    </xdr:to>
    <xdr:pic>
      <xdr:nvPicPr>
        <xdr:cNvPr id="6" name="Picture 5">
          <a:extLst>
            <a:ext uri="{FF2B5EF4-FFF2-40B4-BE49-F238E27FC236}">
              <a16:creationId xmlns:a16="http://schemas.microsoft.com/office/drawing/2014/main" id="{B7B0DFB7-A4DA-8835-9143-74793CE3E4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67350" y="276225"/>
          <a:ext cx="876300"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729751</xdr:colOff>
          <xdr:row>8</xdr:row>
          <xdr:rowOff>118773</xdr:rowOff>
        </xdr:from>
        <xdr:to>
          <xdr:col>13</xdr:col>
          <xdr:colOff>61447</xdr:colOff>
          <xdr:row>10</xdr:row>
          <xdr:rowOff>131089</xdr:rowOff>
        </xdr:to>
        <xdr:pic>
          <xdr:nvPicPr>
            <xdr:cNvPr id="3" name="Picture 2">
              <a:extLst>
                <a:ext uri="{FF2B5EF4-FFF2-40B4-BE49-F238E27FC236}">
                  <a16:creationId xmlns:a16="http://schemas.microsoft.com/office/drawing/2014/main" id="{E82B1651-56B8-002E-EA93-9D5D6C5D8096}"/>
                </a:ext>
              </a:extLst>
            </xdr:cNvPr>
            <xdr:cNvPicPr>
              <a:picLocks noChangeAspect="1" noChangeArrowheads="1"/>
              <a:extLst>
                <a:ext uri="{84589F7E-364E-4C9E-8A38-B11213B215E9}">
                  <a14:cameraTool cellRange="Data!$AA$31:$AD$32" spid="_x0000_s25220"/>
                </a:ext>
              </a:extLst>
            </xdr:cNvPicPr>
          </xdr:nvPicPr>
          <xdr:blipFill>
            <a:blip xmlns:r="http://schemas.openxmlformats.org/officeDocument/2006/relationships" r:embed="rId1"/>
            <a:srcRect/>
            <a:stretch>
              <a:fillRect/>
            </a:stretch>
          </xdr:blipFill>
          <xdr:spPr bwMode="auto">
            <a:xfrm>
              <a:off x="5799168" y="1536940"/>
              <a:ext cx="3596779" cy="329816"/>
            </a:xfrm>
            <a:prstGeom prst="rect">
              <a:avLst/>
            </a:prstGeom>
            <a:solidFill>
              <a:schemeClr val="bg1"/>
            </a:solidFill>
            <a:effec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433916</xdr:colOff>
          <xdr:row>0</xdr:row>
          <xdr:rowOff>232834</xdr:rowOff>
        </xdr:from>
        <xdr:to>
          <xdr:col>18</xdr:col>
          <xdr:colOff>535516</xdr:colOff>
          <xdr:row>6</xdr:row>
          <xdr:rowOff>83609</xdr:rowOff>
        </xdr:to>
        <xdr:pic>
          <xdr:nvPicPr>
            <xdr:cNvPr id="4" name="Picture 3">
              <a:extLst>
                <a:ext uri="{FF2B5EF4-FFF2-40B4-BE49-F238E27FC236}">
                  <a16:creationId xmlns:a16="http://schemas.microsoft.com/office/drawing/2014/main" id="{8F508DEC-47D7-CD31-F6EB-2DEF0BD75E9C}"/>
                </a:ext>
              </a:extLst>
            </xdr:cNvPr>
            <xdr:cNvPicPr>
              <a:picLocks noChangeAspect="1" noChangeArrowheads="1"/>
              <a:extLst>
                <a:ext uri="{84589F7E-364E-4C9E-8A38-B11213B215E9}">
                  <a14:cameraTool cellRange="Data!$AA$14:$AA$19" spid="_x0000_s25221"/>
                </a:ext>
              </a:extLst>
            </xdr:cNvPicPr>
          </xdr:nvPicPr>
          <xdr:blipFill>
            <a:blip xmlns:r="http://schemas.openxmlformats.org/officeDocument/2006/relationships" r:embed="rId2"/>
            <a:srcRect/>
            <a:stretch>
              <a:fillRect/>
            </a:stretch>
          </xdr:blipFill>
          <xdr:spPr bwMode="auto">
            <a:xfrm>
              <a:off x="11641666" y="232834"/>
              <a:ext cx="1477433" cy="962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93A8B-21F5-49D4-989F-F3848DBC1145}">
  <sheetPr codeName="Sheet11">
    <tabColor theme="2" tint="-0.749992370372631"/>
  </sheetPr>
  <dimension ref="A1:S41"/>
  <sheetViews>
    <sheetView showGridLines="0" tabSelected="1" zoomScaleNormal="100" workbookViewId="0">
      <selection activeCell="A29" sqref="A29"/>
    </sheetView>
  </sheetViews>
  <sheetFormatPr defaultColWidth="0" defaultRowHeight="15" customHeight="1" zeroHeight="1" x14ac:dyDescent="0.25"/>
  <cols>
    <col min="1" max="1" width="8" style="129" customWidth="1"/>
    <col min="2" max="2" width="1.875" style="129" customWidth="1"/>
    <col min="3" max="3" width="14" style="129" customWidth="1"/>
    <col min="4" max="4" width="8" style="129" customWidth="1"/>
    <col min="5" max="5" width="9.375" style="129" customWidth="1"/>
    <col min="6" max="11" width="8" style="129" customWidth="1"/>
    <col min="12" max="19" width="8" style="129" hidden="1" customWidth="1"/>
    <col min="20" max="16384" width="0" style="129" hidden="1"/>
  </cols>
  <sheetData>
    <row r="1" spans="1:19" x14ac:dyDescent="0.25">
      <c r="A1" s="310"/>
    </row>
    <row r="2" spans="1:19" ht="23.25" x14ac:dyDescent="0.35">
      <c r="A2" s="310"/>
      <c r="C2" s="311" t="s">
        <v>3</v>
      </c>
      <c r="D2" s="312"/>
      <c r="E2" s="312"/>
    </row>
    <row r="3" spans="1:19" ht="15.75" x14ac:dyDescent="0.25">
      <c r="A3" s="310"/>
      <c r="C3" s="313" t="s">
        <v>243</v>
      </c>
      <c r="D3" s="312"/>
      <c r="E3" s="312"/>
    </row>
    <row r="4" spans="1:19" x14ac:dyDescent="0.25">
      <c r="A4" s="310"/>
      <c r="D4" s="312"/>
      <c r="E4" s="312"/>
    </row>
    <row r="5" spans="1:19" x14ac:dyDescent="0.25">
      <c r="A5" s="310"/>
      <c r="C5" s="314" t="s">
        <v>354</v>
      </c>
    </row>
    <row r="6" spans="1:19" x14ac:dyDescent="0.25">
      <c r="A6" s="310"/>
      <c r="C6" s="315" t="s">
        <v>244</v>
      </c>
      <c r="D6" s="545">
        <v>3.24</v>
      </c>
      <c r="E6" s="315"/>
    </row>
    <row r="7" spans="1:19" x14ac:dyDescent="0.25">
      <c r="A7" s="310"/>
      <c r="F7" s="316"/>
      <c r="G7" s="316"/>
      <c r="H7" s="316"/>
      <c r="J7" s="316"/>
      <c r="K7" s="316"/>
      <c r="L7" s="316"/>
      <c r="M7" s="316"/>
      <c r="N7" s="316"/>
      <c r="O7" s="316"/>
      <c r="P7" s="316"/>
      <c r="Q7" s="316"/>
      <c r="R7" s="316"/>
      <c r="S7" s="316"/>
    </row>
    <row r="8" spans="1:19" x14ac:dyDescent="0.25">
      <c r="A8" s="310"/>
      <c r="C8" s="317">
        <v>45688</v>
      </c>
      <c r="F8" s="316"/>
      <c r="G8" s="316"/>
      <c r="H8" s="316"/>
      <c r="J8" s="316"/>
      <c r="K8" s="316"/>
      <c r="L8" s="316"/>
      <c r="M8" s="316"/>
      <c r="N8" s="316"/>
      <c r="O8" s="316"/>
      <c r="P8" s="316"/>
      <c r="Q8" s="316"/>
      <c r="R8" s="316"/>
      <c r="S8" s="316"/>
    </row>
    <row r="9" spans="1:19" x14ac:dyDescent="0.25">
      <c r="A9" s="310"/>
      <c r="C9" s="318"/>
      <c r="D9" s="318"/>
      <c r="F9" s="316"/>
      <c r="G9" s="316"/>
      <c r="H9" s="316"/>
      <c r="I9" s="316"/>
      <c r="J9" s="316"/>
      <c r="K9" s="316"/>
      <c r="L9" s="316"/>
      <c r="M9" s="316"/>
      <c r="N9" s="316"/>
      <c r="O9" s="316"/>
      <c r="P9" s="316"/>
      <c r="Q9" s="316"/>
      <c r="R9" s="316"/>
      <c r="S9" s="316"/>
    </row>
    <row r="10" spans="1:19" x14ac:dyDescent="0.25">
      <c r="A10" s="310"/>
      <c r="C10" s="318"/>
      <c r="D10" s="318"/>
      <c r="F10" s="316"/>
      <c r="G10" s="316"/>
      <c r="H10" s="316"/>
      <c r="I10" s="316"/>
      <c r="J10" s="316"/>
      <c r="K10" s="316"/>
      <c r="L10" s="316"/>
      <c r="M10" s="316"/>
      <c r="N10" s="316"/>
      <c r="O10" s="316"/>
      <c r="P10" s="316"/>
      <c r="Q10" s="316"/>
      <c r="R10" s="316"/>
      <c r="S10" s="316"/>
    </row>
    <row r="11" spans="1:19" x14ac:dyDescent="0.25">
      <c r="A11" s="310"/>
      <c r="C11" s="318"/>
      <c r="D11" s="318"/>
      <c r="F11" s="316"/>
      <c r="G11" s="316"/>
      <c r="H11" s="316"/>
      <c r="I11" s="316"/>
      <c r="J11" s="316"/>
      <c r="K11" s="316"/>
      <c r="L11" s="316"/>
      <c r="M11" s="316"/>
      <c r="N11" s="316"/>
      <c r="O11" s="316"/>
      <c r="P11" s="316"/>
      <c r="Q11" s="316"/>
      <c r="R11" s="316"/>
      <c r="S11" s="316"/>
    </row>
    <row r="12" spans="1:19" x14ac:dyDescent="0.25">
      <c r="A12" s="310"/>
      <c r="C12" s="318"/>
      <c r="D12" s="318"/>
      <c r="F12" s="316"/>
      <c r="G12" s="316"/>
      <c r="H12" s="316"/>
      <c r="I12" s="316"/>
      <c r="J12" s="316"/>
      <c r="K12" s="316"/>
      <c r="L12" s="316"/>
      <c r="M12" s="316"/>
      <c r="N12" s="316"/>
      <c r="O12" s="316"/>
      <c r="P12" s="316"/>
      <c r="Q12" s="316"/>
      <c r="R12" s="316"/>
      <c r="S12" s="316"/>
    </row>
    <row r="13" spans="1:19" x14ac:dyDescent="0.25">
      <c r="A13" s="310"/>
      <c r="C13" s="318"/>
      <c r="D13" s="318"/>
      <c r="F13" s="316"/>
      <c r="G13" s="316"/>
      <c r="H13" s="316"/>
      <c r="I13" s="316"/>
      <c r="J13" s="316"/>
      <c r="K13" s="316"/>
      <c r="L13" s="316"/>
      <c r="M13" s="316"/>
      <c r="N13" s="316"/>
      <c r="O13" s="316"/>
      <c r="P13" s="316"/>
      <c r="Q13" s="316"/>
      <c r="R13" s="316"/>
      <c r="S13" s="316"/>
    </row>
    <row r="14" spans="1:19" x14ac:dyDescent="0.25">
      <c r="A14" s="310"/>
      <c r="C14" s="316"/>
      <c r="D14" s="316"/>
      <c r="E14" s="316"/>
      <c r="F14" s="316"/>
      <c r="G14" s="316"/>
      <c r="H14" s="316"/>
      <c r="I14" s="316"/>
      <c r="J14" s="316"/>
      <c r="K14" s="316"/>
      <c r="L14" s="316"/>
      <c r="M14" s="316"/>
      <c r="N14" s="316"/>
      <c r="O14" s="316"/>
      <c r="P14" s="316"/>
      <c r="Q14" s="316"/>
      <c r="R14" s="316"/>
      <c r="S14" s="316"/>
    </row>
    <row r="15" spans="1:19" x14ac:dyDescent="0.25">
      <c r="A15" s="310"/>
      <c r="C15" s="314"/>
      <c r="D15" s="316"/>
      <c r="E15" s="316"/>
      <c r="F15" s="316"/>
      <c r="G15" s="316"/>
      <c r="H15" s="316"/>
      <c r="I15" s="316"/>
      <c r="J15" s="316"/>
      <c r="K15" s="316"/>
      <c r="L15" s="316"/>
      <c r="M15" s="316"/>
      <c r="N15" s="316"/>
      <c r="O15" s="316"/>
      <c r="P15" s="316"/>
      <c r="Q15" s="316"/>
      <c r="R15" s="316"/>
      <c r="S15" s="316"/>
    </row>
    <row r="16" spans="1:19" x14ac:dyDescent="0.25">
      <c r="A16" s="310"/>
      <c r="C16" s="314"/>
      <c r="D16" s="316"/>
      <c r="E16" s="316"/>
      <c r="F16" s="316"/>
      <c r="G16" s="316"/>
      <c r="H16" s="316"/>
      <c r="I16" s="316"/>
      <c r="J16" s="316"/>
      <c r="K16" s="316"/>
      <c r="L16" s="316"/>
      <c r="M16" s="316"/>
      <c r="N16" s="316"/>
      <c r="O16" s="316"/>
      <c r="P16" s="316"/>
      <c r="Q16" s="316"/>
      <c r="R16" s="316"/>
      <c r="S16" s="316"/>
    </row>
    <row r="17" spans="1:19" x14ac:dyDescent="0.25">
      <c r="A17" s="310"/>
      <c r="C17" s="316"/>
      <c r="D17" s="316"/>
      <c r="E17" s="316"/>
      <c r="F17" s="316"/>
      <c r="G17" s="316"/>
      <c r="H17" s="316"/>
      <c r="I17" s="316"/>
      <c r="J17" s="316"/>
      <c r="K17" s="316"/>
      <c r="L17" s="316"/>
      <c r="M17" s="316"/>
      <c r="N17" s="316"/>
      <c r="O17" s="316"/>
      <c r="P17" s="316"/>
      <c r="Q17" s="316"/>
      <c r="R17" s="316"/>
      <c r="S17" s="316"/>
    </row>
    <row r="18" spans="1:19" x14ac:dyDescent="0.25">
      <c r="A18" s="310"/>
      <c r="C18" s="316"/>
      <c r="D18" s="316"/>
      <c r="E18" s="316"/>
      <c r="F18" s="316"/>
      <c r="G18" s="316"/>
      <c r="H18" s="316"/>
      <c r="I18" s="316"/>
      <c r="J18" s="316"/>
      <c r="K18" s="316"/>
      <c r="L18" s="316"/>
      <c r="M18" s="316"/>
      <c r="N18" s="316"/>
      <c r="O18" s="316"/>
      <c r="P18" s="316"/>
      <c r="Q18" s="316"/>
      <c r="R18" s="316"/>
      <c r="S18" s="316"/>
    </row>
    <row r="19" spans="1:19" x14ac:dyDescent="0.25">
      <c r="A19" s="310"/>
      <c r="C19" s="316"/>
      <c r="D19" s="316"/>
      <c r="E19" s="316"/>
      <c r="F19" s="316"/>
      <c r="G19"/>
      <c r="H19" s="316"/>
      <c r="I19" s="316"/>
      <c r="J19" s="316"/>
      <c r="K19" s="316"/>
      <c r="L19" s="316"/>
      <c r="M19" s="316"/>
      <c r="N19" s="316"/>
      <c r="O19" s="316"/>
      <c r="P19" s="316"/>
      <c r="Q19" s="316"/>
      <c r="R19" s="316"/>
      <c r="S19" s="316"/>
    </row>
    <row r="20" spans="1:19" x14ac:dyDescent="0.25">
      <c r="A20" s="310"/>
      <c r="C20" s="316"/>
      <c r="D20" s="316"/>
      <c r="E20" s="316"/>
      <c r="F20" s="316"/>
      <c r="G20" s="316"/>
      <c r="H20" s="316"/>
      <c r="I20" s="316"/>
      <c r="J20" s="316"/>
      <c r="K20" s="316"/>
      <c r="L20" s="316"/>
      <c r="M20" s="316"/>
      <c r="N20" s="316"/>
      <c r="O20" s="316"/>
      <c r="P20" s="316"/>
      <c r="Q20" s="316"/>
      <c r="R20" s="316"/>
      <c r="S20" s="316"/>
    </row>
    <row r="21" spans="1:19" x14ac:dyDescent="0.25">
      <c r="A21" s="310"/>
      <c r="C21" s="316"/>
      <c r="D21" s="316"/>
      <c r="E21" s="316"/>
      <c r="F21" s="316"/>
      <c r="G21" s="316"/>
      <c r="H21" s="316"/>
      <c r="I21" s="316"/>
      <c r="J21" s="316"/>
      <c r="K21" s="316"/>
      <c r="L21" s="316"/>
      <c r="M21" s="316"/>
      <c r="N21" s="316"/>
      <c r="O21" s="316"/>
      <c r="P21" s="316"/>
      <c r="Q21" s="316"/>
      <c r="R21" s="316"/>
      <c r="S21" s="316"/>
    </row>
    <row r="22" spans="1:19" x14ac:dyDescent="0.25">
      <c r="A22" s="310"/>
      <c r="C22" s="316"/>
      <c r="D22" s="316"/>
      <c r="E22" s="316"/>
      <c r="F22" s="316"/>
      <c r="G22" s="316"/>
      <c r="H22" s="316"/>
      <c r="I22" s="316"/>
      <c r="J22" s="316"/>
      <c r="K22" s="316"/>
      <c r="L22" s="316"/>
      <c r="M22" s="316"/>
      <c r="N22" s="316"/>
      <c r="O22" s="316"/>
      <c r="P22" s="316"/>
      <c r="Q22" s="316"/>
      <c r="R22" s="316"/>
      <c r="S22" s="316"/>
    </row>
    <row r="23" spans="1:19" x14ac:dyDescent="0.25">
      <c r="A23" s="310"/>
      <c r="C23" s="316"/>
      <c r="D23" s="316"/>
      <c r="E23" s="316"/>
      <c r="F23" s="316"/>
      <c r="G23" s="316"/>
      <c r="H23" s="316"/>
      <c r="I23" s="316"/>
      <c r="J23" s="316"/>
      <c r="K23" s="316"/>
      <c r="L23" s="316"/>
      <c r="M23" s="316"/>
      <c r="N23" s="316"/>
      <c r="O23" s="316"/>
      <c r="P23" s="316"/>
      <c r="Q23" s="316"/>
      <c r="R23" s="316"/>
      <c r="S23" s="316"/>
    </row>
    <row r="24" spans="1:19" x14ac:dyDescent="0.25">
      <c r="A24" s="310"/>
      <c r="C24" s="316"/>
      <c r="D24" s="316"/>
      <c r="E24" s="316"/>
      <c r="F24" s="316"/>
      <c r="G24" s="316"/>
      <c r="H24" s="316"/>
      <c r="I24" s="316"/>
      <c r="J24" s="316"/>
      <c r="K24" s="316"/>
      <c r="L24" s="316"/>
      <c r="M24" s="316"/>
      <c r="N24" s="316"/>
      <c r="O24" s="316"/>
      <c r="P24" s="316"/>
      <c r="Q24" s="316"/>
      <c r="R24" s="316"/>
      <c r="S24" s="316"/>
    </row>
    <row r="25" spans="1:19" x14ac:dyDescent="0.25">
      <c r="A25" s="310"/>
      <c r="C25" s="316"/>
      <c r="D25" s="316"/>
      <c r="E25" s="316"/>
      <c r="F25" s="316"/>
      <c r="G25" s="316"/>
      <c r="H25" s="316"/>
      <c r="I25" s="316"/>
      <c r="J25" s="316"/>
      <c r="K25" s="316"/>
      <c r="L25" s="316"/>
      <c r="M25" s="316"/>
      <c r="N25" s="316"/>
      <c r="O25" s="316"/>
      <c r="P25" s="316"/>
      <c r="Q25" s="316"/>
      <c r="R25" s="316"/>
      <c r="S25" s="316"/>
    </row>
    <row r="26" spans="1:19" x14ac:dyDescent="0.25">
      <c r="A26" s="310"/>
      <c r="C26" s="316"/>
      <c r="D26" s="316"/>
      <c r="E26" s="316"/>
      <c r="F26" s="316"/>
      <c r="G26" s="316"/>
      <c r="H26" s="316"/>
      <c r="I26" s="316"/>
      <c r="J26" s="316"/>
      <c r="K26" s="316"/>
      <c r="L26" s="316"/>
      <c r="M26" s="316"/>
      <c r="N26" s="316"/>
      <c r="O26" s="316"/>
      <c r="P26" s="316"/>
      <c r="Q26" s="316"/>
      <c r="R26" s="316"/>
      <c r="S26" s="316"/>
    </row>
    <row r="27" spans="1:19" x14ac:dyDescent="0.25">
      <c r="A27" s="310"/>
      <c r="C27" s="316"/>
      <c r="D27" s="316"/>
      <c r="E27" s="316"/>
      <c r="F27" s="316"/>
      <c r="G27" s="316"/>
      <c r="H27" s="316"/>
      <c r="I27" s="316"/>
      <c r="J27" s="316"/>
      <c r="K27" s="316"/>
      <c r="L27" s="316"/>
      <c r="M27" s="316"/>
      <c r="N27" s="316"/>
      <c r="O27" s="316"/>
      <c r="P27" s="316"/>
      <c r="Q27" s="316"/>
      <c r="R27" s="316"/>
      <c r="S27" s="316"/>
    </row>
    <row r="28" spans="1:19" x14ac:dyDescent="0.25">
      <c r="A28" s="310"/>
      <c r="C28" s="316"/>
      <c r="D28" s="316"/>
      <c r="E28" s="316"/>
      <c r="F28" s="316"/>
      <c r="G28" s="316"/>
      <c r="H28" s="316"/>
      <c r="I28" s="316"/>
      <c r="J28" s="316"/>
      <c r="K28" s="316"/>
      <c r="L28" s="316"/>
      <c r="M28" s="316"/>
      <c r="N28" s="316"/>
      <c r="O28" s="316"/>
      <c r="P28" s="316"/>
      <c r="Q28" s="316"/>
      <c r="R28" s="316"/>
      <c r="S28" s="316"/>
    </row>
    <row r="29" spans="1:19" x14ac:dyDescent="0.25">
      <c r="A29" s="310"/>
      <c r="C29" s="316"/>
      <c r="D29" s="316"/>
      <c r="E29" s="316"/>
      <c r="F29" s="316"/>
      <c r="G29" s="316"/>
      <c r="H29" s="316"/>
      <c r="I29" s="316"/>
      <c r="J29" s="316"/>
      <c r="K29" s="316"/>
      <c r="L29" s="316"/>
      <c r="M29" s="316"/>
      <c r="N29" s="316"/>
      <c r="O29" s="316"/>
      <c r="P29" s="316"/>
      <c r="Q29" s="316"/>
      <c r="R29" s="316"/>
      <c r="S29" s="316"/>
    </row>
    <row r="30" spans="1:19" x14ac:dyDescent="0.25">
      <c r="A30" s="310"/>
      <c r="C30" s="316"/>
      <c r="E30" s="316"/>
      <c r="F30" s="316"/>
      <c r="G30" s="316"/>
      <c r="H30" s="316"/>
      <c r="I30" s="316"/>
      <c r="J30" s="316"/>
      <c r="K30" s="316"/>
      <c r="L30" s="316"/>
      <c r="M30" s="316"/>
      <c r="N30" s="316"/>
      <c r="O30" s="316"/>
      <c r="P30" s="316"/>
      <c r="Q30" s="316"/>
      <c r="R30" s="316"/>
      <c r="S30" s="316"/>
    </row>
    <row r="31" spans="1:19" x14ac:dyDescent="0.25">
      <c r="A31" s="310"/>
      <c r="C31" s="316"/>
      <c r="D31" s="316"/>
      <c r="E31" s="316"/>
      <c r="F31" s="316"/>
      <c r="G31" s="316"/>
      <c r="H31" s="316"/>
      <c r="I31" s="316"/>
      <c r="J31" s="316"/>
      <c r="K31" s="316"/>
      <c r="L31" s="316"/>
      <c r="M31" s="316"/>
      <c r="N31" s="316"/>
      <c r="O31" s="316"/>
      <c r="P31" s="316"/>
      <c r="Q31" s="316"/>
      <c r="R31" s="316"/>
      <c r="S31" s="316"/>
    </row>
    <row r="32" spans="1:19" x14ac:dyDescent="0.25">
      <c r="A32" s="310"/>
      <c r="C32" s="316"/>
      <c r="D32" s="316"/>
      <c r="E32" s="316"/>
      <c r="F32" s="316"/>
      <c r="G32" s="316"/>
      <c r="H32" s="316"/>
      <c r="I32" s="316"/>
      <c r="J32" s="316"/>
      <c r="K32" s="316"/>
      <c r="L32" s="316"/>
      <c r="M32" s="316"/>
      <c r="N32" s="316"/>
      <c r="O32" s="316"/>
      <c r="P32" s="316"/>
      <c r="Q32" s="316"/>
      <c r="R32" s="316"/>
      <c r="S32" s="316"/>
    </row>
    <row r="33" spans="1:19" x14ac:dyDescent="0.25">
      <c r="A33" s="310"/>
      <c r="E33" s="316"/>
      <c r="F33" s="316"/>
      <c r="G33" s="316"/>
      <c r="H33" s="316"/>
      <c r="I33" s="316"/>
      <c r="J33" s="316"/>
      <c r="K33" s="316"/>
      <c r="L33" s="316"/>
      <c r="M33" s="316"/>
      <c r="N33" s="316"/>
      <c r="O33" s="316"/>
      <c r="P33" s="316"/>
      <c r="Q33" s="316"/>
      <c r="R33" s="316"/>
      <c r="S33" s="316"/>
    </row>
    <row r="34" spans="1:19" x14ac:dyDescent="0.25">
      <c r="A34" s="310"/>
      <c r="C34" s="316"/>
      <c r="D34" s="316"/>
      <c r="E34" s="316"/>
      <c r="F34" s="316"/>
      <c r="G34" s="316"/>
      <c r="H34" s="316"/>
      <c r="I34" s="316"/>
      <c r="J34" s="316"/>
      <c r="K34" s="316"/>
      <c r="L34" s="316"/>
      <c r="M34" s="316"/>
      <c r="N34" s="316"/>
      <c r="O34" s="316"/>
      <c r="P34" s="316"/>
      <c r="Q34" s="316"/>
      <c r="R34" s="316"/>
      <c r="S34" s="316"/>
    </row>
    <row r="35" spans="1:19" x14ac:dyDescent="0.25">
      <c r="A35" s="310"/>
      <c r="C35" s="316"/>
      <c r="D35" s="316"/>
      <c r="E35" s="316"/>
      <c r="F35" s="316"/>
      <c r="G35" s="316"/>
      <c r="H35" s="316"/>
      <c r="I35" s="316"/>
      <c r="J35" s="316"/>
      <c r="K35" s="316"/>
      <c r="L35" s="316"/>
      <c r="M35" s="316"/>
      <c r="N35" s="316"/>
      <c r="O35" s="316"/>
      <c r="P35" s="316"/>
      <c r="Q35" s="316"/>
      <c r="R35" s="316"/>
      <c r="S35" s="316"/>
    </row>
    <row r="36" spans="1:19" x14ac:dyDescent="0.25">
      <c r="A36" s="310"/>
    </row>
    <row r="37" spans="1:19" x14ac:dyDescent="0.25">
      <c r="A37" s="310"/>
    </row>
    <row r="38" spans="1:19" x14ac:dyDescent="0.25">
      <c r="A38" s="310"/>
    </row>
    <row r="39" spans="1:19" x14ac:dyDescent="0.25">
      <c r="A39" s="310"/>
    </row>
    <row r="40" spans="1:19" x14ac:dyDescent="0.25">
      <c r="A40" s="310">
        <f ca="1">_xlfn.SHEETS()</f>
        <v>15</v>
      </c>
    </row>
    <row r="41" spans="1:19" x14ac:dyDescent="0.25">
      <c r="A41" s="310"/>
    </row>
  </sheetData>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66FFFF"/>
    <pageSetUpPr fitToPage="1"/>
  </sheetPr>
  <dimension ref="A1:N232"/>
  <sheetViews>
    <sheetView showGridLines="0" zoomScale="85" zoomScaleNormal="85" workbookViewId="0">
      <pane ySplit="2" topLeftCell="A3" activePane="bottomLeft" state="frozen"/>
      <selection activeCell="Z23" sqref="Z23"/>
      <selection pane="bottomLeft" activeCell="A3" sqref="A3"/>
    </sheetView>
  </sheetViews>
  <sheetFormatPr defaultColWidth="0" defaultRowHeight="12" zeroHeight="1" x14ac:dyDescent="0.2"/>
  <cols>
    <col min="1" max="1" width="1.875" style="10" customWidth="1"/>
    <col min="2" max="2" width="2" style="10" customWidth="1"/>
    <col min="3" max="3" width="21.625" style="10" customWidth="1"/>
    <col min="4" max="4" width="34.625" style="10" customWidth="1"/>
    <col min="5" max="5" width="15.25" style="10" customWidth="1"/>
    <col min="6" max="9" width="13.125" style="10" customWidth="1"/>
    <col min="10" max="10" width="11.75" style="10" customWidth="1"/>
    <col min="11" max="11" width="1.75" style="10" customWidth="1"/>
    <col min="12" max="12" width="14.625" style="10" customWidth="1"/>
    <col min="13" max="13" width="2.25" style="10" customWidth="1"/>
    <col min="14" max="14" width="8.75" style="10" hidden="1" customWidth="1"/>
    <col min="15" max="16384" width="9" style="10" hidden="1"/>
  </cols>
  <sheetData>
    <row r="1" spans="1:13" s="8" customFormat="1" ht="18.75" x14ac:dyDescent="0.3">
      <c r="A1" s="15" t="str">
        <f>bus</f>
        <v>Powercor</v>
      </c>
      <c r="B1" s="15"/>
      <c r="C1" s="15"/>
      <c r="D1" s="15"/>
      <c r="E1" s="15"/>
      <c r="F1" s="15"/>
      <c r="G1" s="15"/>
      <c r="H1" s="15"/>
      <c r="I1" s="15"/>
      <c r="J1" s="15"/>
      <c r="K1" s="15"/>
      <c r="L1" s="15"/>
    </row>
    <row r="2" spans="1:13" s="8" customFormat="1" ht="18.75" x14ac:dyDescent="0.3">
      <c r="A2" s="56" t="str">
        <f>proj</f>
        <v>BAN003-BMH003 Tie upgrade</v>
      </c>
      <c r="B2" s="15"/>
      <c r="C2" s="15"/>
      <c r="D2" s="15"/>
      <c r="E2" s="15"/>
      <c r="F2" s="15"/>
      <c r="G2" s="15"/>
      <c r="H2" s="15"/>
      <c r="I2" s="15"/>
      <c r="J2" s="15"/>
      <c r="K2" s="15"/>
      <c r="L2" s="15"/>
    </row>
    <row r="3" spans="1:13" s="7" customFormat="1" ht="18.75" x14ac:dyDescent="0.3">
      <c r="A3" s="203" t="s">
        <v>16</v>
      </c>
      <c r="B3" s="34"/>
      <c r="C3" s="34"/>
      <c r="D3" s="33"/>
      <c r="E3" s="33"/>
      <c r="F3" s="33"/>
      <c r="G3" s="33"/>
      <c r="H3" s="33"/>
      <c r="I3" s="33"/>
      <c r="J3" s="33"/>
      <c r="K3" s="33"/>
      <c r="L3" s="33"/>
      <c r="M3" s="8"/>
    </row>
    <row r="4" spans="1:13" s="7" customFormat="1" ht="18.75" x14ac:dyDescent="0.3">
      <c r="A4" s="34"/>
      <c r="B4" s="34"/>
      <c r="C4" s="34"/>
      <c r="D4" s="33"/>
      <c r="E4" s="33"/>
      <c r="F4" s="33"/>
      <c r="G4" s="33"/>
      <c r="H4" s="33"/>
      <c r="I4" s="33"/>
      <c r="J4" s="33"/>
      <c r="K4" s="33"/>
      <c r="L4" s="33"/>
      <c r="M4" s="8"/>
    </row>
    <row r="5" spans="1:13" s="7" customFormat="1" ht="15" x14ac:dyDescent="0.25">
      <c r="A5" s="19" t="s">
        <v>164</v>
      </c>
      <c r="B5" s="19"/>
      <c r="C5" s="19"/>
      <c r="D5" s="19"/>
      <c r="E5" s="19"/>
      <c r="F5" s="19"/>
      <c r="G5" s="19"/>
      <c r="H5" s="19"/>
      <c r="I5" s="19"/>
      <c r="J5" s="19"/>
      <c r="K5" s="19"/>
      <c r="L5" s="19"/>
      <c r="M5" s="8"/>
    </row>
    <row r="6" spans="1:13" s="7" customFormat="1" ht="12.75" x14ac:dyDescent="0.2">
      <c r="A6" s="9"/>
      <c r="B6" s="9"/>
      <c r="C6" s="9"/>
      <c r="D6" s="4"/>
      <c r="E6" s="4"/>
      <c r="F6" s="9"/>
      <c r="G6" s="9"/>
      <c r="H6" s="9"/>
      <c r="I6" s="9"/>
      <c r="J6" s="9"/>
      <c r="K6" s="9"/>
      <c r="L6" s="9"/>
    </row>
    <row r="7" spans="1:13" s="7" customFormat="1" ht="12.75" x14ac:dyDescent="0.2">
      <c r="G7" s="152" t="s">
        <v>194</v>
      </c>
      <c r="H7" s="152" t="s">
        <v>195</v>
      </c>
      <c r="I7" s="152" t="s">
        <v>120</v>
      </c>
    </row>
    <row r="8" spans="1:13" s="7" customFormat="1" ht="12.75" x14ac:dyDescent="0.2">
      <c r="C8" s="29" t="s">
        <v>1</v>
      </c>
      <c r="D8" s="29"/>
      <c r="E8" s="29"/>
      <c r="F8" s="29"/>
      <c r="G8" s="184">
        <f>output_dollars</f>
        <v>46203</v>
      </c>
      <c r="H8" s="184">
        <f>output_dollars</f>
        <v>46203</v>
      </c>
      <c r="I8" s="184">
        <f>output_dollars</f>
        <v>46203</v>
      </c>
    </row>
    <row r="9" spans="1:13" s="7" customFormat="1" ht="12.75" x14ac:dyDescent="0.2">
      <c r="C9" s="91" t="str" cm="1">
        <f t="array" ref="C9:C13">options</f>
        <v>Option 1 (base case)</v>
      </c>
      <c r="D9" s="523" t="str">
        <f>INDEX(Assumptions!$E$14:$E$18, MATCH(C9, Assumptions!$C$14:$C$18,0))</f>
        <v>No change to existing practices</v>
      </c>
      <c r="E9" s="524"/>
      <c r="F9" s="524"/>
      <c r="G9" s="103">
        <f>IF(Data!$C9, "", INDEX(Consol!$F$15:$F$82, MATCH($C9&amp;G$7, Consol!$D$15:$D$82,0))/mill_conv)</f>
        <v>0</v>
      </c>
      <c r="H9" s="103">
        <f>IF(Data!$C9, "", INDEX(Consol!$F$15:$F$82, MATCH($C9&amp;H$7, Consol!$D$15:$D$82,0))/mill_conv)</f>
        <v>0</v>
      </c>
      <c r="I9" s="103">
        <f>IF(Data!$C9, "", INDEX(Consol!$F$15:$F$82, MATCH($C9&amp;I$7, Consol!$D$15:$D$82,0))/mill_conv)</f>
        <v>0</v>
      </c>
    </row>
    <row r="10" spans="1:13" s="7" customFormat="1" ht="12.75" customHeight="1" x14ac:dyDescent="0.2">
      <c r="C10" s="91" t="str">
        <v>Option 2</v>
      </c>
      <c r="D10" s="525" t="str">
        <f>INDEX(Assumptions!$E$14:$E$18, MATCH(C10, Assumptions!$C$14:$C$18,0))</f>
        <v>BAN003-BMH003 Tie upgrade</v>
      </c>
      <c r="E10" s="526"/>
      <c r="F10" s="526"/>
      <c r="G10" s="103">
        <f>IF(Data!$C10, "", INDEX(Consol!$F$15:$F$82, MATCH($C10&amp;G$7, Consol!$D$15:$D$82,0))/mill_conv)</f>
        <v>-1.6209543792347645</v>
      </c>
      <c r="H10" s="103">
        <f>IF(Data!$C10, "", INDEX(Consol!$F$15:$F$82, MATCH($C10&amp;H$7, Consol!$D$15:$D$82,0))/mill_conv)</f>
        <v>10.755323972753148</v>
      </c>
      <c r="I10" s="103">
        <f>IF(Data!$C10, "", INDEX(Consol!$F$15:$F$82, MATCH($C10&amp;I$7, Consol!$D$15:$D$82,0))/mill_conv)</f>
        <v>9.1343695935183842</v>
      </c>
    </row>
    <row r="11" spans="1:13" s="7" customFormat="1" ht="12.75" x14ac:dyDescent="0.2">
      <c r="C11" s="91" t="str">
        <v>Option 3</v>
      </c>
      <c r="D11" s="525">
        <f>INDEX(Assumptions!$E$14:$E$18, MATCH(C11, Assumptions!$C$14:$C$18,0))</f>
        <v>0</v>
      </c>
      <c r="E11" s="526"/>
      <c r="F11" s="526"/>
      <c r="G11" s="103" t="str">
        <f>IF(Data!$C11, "", INDEX(Consol!$F$15:$F$82, MATCH($C11&amp;G$7, Consol!$D$15:$D$82,0))/mill_conv)</f>
        <v/>
      </c>
      <c r="H11" s="103" t="str">
        <f>IF(Data!$C11, "", INDEX(Consol!$F$15:$F$82, MATCH($C11&amp;H$7, Consol!$D$15:$D$82,0))/mill_conv)</f>
        <v/>
      </c>
      <c r="I11" s="103" t="str">
        <f>IF(Data!$C11, "", INDEX(Consol!$F$15:$F$82, MATCH($C11&amp;I$7, Consol!$D$15:$D$82,0))/mill_conv)</f>
        <v/>
      </c>
    </row>
    <row r="12" spans="1:13" s="7" customFormat="1" ht="12.75" x14ac:dyDescent="0.2">
      <c r="C12" s="91" t="str">
        <v>Option 4</v>
      </c>
      <c r="D12" s="525">
        <f>INDEX(Assumptions!$E$14:$E$18, MATCH(C12, Assumptions!$C$14:$C$18,0))</f>
        <v>0</v>
      </c>
      <c r="E12" s="526"/>
      <c r="F12" s="526"/>
      <c r="G12" s="103" t="str">
        <f>IF(Data!$C12, "", INDEX(Consol!$F$15:$F$82, MATCH($C12&amp;G$7, Consol!$D$15:$D$82,0))/mill_conv)</f>
        <v/>
      </c>
      <c r="H12" s="103" t="str">
        <f>IF(Data!$C12, "", INDEX(Consol!$F$15:$F$82, MATCH($C12&amp;H$7, Consol!$D$15:$D$82,0))/mill_conv)</f>
        <v/>
      </c>
      <c r="I12" s="103" t="str">
        <f>IF(Data!$C12, "", INDEX(Consol!$F$15:$F$82, MATCH($C12&amp;I$7, Consol!$D$15:$D$82,0))/mill_conv)</f>
        <v/>
      </c>
    </row>
    <row r="13" spans="1:13" s="7" customFormat="1" ht="12.75" x14ac:dyDescent="0.2">
      <c r="C13" s="91" t="str">
        <v>Option 5</v>
      </c>
      <c r="D13" s="525">
        <f>INDEX(Assumptions!$E$14:$E$18, MATCH(C13, Assumptions!$C$14:$C$18,0))</f>
        <v>0</v>
      </c>
      <c r="E13" s="526"/>
      <c r="F13" s="526"/>
      <c r="G13" s="103" t="str">
        <f>IF(Data!$C13, "", INDEX(Consol!$F$15:$F$82, MATCH($C13&amp;G$7, Consol!$D$15:$D$82,0))/mill_conv)</f>
        <v/>
      </c>
      <c r="H13" s="103" t="str">
        <f>IF(Data!$C13, "", INDEX(Consol!$F$15:$F$82, MATCH($C13&amp;H$7, Consol!$D$15:$D$82,0))/mill_conv)</f>
        <v/>
      </c>
      <c r="I13" s="103" t="str">
        <f>IF(Data!$C13, "", INDEX(Consol!$F$15:$F$82, MATCH($C13&amp;I$7, Consol!$D$15:$D$82,0))/mill_conv)</f>
        <v/>
      </c>
    </row>
    <row r="14" spans="1:13" s="7" customFormat="1" ht="12.75" x14ac:dyDescent="0.2">
      <c r="C14" s="91"/>
      <c r="D14" s="247"/>
      <c r="E14" s="247"/>
      <c r="F14" s="241"/>
      <c r="H14" s="9"/>
    </row>
    <row r="15" spans="1:13" s="7" customFormat="1" ht="12.75" x14ac:dyDescent="0.2">
      <c r="C15" s="91"/>
      <c r="D15" s="91"/>
      <c r="E15" s="91"/>
      <c r="F15" s="92"/>
      <c r="G15"/>
      <c r="I15" s="9"/>
    </row>
    <row r="16" spans="1:13" s="7" customFormat="1" ht="12.75" x14ac:dyDescent="0.2">
      <c r="G16" s="152" t="s">
        <v>120</v>
      </c>
      <c r="H16"/>
      <c r="J16" s="9"/>
    </row>
    <row r="17" spans="1:13" s="7" customFormat="1" ht="12.75" x14ac:dyDescent="0.2">
      <c r="C17" s="26" t="s">
        <v>24</v>
      </c>
      <c r="D17" s="29"/>
      <c r="E17" s="29"/>
      <c r="F17" s="29"/>
      <c r="G17" s="184">
        <f>output_dollars</f>
        <v>46203</v>
      </c>
      <c r="H17"/>
      <c r="J17" s="9"/>
    </row>
    <row r="18" spans="1:13" s="7" customFormat="1" ht="12.75" x14ac:dyDescent="0.2">
      <c r="C18" s="36" t="str">
        <f>INDEX($C$9:$C$13,MATCH(G18, $I$9:$I$13,0))</f>
        <v>Option 2</v>
      </c>
      <c r="D18" s="522" t="str">
        <f>INDEX($D$9:$D$13,MATCH(G18, $I$9:$I$13,0))</f>
        <v>BAN003-BMH003 Tie upgrade</v>
      </c>
      <c r="E18" s="522"/>
      <c r="F18" s="522"/>
      <c r="G18" s="104">
        <f>_xlfn.MAXIFS(I9:I13, IF(compliance, Data!$F$9:$F$13, Data!$C$9:$C$13),FALSE)</f>
        <v>9.1343695935183842</v>
      </c>
      <c r="H18"/>
    </row>
    <row r="19" spans="1:13" s="7" customFormat="1" ht="12.75" x14ac:dyDescent="0.2">
      <c r="H19"/>
    </row>
    <row r="20" spans="1:13" x14ac:dyDescent="0.2"/>
    <row r="21" spans="1:13" x14ac:dyDescent="0.2"/>
    <row r="22" spans="1:13" x14ac:dyDescent="0.2"/>
    <row r="23" spans="1:13" ht="15" x14ac:dyDescent="0.25">
      <c r="A23" s="19" t="s">
        <v>89</v>
      </c>
      <c r="B23" s="19"/>
      <c r="C23" s="19"/>
      <c r="D23" s="19"/>
      <c r="E23" s="19"/>
      <c r="F23" s="19"/>
      <c r="G23" s="19"/>
      <c r="H23" s="19"/>
      <c r="I23" s="19"/>
      <c r="J23" s="19"/>
      <c r="K23" s="19"/>
      <c r="L23" s="19"/>
      <c r="M23" s="8"/>
    </row>
    <row r="24" spans="1:13" x14ac:dyDescent="0.2"/>
    <row r="25" spans="1:13" s="8" customFormat="1" ht="12.75" x14ac:dyDescent="0.2">
      <c r="C25" s="14" t="s">
        <v>28</v>
      </c>
    </row>
    <row r="26" spans="1:13" s="8" customFormat="1" ht="12.75" x14ac:dyDescent="0.2">
      <c r="C26" s="93" t="str">
        <f>C18</f>
        <v>Option 2</v>
      </c>
    </row>
    <row r="27" spans="1:13" s="8" customFormat="1" ht="12.75" x14ac:dyDescent="0.2"/>
    <row r="28" spans="1:13" s="8" customFormat="1" ht="12.75" x14ac:dyDescent="0.2"/>
    <row r="29" spans="1:13" s="8" customFormat="1" ht="12.75" x14ac:dyDescent="0.2">
      <c r="C29" s="53" t="s">
        <v>29</v>
      </c>
      <c r="D29" s="289">
        <f>output_dollars</f>
        <v>46203</v>
      </c>
      <c r="E29" s="185"/>
      <c r="F29" s="55" t="str">
        <f>Assumptions!K96</f>
        <v>2026-27</v>
      </c>
      <c r="G29" s="55" t="str">
        <f>Assumptions!L96</f>
        <v>2027-28</v>
      </c>
      <c r="H29" s="55" t="str">
        <f>Assumptions!M96</f>
        <v>2028-29</v>
      </c>
      <c r="I29" s="55" t="str">
        <f>Assumptions!N96</f>
        <v>2029-30</v>
      </c>
      <c r="J29" s="55" t="str">
        <f>Assumptions!O96</f>
        <v>2030-31</v>
      </c>
      <c r="L29" s="55" t="s">
        <v>147</v>
      </c>
    </row>
    <row r="30" spans="1:13" s="8" customFormat="1" ht="12.75" x14ac:dyDescent="0.2">
      <c r="C30" s="4" t="s">
        <v>30</v>
      </c>
      <c r="F30" s="105">
        <f>-INDEX(Consol!I$15:I$82,MATCH($C$26&amp;$C30,Consol!$D$15:$D$82,0))/mill_conv</f>
        <v>0.2782281616041492</v>
      </c>
      <c r="G30" s="105">
        <f>-INDEX(Consol!J$15:J$82,MATCH($C$26&amp;$C30,Consol!$D$15:$D$82,0))/mill_conv</f>
        <v>1.5580777049832355</v>
      </c>
      <c r="H30" s="105">
        <f>-INDEX(Consol!K$15:K$82,MATCH($C$26&amp;$C30,Consol!$D$15:$D$82,0))/mill_conv</f>
        <v>1.2709462422077535</v>
      </c>
      <c r="I30" s="105">
        <f>-INDEX(Consol!L$15:L$82,MATCH($C$26&amp;$C30,Consol!$D$15:$D$82,0))/mill_conv</f>
        <v>0</v>
      </c>
      <c r="J30" s="105">
        <f>-INDEX(Consol!M$15:M$82,MATCH($C$26&amp;$C30,Consol!$D$15:$D$82,0))/mill_conv</f>
        <v>0</v>
      </c>
      <c r="K30" s="186"/>
      <c r="L30" s="186">
        <f>SUM(F30:J30)</f>
        <v>3.1072521087951381</v>
      </c>
    </row>
    <row r="31" spans="1:13" s="8" customFormat="1" ht="12.75" x14ac:dyDescent="0.2">
      <c r="C31" s="4" t="s">
        <v>31</v>
      </c>
      <c r="D31" s="28"/>
      <c r="E31" s="28"/>
      <c r="F31" s="105">
        <f>-INDEX(Consol!I$15:I$82,MATCH($C$26&amp;$C31,Consol!$D$15:$D$82,0))/mill_conv</f>
        <v>0</v>
      </c>
      <c r="G31" s="105">
        <f>-INDEX(Consol!J$15:J$82,MATCH($C$26&amp;$C31,Consol!$D$15:$D$82,0))/mill_conv</f>
        <v>0</v>
      </c>
      <c r="H31" s="105">
        <f>-INDEX(Consol!K$15:K$82,MATCH($C$26&amp;$C31,Consol!$D$15:$D$82,0))/mill_conv</f>
        <v>0</v>
      </c>
      <c r="I31" s="105">
        <f>-INDEX(Consol!L$15:L$82,MATCH($C$26&amp;$C31,Consol!$D$15:$D$82,0))/mill_conv</f>
        <v>0</v>
      </c>
      <c r="J31" s="105">
        <f>-INDEX(Consol!M$15:M$82,MATCH($C$26&amp;$C31,Consol!$D$15:$D$82,0))/mill_conv</f>
        <v>0</v>
      </c>
      <c r="K31" s="186"/>
      <c r="L31" s="186">
        <f>SUM(F31:J31)</f>
        <v>0</v>
      </c>
    </row>
    <row r="32" spans="1:13" s="8" customFormat="1" ht="12.75" x14ac:dyDescent="0.2"/>
    <row r="33" spans="1:13" s="8" customFormat="1" ht="12.75" x14ac:dyDescent="0.2"/>
    <row r="34" spans="1:13" s="8" customFormat="1" ht="12.75" x14ac:dyDescent="0.2"/>
    <row r="35" spans="1:13" s="8" customFormat="1" ht="15" x14ac:dyDescent="0.25">
      <c r="A35" s="19" t="s">
        <v>219</v>
      </c>
      <c r="B35" s="19"/>
      <c r="C35" s="19"/>
      <c r="D35" s="19"/>
      <c r="E35" s="19"/>
      <c r="F35" s="19"/>
      <c r="G35" s="19"/>
      <c r="H35" s="19"/>
      <c r="I35" s="19"/>
      <c r="J35" s="19"/>
      <c r="K35" s="19"/>
      <c r="L35" s="19"/>
    </row>
    <row r="36" spans="1:13" s="8" customFormat="1" ht="12.75" x14ac:dyDescent="0.2"/>
    <row r="37" spans="1:13" s="8" customFormat="1" ht="12.75" x14ac:dyDescent="0.2">
      <c r="C37" s="256"/>
      <c r="D37" s="256"/>
      <c r="E37" s="256"/>
      <c r="F37" s="256"/>
      <c r="G37" s="256"/>
      <c r="H37" s="256"/>
      <c r="I37" s="256"/>
      <c r="J37" s="256"/>
      <c r="K37" s="256"/>
      <c r="L37" s="256"/>
      <c r="M37" s="256"/>
    </row>
    <row r="38" spans="1:13" s="8" customFormat="1" ht="12.75" x14ac:dyDescent="0.2">
      <c r="C38" s="257" t="s">
        <v>223</v>
      </c>
      <c r="D38" s="185">
        <f>output_dollars</f>
        <v>46203</v>
      </c>
      <c r="E38" s="185"/>
      <c r="F38" s="258" t="str">
        <f>Sensitivity_calcs!C89</f>
        <v>Option 1 (base case)</v>
      </c>
      <c r="G38" s="258" t="str">
        <f>Sensitivity_calcs!D89</f>
        <v>Option 2</v>
      </c>
      <c r="H38" s="258" t="str">
        <f>Sensitivity_calcs!E89</f>
        <v>Option 3</v>
      </c>
      <c r="I38" s="258" t="str">
        <f>Sensitivity_calcs!F89</f>
        <v>Option 4</v>
      </c>
      <c r="J38" s="258" t="str">
        <f>Sensitivity_calcs!G89</f>
        <v>Option 5</v>
      </c>
      <c r="K38" s="262"/>
      <c r="L38" s="287" t="s">
        <v>221</v>
      </c>
      <c r="M38" s="262"/>
    </row>
    <row r="39" spans="1:13" s="8" customFormat="1" ht="12.75" x14ac:dyDescent="0.2">
      <c r="C39" s="285" t="str">
        <f>Sensitivity_calcs!B90</f>
        <v>None</v>
      </c>
      <c r="D39" s="265"/>
      <c r="E39" s="265"/>
      <c r="F39" s="286">
        <f>Sensitivity_calcs!C90</f>
        <v>0</v>
      </c>
      <c r="G39" s="286">
        <f>Sensitivity_calcs!D90</f>
        <v>9.1343695935183842</v>
      </c>
      <c r="H39" s="286" t="str">
        <f>Sensitivity_calcs!E90</f>
        <v/>
      </c>
      <c r="I39" s="286" t="str">
        <f>Sensitivity_calcs!F90</f>
        <v/>
      </c>
      <c r="J39" s="286" t="str">
        <f>Sensitivity_calcs!G90</f>
        <v/>
      </c>
      <c r="K39" s="256"/>
      <c r="L39" s="288" t="str">
        <f>Sensitivity_calcs!K90</f>
        <v>Option 2</v>
      </c>
      <c r="M39" s="256"/>
    </row>
    <row r="40" spans="1:13" s="8" customFormat="1" ht="12.75" x14ac:dyDescent="0.2">
      <c r="C40" s="264" t="str">
        <f>Sensitivity_calcs!B91</f>
        <v>Capex 10% higher</v>
      </c>
      <c r="D40" s="264"/>
      <c r="E40" s="264"/>
      <c r="F40" s="278">
        <f>Sensitivity_calcs!C91</f>
        <v>0</v>
      </c>
      <c r="G40" s="273">
        <f>Sensitivity_calcs!D91</f>
        <v>8.9722741555949082</v>
      </c>
      <c r="H40" s="273" t="str">
        <f>Sensitivity_calcs!E91</f>
        <v/>
      </c>
      <c r="I40" s="273" t="str">
        <f>Sensitivity_calcs!F91</f>
        <v/>
      </c>
      <c r="J40" s="273" t="str">
        <f>Sensitivity_calcs!G91</f>
        <v/>
      </c>
      <c r="K40" s="256"/>
      <c r="L40" s="281" t="str">
        <f>Sensitivity_calcs!K91</f>
        <v>Option 2</v>
      </c>
      <c r="M40" s="256"/>
    </row>
    <row r="41" spans="1:13" s="8" customFormat="1" ht="12.75" x14ac:dyDescent="0.2">
      <c r="C41" s="264" t="str">
        <f>Sensitivity_calcs!B92</f>
        <v>Capex 10% lower</v>
      </c>
      <c r="D41" s="264"/>
      <c r="E41" s="264"/>
      <c r="F41" s="279">
        <f>Sensitivity_calcs!C92</f>
        <v>0</v>
      </c>
      <c r="G41" s="274">
        <f>Sensitivity_calcs!D92</f>
        <v>9.2964650314418567</v>
      </c>
      <c r="H41" s="274" t="str">
        <f>Sensitivity_calcs!E92</f>
        <v/>
      </c>
      <c r="I41" s="274" t="str">
        <f>Sensitivity_calcs!F92</f>
        <v/>
      </c>
      <c r="J41" s="274" t="str">
        <f>Sensitivity_calcs!G92</f>
        <v/>
      </c>
      <c r="K41" s="256"/>
      <c r="L41" s="281" t="str">
        <f>Sensitivity_calcs!K92</f>
        <v>Option 2</v>
      </c>
      <c r="M41" s="256"/>
    </row>
    <row r="42" spans="1:13" s="8" customFormat="1" ht="12.75" x14ac:dyDescent="0.2">
      <c r="C42" s="264" t="str">
        <f>Sensitivity_calcs!B93</f>
        <v>Total benefits 10% higher</v>
      </c>
      <c r="D42" s="264"/>
      <c r="E42" s="264"/>
      <c r="F42" s="279">
        <f>Sensitivity_calcs!C93</f>
        <v>0</v>
      </c>
      <c r="G42" s="274">
        <f>Sensitivity_calcs!D93</f>
        <v>10.209901990793696</v>
      </c>
      <c r="H42" s="274" t="str">
        <f>Sensitivity_calcs!E93</f>
        <v/>
      </c>
      <c r="I42" s="274" t="str">
        <f>Sensitivity_calcs!F93</f>
        <v/>
      </c>
      <c r="J42" s="274" t="str">
        <f>Sensitivity_calcs!G93</f>
        <v/>
      </c>
      <c r="K42" s="256"/>
      <c r="L42" s="281" t="str">
        <f>Sensitivity_calcs!K93</f>
        <v>Option 2</v>
      </c>
      <c r="M42" s="256"/>
    </row>
    <row r="43" spans="1:13" s="8" customFormat="1" ht="12.75" x14ac:dyDescent="0.2">
      <c r="C43" s="264" t="str">
        <f>Sensitivity_calcs!B94</f>
        <v>Total benefits 10% lower</v>
      </c>
      <c r="D43" s="264"/>
      <c r="E43" s="264"/>
      <c r="F43" s="279">
        <f>Sensitivity_calcs!C94</f>
        <v>0</v>
      </c>
      <c r="G43" s="274">
        <f>Sensitivity_calcs!D94</f>
        <v>8.0588371962430685</v>
      </c>
      <c r="H43" s="274" t="str">
        <f>Sensitivity_calcs!E94</f>
        <v/>
      </c>
      <c r="I43" s="274" t="str">
        <f>Sensitivity_calcs!F94</f>
        <v/>
      </c>
      <c r="J43" s="274" t="str">
        <f>Sensitivity_calcs!G94</f>
        <v/>
      </c>
      <c r="K43" s="256"/>
      <c r="L43" s="281" t="str">
        <f>Sensitivity_calcs!K94</f>
        <v>Option 2</v>
      </c>
      <c r="M43" s="256"/>
    </row>
    <row r="44" spans="1:13" s="8" customFormat="1" ht="12.75" x14ac:dyDescent="0.2">
      <c r="C44" s="264" t="str">
        <f>Sensitivity_calcs!B95</f>
        <v>Capex 10% higher &amp; Total benefits 10% lower</v>
      </c>
      <c r="D44" s="264"/>
      <c r="E44" s="264"/>
      <c r="F44" s="279">
        <f>Sensitivity_calcs!C95</f>
        <v>0</v>
      </c>
      <c r="G44" s="274">
        <f>Sensitivity_calcs!D95</f>
        <v>7.8967417583195889</v>
      </c>
      <c r="H44" s="274" t="str">
        <f>Sensitivity_calcs!E95</f>
        <v/>
      </c>
      <c r="I44" s="274" t="str">
        <f>Sensitivity_calcs!F95</f>
        <v/>
      </c>
      <c r="J44" s="274" t="str">
        <f>Sensitivity_calcs!G95</f>
        <v/>
      </c>
      <c r="K44" s="256"/>
      <c r="L44" s="281" t="str">
        <f>Sensitivity_calcs!K95</f>
        <v>Option 2</v>
      </c>
      <c r="M44" s="256"/>
    </row>
    <row r="45" spans="1:13" s="8" customFormat="1" ht="12.75" x14ac:dyDescent="0.2">
      <c r="C45" s="264">
        <f>Sensitivity_calcs!B96</f>
        <v>0</v>
      </c>
      <c r="D45" s="264"/>
      <c r="E45" s="264"/>
      <c r="F45" s="279" t="str">
        <f>Sensitivity_calcs!C96</f>
        <v/>
      </c>
      <c r="G45" s="274" t="str">
        <f>Sensitivity_calcs!D96</f>
        <v/>
      </c>
      <c r="H45" s="274" t="str">
        <f>Sensitivity_calcs!E96</f>
        <v/>
      </c>
      <c r="I45" s="274" t="str">
        <f>Sensitivity_calcs!F96</f>
        <v/>
      </c>
      <c r="J45" s="274" t="str">
        <f>Sensitivity_calcs!G96</f>
        <v/>
      </c>
      <c r="K45" s="256"/>
      <c r="L45" s="281" t="str">
        <f>Sensitivity_calcs!K96</f>
        <v/>
      </c>
      <c r="M45" s="256"/>
    </row>
    <row r="46" spans="1:13" s="8" customFormat="1" ht="12.75" x14ac:dyDescent="0.2">
      <c r="C46" s="264">
        <f>Sensitivity_calcs!B97</f>
        <v>0</v>
      </c>
      <c r="D46" s="259"/>
      <c r="E46" s="259"/>
      <c r="F46" s="279" t="str">
        <f>Sensitivity_calcs!C97</f>
        <v/>
      </c>
      <c r="G46" s="274" t="str">
        <f>Sensitivity_calcs!D97</f>
        <v/>
      </c>
      <c r="H46" s="274" t="str">
        <f>Sensitivity_calcs!E97</f>
        <v/>
      </c>
      <c r="I46" s="274" t="str">
        <f>Sensitivity_calcs!F97</f>
        <v/>
      </c>
      <c r="J46" s="274" t="str">
        <f>Sensitivity_calcs!G97</f>
        <v/>
      </c>
      <c r="K46" s="266">
        <f>IF(C46=0,0, INDEX($F$38:$J$38, MATCH(MAX($F46:$I46),$F46:$I46,0)))</f>
        <v>0</v>
      </c>
      <c r="L46" s="281" t="str">
        <f>Sensitivity_calcs!K97</f>
        <v/>
      </c>
    </row>
    <row r="47" spans="1:13" s="8" customFormat="1" ht="12.75" x14ac:dyDescent="0.2">
      <c r="D47" s="264">
        <f>Sensitivity_calcs!B98</f>
        <v>0</v>
      </c>
      <c r="E47" s="264"/>
      <c r="F47" s="279" t="str">
        <f>Sensitivity_calcs!C98</f>
        <v/>
      </c>
      <c r="G47" s="274" t="str">
        <f>Sensitivity_calcs!D98</f>
        <v/>
      </c>
      <c r="H47" s="274" t="str">
        <f>Sensitivity_calcs!E98</f>
        <v/>
      </c>
      <c r="I47" s="274" t="str">
        <f>Sensitivity_calcs!F98</f>
        <v/>
      </c>
      <c r="J47" s="274" t="str">
        <f>Sensitivity_calcs!G98</f>
        <v/>
      </c>
      <c r="K47" s="256"/>
      <c r="L47" s="281" t="str">
        <f>Sensitivity_calcs!K98</f>
        <v/>
      </c>
      <c r="M47" s="256"/>
    </row>
    <row r="48" spans="1:13" s="8" customFormat="1" ht="12.75" x14ac:dyDescent="0.2">
      <c r="D48" s="264">
        <f>Sensitivity_calcs!B99</f>
        <v>0</v>
      </c>
      <c r="E48" s="264"/>
      <c r="F48" s="280"/>
      <c r="G48" s="105"/>
      <c r="H48" s="105"/>
      <c r="I48" s="105"/>
      <c r="J48" s="105"/>
      <c r="K48" s="256"/>
      <c r="L48" s="256"/>
    </row>
    <row r="49" spans="4:10" s="8" customFormat="1" ht="12.75" x14ac:dyDescent="0.2">
      <c r="F49" s="263"/>
      <c r="G49" s="105"/>
      <c r="H49" s="105"/>
      <c r="I49" s="105"/>
      <c r="J49" s="105"/>
    </row>
    <row r="50" spans="4:10" s="8" customFormat="1" ht="12.75" x14ac:dyDescent="0.2">
      <c r="F50" s="263"/>
      <c r="G50" s="263"/>
      <c r="H50" s="263"/>
      <c r="I50" s="263"/>
    </row>
    <row r="51" spans="4:10" s="8" customFormat="1" ht="12.75" x14ac:dyDescent="0.2"/>
    <row r="52" spans="4:10" s="8" customFormat="1" ht="12.75" x14ac:dyDescent="0.2"/>
    <row r="53" spans="4:10" s="8" customFormat="1" ht="12.75" x14ac:dyDescent="0.2">
      <c r="D53" s="244"/>
      <c r="E53" s="244"/>
      <c r="F53" s="244"/>
    </row>
    <row r="54" spans="4:10" s="8" customFormat="1" ht="12.75" x14ac:dyDescent="0.2">
      <c r="D54" s="244"/>
      <c r="E54" s="244"/>
      <c r="F54" s="244"/>
    </row>
    <row r="55" spans="4:10" s="8" customFormat="1" ht="12.75" hidden="1" x14ac:dyDescent="0.2">
      <c r="D55" s="244"/>
      <c r="E55" s="244"/>
      <c r="F55" s="244"/>
    </row>
    <row r="56" spans="4:10" s="8" customFormat="1" ht="12.75" hidden="1" x14ac:dyDescent="0.2"/>
    <row r="57" spans="4:10" s="8" customFormat="1" ht="12.75" hidden="1" x14ac:dyDescent="0.2"/>
    <row r="58" spans="4:10" s="8" customFormat="1" ht="12.75" hidden="1" x14ac:dyDescent="0.2"/>
    <row r="59" spans="4:10" s="8" customFormat="1" ht="12.75" hidden="1" x14ac:dyDescent="0.2"/>
    <row r="60" spans="4:10" s="8" customFormat="1" ht="12.75" hidden="1" x14ac:dyDescent="0.2"/>
    <row r="61" spans="4:10" s="8" customFormat="1" ht="12.75" hidden="1" x14ac:dyDescent="0.2"/>
    <row r="62" spans="4:10" s="8" customFormat="1" ht="12.75" hidden="1" x14ac:dyDescent="0.2"/>
    <row r="63" spans="4:10" s="8" customFormat="1" ht="12.75" hidden="1" x14ac:dyDescent="0.2"/>
    <row r="64" spans="4:10" s="8" customFormat="1" ht="12.75" hidden="1" x14ac:dyDescent="0.2"/>
    <row r="65" s="8" customFormat="1" ht="12.75" hidden="1" x14ac:dyDescent="0.2"/>
    <row r="66" s="8" customFormat="1" ht="12.75" hidden="1" x14ac:dyDescent="0.2"/>
    <row r="67" s="8" customFormat="1" ht="12.75" hidden="1" x14ac:dyDescent="0.2"/>
    <row r="68" s="8" customFormat="1" ht="12.75" hidden="1" x14ac:dyDescent="0.2"/>
    <row r="69" s="8" customFormat="1" ht="12.75" hidden="1" x14ac:dyDescent="0.2"/>
    <row r="70" s="8" customFormat="1" ht="12.75" hidden="1" x14ac:dyDescent="0.2"/>
    <row r="71" s="8" customFormat="1" ht="12.75" hidden="1" x14ac:dyDescent="0.2"/>
    <row r="72" s="8" customFormat="1" ht="12.75" hidden="1" x14ac:dyDescent="0.2"/>
    <row r="73" s="8" customFormat="1" ht="12.75" hidden="1" x14ac:dyDescent="0.2"/>
    <row r="74" s="8" customFormat="1" ht="12.75" hidden="1" x14ac:dyDescent="0.2"/>
    <row r="75" s="8" customFormat="1" ht="12.75" hidden="1" x14ac:dyDescent="0.2"/>
    <row r="76" s="8" customFormat="1" ht="12.75" hidden="1" x14ac:dyDescent="0.2"/>
    <row r="77" s="8" customFormat="1" ht="12.75" hidden="1" x14ac:dyDescent="0.2"/>
    <row r="78" s="8" customFormat="1" ht="12.75" hidden="1" x14ac:dyDescent="0.2"/>
    <row r="79" s="8" customFormat="1" ht="12.75" hidden="1" x14ac:dyDescent="0.2"/>
    <row r="80" s="8" customFormat="1" ht="12.75" hidden="1" x14ac:dyDescent="0.2"/>
    <row r="81" s="8" customFormat="1" ht="12.75" hidden="1" x14ac:dyDescent="0.2"/>
    <row r="82" s="8" customFormat="1" ht="12.75" hidden="1" x14ac:dyDescent="0.2"/>
    <row r="83" s="8" customFormat="1" ht="12.75" hidden="1" x14ac:dyDescent="0.2"/>
    <row r="84" s="8" customFormat="1" ht="12.75" hidden="1" x14ac:dyDescent="0.2"/>
    <row r="85" s="8" customFormat="1" ht="12.75" hidden="1" x14ac:dyDescent="0.2"/>
    <row r="86" s="8" customFormat="1" ht="12.75" hidden="1" x14ac:dyDescent="0.2"/>
    <row r="87" s="8" customFormat="1" ht="12.75" hidden="1" x14ac:dyDescent="0.2"/>
    <row r="88" s="8" customFormat="1" ht="12.75" hidden="1" x14ac:dyDescent="0.2"/>
    <row r="89" s="8" customFormat="1" ht="12.75" hidden="1" x14ac:dyDescent="0.2"/>
    <row r="90" s="8" customFormat="1" ht="12.75" hidden="1" x14ac:dyDescent="0.2"/>
    <row r="91" s="8" customFormat="1" ht="12.75" hidden="1" x14ac:dyDescent="0.2"/>
    <row r="92" s="8" customFormat="1" ht="12.75" hidden="1" x14ac:dyDescent="0.2"/>
    <row r="93" s="8" customFormat="1" ht="12.75" hidden="1" x14ac:dyDescent="0.2"/>
    <row r="94" s="8" customFormat="1" ht="12.75" hidden="1" x14ac:dyDescent="0.2"/>
    <row r="95" s="8" customFormat="1" ht="12.75" hidden="1" x14ac:dyDescent="0.2"/>
    <row r="96" s="8" customFormat="1" ht="12.75" hidden="1" x14ac:dyDescent="0.2"/>
    <row r="97" s="8" customFormat="1" ht="12.75" hidden="1" x14ac:dyDescent="0.2"/>
    <row r="98" s="8" customFormat="1" ht="12.75" hidden="1" x14ac:dyDescent="0.2"/>
    <row r="99" s="8" customFormat="1" ht="12.75" hidden="1" x14ac:dyDescent="0.2"/>
    <row r="100" s="8" customFormat="1" ht="12.75" hidden="1" x14ac:dyDescent="0.2"/>
    <row r="101" s="8" customFormat="1" ht="12.75" hidden="1" x14ac:dyDescent="0.2"/>
    <row r="102" s="8" customFormat="1" ht="12.75" hidden="1" x14ac:dyDescent="0.2"/>
    <row r="103" s="8" customFormat="1" ht="12.75" hidden="1" x14ac:dyDescent="0.2"/>
    <row r="104" s="8" customFormat="1" ht="12.75" hidden="1" x14ac:dyDescent="0.2"/>
    <row r="105" s="8" customFormat="1" ht="12.75" hidden="1" x14ac:dyDescent="0.2"/>
    <row r="106" s="8" customFormat="1" ht="12.75" hidden="1" x14ac:dyDescent="0.2"/>
    <row r="107" s="8" customFormat="1" ht="12.75" hidden="1" x14ac:dyDescent="0.2"/>
    <row r="108" s="8" customFormat="1" ht="12.75" hidden="1" x14ac:dyDescent="0.2"/>
    <row r="109" s="8" customFormat="1" ht="12.75" hidden="1" x14ac:dyDescent="0.2"/>
    <row r="110" s="8" customFormat="1" ht="12.75" hidden="1" x14ac:dyDescent="0.2"/>
    <row r="111" s="8" customFormat="1" ht="12.75" hidden="1" x14ac:dyDescent="0.2"/>
    <row r="112" s="8" customFormat="1" ht="12.75" hidden="1" x14ac:dyDescent="0.2"/>
    <row r="113" s="8" customFormat="1" ht="12.75" hidden="1" x14ac:dyDescent="0.2"/>
    <row r="114" s="8" customFormat="1" ht="12.75" hidden="1" x14ac:dyDescent="0.2"/>
    <row r="115" s="8" customFormat="1" ht="12.75" hidden="1" x14ac:dyDescent="0.2"/>
    <row r="116" s="8" customFormat="1" ht="12.75" hidden="1" x14ac:dyDescent="0.2"/>
    <row r="117" s="8" customFormat="1" ht="12.75" hidden="1" x14ac:dyDescent="0.2"/>
    <row r="118" s="8" customFormat="1" ht="12.75" hidden="1" x14ac:dyDescent="0.2"/>
    <row r="119" s="8" customFormat="1" ht="12.75" hidden="1" x14ac:dyDescent="0.2"/>
    <row r="120" s="8" customFormat="1" ht="12.75" hidden="1" x14ac:dyDescent="0.2"/>
    <row r="121" s="8" customFormat="1" ht="12.75" hidden="1" x14ac:dyDescent="0.2"/>
    <row r="122" s="8" customFormat="1" ht="12.75" hidden="1" x14ac:dyDescent="0.2"/>
    <row r="123" s="8" customFormat="1" ht="12.75" hidden="1" x14ac:dyDescent="0.2"/>
    <row r="124" s="8" customFormat="1" ht="12.75" hidden="1" x14ac:dyDescent="0.2"/>
    <row r="125" s="8" customFormat="1" ht="12.75" hidden="1" x14ac:dyDescent="0.2"/>
    <row r="126" s="8" customFormat="1" ht="12.75" hidden="1" x14ac:dyDescent="0.2"/>
    <row r="127" s="8" customFormat="1" ht="12.75" hidden="1" x14ac:dyDescent="0.2"/>
    <row r="128" s="8" customFormat="1" ht="12.75" hidden="1" x14ac:dyDescent="0.2"/>
    <row r="129" s="8" customFormat="1" ht="12.75" hidden="1" x14ac:dyDescent="0.2"/>
    <row r="130" s="8" customFormat="1" ht="12.75" hidden="1" x14ac:dyDescent="0.2"/>
    <row r="131" s="8" customFormat="1" ht="12.75" hidden="1" x14ac:dyDescent="0.2"/>
    <row r="132" s="8" customFormat="1" ht="12.75" hidden="1" x14ac:dyDescent="0.2"/>
    <row r="133" s="8" customFormat="1" ht="12.75" hidden="1" x14ac:dyDescent="0.2"/>
    <row r="134" s="8" customFormat="1" ht="12.75" hidden="1" x14ac:dyDescent="0.2"/>
    <row r="135" s="8" customFormat="1" ht="12.75" hidden="1" x14ac:dyDescent="0.2"/>
    <row r="136" s="8" customFormat="1" ht="12.75" hidden="1" x14ac:dyDescent="0.2"/>
    <row r="137" s="8" customFormat="1" ht="12.75" hidden="1" x14ac:dyDescent="0.2"/>
    <row r="138" s="8" customFormat="1" ht="12.75" hidden="1" x14ac:dyDescent="0.2"/>
    <row r="139" s="8" customFormat="1" ht="12.75" hidden="1" x14ac:dyDescent="0.2"/>
    <row r="140" s="8" customFormat="1" ht="12.75" hidden="1" x14ac:dyDescent="0.2"/>
    <row r="141" s="8" customFormat="1" ht="12.75" hidden="1" x14ac:dyDescent="0.2"/>
    <row r="142" s="8" customFormat="1" ht="12.75" hidden="1" x14ac:dyDescent="0.2"/>
    <row r="143" s="8" customFormat="1" ht="12.75" hidden="1" x14ac:dyDescent="0.2"/>
    <row r="144" s="8" customFormat="1" ht="12.75" hidden="1" x14ac:dyDescent="0.2"/>
    <row r="145" s="8" customFormat="1" ht="12.75" hidden="1" x14ac:dyDescent="0.2"/>
    <row r="146" s="8" customFormat="1" ht="12.75" hidden="1" x14ac:dyDescent="0.2"/>
    <row r="147" s="8" customFormat="1" ht="12.75" hidden="1" x14ac:dyDescent="0.2"/>
    <row r="148" s="8" customFormat="1" ht="12.75" hidden="1" x14ac:dyDescent="0.2"/>
    <row r="149" s="8" customFormat="1" ht="12.75" hidden="1" x14ac:dyDescent="0.2"/>
    <row r="150" s="8" customFormat="1" ht="12.75" hidden="1" x14ac:dyDescent="0.2"/>
    <row r="151" s="8" customFormat="1" ht="12.75" hidden="1" x14ac:dyDescent="0.2"/>
    <row r="152" s="8" customFormat="1" ht="12.75" hidden="1" x14ac:dyDescent="0.2"/>
    <row r="153" s="8" customFormat="1" ht="12.75" hidden="1" x14ac:dyDescent="0.2"/>
    <row r="154" s="8" customFormat="1" ht="12.75" hidden="1" x14ac:dyDescent="0.2"/>
    <row r="155" s="8" customFormat="1" ht="12.75" hidden="1" x14ac:dyDescent="0.2"/>
    <row r="156" s="8" customFormat="1" ht="12.75" hidden="1" x14ac:dyDescent="0.2"/>
    <row r="157" s="8" customFormat="1" ht="12.75" hidden="1" x14ac:dyDescent="0.2"/>
    <row r="158" s="8" customFormat="1" ht="12.75" hidden="1" x14ac:dyDescent="0.2"/>
    <row r="159" s="8" customFormat="1" ht="12.75" hidden="1" x14ac:dyDescent="0.2"/>
    <row r="160" s="8" customFormat="1" ht="12.75" hidden="1" x14ac:dyDescent="0.2"/>
    <row r="161" s="8" customFormat="1" ht="12.75" hidden="1" x14ac:dyDescent="0.2"/>
    <row r="162" s="8" customFormat="1" ht="12.75" hidden="1" x14ac:dyDescent="0.2"/>
    <row r="163" s="8" customFormat="1" ht="12.75" hidden="1" x14ac:dyDescent="0.2"/>
    <row r="164" s="8" customFormat="1" ht="12.75" hidden="1" x14ac:dyDescent="0.2"/>
    <row r="165" s="8" customFormat="1" ht="12.75" hidden="1" x14ac:dyDescent="0.2"/>
    <row r="166" s="8" customFormat="1" ht="12.75" hidden="1" x14ac:dyDescent="0.2"/>
    <row r="167" s="8" customFormat="1" ht="12.75" hidden="1" x14ac:dyDescent="0.2"/>
    <row r="168" s="8" customFormat="1" ht="12.75" hidden="1" x14ac:dyDescent="0.2"/>
    <row r="169" s="8" customFormat="1" ht="12.75" hidden="1" x14ac:dyDescent="0.2"/>
    <row r="170" s="8" customFormat="1" ht="12.75" hidden="1" x14ac:dyDescent="0.2"/>
    <row r="171" s="8" customFormat="1" ht="12.75" hidden="1" x14ac:dyDescent="0.2"/>
    <row r="172" s="8" customFormat="1" ht="12.75" hidden="1" x14ac:dyDescent="0.2"/>
    <row r="173" s="8" customFormat="1" ht="12.75" hidden="1" x14ac:dyDescent="0.2"/>
    <row r="174" s="8" customFormat="1" ht="12.75" hidden="1" x14ac:dyDescent="0.2"/>
    <row r="175" s="8" customFormat="1" ht="12.75" hidden="1" x14ac:dyDescent="0.2"/>
    <row r="176" s="8" customFormat="1" ht="12.75" hidden="1" x14ac:dyDescent="0.2"/>
    <row r="177" s="8" customFormat="1" ht="12.75" hidden="1" x14ac:dyDescent="0.2"/>
    <row r="178" s="8" customFormat="1" ht="12.75" hidden="1" x14ac:dyDescent="0.2"/>
    <row r="179" s="8" customFormat="1" ht="12.75" hidden="1" x14ac:dyDescent="0.2"/>
    <row r="180" s="8" customFormat="1" ht="12.75" hidden="1" x14ac:dyDescent="0.2"/>
    <row r="181" s="8" customFormat="1" ht="12.75" hidden="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sheetData>
  <mergeCells count="6">
    <mergeCell ref="D18:F18"/>
    <mergeCell ref="D9:F9"/>
    <mergeCell ref="D10:F10"/>
    <mergeCell ref="D11:F11"/>
    <mergeCell ref="D12:F12"/>
    <mergeCell ref="D13:F13"/>
  </mergeCells>
  <pageMargins left="0.23622047244094491" right="0.23622047244094491" top="0.74803149606299213" bottom="0.74803149606299213" header="0.31496062992125984" footer="0.31496062992125984"/>
  <pageSetup paperSize="9" scale="55" orientation="portrait" r:id="rId1"/>
  <extLst>
    <ext xmlns:x14="http://schemas.microsoft.com/office/spreadsheetml/2009/9/main" uri="{78C0D931-6437-407d-A8EE-F0AAD7539E65}">
      <x14:conditionalFormattings>
        <x14:conditionalFormatting xmlns:xm="http://schemas.microsoft.com/office/excel/2006/main">
          <x14:cfRule type="expression" priority="175" id="{6E0000F2-4B34-40F0-A950-26A22E7F516A}">
            <xm:f>AND(Data!$C18, NOT(#REF!))</xm:f>
            <x14:dxf>
              <font>
                <color theme="0"/>
              </font>
            </x14:dxf>
          </x14:cfRule>
          <xm:sqref>C14:E14</xm:sqref>
        </x14:conditionalFormatting>
        <x14:conditionalFormatting xmlns:xm="http://schemas.microsoft.com/office/excel/2006/main">
          <x14:cfRule type="expression" priority="217" id="{6E0000F2-4B34-40F0-A950-26A22E7F516A}">
            <xm:f>Data!$C18</xm:f>
            <x14:dxf>
              <font>
                <color theme="0"/>
              </font>
            </x14:dxf>
          </x14:cfRule>
          <xm:sqref>C15:E15</xm:sqref>
        </x14:conditionalFormatting>
        <x14:conditionalFormatting xmlns:xm="http://schemas.microsoft.com/office/excel/2006/main">
          <x14:cfRule type="expression" priority="26" id="{DCC025E7-DD10-45A4-B46F-8DAF8172BEA5}">
            <xm:f>$D$18=Data!B$25</xm:f>
            <x14:dxf>
              <font>
                <color theme="0" tint="-0.24994659260841701"/>
              </font>
            </x14:dxf>
          </x14:cfRule>
          <xm:sqref>D18:F18</xm:sqref>
        </x14:conditionalFormatting>
        <x14:conditionalFormatting xmlns:xm="http://schemas.microsoft.com/office/excel/2006/main">
          <x14:cfRule type="expression" priority="25" id="{0E9BFFB2-7AAD-452D-A6DC-B193223D0B5B}">
            <xm:f>INDEX(Data!$C$9:$C$13, MATCH(F$38, Data!$B$9:$B$13,0))=TRUE</xm:f>
            <x14:dxf>
              <font>
                <b val="0"/>
                <i val="0"/>
                <color theme="1" tint="0.34998626667073579"/>
              </font>
            </x14:dxf>
          </x14:cfRule>
          <xm:sqref>F38:J38</xm:sqref>
        </x14:conditionalFormatting>
        <x14:conditionalFormatting xmlns:xm="http://schemas.microsoft.com/office/excel/2006/main">
          <x14:cfRule type="expression" priority="22" id="{6B3CD12B-2C7F-467C-B21A-8374D0C11F7F}">
            <xm:f>AND($C39&lt;&gt;0, F$38=$L39, Sensitivity_calcs!C$88=FALSE)</xm:f>
            <x14:dxf>
              <fill>
                <patternFill>
                  <bgColor rgb="FFCCFFFF"/>
                </patternFill>
              </fill>
            </x14:dxf>
          </x14:cfRule>
          <xm:sqref>F39 G39:J47</xm:sqref>
        </x14:conditionalFormatting>
        <x14:conditionalFormatting xmlns:xm="http://schemas.microsoft.com/office/excel/2006/main">
          <x14:cfRule type="expression" priority="256" id="{6E0000F2-4B34-40F0-A950-26A22E7F516A}">
            <xm:f>Data!$C9</xm:f>
            <x14:dxf>
              <font>
                <color theme="0"/>
              </font>
            </x14:dxf>
          </x14:cfRule>
          <xm:sqref>G9:I13 C9:D13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EEEA9-DF92-454A-AC78-2AB747F8189C}">
  <sheetPr codeName="Sheet2">
    <tabColor rgb="FFFFFFCC"/>
    <pageSetUpPr fitToPage="1"/>
  </sheetPr>
  <dimension ref="A1:S129"/>
  <sheetViews>
    <sheetView showGridLines="0" zoomScale="90" zoomScaleNormal="90" workbookViewId="0">
      <pane ySplit="2" topLeftCell="A3" activePane="bottomLeft" state="frozen"/>
      <selection activeCell="A101" sqref="A101"/>
      <selection pane="bottomLeft" activeCell="A3" sqref="A3"/>
    </sheetView>
  </sheetViews>
  <sheetFormatPr defaultColWidth="9" defaultRowHeight="12.75" x14ac:dyDescent="0.2"/>
  <cols>
    <col min="1" max="1" width="3.625" style="8" customWidth="1"/>
    <col min="2" max="2" width="2.625" style="8" customWidth="1"/>
    <col min="3" max="3" width="18.75" style="8" customWidth="1"/>
    <col min="4" max="4" width="9.25" style="8" customWidth="1"/>
    <col min="5" max="5" width="16.375" style="8" customWidth="1"/>
    <col min="6" max="6" width="1.125" style="8" customWidth="1"/>
    <col min="7" max="7" width="14.75" style="8" customWidth="1"/>
    <col min="8" max="8" width="12.875" style="8" customWidth="1"/>
    <col min="9" max="9" width="11.5" style="8" customWidth="1"/>
    <col min="10" max="10" width="6.875" style="8" customWidth="1"/>
    <col min="11" max="16" width="8.125" style="8" customWidth="1"/>
    <col min="17" max="19" width="9" style="8"/>
    <col min="20" max="20" width="17.625" style="8" customWidth="1"/>
    <col min="21" max="16384" width="9" style="8"/>
  </cols>
  <sheetData>
    <row r="1" spans="1:16" ht="18.75" x14ac:dyDescent="0.3">
      <c r="A1" s="15" t="str">
        <f>bus</f>
        <v>Powercor</v>
      </c>
      <c r="B1" s="15"/>
      <c r="C1" s="15"/>
      <c r="D1" s="15"/>
      <c r="E1" s="15"/>
      <c r="F1" s="15"/>
      <c r="G1" s="15"/>
      <c r="H1" s="15"/>
      <c r="I1" s="15"/>
      <c r="J1" s="15"/>
      <c r="K1" s="15"/>
      <c r="L1" s="15"/>
      <c r="M1" s="15"/>
      <c r="N1" s="15"/>
      <c r="O1" s="15"/>
      <c r="P1" s="15"/>
    </row>
    <row r="2" spans="1:16" ht="15.75" x14ac:dyDescent="0.25">
      <c r="A2" s="56" t="str">
        <f>proj</f>
        <v>BAN003-BMH003 Tie upgrade</v>
      </c>
      <c r="B2" s="19"/>
      <c r="C2" s="19"/>
      <c r="D2" s="19"/>
      <c r="E2" s="19"/>
      <c r="F2" s="19"/>
      <c r="G2" s="19"/>
      <c r="H2" s="19"/>
      <c r="I2" s="19"/>
      <c r="J2" s="19"/>
      <c r="K2" s="19"/>
      <c r="L2" s="19"/>
      <c r="M2" s="19"/>
      <c r="N2" s="19"/>
      <c r="O2" s="19"/>
      <c r="P2" s="19"/>
    </row>
    <row r="4" spans="1:16" s="1" customFormat="1" ht="15" x14ac:dyDescent="0.2">
      <c r="A4" s="18" t="s">
        <v>44</v>
      </c>
      <c r="B4" s="18"/>
      <c r="C4" s="16"/>
      <c r="D4" s="16"/>
      <c r="E4" s="16"/>
      <c r="F4" s="16"/>
      <c r="G4" s="16"/>
      <c r="H4" s="16"/>
      <c r="I4" s="16"/>
      <c r="J4" s="16"/>
      <c r="K4" s="17"/>
      <c r="L4" s="17"/>
      <c r="M4" s="17"/>
      <c r="N4" s="17"/>
      <c r="O4" s="17"/>
      <c r="P4" s="17"/>
    </row>
    <row r="5" spans="1:16" s="1" customFormat="1" x14ac:dyDescent="0.2">
      <c r="M5" s="12"/>
      <c r="N5" s="12"/>
      <c r="O5" s="12"/>
      <c r="P5" s="12"/>
    </row>
    <row r="6" spans="1:16" ht="12.75" customHeight="1" x14ac:dyDescent="0.2">
      <c r="C6" s="14" t="s">
        <v>11</v>
      </c>
      <c r="D6" s="65" t="s">
        <v>51</v>
      </c>
      <c r="E6" s="13" t="s">
        <v>3</v>
      </c>
    </row>
    <row r="7" spans="1:16" s="1" customFormat="1" ht="12.75" customHeight="1" x14ac:dyDescent="0.2">
      <c r="M7" s="12"/>
      <c r="N7" s="12"/>
      <c r="O7" s="12"/>
      <c r="P7" s="12"/>
    </row>
    <row r="8" spans="1:16" x14ac:dyDescent="0.2">
      <c r="C8" s="14" t="s">
        <v>12</v>
      </c>
      <c r="D8" s="14"/>
      <c r="E8" s="530" t="s">
        <v>345</v>
      </c>
      <c r="F8" s="530"/>
      <c r="G8" s="530"/>
      <c r="H8" s="530"/>
      <c r="I8" s="1"/>
      <c r="J8" s="1"/>
    </row>
    <row r="9" spans="1:16" x14ac:dyDescent="0.2">
      <c r="C9" s="14"/>
      <c r="D9" s="14"/>
    </row>
    <row r="10" spans="1:16" s="6" customFormat="1" x14ac:dyDescent="0.2">
      <c r="C10" s="3" t="s">
        <v>13</v>
      </c>
      <c r="D10" s="65" t="s">
        <v>51</v>
      </c>
      <c r="E10" s="60" t="s">
        <v>36</v>
      </c>
      <c r="F10" s="8"/>
      <c r="G10" s="37">
        <v>2023</v>
      </c>
      <c r="I10" s="66"/>
      <c r="J10" s="66"/>
    </row>
    <row r="11" spans="1:16" x14ac:dyDescent="0.2">
      <c r="I11" s="66"/>
      <c r="J11" s="66"/>
    </row>
    <row r="12" spans="1:16" x14ac:dyDescent="0.2">
      <c r="H12" s="43"/>
      <c r="I12" s="43"/>
      <c r="J12" s="43"/>
    </row>
    <row r="13" spans="1:16" s="72" customFormat="1" x14ac:dyDescent="0.2">
      <c r="C13" s="73" t="s">
        <v>1</v>
      </c>
      <c r="D13" s="73"/>
      <c r="E13" s="73" t="s">
        <v>0</v>
      </c>
      <c r="F13" s="73"/>
      <c r="G13" s="73"/>
      <c r="H13" s="74"/>
      <c r="I13" s="74"/>
      <c r="J13" s="74"/>
      <c r="K13" s="74"/>
      <c r="L13"/>
    </row>
    <row r="14" spans="1:16" s="1" customFormat="1" ht="12.75" customHeight="1" x14ac:dyDescent="0.2">
      <c r="C14" s="61" t="str" cm="1">
        <f t="array" ref="C14:C18">options</f>
        <v>Option 1 (base case)</v>
      </c>
      <c r="D14" s="61"/>
      <c r="E14" s="531" t="s">
        <v>59</v>
      </c>
      <c r="F14" s="531"/>
      <c r="G14" s="531"/>
      <c r="H14" s="531"/>
      <c r="I14" s="531"/>
      <c r="J14" s="531"/>
      <c r="K14" s="531"/>
      <c r="L14"/>
    </row>
    <row r="15" spans="1:16" s="1" customFormat="1" ht="12.75" customHeight="1" x14ac:dyDescent="0.2">
      <c r="C15" s="61" t="str">
        <v>Option 2</v>
      </c>
      <c r="D15" s="61"/>
      <c r="E15" s="532" t="s">
        <v>345</v>
      </c>
      <c r="F15" s="532"/>
      <c r="G15" s="532"/>
      <c r="H15" s="532"/>
      <c r="I15" s="532"/>
      <c r="J15" s="532"/>
      <c r="K15" s="532"/>
      <c r="L15"/>
    </row>
    <row r="16" spans="1:16" s="1" customFormat="1" ht="12.75" customHeight="1" x14ac:dyDescent="0.2">
      <c r="C16" s="61" t="str">
        <v>Option 3</v>
      </c>
      <c r="D16" s="61"/>
      <c r="E16" s="532"/>
      <c r="F16" s="532"/>
      <c r="G16" s="532"/>
      <c r="H16" s="532"/>
      <c r="I16" s="532"/>
      <c r="J16" s="532"/>
      <c r="K16" s="532"/>
      <c r="L16"/>
    </row>
    <row r="17" spans="1:16" s="1" customFormat="1" ht="12.75" customHeight="1" x14ac:dyDescent="0.2">
      <c r="C17" s="61" t="str">
        <v>Option 4</v>
      </c>
      <c r="D17" s="61"/>
      <c r="E17" s="532"/>
      <c r="F17" s="532"/>
      <c r="G17" s="532"/>
      <c r="H17" s="532"/>
      <c r="I17" s="532"/>
      <c r="J17" s="532"/>
      <c r="K17" s="532"/>
      <c r="L17"/>
    </row>
    <row r="18" spans="1:16" s="1" customFormat="1" ht="12.75" customHeight="1" x14ac:dyDescent="0.2">
      <c r="C18" s="61" t="str">
        <v>Option 5</v>
      </c>
      <c r="D18" s="61"/>
      <c r="E18" s="532"/>
      <c r="F18" s="532"/>
      <c r="G18" s="532"/>
      <c r="H18" s="532"/>
      <c r="I18" s="532"/>
      <c r="J18" s="532"/>
      <c r="K18" s="532"/>
      <c r="L18"/>
    </row>
    <row r="19" spans="1:16" s="1" customFormat="1" ht="12.75" customHeight="1" x14ac:dyDescent="0.2">
      <c r="C19"/>
      <c r="D19"/>
      <c r="E19"/>
      <c r="F19"/>
      <c r="G19"/>
      <c r="H19"/>
      <c r="I19"/>
      <c r="J19"/>
      <c r="K19"/>
      <c r="L19"/>
      <c r="M19"/>
    </row>
    <row r="20" spans="1:16" s="1" customFormat="1" ht="12.75" customHeight="1" x14ac:dyDescent="0.2">
      <c r="C20" s="290" t="s">
        <v>226</v>
      </c>
      <c r="D20"/>
      <c r="E20" s="291" t="s">
        <v>229</v>
      </c>
      <c r="F20"/>
      <c r="G20"/>
      <c r="H20"/>
      <c r="I20"/>
      <c r="J20"/>
      <c r="K20"/>
      <c r="L20"/>
      <c r="M20"/>
    </row>
    <row r="21" spans="1:16" s="1" customFormat="1" ht="12.75" customHeight="1" x14ac:dyDescent="0.2">
      <c r="C21"/>
      <c r="D21"/>
      <c r="E21"/>
      <c r="F21"/>
      <c r="G21"/>
      <c r="H21"/>
      <c r="I21"/>
      <c r="J21"/>
      <c r="K21"/>
      <c r="L21"/>
      <c r="M21"/>
    </row>
    <row r="22" spans="1:16" s="1" customFormat="1" x14ac:dyDescent="0.2">
      <c r="C22" s="1" t="s">
        <v>239</v>
      </c>
      <c r="E22" s="296" t="s">
        <v>19</v>
      </c>
      <c r="F22" s="68" t="s">
        <v>66</v>
      </c>
      <c r="J22" s="68"/>
    </row>
    <row r="23" spans="1:16" s="1" customFormat="1" ht="12.75" customHeight="1" x14ac:dyDescent="0.2">
      <c r="C23"/>
      <c r="D23"/>
      <c r="E23"/>
      <c r="F23"/>
      <c r="G23"/>
      <c r="H23"/>
      <c r="I23"/>
      <c r="J23"/>
      <c r="K23"/>
      <c r="L23"/>
      <c r="M23"/>
    </row>
    <row r="24" spans="1:16" s="1" customFormat="1" ht="15.75" x14ac:dyDescent="0.25">
      <c r="E24" s="5"/>
      <c r="F24" s="5"/>
      <c r="L24" s="8"/>
    </row>
    <row r="25" spans="1:16" s="1" customFormat="1" ht="15" x14ac:dyDescent="0.2">
      <c r="A25" s="18" t="s">
        <v>187</v>
      </c>
      <c r="B25" s="18"/>
      <c r="C25" s="16"/>
      <c r="D25" s="16"/>
      <c r="E25" s="16"/>
      <c r="F25" s="16"/>
      <c r="G25" s="16"/>
      <c r="H25" s="16"/>
      <c r="I25" s="16"/>
      <c r="J25" s="16"/>
      <c r="K25" s="16"/>
      <c r="L25" s="16"/>
      <c r="M25" s="17"/>
      <c r="N25" s="17"/>
      <c r="O25" s="17"/>
      <c r="P25" s="17"/>
    </row>
    <row r="26" spans="1:16" s="1" customFormat="1" x14ac:dyDescent="0.2"/>
    <row r="27" spans="1:16" s="1" customFormat="1" x14ac:dyDescent="0.2">
      <c r="C27" s="1" t="s">
        <v>46</v>
      </c>
      <c r="G27" s="67">
        <f>EOMONTH(DATE(Assumptions!$G$10,INDEX(Data!$K$107:$K$108, MATCH(Assumptions!$E$10, Data!$J$107:$J$108,0)), 1),0)</f>
        <v>45291</v>
      </c>
      <c r="H27" s="68" t="s">
        <v>71</v>
      </c>
    </row>
    <row r="28" spans="1:16" s="1" customFormat="1" x14ac:dyDescent="0.2">
      <c r="C28" s="1" t="s">
        <v>188</v>
      </c>
      <c r="G28" s="302">
        <v>3.5000000000000003E-2</v>
      </c>
      <c r="H28" s="68" t="s">
        <v>67</v>
      </c>
      <c r="J28" s="68"/>
    </row>
    <row r="29" spans="1:16" s="1" customFormat="1" x14ac:dyDescent="0.2">
      <c r="C29" s="1" t="s">
        <v>62</v>
      </c>
      <c r="G29" s="303">
        <v>45291</v>
      </c>
      <c r="H29" s="68" t="s">
        <v>68</v>
      </c>
      <c r="J29" s="68"/>
    </row>
    <row r="30" spans="1:16" s="1" customFormat="1" x14ac:dyDescent="0.2">
      <c r="J30" s="68"/>
    </row>
    <row r="31" spans="1:16" x14ac:dyDescent="0.2">
      <c r="C31" s="8" t="s">
        <v>201</v>
      </c>
      <c r="G31" s="304">
        <v>20</v>
      </c>
      <c r="H31" s="68" t="s">
        <v>202</v>
      </c>
    </row>
    <row r="32" spans="1:16" s="1" customFormat="1" x14ac:dyDescent="0.2"/>
    <row r="33" spans="1:19" s="1" customFormat="1" x14ac:dyDescent="0.2">
      <c r="C33" s="1" t="s">
        <v>32</v>
      </c>
      <c r="G33" s="305">
        <v>46203</v>
      </c>
      <c r="H33" s="68" t="s">
        <v>65</v>
      </c>
      <c r="J33" s="68"/>
    </row>
    <row r="34" spans="1:19" s="1" customFormat="1" x14ac:dyDescent="0.2">
      <c r="C34" s="1" t="s">
        <v>72</v>
      </c>
      <c r="G34" s="321">
        <v>45291</v>
      </c>
      <c r="H34" s="68" t="s">
        <v>73</v>
      </c>
      <c r="J34" s="68"/>
    </row>
    <row r="35" spans="1:19" s="1" customFormat="1" ht="13.5" x14ac:dyDescent="0.25">
      <c r="C35" s="1" t="s">
        <v>241</v>
      </c>
      <c r="G35" s="303">
        <v>45107</v>
      </c>
      <c r="H35" s="68"/>
      <c r="J35" s="68"/>
    </row>
    <row r="39" spans="1:19" s="1" customFormat="1" ht="15" x14ac:dyDescent="0.2">
      <c r="A39" s="18" t="s">
        <v>8</v>
      </c>
      <c r="B39" s="18"/>
      <c r="C39" s="16"/>
      <c r="D39" s="16"/>
      <c r="E39" s="16"/>
      <c r="F39" s="16"/>
      <c r="G39" s="16"/>
      <c r="H39" s="16"/>
      <c r="I39" s="16"/>
      <c r="J39" s="16"/>
      <c r="K39" s="16"/>
      <c r="L39" s="16"/>
      <c r="M39" s="16"/>
      <c r="N39" s="16"/>
      <c r="O39" s="16"/>
      <c r="P39" s="17"/>
    </row>
    <row r="40" spans="1:19" s="1" customFormat="1" x14ac:dyDescent="0.2">
      <c r="O40" s="12"/>
      <c r="P40" s="12"/>
    </row>
    <row r="41" spans="1:19" s="1" customFormat="1" x14ac:dyDescent="0.2">
      <c r="C41" s="516"/>
      <c r="O41" s="12"/>
      <c r="P41" s="12"/>
    </row>
    <row r="42" spans="1:19" s="1" customFormat="1" x14ac:dyDescent="0.2">
      <c r="O42" s="12"/>
      <c r="P42" s="12"/>
    </row>
    <row r="43" spans="1:19" s="127" customFormat="1" x14ac:dyDescent="0.2">
      <c r="A43" s="126"/>
      <c r="B43" s="126"/>
      <c r="C43" s="1" t="s">
        <v>344</v>
      </c>
      <c r="G43" s="131">
        <f>SUMPRODUCT(G46:G50,H46:H50)</f>
        <v>44753.327047371298</v>
      </c>
      <c r="H43" s="240" t="s">
        <v>218</v>
      </c>
      <c r="I43" s="126"/>
      <c r="K43" s="1"/>
      <c r="N43" s="126"/>
      <c r="O43" s="126"/>
      <c r="P43" s="126"/>
      <c r="Q43" s="126"/>
      <c r="R43" s="126"/>
      <c r="S43" s="126"/>
    </row>
    <row r="44" spans="1:19" s="127" customFormat="1" x14ac:dyDescent="0.2">
      <c r="A44"/>
      <c r="B44"/>
      <c r="C44"/>
      <c r="E44"/>
      <c r="F44"/>
      <c r="G44"/>
      <c r="H44"/>
      <c r="I44"/>
      <c r="J44"/>
      <c r="K44" s="1"/>
      <c r="N44" s="126"/>
      <c r="O44" s="126"/>
      <c r="P44" s="126"/>
      <c r="Q44" s="126"/>
      <c r="R44" s="126"/>
      <c r="S44" s="126"/>
    </row>
    <row r="45" spans="1:19" s="127" customFormat="1" x14ac:dyDescent="0.2">
      <c r="A45"/>
      <c r="B45"/>
      <c r="C45" s="514" t="s">
        <v>143</v>
      </c>
      <c r="D45" s="521"/>
      <c r="E45" s="514"/>
      <c r="F45" s="514"/>
      <c r="G45" s="515" t="s">
        <v>8</v>
      </c>
      <c r="H45" s="515" t="s">
        <v>343</v>
      </c>
      <c r="I45"/>
      <c r="J45"/>
      <c r="K45" s="1"/>
      <c r="N45" s="126"/>
      <c r="O45" s="126"/>
      <c r="P45" s="126"/>
      <c r="Q45" s="126"/>
      <c r="R45" s="126"/>
      <c r="S45" s="126"/>
    </row>
    <row r="46" spans="1:19" s="127" customFormat="1" x14ac:dyDescent="0.2">
      <c r="A46"/>
      <c r="B46"/>
      <c r="C46" s="513" t="s">
        <v>145</v>
      </c>
      <c r="E46"/>
      <c r="G46" s="306">
        <v>19880</v>
      </c>
      <c r="H46" s="517">
        <v>0.36523749196030869</v>
      </c>
      <c r="I46"/>
      <c r="J46"/>
      <c r="K46" s="1"/>
      <c r="N46" s="126"/>
      <c r="O46" s="126"/>
      <c r="P46" s="126"/>
      <c r="Q46" s="126"/>
      <c r="R46" s="126"/>
      <c r="S46" s="126"/>
    </row>
    <row r="47" spans="1:19" s="127" customFormat="1" x14ac:dyDescent="0.2">
      <c r="A47"/>
      <c r="B47"/>
      <c r="C47" s="513" t="s">
        <v>139</v>
      </c>
      <c r="E47"/>
      <c r="G47" s="306">
        <v>52200</v>
      </c>
      <c r="H47" s="517">
        <v>0.42347632339299318</v>
      </c>
      <c r="I47"/>
      <c r="J47"/>
      <c r="K47"/>
      <c r="L47" s="126"/>
      <c r="M47" s="126"/>
      <c r="N47" s="126"/>
      <c r="O47" s="126"/>
      <c r="P47" s="126"/>
      <c r="Q47" s="126"/>
      <c r="R47" s="126"/>
      <c r="S47" s="126"/>
    </row>
    <row r="48" spans="1:19" s="127" customFormat="1" x14ac:dyDescent="0.2">
      <c r="A48"/>
      <c r="B48"/>
      <c r="C48" s="513" t="s">
        <v>141</v>
      </c>
      <c r="E48"/>
      <c r="G48" s="306">
        <v>74790</v>
      </c>
      <c r="H48" s="517">
        <v>0.19762537110143882</v>
      </c>
      <c r="I48"/>
      <c r="J48"/>
      <c r="K48"/>
      <c r="L48" s="126"/>
      <c r="M48" s="126"/>
      <c r="N48" s="126"/>
      <c r="O48" s="126"/>
      <c r="P48" s="126"/>
      <c r="Q48" s="126"/>
      <c r="R48" s="126"/>
      <c r="S48" s="126"/>
    </row>
    <row r="49" spans="1:19" s="127" customFormat="1" x14ac:dyDescent="0.2">
      <c r="A49"/>
      <c r="B49"/>
      <c r="C49" s="513" t="s">
        <v>142</v>
      </c>
      <c r="E49"/>
      <c r="G49" s="306">
        <v>44400</v>
      </c>
      <c r="H49" s="517">
        <v>1.3660813545259255E-2</v>
      </c>
      <c r="I49"/>
      <c r="J49"/>
      <c r="K49"/>
      <c r="L49" s="126"/>
      <c r="M49" s="126"/>
      <c r="N49" s="126"/>
      <c r="O49" s="126"/>
      <c r="P49" s="126"/>
      <c r="Q49" s="126"/>
      <c r="R49" s="126"/>
      <c r="S49" s="126"/>
    </row>
    <row r="50" spans="1:19" s="127" customFormat="1" x14ac:dyDescent="0.2">
      <c r="A50" s="126"/>
      <c r="B50" s="126"/>
      <c r="C50" s="513" t="s">
        <v>146</v>
      </c>
      <c r="E50" s="128"/>
      <c r="G50" s="306">
        <v>52200</v>
      </c>
      <c r="H50" s="517">
        <v>0</v>
      </c>
      <c r="I50" s="126"/>
      <c r="J50" s="126"/>
      <c r="K50" s="126"/>
      <c r="L50" s="126"/>
      <c r="M50" s="126"/>
      <c r="N50" s="126"/>
      <c r="O50" s="126"/>
      <c r="P50" s="126"/>
      <c r="Q50" s="126"/>
      <c r="R50" s="126"/>
      <c r="S50" s="126"/>
    </row>
    <row r="51" spans="1:19" s="127" customFormat="1" x14ac:dyDescent="0.2">
      <c r="A51" s="126"/>
      <c r="B51" s="126"/>
      <c r="C51" s="128"/>
      <c r="D51"/>
      <c r="E51" s="128"/>
      <c r="F51" s="128"/>
      <c r="G51" s="511"/>
      <c r="H51" s="512"/>
      <c r="I51" s="126"/>
      <c r="J51" s="126"/>
      <c r="K51" s="126"/>
      <c r="L51" s="126"/>
      <c r="M51" s="126"/>
      <c r="N51" s="126"/>
      <c r="O51" s="126"/>
      <c r="P51" s="126"/>
      <c r="Q51" s="126"/>
      <c r="R51" s="126"/>
      <c r="S51" s="126"/>
    </row>
    <row r="53" spans="1:19" ht="15" x14ac:dyDescent="0.2">
      <c r="A53" s="18" t="s">
        <v>155</v>
      </c>
      <c r="B53" s="18"/>
      <c r="C53" s="16"/>
      <c r="D53" s="16"/>
      <c r="E53" s="16"/>
      <c r="F53" s="16"/>
      <c r="G53" s="16"/>
      <c r="H53" s="16"/>
      <c r="I53" s="16"/>
      <c r="J53" s="16"/>
      <c r="K53" s="16"/>
      <c r="L53" s="17"/>
      <c r="M53" s="17"/>
      <c r="N53" s="17"/>
      <c r="O53" s="17"/>
      <c r="P53" s="17"/>
    </row>
    <row r="56" spans="1:19" x14ac:dyDescent="0.2">
      <c r="B56" s="30" t="s">
        <v>179</v>
      </c>
      <c r="C56" s="30"/>
      <c r="D56" s="30"/>
      <c r="E56" s="30"/>
      <c r="F56" s="30"/>
      <c r="G56" s="30"/>
      <c r="H56" s="30"/>
      <c r="I56" s="30"/>
      <c r="J56" s="30"/>
      <c r="K56" s="30"/>
      <c r="L56" s="30"/>
      <c r="M56" s="30"/>
      <c r="N56" s="30"/>
      <c r="O56" s="30"/>
      <c r="P56" s="30"/>
    </row>
    <row r="58" spans="1:19" x14ac:dyDescent="0.2">
      <c r="C58" s="8" t="s">
        <v>154</v>
      </c>
      <c r="G58" s="306">
        <v>5400000</v>
      </c>
      <c r="H58" s="69">
        <v>45107</v>
      </c>
    </row>
    <row r="60" spans="1:19" x14ac:dyDescent="0.2">
      <c r="C60" s="8" t="s">
        <v>170</v>
      </c>
      <c r="G60" s="164">
        <v>0</v>
      </c>
      <c r="H60" s="69">
        <f>input_dollars</f>
        <v>45291</v>
      </c>
    </row>
    <row r="62" spans="1:19" x14ac:dyDescent="0.2">
      <c r="C62" s="14" t="str">
        <f>Data!A83</f>
        <v>Disproportionate factors applied to various bushfire and other risk valuations</v>
      </c>
    </row>
    <row r="63" spans="1:19" x14ac:dyDescent="0.2">
      <c r="C63" s="8" t="str">
        <f>Data!B85</f>
        <v>Harm to property from network</v>
      </c>
      <c r="G63" s="304">
        <f>Data!F85</f>
        <v>1</v>
      </c>
    </row>
    <row r="64" spans="1:19" x14ac:dyDescent="0.2">
      <c r="C64" s="8" t="str">
        <f>Data!B86</f>
        <v>Harm to property from bushfire</v>
      </c>
      <c r="G64" s="304">
        <f>Data!F86</f>
        <v>1</v>
      </c>
    </row>
    <row r="65" spans="3:13" x14ac:dyDescent="0.2">
      <c r="C65" s="8" t="str">
        <f>Data!B87</f>
        <v>Harm to environment</v>
      </c>
      <c r="G65" s="304">
        <f>Data!F87</f>
        <v>1</v>
      </c>
    </row>
    <row r="66" spans="3:13" x14ac:dyDescent="0.2">
      <c r="C66" s="8" t="str">
        <f>Data!B88</f>
        <v>Safety - Public trespass</v>
      </c>
      <c r="G66" s="304">
        <f>Data!F88</f>
        <v>1</v>
      </c>
    </row>
    <row r="67" spans="3:13" x14ac:dyDescent="0.2">
      <c r="C67" s="8" t="str">
        <f>Data!B89</f>
        <v>Safety - Single fatality or serious injury ^</v>
      </c>
      <c r="G67" s="304">
        <f>Data!F89</f>
        <v>3</v>
      </c>
    </row>
    <row r="68" spans="3:13" x14ac:dyDescent="0.2">
      <c r="C68" s="8" t="str">
        <f>Data!B90</f>
        <v>Safety from bushfire in HBRA</v>
      </c>
      <c r="G68" s="304">
        <f>Data!F90</f>
        <v>3</v>
      </c>
    </row>
    <row r="69" spans="3:13" x14ac:dyDescent="0.2">
      <c r="C69" s="8" t="str">
        <f>Data!B91</f>
        <v>Safety - Multiple fatality or serious injury ^</v>
      </c>
      <c r="G69" s="304">
        <f>Data!F91</f>
        <v>6</v>
      </c>
    </row>
    <row r="70" spans="3:13" x14ac:dyDescent="0.2">
      <c r="C70" s="8" t="str">
        <f>Data!B92</f>
        <v>Safety from bushfire (REFCL declared areas)</v>
      </c>
      <c r="G70" s="304">
        <f>Data!F92</f>
        <v>6</v>
      </c>
    </row>
    <row r="71" spans="3:13" x14ac:dyDescent="0.2">
      <c r="C71" s="8" t="str">
        <f>Data!B93</f>
        <v>Safety from bushfire (electric line construction areas)</v>
      </c>
      <c r="G71" s="304">
        <f>Data!F93</f>
        <v>10</v>
      </c>
    </row>
    <row r="72" spans="3:13" x14ac:dyDescent="0.2">
      <c r="E72"/>
      <c r="F72"/>
      <c r="G72"/>
      <c r="H72"/>
    </row>
    <row r="74" spans="3:13" x14ac:dyDescent="0.2">
      <c r="C74" s="82" t="s">
        <v>114</v>
      </c>
    </row>
    <row r="77" spans="3:13" x14ac:dyDescent="0.2">
      <c r="C77" s="53" t="s">
        <v>186</v>
      </c>
      <c r="D77" s="59"/>
      <c r="E77" s="59"/>
      <c r="F77" s="59"/>
      <c r="G77" s="157" t="s">
        <v>69</v>
      </c>
      <c r="H77" s="157" t="s">
        <v>171</v>
      </c>
      <c r="I77" s="157" t="s">
        <v>185</v>
      </c>
      <c r="J77" s="156" t="s">
        <v>189</v>
      </c>
      <c r="K77" s="157"/>
      <c r="L77" s="157"/>
      <c r="M77" s="157"/>
    </row>
    <row r="78" spans="3:13" x14ac:dyDescent="0.2">
      <c r="C78" s="8" t="s">
        <v>172</v>
      </c>
      <c r="G78" s="158">
        <f>G58*INDEX(hy_escalation, MATCH(input_dollars,hy_dates,0))/INDEX(hy_escalation, MATCH(H58,hy_dates,0))</f>
        <v>5607473.5197347086</v>
      </c>
      <c r="H78" s="163">
        <v>0</v>
      </c>
      <c r="I78" s="165">
        <v>0</v>
      </c>
      <c r="J78" s="527">
        <v>0</v>
      </c>
      <c r="K78" s="528"/>
      <c r="L78" s="528"/>
      <c r="M78" s="529"/>
    </row>
    <row r="79" spans="3:13" x14ac:dyDescent="0.2">
      <c r="C79" s="8" t="s">
        <v>173</v>
      </c>
      <c r="G79" s="158">
        <f>G60*INDEX(hy_escalation, MATCH(input_dollars,hy_dates,0))/INDEX(hy_escalation, MATCH(H60,hy_dates,0))</f>
        <v>0</v>
      </c>
      <c r="H79" s="162">
        <v>0</v>
      </c>
      <c r="I79" s="165">
        <v>0</v>
      </c>
      <c r="J79" s="527">
        <v>0</v>
      </c>
      <c r="K79" s="528"/>
      <c r="L79" s="528"/>
      <c r="M79" s="529"/>
    </row>
    <row r="80" spans="3:13" x14ac:dyDescent="0.2">
      <c r="I80" s="161"/>
      <c r="M80"/>
    </row>
    <row r="81" spans="1:16" x14ac:dyDescent="0.2">
      <c r="G81" s="166"/>
    </row>
    <row r="82" spans="1:16" x14ac:dyDescent="0.2">
      <c r="C82" s="82"/>
    </row>
    <row r="85" spans="1:16" x14ac:dyDescent="0.2">
      <c r="B85" s="30" t="s">
        <v>180</v>
      </c>
      <c r="C85" s="30"/>
      <c r="D85" s="30"/>
      <c r="E85" s="30"/>
      <c r="F85" s="30"/>
      <c r="G85" s="30"/>
      <c r="H85" s="30"/>
      <c r="I85" s="30"/>
      <c r="J85" s="30"/>
      <c r="K85" s="30"/>
      <c r="L85" s="30"/>
      <c r="M85" s="30"/>
      <c r="N85" s="30"/>
      <c r="O85" s="30"/>
      <c r="P85" s="30"/>
    </row>
    <row r="86" spans="1:16" x14ac:dyDescent="0.2">
      <c r="C86" s="8" t="s">
        <v>174</v>
      </c>
      <c r="G86" s="154">
        <v>0</v>
      </c>
      <c r="H86" s="69">
        <f>input_dollars</f>
        <v>45291</v>
      </c>
    </row>
    <row r="87" spans="1:16" x14ac:dyDescent="0.2">
      <c r="C87" s="8" t="s">
        <v>175</v>
      </c>
      <c r="G87" s="154">
        <v>0</v>
      </c>
      <c r="H87" s="69">
        <f>input_dollars</f>
        <v>45291</v>
      </c>
    </row>
    <row r="89" spans="1:16" x14ac:dyDescent="0.2">
      <c r="C89" s="8" t="s">
        <v>176</v>
      </c>
      <c r="G89" s="159">
        <v>0.2</v>
      </c>
    </row>
    <row r="93" spans="1:16" x14ac:dyDescent="0.2">
      <c r="A93" s="1"/>
      <c r="B93" s="1"/>
      <c r="C93" s="1"/>
      <c r="D93" s="1"/>
      <c r="E93" s="1"/>
      <c r="F93" s="1"/>
      <c r="K93" s="1"/>
      <c r="L93" s="1"/>
      <c r="M93" s="1"/>
      <c r="N93" s="1"/>
      <c r="O93" s="1"/>
    </row>
    <row r="94" spans="1:16" ht="15" x14ac:dyDescent="0.2">
      <c r="A94" s="18" t="s">
        <v>56</v>
      </c>
      <c r="B94" s="18"/>
      <c r="C94" s="16"/>
      <c r="D94" s="16"/>
      <c r="E94" s="16"/>
      <c r="F94" s="16"/>
      <c r="G94" s="16"/>
      <c r="H94" s="16"/>
      <c r="I94" s="16"/>
      <c r="J94" s="16"/>
      <c r="K94" s="16"/>
      <c r="L94" s="17"/>
      <c r="M94" s="17"/>
      <c r="N94" s="17"/>
      <c r="O94" s="17"/>
      <c r="P94" s="17"/>
    </row>
    <row r="95" spans="1:16" x14ac:dyDescent="0.2">
      <c r="A95" s="1"/>
      <c r="B95" s="1"/>
      <c r="C95" s="1"/>
      <c r="D95" s="1"/>
      <c r="F95" s="1"/>
      <c r="H95" s="1"/>
      <c r="L95" s="1"/>
      <c r="N95" s="1"/>
      <c r="O95" s="1"/>
    </row>
    <row r="96" spans="1:16" x14ac:dyDescent="0.2">
      <c r="A96" s="1"/>
      <c r="B96" s="30" t="s">
        <v>181</v>
      </c>
      <c r="C96" s="30"/>
      <c r="D96" s="30"/>
      <c r="E96" s="30"/>
      <c r="F96" s="30"/>
      <c r="G96" s="30"/>
      <c r="H96" s="53"/>
      <c r="I96" s="53"/>
      <c r="J96" s="53"/>
      <c r="K96" s="70" t="s">
        <v>19</v>
      </c>
      <c r="L96" s="70" t="s">
        <v>21</v>
      </c>
      <c r="M96" s="70" t="s">
        <v>20</v>
      </c>
      <c r="N96" s="70" t="s">
        <v>22</v>
      </c>
      <c r="O96" s="70" t="s">
        <v>94</v>
      </c>
      <c r="P96" s="70" t="s">
        <v>95</v>
      </c>
    </row>
    <row r="97" spans="1:16" ht="13.5" x14ac:dyDescent="0.25">
      <c r="A97" s="1"/>
      <c r="B97" s="1"/>
      <c r="C97" s="1" t="s">
        <v>74</v>
      </c>
      <c r="D97" s="1"/>
      <c r="F97" s="1"/>
      <c r="G97" s="68"/>
      <c r="H97" s="69">
        <f>G35</f>
        <v>45107</v>
      </c>
      <c r="I97" s="71" t="s">
        <v>63</v>
      </c>
      <c r="J97" s="71"/>
      <c r="K97" s="307">
        <v>2.4730486797759084E-2</v>
      </c>
      <c r="L97" s="307">
        <v>2.2340740091772258E-2</v>
      </c>
      <c r="M97" s="307">
        <v>2.0196329122153123E-2</v>
      </c>
      <c r="N97" s="307">
        <v>1.806294207659629E-2</v>
      </c>
      <c r="O97" s="307">
        <v>1.5913397615084226E-2</v>
      </c>
      <c r="P97" s="307">
        <v>1.3715069432539001E-2</v>
      </c>
    </row>
    <row r="98" spans="1:16" x14ac:dyDescent="0.2">
      <c r="A98" s="1"/>
      <c r="B98" s="1"/>
      <c r="C98" s="1"/>
      <c r="D98" s="1"/>
      <c r="E98" s="1"/>
      <c r="F98" s="1"/>
      <c r="G98" s="1"/>
      <c r="K98" s="1"/>
      <c r="L98" s="1"/>
      <c r="M98" s="1"/>
      <c r="N98" s="1"/>
      <c r="O98" s="1"/>
    </row>
    <row r="99" spans="1:16" x14ac:dyDescent="0.2">
      <c r="A99" s="1"/>
      <c r="B99" s="1"/>
      <c r="C99" s="1"/>
      <c r="D99" s="1"/>
      <c r="E99" s="1"/>
      <c r="F99" s="1"/>
      <c r="K99" s="1"/>
      <c r="L99" s="1"/>
      <c r="M99" s="1"/>
      <c r="N99" s="1"/>
      <c r="O99" s="1"/>
    </row>
    <row r="100" spans="1:16" x14ac:dyDescent="0.2">
      <c r="A100" s="1"/>
      <c r="B100" s="30" t="s">
        <v>182</v>
      </c>
      <c r="C100" s="30"/>
      <c r="D100" s="30"/>
      <c r="E100" s="30"/>
      <c r="F100" s="30"/>
      <c r="G100" s="70" t="s">
        <v>69</v>
      </c>
      <c r="H100" s="30"/>
      <c r="I100" s="30"/>
      <c r="J100" s="39"/>
      <c r="K100" s="1"/>
      <c r="L100" s="1"/>
    </row>
    <row r="101" spans="1:16" x14ac:dyDescent="0.2">
      <c r="A101" s="1"/>
      <c r="B101" s="1"/>
      <c r="C101" s="1" t="str">
        <f>Data!B60</f>
        <v>Reliability in worst-served areas</v>
      </c>
      <c r="D101" s="1"/>
      <c r="E101"/>
      <c r="F101" s="1"/>
      <c r="G101" s="306">
        <v>67500</v>
      </c>
      <c r="H101" s="69">
        <f t="shared" ref="H101:H108" si="0">custval_date</f>
        <v>45291</v>
      </c>
      <c r="I101" s="71" t="s">
        <v>54</v>
      </c>
      <c r="J101" s="71"/>
      <c r="K101" s="1"/>
      <c r="P101" s="1"/>
    </row>
    <row r="102" spans="1:16" x14ac:dyDescent="0.2">
      <c r="A102" s="1"/>
      <c r="B102" s="1"/>
      <c r="C102" s="1" t="s">
        <v>347</v>
      </c>
      <c r="D102" s="1"/>
      <c r="E102"/>
      <c r="F102" s="1"/>
      <c r="G102" s="306">
        <f>1.5*G43</f>
        <v>67129.990571056944</v>
      </c>
      <c r="H102" s="69">
        <f t="shared" si="0"/>
        <v>45291</v>
      </c>
      <c r="I102" s="71" t="s">
        <v>54</v>
      </c>
      <c r="J102" s="71"/>
      <c r="P102" s="1"/>
    </row>
    <row r="103" spans="1:16" x14ac:dyDescent="0.2">
      <c r="A103" s="1"/>
      <c r="B103" s="1"/>
      <c r="C103" s="1" t="str">
        <f>Data!B62</f>
        <v>Enabling solar exports</v>
      </c>
      <c r="D103" s="1"/>
      <c r="E103"/>
      <c r="G103" s="306">
        <v>10</v>
      </c>
      <c r="H103" s="69">
        <f t="shared" si="0"/>
        <v>45291</v>
      </c>
      <c r="I103" s="71" t="s">
        <v>54</v>
      </c>
      <c r="J103" s="71"/>
      <c r="P103" s="1"/>
    </row>
    <row r="104" spans="1:16" x14ac:dyDescent="0.2">
      <c r="A104" s="1"/>
      <c r="B104" s="1"/>
      <c r="C104" s="1" t="str">
        <f>Data!B63</f>
        <v>Customer value per kWh of storage capacity in local community:</v>
      </c>
      <c r="D104" s="1"/>
      <c r="E104"/>
      <c r="G104" s="306">
        <v>51130</v>
      </c>
      <c r="H104" s="69">
        <f t="shared" si="0"/>
        <v>45291</v>
      </c>
      <c r="I104" s="71" t="s">
        <v>79</v>
      </c>
      <c r="J104" s="71"/>
      <c r="P104" s="1"/>
    </row>
    <row r="105" spans="1:16" x14ac:dyDescent="0.2">
      <c r="A105" s="1"/>
      <c r="B105" s="1"/>
      <c r="C105" s="1" t="str">
        <f>Data!B64</f>
        <v>Customer value of time - residential</v>
      </c>
      <c r="D105" s="1"/>
      <c r="E105"/>
      <c r="G105" s="307">
        <v>0.73</v>
      </c>
      <c r="H105" s="69">
        <f t="shared" si="0"/>
        <v>45291</v>
      </c>
      <c r="I105" s="71" t="s">
        <v>80</v>
      </c>
      <c r="J105" s="71"/>
      <c r="P105" s="1"/>
    </row>
    <row r="106" spans="1:16" x14ac:dyDescent="0.2">
      <c r="A106" s="1"/>
      <c r="B106" s="1"/>
      <c r="C106" s="1" t="str">
        <f>Data!B65</f>
        <v>Customer value of time - business</v>
      </c>
      <c r="D106" s="1"/>
      <c r="E106"/>
      <c r="G106" s="307">
        <v>4.45</v>
      </c>
      <c r="H106" s="69">
        <f t="shared" si="0"/>
        <v>45291</v>
      </c>
      <c r="I106" s="71" t="s">
        <v>80</v>
      </c>
      <c r="J106" s="71"/>
      <c r="P106" s="1"/>
    </row>
    <row r="107" spans="1:16" x14ac:dyDescent="0.2">
      <c r="A107" s="1"/>
      <c r="B107" s="1"/>
      <c r="C107" s="1" t="str">
        <f>Data!B66</f>
        <v>Communication</v>
      </c>
      <c r="D107" s="1"/>
      <c r="E107"/>
      <c r="G107" s="307">
        <v>0.28000000000000003</v>
      </c>
      <c r="H107" s="69">
        <f t="shared" si="0"/>
        <v>45291</v>
      </c>
      <c r="I107" s="71" t="s">
        <v>79</v>
      </c>
      <c r="J107" s="71"/>
      <c r="P107" s="1"/>
    </row>
    <row r="108" spans="1:16" x14ac:dyDescent="0.2">
      <c r="A108" s="1"/>
      <c r="B108" s="1"/>
      <c r="C108" s="1" t="str">
        <f>Data!B67</f>
        <v>Information accessibility</v>
      </c>
      <c r="D108" s="1"/>
      <c r="E108"/>
      <c r="G108" s="307">
        <v>0.17</v>
      </c>
      <c r="H108" s="69">
        <f t="shared" si="0"/>
        <v>45291</v>
      </c>
      <c r="I108" s="71" t="s">
        <v>79</v>
      </c>
      <c r="J108" s="71"/>
      <c r="P108" s="1"/>
    </row>
    <row r="109" spans="1:16" x14ac:dyDescent="0.2">
      <c r="A109" s="1"/>
      <c r="B109" s="1"/>
      <c r="C109" s="1"/>
      <c r="D109" s="1"/>
      <c r="E109"/>
      <c r="L109" s="1"/>
      <c r="N109" s="1"/>
      <c r="O109" s="1"/>
      <c r="P109" s="1"/>
    </row>
    <row r="110" spans="1:16" x14ac:dyDescent="0.2">
      <c r="A110" s="1"/>
      <c r="B110" s="1"/>
      <c r="C110" s="1"/>
      <c r="D110" s="1"/>
      <c r="E110"/>
      <c r="F110" s="1"/>
      <c r="L110" s="1"/>
      <c r="N110" s="1"/>
      <c r="O110" s="1"/>
    </row>
    <row r="113" spans="1:16" ht="15" x14ac:dyDescent="0.2">
      <c r="A113" s="18" t="s">
        <v>220</v>
      </c>
      <c r="B113" s="18"/>
      <c r="C113" s="16"/>
      <c r="D113" s="16"/>
      <c r="E113" s="16"/>
      <c r="F113" s="16"/>
      <c r="G113" s="16"/>
      <c r="H113" s="16"/>
      <c r="I113" s="16"/>
      <c r="J113" s="16"/>
      <c r="K113" s="16"/>
      <c r="L113" s="17"/>
      <c r="M113" s="17"/>
      <c r="N113" s="17"/>
      <c r="O113" s="17"/>
      <c r="P113" s="17"/>
    </row>
    <row r="114" spans="1:16" x14ac:dyDescent="0.2">
      <c r="A114" s="1"/>
      <c r="B114" s="1"/>
      <c r="C114" s="1"/>
      <c r="D114" s="1"/>
      <c r="E114" s="1"/>
      <c r="F114" s="1"/>
      <c r="G114" s="1"/>
      <c r="K114" s="1"/>
      <c r="L114" s="1"/>
      <c r="M114" s="1"/>
      <c r="N114" s="1"/>
      <c r="O114" s="1"/>
    </row>
    <row r="115" spans="1:16" x14ac:dyDescent="0.2">
      <c r="A115" s="1"/>
      <c r="B115" s="1"/>
      <c r="C115" s="1"/>
      <c r="D115" s="1"/>
      <c r="E115" s="1"/>
      <c r="F115" s="1"/>
      <c r="G115" s="1"/>
      <c r="K115" s="1"/>
      <c r="L115" s="1"/>
      <c r="M115" s="1"/>
      <c r="N115" s="1"/>
      <c r="O115" s="1"/>
    </row>
    <row r="116" spans="1:16" x14ac:dyDescent="0.2">
      <c r="A116" s="1"/>
      <c r="B116" s="1"/>
      <c r="C116" s="1"/>
      <c r="D116" s="1"/>
      <c r="E116" s="1"/>
      <c r="F116" s="1"/>
      <c r="G116" s="1"/>
      <c r="K116" s="1"/>
      <c r="L116" s="1"/>
      <c r="M116" s="1"/>
      <c r="N116" s="1"/>
      <c r="O116" s="1"/>
    </row>
    <row r="117" spans="1:16" x14ac:dyDescent="0.2">
      <c r="A117" s="6"/>
      <c r="B117" s="171"/>
      <c r="C117" s="298"/>
      <c r="D117" s="59"/>
      <c r="E117" s="299"/>
      <c r="F117" s="298"/>
      <c r="G117" s="298" t="s">
        <v>17</v>
      </c>
      <c r="H117" s="298" t="s">
        <v>242</v>
      </c>
      <c r="I117"/>
      <c r="J117"/>
      <c r="K117"/>
      <c r="L117"/>
      <c r="M117"/>
      <c r="N117"/>
      <c r="O117"/>
      <c r="P117"/>
    </row>
    <row r="118" spans="1:16" x14ac:dyDescent="0.2">
      <c r="B118" s="8">
        <v>1</v>
      </c>
      <c r="C118" s="8" t="str">
        <f>IF(G118=0, "", G$117&amp;" "&amp;ABS($G118)*100&amp;"%"&amp;IF($G118&gt;0, " higher", " lower"))&amp;IF(AND(G118&lt;&gt;0, H118&lt;&gt;0), " &amp; ", "")&amp;IF(H118=0, "", H$117&amp;" "&amp;ABS($H118)*100&amp;"%"&amp;IF($H118&gt;0, " higher", " lower"))</f>
        <v>Capex 10% higher</v>
      </c>
      <c r="E118" s="267"/>
      <c r="G118" s="308">
        <v>0.1</v>
      </c>
      <c r="H118" s="308">
        <v>0</v>
      </c>
      <c r="I118" s="261"/>
      <c r="J118"/>
      <c r="K118"/>
      <c r="L118"/>
      <c r="M118"/>
      <c r="N118"/>
      <c r="O118"/>
      <c r="P118"/>
    </row>
    <row r="119" spans="1:16" x14ac:dyDescent="0.2">
      <c r="B119" s="8">
        <v>2</v>
      </c>
      <c r="C119" s="8" t="str">
        <f>IF(G119=0, "", G$117&amp;" "&amp;ABS($G119)*100&amp;"%"&amp;IF($G119&gt;0, " higher", " lower"))&amp;IF(AND(G119&lt;&gt;0, H119&lt;&gt;0), " &amp; ", "")&amp;IF(H119=0, "", H$117&amp;" "&amp;ABS($H119)*100&amp;"%"&amp;IF($H119&gt;0, " higher", " lower"))</f>
        <v>Capex 10% lower</v>
      </c>
      <c r="E119" s="267"/>
      <c r="G119" s="308">
        <v>-0.1</v>
      </c>
      <c r="H119" s="308">
        <v>0</v>
      </c>
      <c r="I119" s="261"/>
      <c r="J119"/>
      <c r="K119"/>
      <c r="L119"/>
      <c r="M119"/>
      <c r="N119"/>
      <c r="O119"/>
      <c r="P119"/>
    </row>
    <row r="120" spans="1:16" x14ac:dyDescent="0.2">
      <c r="B120" s="8">
        <v>3</v>
      </c>
      <c r="C120" s="8" t="str">
        <f>IF(G120=0, "", G$117&amp;" "&amp;ABS($G120)*100&amp;"%"&amp;IF($G120&gt;0, " higher", " lower"))&amp;IF(AND(G120&lt;&gt;0, H120&lt;&gt;0), " &amp; ", "")&amp;IF(H120=0, "", H$117&amp;" "&amp;ABS($H120)*100&amp;"%"&amp;IF($H120&gt;0, " higher", " lower"))</f>
        <v>Total benefits 10% higher</v>
      </c>
      <c r="E120" s="267"/>
      <c r="G120" s="309">
        <v>0</v>
      </c>
      <c r="H120" s="308">
        <v>0.1</v>
      </c>
      <c r="I120" s="261"/>
      <c r="J120"/>
      <c r="K120"/>
      <c r="L120"/>
      <c r="M120"/>
      <c r="N120"/>
      <c r="O120"/>
      <c r="P120"/>
    </row>
    <row r="121" spans="1:16" x14ac:dyDescent="0.2">
      <c r="B121" s="8">
        <v>4</v>
      </c>
      <c r="C121" s="8" t="str">
        <f>IF(G121=0, "", G$117&amp;" "&amp;ABS($G121)*100&amp;"%"&amp;IF($G121&gt;0, " higher", " lower"))&amp;IF(AND(G121&lt;&gt;0, H121&lt;&gt;0), " &amp; ", "")&amp;IF(H121=0, "", H$117&amp;" "&amp;ABS($H121)*100&amp;"%"&amp;IF($H121&gt;0, " higher", " lower"))</f>
        <v>Total benefits 10% lower</v>
      </c>
      <c r="E121" s="267"/>
      <c r="G121" s="309">
        <v>0</v>
      </c>
      <c r="H121" s="308">
        <v>-0.1</v>
      </c>
      <c r="I121" s="261"/>
      <c r="J121"/>
      <c r="K121"/>
      <c r="L121"/>
      <c r="M121"/>
      <c r="N121"/>
      <c r="O121"/>
      <c r="P121"/>
    </row>
    <row r="122" spans="1:16" x14ac:dyDescent="0.2">
      <c r="B122" s="8">
        <v>5</v>
      </c>
      <c r="C122" s="8" t="str">
        <f>IF(G122=0, "", G$117&amp;" "&amp;ABS($G122)*100&amp;"%"&amp;IF($G122&gt;0, " higher", " lower"))&amp;IF(AND(G122&lt;&gt;0, H122&lt;&gt;0), " &amp; ", "")&amp;IF(H122=0, "", H$117&amp;" "&amp;ABS($H122)*100&amp;"%"&amp;IF($H122&gt;0, " higher", " lower"))</f>
        <v>Capex 10% higher &amp; Total benefits 10% lower</v>
      </c>
      <c r="E122" s="267"/>
      <c r="G122" s="308">
        <v>0.1</v>
      </c>
      <c r="H122" s="308">
        <v>-0.1</v>
      </c>
      <c r="I122" s="261"/>
      <c r="J122"/>
      <c r="K122"/>
      <c r="L122"/>
      <c r="M122"/>
      <c r="N122"/>
      <c r="O122"/>
      <c r="P122"/>
    </row>
    <row r="123" spans="1:16" x14ac:dyDescent="0.2">
      <c r="E123" s="267"/>
      <c r="H123"/>
      <c r="I123"/>
      <c r="J123"/>
      <c r="K123"/>
      <c r="L123"/>
      <c r="M123"/>
      <c r="N123"/>
      <c r="O123"/>
      <c r="P123"/>
    </row>
    <row r="124" spans="1:16" x14ac:dyDescent="0.2">
      <c r="E124" s="260"/>
      <c r="H124"/>
      <c r="I124"/>
      <c r="J124"/>
      <c r="K124"/>
      <c r="L124"/>
      <c r="M124"/>
      <c r="N124"/>
      <c r="O124"/>
      <c r="P124"/>
    </row>
    <row r="125" spans="1:16" x14ac:dyDescent="0.2">
      <c r="H125"/>
      <c r="I125"/>
      <c r="J125"/>
      <c r="K125"/>
      <c r="L125"/>
      <c r="M125"/>
      <c r="N125"/>
      <c r="O125"/>
      <c r="P125"/>
    </row>
    <row r="126" spans="1:16" x14ac:dyDescent="0.2">
      <c r="H126"/>
      <c r="I126"/>
      <c r="J126"/>
      <c r="K126"/>
      <c r="L126"/>
      <c r="M126"/>
      <c r="N126"/>
      <c r="O126"/>
      <c r="P126"/>
    </row>
    <row r="127" spans="1:16" x14ac:dyDescent="0.2">
      <c r="H127"/>
      <c r="I127"/>
      <c r="J127"/>
      <c r="K127"/>
      <c r="L127"/>
      <c r="M127"/>
      <c r="N127"/>
      <c r="O127"/>
      <c r="P127"/>
    </row>
    <row r="128" spans="1:16" x14ac:dyDescent="0.2">
      <c r="H128"/>
      <c r="I128"/>
      <c r="J128"/>
      <c r="K128"/>
      <c r="L128"/>
      <c r="M128"/>
      <c r="N128"/>
      <c r="O128"/>
      <c r="P128"/>
    </row>
    <row r="129" spans="8:16" x14ac:dyDescent="0.2">
      <c r="H129"/>
      <c r="I129"/>
      <c r="J129"/>
      <c r="K129"/>
      <c r="L129"/>
      <c r="M129"/>
      <c r="N129"/>
      <c r="O129"/>
      <c r="P129"/>
    </row>
  </sheetData>
  <mergeCells count="8">
    <mergeCell ref="J78:M78"/>
    <mergeCell ref="J79:M79"/>
    <mergeCell ref="E8:H8"/>
    <mergeCell ref="E14:K14"/>
    <mergeCell ref="E15:K15"/>
    <mergeCell ref="E16:K16"/>
    <mergeCell ref="E17:K17"/>
    <mergeCell ref="E18:K18"/>
  </mergeCells>
  <phoneticPr fontId="79" type="noConversion"/>
  <conditionalFormatting sqref="C41">
    <cfRule type="expression" dxfId="17" priority="164">
      <formula>#REF!=#REF!</formula>
    </cfRule>
  </conditionalFormatting>
  <conditionalFormatting sqref="C46:C50 E45:H45">
    <cfRule type="expression" dxfId="16" priority="267">
      <formula>#REF!=#REF!</formula>
    </cfRule>
  </conditionalFormatting>
  <conditionalFormatting sqref="C45">
    <cfRule type="expression" dxfId="15" priority="1">
      <formula>#REF!=#REF!</formula>
    </cfRule>
  </conditionalFormatting>
  <pageMargins left="0.25" right="0.25" top="0.75" bottom="0.75" header="0.3" footer="0.3"/>
  <pageSetup paperSize="9" scale="59" fitToHeight="0" orientation="portrait" horizontalDpi="90" verticalDpi="9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8" id="{F3F10DC4-43C8-4325-9D02-19BA52A23CAF}">
            <xm:f>E6=Data!#REF!</xm:f>
            <x14:dxf>
              <font>
                <color rgb="FFFF0000"/>
              </font>
            </x14:dxf>
          </x14:cfRule>
          <xm:sqref>D6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93A524C-E45A-4CD6-9037-0C9A8CB9BEDE}">
          <x14:formula1>
            <xm:f>Data!$J$107:$J$108</xm:f>
          </x14:formula1>
          <xm:sqref>E10</xm:sqref>
        </x14:dataValidation>
        <x14:dataValidation type="list" allowBlank="1" showInputMessage="1" showErrorMessage="1" xr:uid="{8AD3462E-BCDF-4C70-9696-A5196E905744}">
          <x14:formula1>
            <xm:f>Data!$T$107:$T$109</xm:f>
          </x14:formula1>
          <xm:sqref>E20</xm:sqref>
        </x14:dataValidation>
        <x14:dataValidation type="list" allowBlank="1" showInputMessage="1" showErrorMessage="1" xr:uid="{4146EE4B-BCAC-4E68-A5B1-65A7A34C1F3E}">
          <x14:formula1>
            <xm:f>Data!$R$107:$R$113</xm:f>
          </x14:formula1>
          <xm:sqref>G10</xm:sqref>
        </x14:dataValidation>
        <x14:dataValidation type="list" allowBlank="1" showInputMessage="1" showErrorMessage="1" xr:uid="{76E6FA8E-A026-4C8F-84A6-848CF895714B}">
          <x14:formula1>
            <xm:f>Data!$V$107:$V$110</xm:f>
          </x14:formula1>
          <xm:sqref>E22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4853D-D3A3-4079-BDBE-13E29B41B5A0}">
  <sheetPr codeName="Sheet3">
    <tabColor rgb="FFFF6600"/>
  </sheetPr>
  <dimension ref="A1:XER118"/>
  <sheetViews>
    <sheetView showGridLines="0" zoomScale="90" zoomScaleNormal="90" workbookViewId="0">
      <pane xSplit="7" ySplit="10" topLeftCell="H11" activePane="bottomRight" state="frozen"/>
      <selection activeCell="C48" sqref="C48"/>
      <selection pane="topRight" activeCell="C48" sqref="C48"/>
      <selection pane="bottomLeft" activeCell="C48" sqref="C48"/>
      <selection pane="bottomRight" activeCell="H11" sqref="H11"/>
    </sheetView>
  </sheetViews>
  <sheetFormatPr defaultColWidth="8" defaultRowHeight="12.75" outlineLevelRow="1" x14ac:dyDescent="0.2"/>
  <cols>
    <col min="1" max="1" width="5.5" style="1" customWidth="1"/>
    <col min="2" max="2" width="4.125" style="1" customWidth="1"/>
    <col min="3" max="3" width="35.625" style="1" customWidth="1"/>
    <col min="4" max="4" width="12.375" style="1" customWidth="1"/>
    <col min="5" max="5" width="12.5" style="1" customWidth="1"/>
    <col min="6" max="6" width="3.875" style="1" customWidth="1"/>
    <col min="7" max="7" width="9.875" style="1" customWidth="1"/>
    <col min="8" max="8" width="6.875" style="1" customWidth="1"/>
    <col min="9" max="33" width="12.125" style="1" customWidth="1"/>
    <col min="34" max="16384" width="8" style="1"/>
  </cols>
  <sheetData>
    <row r="1" spans="1:43" ht="18.75" x14ac:dyDescent="0.3">
      <c r="A1" s="15" t="str">
        <f>bus</f>
        <v>Powercor</v>
      </c>
      <c r="B1" s="15"/>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43" ht="18.75" x14ac:dyDescent="0.3">
      <c r="A2" s="56" t="str">
        <f>proj</f>
        <v>BAN003-BMH003 Tie upgrade</v>
      </c>
      <c r="B2" s="56"/>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43" ht="15.75" x14ac:dyDescent="0.25">
      <c r="A3" s="203" t="s">
        <v>148</v>
      </c>
      <c r="B3" s="5"/>
      <c r="C3" s="134"/>
      <c r="D3" s="94"/>
    </row>
    <row r="4" spans="1:43" x14ac:dyDescent="0.2">
      <c r="A4" s="167"/>
      <c r="B4" s="187"/>
      <c r="C4" s="238" t="str">
        <f>IF(INDEX(Misc_calcs!$D$49:$D$67, MATCH(A3, Misc_calcs!$B$49:$B$67,0)), Misc_calcs!$B$70, "")</f>
        <v/>
      </c>
    </row>
    <row r="5" spans="1:43" hidden="1" outlineLevel="1" x14ac:dyDescent="0.2">
      <c r="C5" s="99"/>
      <c r="D5" s="98"/>
      <c r="E5" s="100"/>
      <c r="F5" s="100"/>
      <c r="G5" s="100"/>
      <c r="J5" s="101"/>
      <c r="K5" s="101"/>
      <c r="L5" s="101"/>
      <c r="M5" s="101"/>
      <c r="N5" s="101"/>
      <c r="O5" s="101"/>
      <c r="P5" s="101"/>
      <c r="Q5" s="101"/>
      <c r="R5" s="101"/>
      <c r="S5" s="101"/>
      <c r="T5" s="101"/>
      <c r="U5" s="101"/>
      <c r="V5" s="101"/>
      <c r="W5" s="101"/>
      <c r="X5" s="101"/>
      <c r="Y5" s="101"/>
      <c r="Z5" s="101"/>
      <c r="AA5" s="101"/>
      <c r="AB5" s="101"/>
      <c r="AC5" s="101"/>
      <c r="AD5" s="101"/>
      <c r="AE5" s="101"/>
      <c r="AF5" s="101"/>
      <c r="AG5" s="101"/>
    </row>
    <row r="6" spans="1:43" hidden="1" outlineLevel="1" x14ac:dyDescent="0.2">
      <c r="A6" s="98" t="s">
        <v>93</v>
      </c>
      <c r="B6" s="98"/>
      <c r="C6" s="99"/>
      <c r="D6" s="98"/>
      <c r="E6" s="100"/>
      <c r="F6" s="100"/>
      <c r="G6" s="100"/>
      <c r="H6" s="151">
        <v>0</v>
      </c>
      <c r="I6" s="101">
        <f t="shared" ref="I6:AG6" si="0">H6+1</f>
        <v>1</v>
      </c>
      <c r="J6" s="101">
        <f t="shared" si="0"/>
        <v>2</v>
      </c>
      <c r="K6" s="101">
        <f t="shared" si="0"/>
        <v>3</v>
      </c>
      <c r="L6" s="101">
        <f t="shared" si="0"/>
        <v>4</v>
      </c>
      <c r="M6" s="101">
        <f t="shared" si="0"/>
        <v>5</v>
      </c>
      <c r="N6" s="101">
        <f t="shared" si="0"/>
        <v>6</v>
      </c>
      <c r="O6" s="101">
        <f t="shared" si="0"/>
        <v>7</v>
      </c>
      <c r="P6" s="101">
        <f t="shared" si="0"/>
        <v>8</v>
      </c>
      <c r="Q6" s="101">
        <f t="shared" si="0"/>
        <v>9</v>
      </c>
      <c r="R6" s="101">
        <f t="shared" si="0"/>
        <v>10</v>
      </c>
      <c r="S6" s="101">
        <f t="shared" si="0"/>
        <v>11</v>
      </c>
      <c r="T6" s="101">
        <f t="shared" si="0"/>
        <v>12</v>
      </c>
      <c r="U6" s="101">
        <f t="shared" si="0"/>
        <v>13</v>
      </c>
      <c r="V6" s="101">
        <f t="shared" si="0"/>
        <v>14</v>
      </c>
      <c r="W6" s="101">
        <f t="shared" si="0"/>
        <v>15</v>
      </c>
      <c r="X6" s="101">
        <f t="shared" si="0"/>
        <v>16</v>
      </c>
      <c r="Y6" s="101">
        <f t="shared" si="0"/>
        <v>17</v>
      </c>
      <c r="Z6" s="101">
        <f t="shared" si="0"/>
        <v>18</v>
      </c>
      <c r="AA6" s="101">
        <f t="shared" si="0"/>
        <v>19</v>
      </c>
      <c r="AB6" s="101">
        <f t="shared" si="0"/>
        <v>20</v>
      </c>
      <c r="AC6" s="101">
        <f t="shared" si="0"/>
        <v>21</v>
      </c>
      <c r="AD6" s="101">
        <f t="shared" si="0"/>
        <v>22</v>
      </c>
      <c r="AE6" s="101">
        <f t="shared" si="0"/>
        <v>23</v>
      </c>
      <c r="AF6" s="101">
        <f t="shared" si="0"/>
        <v>24</v>
      </c>
      <c r="AG6" s="101">
        <f t="shared" si="0"/>
        <v>25</v>
      </c>
    </row>
    <row r="7" spans="1:43" hidden="1" outlineLevel="1" x14ac:dyDescent="0.2">
      <c r="A7" s="98" t="s">
        <v>128</v>
      </c>
      <c r="B7" s="98"/>
      <c r="G7" s="160" t="s">
        <v>64</v>
      </c>
      <c r="I7" s="99">
        <f>IF(ISBLANK(Assumptions!K97), H7,Assumptions!K97*thous_conv)</f>
        <v>24.730486797759085</v>
      </c>
      <c r="J7" s="99">
        <f>IF(ISBLANK(Assumptions!L97), I7,Assumptions!L97*thous_conv)</f>
        <v>22.340740091772258</v>
      </c>
      <c r="K7" s="99">
        <f>IF(ISBLANK(Assumptions!M97), J7,Assumptions!M97*thous_conv)</f>
        <v>20.196329122153124</v>
      </c>
      <c r="L7" s="99">
        <f>IF(ISBLANK(Assumptions!N97), K7,Assumptions!N97*thous_conv)</f>
        <v>18.06294207659629</v>
      </c>
      <c r="M7" s="99">
        <f>IF(ISBLANK(Assumptions!O97), L7,Assumptions!O97*thous_conv)</f>
        <v>15.913397615084225</v>
      </c>
      <c r="N7" s="99">
        <f>IF(ISBLANK(Assumptions!P97), M7,Assumptions!P97*thous_conv)</f>
        <v>13.715069432539002</v>
      </c>
      <c r="O7" s="99">
        <f>IF(ISBLANK(Assumptions!Q97), N7,Assumptions!Q97*thous_conv)</f>
        <v>13.715069432539002</v>
      </c>
      <c r="P7" s="99">
        <f>IF(ISBLANK(Assumptions!R97), O7,Assumptions!R97*thous_conv)</f>
        <v>13.715069432539002</v>
      </c>
      <c r="Q7" s="99">
        <f>IF(ISBLANK(Assumptions!S97), P7,Assumptions!S97*thous_conv)</f>
        <v>13.715069432539002</v>
      </c>
      <c r="R7" s="99">
        <f>IF(ISBLANK(Assumptions!T97), Q7,Assumptions!T97*thous_conv)</f>
        <v>13.715069432539002</v>
      </c>
      <c r="S7" s="99">
        <f>IF(ISBLANK(Assumptions!U97), R7,Assumptions!U97*thous_conv)</f>
        <v>13.715069432539002</v>
      </c>
      <c r="T7" s="99">
        <f>IF(ISBLANK(Assumptions!V97), S7,Assumptions!V97*thous_conv)</f>
        <v>13.715069432539002</v>
      </c>
      <c r="U7" s="99">
        <f>IF(ISBLANK(Assumptions!W97), T7,Assumptions!W97*thous_conv)</f>
        <v>13.715069432539002</v>
      </c>
      <c r="V7" s="99">
        <f>IF(ISBLANK(Assumptions!X97), U7,Assumptions!X97*thous_conv)</f>
        <v>13.715069432539002</v>
      </c>
      <c r="W7" s="99">
        <f>IF(ISBLANK(Assumptions!Y97), V7,Assumptions!Y97*thous_conv)</f>
        <v>13.715069432539002</v>
      </c>
      <c r="X7" s="99">
        <f>IF(ISBLANK(Assumptions!Z97), W7,Assumptions!Z97*thous_conv)</f>
        <v>13.715069432539002</v>
      </c>
      <c r="Y7" s="99">
        <f>IF(ISBLANK(Assumptions!AA97), X7,Assumptions!AA97*thous_conv)</f>
        <v>13.715069432539002</v>
      </c>
      <c r="Z7" s="99">
        <f>IF(ISBLANK(Assumptions!AB97), Y7,Assumptions!AB97*thous_conv)</f>
        <v>13.715069432539002</v>
      </c>
      <c r="AA7" s="99">
        <f>IF(ISBLANK(Assumptions!AC97), Z7,Assumptions!AC97*thous_conv)</f>
        <v>13.715069432539002</v>
      </c>
      <c r="AB7" s="99">
        <f>IF(ISBLANK(Assumptions!AD97), AA7,Assumptions!AD97*thous_conv)</f>
        <v>13.715069432539002</v>
      </c>
      <c r="AC7" s="99">
        <f>IF(ISBLANK(Assumptions!AE97), AB7,Assumptions!AE97*thous_conv)</f>
        <v>13.715069432539002</v>
      </c>
      <c r="AD7" s="99">
        <f>IF(ISBLANK(Assumptions!AF97), AC7,Assumptions!AF97*thous_conv)</f>
        <v>13.715069432539002</v>
      </c>
      <c r="AE7" s="99">
        <f>IF(ISBLANK(Assumptions!AG97), AD7,Assumptions!AG97*thous_conv)</f>
        <v>13.715069432539002</v>
      </c>
      <c r="AF7" s="99">
        <f>IF(ISBLANK(Assumptions!AH97), AE7,Assumptions!AH97*thous_conv)</f>
        <v>13.715069432539002</v>
      </c>
      <c r="AG7" s="99">
        <f>IF(ISBLANK(Assumptions!AI97), AF7,Assumptions!AI97*thous_conv)</f>
        <v>13.715069432539002</v>
      </c>
    </row>
    <row r="8" spans="1:43" ht="6.75" customHeight="1" collapsed="1" x14ac:dyDescent="0.2">
      <c r="C8" s="99"/>
      <c r="D8" s="98"/>
      <c r="E8" s="100"/>
      <c r="F8" s="100"/>
      <c r="G8" s="98"/>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row>
    <row r="9" spans="1:43" ht="15" x14ac:dyDescent="0.2">
      <c r="A9" s="181"/>
      <c r="B9" s="181"/>
      <c r="C9" s="181"/>
      <c r="D9" s="181"/>
      <c r="E9" s="181"/>
      <c r="F9" s="182"/>
      <c r="G9" s="181" t="s">
        <v>25</v>
      </c>
      <c r="H9" s="320">
        <f>DATE(LEFT(I9,4), 6,30)</f>
        <v>46203</v>
      </c>
      <c r="I9" s="183" t="str">
        <f>start</f>
        <v>2026-27</v>
      </c>
      <c r="J9" s="183" t="str">
        <f t="shared" ref="J9:AG9" si="1">LEFT(I9,4)+1&amp;"-"&amp;RIGHT(I9,2)+1</f>
        <v>2027-28</v>
      </c>
      <c r="K9" s="183" t="str">
        <f t="shared" si="1"/>
        <v>2028-29</v>
      </c>
      <c r="L9" s="183" t="str">
        <f t="shared" si="1"/>
        <v>2029-30</v>
      </c>
      <c r="M9" s="183" t="str">
        <f t="shared" si="1"/>
        <v>2030-31</v>
      </c>
      <c r="N9" s="183" t="str">
        <f t="shared" si="1"/>
        <v>2031-32</v>
      </c>
      <c r="O9" s="183" t="str">
        <f t="shared" si="1"/>
        <v>2032-33</v>
      </c>
      <c r="P9" s="183" t="str">
        <f t="shared" si="1"/>
        <v>2033-34</v>
      </c>
      <c r="Q9" s="183" t="str">
        <f t="shared" si="1"/>
        <v>2034-35</v>
      </c>
      <c r="R9" s="183" t="str">
        <f t="shared" si="1"/>
        <v>2035-36</v>
      </c>
      <c r="S9" s="183" t="str">
        <f t="shared" si="1"/>
        <v>2036-37</v>
      </c>
      <c r="T9" s="183" t="str">
        <f t="shared" si="1"/>
        <v>2037-38</v>
      </c>
      <c r="U9" s="183" t="str">
        <f t="shared" si="1"/>
        <v>2038-39</v>
      </c>
      <c r="V9" s="183" t="str">
        <f t="shared" si="1"/>
        <v>2039-40</v>
      </c>
      <c r="W9" s="183" t="str">
        <f t="shared" si="1"/>
        <v>2040-41</v>
      </c>
      <c r="X9" s="183" t="str">
        <f t="shared" si="1"/>
        <v>2041-42</v>
      </c>
      <c r="Y9" s="183" t="str">
        <f t="shared" si="1"/>
        <v>2042-43</v>
      </c>
      <c r="Z9" s="183" t="str">
        <f t="shared" si="1"/>
        <v>2043-44</v>
      </c>
      <c r="AA9" s="183" t="str">
        <f t="shared" si="1"/>
        <v>2044-45</v>
      </c>
      <c r="AB9" s="183" t="str">
        <f t="shared" si="1"/>
        <v>2045-46</v>
      </c>
      <c r="AC9" s="183" t="str">
        <f t="shared" si="1"/>
        <v>2046-47</v>
      </c>
      <c r="AD9" s="183" t="str">
        <f t="shared" si="1"/>
        <v>2047-48</v>
      </c>
      <c r="AE9" s="183" t="str">
        <f t="shared" si="1"/>
        <v>2048-49</v>
      </c>
      <c r="AF9" s="183" t="str">
        <f t="shared" si="1"/>
        <v>2049-50</v>
      </c>
      <c r="AG9" s="183" t="str">
        <f t="shared" si="1"/>
        <v>2050-51</v>
      </c>
    </row>
    <row r="10" spans="1:43" ht="4.5" customHeight="1" x14ac:dyDescent="0.2">
      <c r="C10" s="3"/>
      <c r="D10" s="3"/>
      <c r="H10"/>
      <c r="I10"/>
      <c r="J10"/>
      <c r="K10"/>
      <c r="L10"/>
      <c r="M10"/>
      <c r="N10"/>
      <c r="O10"/>
      <c r="P10"/>
      <c r="Q10"/>
      <c r="R10"/>
      <c r="S10"/>
      <c r="T10"/>
      <c r="U10"/>
      <c r="V10"/>
      <c r="W10"/>
      <c r="X10"/>
      <c r="Y10"/>
      <c r="Z10"/>
      <c r="AA10"/>
      <c r="AB10"/>
      <c r="AC10"/>
      <c r="AD10"/>
      <c r="AE10"/>
      <c r="AF10"/>
      <c r="AG10"/>
    </row>
    <row r="11" spans="1:43" ht="15" x14ac:dyDescent="0.2">
      <c r="A11" s="89" t="s">
        <v>121</v>
      </c>
      <c r="B11" s="89"/>
      <c r="C11" s="90"/>
      <c r="D11" s="90"/>
      <c r="E11" s="90"/>
      <c r="F11" s="90"/>
      <c r="G11" s="204"/>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row>
    <row r="12" spans="1:43" x14ac:dyDescent="0.2">
      <c r="A12" s="3"/>
      <c r="B12" s="3"/>
      <c r="C12" s="3"/>
      <c r="D12" s="3"/>
      <c r="G12" s="205"/>
    </row>
    <row r="13" spans="1:43" x14ac:dyDescent="0.2">
      <c r="C13" s="3" t="s">
        <v>17</v>
      </c>
      <c r="D13"/>
      <c r="E13" s="125" t="s">
        <v>70</v>
      </c>
      <c r="G13" s="206"/>
      <c r="H13"/>
      <c r="I13"/>
      <c r="J13"/>
      <c r="K13"/>
      <c r="L13"/>
      <c r="M13"/>
      <c r="N13"/>
      <c r="O13"/>
      <c r="P13"/>
      <c r="Q13"/>
      <c r="R13"/>
      <c r="S13"/>
      <c r="T13"/>
      <c r="U13"/>
      <c r="V13"/>
      <c r="W13"/>
      <c r="X13"/>
      <c r="Y13"/>
      <c r="Z13"/>
      <c r="AA13"/>
      <c r="AB13"/>
      <c r="AC13"/>
      <c r="AD13"/>
      <c r="AE13"/>
      <c r="AF13"/>
      <c r="AG13"/>
      <c r="AH13"/>
      <c r="AI13"/>
      <c r="AJ13"/>
      <c r="AK13"/>
      <c r="AL13"/>
      <c r="AM13"/>
      <c r="AN13"/>
      <c r="AO13"/>
      <c r="AP13"/>
      <c r="AQ13"/>
    </row>
    <row r="14" spans="1:43" x14ac:dyDescent="0.2">
      <c r="C14" s="57" t="s">
        <v>58</v>
      </c>
      <c r="D14"/>
      <c r="E14" s="148">
        <v>0</v>
      </c>
      <c r="G14" s="207">
        <f>input_dollars</f>
        <v>45291</v>
      </c>
      <c r="H14" s="2"/>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c r="AI14"/>
      <c r="AJ14"/>
      <c r="AK14"/>
      <c r="AL14"/>
      <c r="AM14"/>
      <c r="AN14"/>
      <c r="AO14"/>
      <c r="AP14"/>
      <c r="AQ14"/>
    </row>
    <row r="15" spans="1:43" x14ac:dyDescent="0.2">
      <c r="C15" s="57" t="s">
        <v>58</v>
      </c>
      <c r="D15"/>
      <c r="E15" s="148">
        <v>0</v>
      </c>
      <c r="G15" s="207">
        <f>input_dollars</f>
        <v>45291</v>
      </c>
      <c r="H15" s="2"/>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c r="AI15"/>
      <c r="AJ15"/>
      <c r="AK15"/>
      <c r="AL15"/>
      <c r="AM15"/>
      <c r="AN15"/>
      <c r="AO15"/>
      <c r="AP15"/>
      <c r="AQ15"/>
    </row>
    <row r="16" spans="1:43" x14ac:dyDescent="0.2">
      <c r="C16" s="57" t="s">
        <v>58</v>
      </c>
      <c r="D16"/>
      <c r="E16" s="148">
        <v>0</v>
      </c>
      <c r="G16" s="207">
        <f>input_dollars</f>
        <v>45291</v>
      </c>
      <c r="H16" s="2"/>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c r="AI16"/>
      <c r="AJ16"/>
      <c r="AK16"/>
      <c r="AL16"/>
      <c r="AM16"/>
      <c r="AN16"/>
      <c r="AO16"/>
      <c r="AP16"/>
      <c r="AQ16"/>
    </row>
    <row r="17" spans="1:43" x14ac:dyDescent="0.2">
      <c r="C17" s="1" t="s">
        <v>30</v>
      </c>
      <c r="G17" s="207">
        <f>input_dollars</f>
        <v>45291</v>
      </c>
      <c r="H17" s="107"/>
      <c r="I17" s="106">
        <f t="shared" ref="I17:AB17" si="2">SUM(I14:I16)</f>
        <v>0</v>
      </c>
      <c r="J17" s="106">
        <f t="shared" si="2"/>
        <v>0</v>
      </c>
      <c r="K17" s="106">
        <f t="shared" si="2"/>
        <v>0</v>
      </c>
      <c r="L17" s="106">
        <f t="shared" si="2"/>
        <v>0</v>
      </c>
      <c r="M17" s="106">
        <f t="shared" si="2"/>
        <v>0</v>
      </c>
      <c r="N17" s="106">
        <f t="shared" si="2"/>
        <v>0</v>
      </c>
      <c r="O17" s="106">
        <f t="shared" si="2"/>
        <v>0</v>
      </c>
      <c r="P17" s="106">
        <f t="shared" si="2"/>
        <v>0</v>
      </c>
      <c r="Q17" s="106">
        <f t="shared" si="2"/>
        <v>0</v>
      </c>
      <c r="R17" s="106">
        <f t="shared" si="2"/>
        <v>0</v>
      </c>
      <c r="S17" s="106">
        <f t="shared" si="2"/>
        <v>0</v>
      </c>
      <c r="T17" s="106">
        <f t="shared" si="2"/>
        <v>0</v>
      </c>
      <c r="U17" s="106">
        <f t="shared" si="2"/>
        <v>0</v>
      </c>
      <c r="V17" s="106">
        <f t="shared" si="2"/>
        <v>0</v>
      </c>
      <c r="W17" s="106">
        <f t="shared" si="2"/>
        <v>0</v>
      </c>
      <c r="X17" s="106">
        <f t="shared" si="2"/>
        <v>0</v>
      </c>
      <c r="Y17" s="106">
        <f t="shared" si="2"/>
        <v>0</v>
      </c>
      <c r="Z17" s="106">
        <f t="shared" si="2"/>
        <v>0</v>
      </c>
      <c r="AA17" s="106">
        <f t="shared" si="2"/>
        <v>0</v>
      </c>
      <c r="AB17" s="106">
        <f t="shared" si="2"/>
        <v>0</v>
      </c>
      <c r="AC17" s="106">
        <f>SUM(AC14:AC16)</f>
        <v>0</v>
      </c>
      <c r="AD17" s="106">
        <f>SUM(AD14:AD16)</f>
        <v>0</v>
      </c>
      <c r="AE17" s="106">
        <f>SUM(AE14:AE16)</f>
        <v>0</v>
      </c>
      <c r="AF17" s="106">
        <f>SUM(AF14:AF16)</f>
        <v>0</v>
      </c>
      <c r="AG17" s="106">
        <f>SUM(AG14:AG16)</f>
        <v>0</v>
      </c>
    </row>
    <row r="18" spans="1:43" x14ac:dyDescent="0.2">
      <c r="C18"/>
      <c r="D18"/>
      <c r="E18"/>
      <c r="G18" s="206"/>
      <c r="H18"/>
      <c r="I18"/>
      <c r="J18"/>
      <c r="K18"/>
      <c r="L18"/>
      <c r="M18"/>
      <c r="N18"/>
      <c r="O18"/>
      <c r="P18"/>
      <c r="Q18"/>
      <c r="R18"/>
      <c r="S18"/>
      <c r="T18"/>
      <c r="U18"/>
      <c r="V18"/>
      <c r="W18"/>
      <c r="X18"/>
      <c r="Y18"/>
      <c r="Z18"/>
      <c r="AA18"/>
      <c r="AB18"/>
      <c r="AC18"/>
      <c r="AD18"/>
      <c r="AE18"/>
      <c r="AF18"/>
      <c r="AG18"/>
      <c r="AH18"/>
      <c r="AI18"/>
      <c r="AJ18"/>
      <c r="AK18"/>
      <c r="AL18"/>
      <c r="AM18"/>
      <c r="AN18"/>
      <c r="AO18"/>
      <c r="AP18"/>
      <c r="AQ18"/>
    </row>
    <row r="19" spans="1:43" x14ac:dyDescent="0.2">
      <c r="C19" s="1" t="s">
        <v>31</v>
      </c>
      <c r="D19"/>
      <c r="E19"/>
      <c r="F19" s="107"/>
      <c r="G19" s="207">
        <f>input_dollars</f>
        <v>45291</v>
      </c>
      <c r="H19" s="107"/>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row>
    <row r="20" spans="1:43" x14ac:dyDescent="0.2">
      <c r="G20" s="205"/>
    </row>
    <row r="21" spans="1:43" x14ac:dyDescent="0.2">
      <c r="C21"/>
      <c r="D21"/>
      <c r="E21"/>
      <c r="G21" s="206"/>
      <c r="H21"/>
      <c r="I21"/>
      <c r="J21"/>
      <c r="K21"/>
      <c r="L21"/>
      <c r="M21"/>
      <c r="N21"/>
      <c r="O21"/>
      <c r="P21"/>
      <c r="Q21"/>
      <c r="R21"/>
      <c r="S21"/>
      <c r="T21"/>
      <c r="U21"/>
      <c r="V21"/>
      <c r="W21"/>
      <c r="X21"/>
      <c r="Y21"/>
      <c r="Z21"/>
      <c r="AA21"/>
      <c r="AB21"/>
      <c r="AC21"/>
      <c r="AD21"/>
      <c r="AE21"/>
      <c r="AF21"/>
      <c r="AG21"/>
      <c r="AH21"/>
      <c r="AI21"/>
      <c r="AJ21"/>
      <c r="AK21"/>
      <c r="AL21"/>
      <c r="AM21"/>
      <c r="AN21"/>
      <c r="AO21"/>
      <c r="AP21"/>
      <c r="AQ21"/>
    </row>
    <row r="22" spans="1:43" ht="15" x14ac:dyDescent="0.2">
      <c r="A22" s="89" t="s">
        <v>156</v>
      </c>
      <c r="B22" s="89"/>
      <c r="C22" s="89"/>
      <c r="D22" s="89"/>
      <c r="E22" s="89"/>
      <c r="F22" s="89"/>
      <c r="G22" s="204"/>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c r="AI22"/>
      <c r="AJ22"/>
      <c r="AK22"/>
      <c r="AL22"/>
      <c r="AM22"/>
      <c r="AN22"/>
      <c r="AO22"/>
      <c r="AP22"/>
      <c r="AQ22"/>
    </row>
    <row r="23" spans="1:43" ht="12.75" customHeight="1" x14ac:dyDescent="0.2">
      <c r="A23" s="111"/>
      <c r="B23" s="111"/>
      <c r="C23" s="111"/>
      <c r="D23" s="111"/>
      <c r="E23" s="111"/>
      <c r="F23" s="111"/>
      <c r="G23" s="208"/>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c r="AI23"/>
      <c r="AJ23"/>
      <c r="AK23"/>
      <c r="AL23"/>
      <c r="AM23"/>
      <c r="AN23"/>
      <c r="AO23"/>
      <c r="AP23"/>
      <c r="AQ23"/>
    </row>
    <row r="24" spans="1:43" ht="12.75" customHeight="1" x14ac:dyDescent="0.2">
      <c r="A24" s="111"/>
      <c r="B24" s="111"/>
      <c r="C24" s="1" t="s">
        <v>157</v>
      </c>
      <c r="D24" s="111"/>
      <c r="E24" s="111"/>
      <c r="F24" s="111"/>
      <c r="G24" s="208"/>
      <c r="H24" s="111"/>
      <c r="I24" s="136">
        <v>0</v>
      </c>
      <c r="J24" s="136">
        <v>0</v>
      </c>
      <c r="K24" s="136">
        <v>0</v>
      </c>
      <c r="L24" s="136">
        <v>0</v>
      </c>
      <c r="M24" s="136">
        <v>0</v>
      </c>
      <c r="N24" s="136">
        <v>0</v>
      </c>
      <c r="O24" s="136">
        <v>0</v>
      </c>
      <c r="P24" s="136">
        <v>0</v>
      </c>
      <c r="Q24" s="136">
        <v>0</v>
      </c>
      <c r="R24" s="136">
        <v>0</v>
      </c>
      <c r="S24" s="136">
        <v>0</v>
      </c>
      <c r="T24" s="136">
        <v>0</v>
      </c>
      <c r="U24" s="136">
        <v>0</v>
      </c>
      <c r="V24" s="136">
        <v>0</v>
      </c>
      <c r="W24" s="136">
        <v>0</v>
      </c>
      <c r="X24" s="136">
        <v>0</v>
      </c>
      <c r="Y24" s="136">
        <v>0</v>
      </c>
      <c r="Z24" s="136">
        <v>0</v>
      </c>
      <c r="AA24" s="136">
        <v>0</v>
      </c>
      <c r="AB24" s="136">
        <v>0</v>
      </c>
      <c r="AC24" s="136">
        <v>0</v>
      </c>
      <c r="AD24" s="136">
        <v>0</v>
      </c>
      <c r="AE24" s="136">
        <v>0</v>
      </c>
      <c r="AF24" s="136">
        <v>0</v>
      </c>
      <c r="AG24" s="136">
        <v>0</v>
      </c>
      <c r="AH24"/>
      <c r="AI24"/>
      <c r="AJ24"/>
      <c r="AK24"/>
      <c r="AL24"/>
      <c r="AM24"/>
      <c r="AN24"/>
      <c r="AO24"/>
      <c r="AP24"/>
      <c r="AQ24"/>
    </row>
    <row r="25" spans="1:43" ht="12.75" customHeight="1" x14ac:dyDescent="0.2">
      <c r="A25" s="111"/>
      <c r="B25" s="111"/>
      <c r="C25" s="1" t="s">
        <v>158</v>
      </c>
      <c r="D25" s="208"/>
      <c r="E25" s="111"/>
      <c r="F25" s="111"/>
      <c r="G25" s="208"/>
      <c r="H25" s="111"/>
      <c r="I25" s="136">
        <v>0</v>
      </c>
      <c r="J25" s="136">
        <v>0</v>
      </c>
      <c r="K25" s="136">
        <v>0</v>
      </c>
      <c r="L25" s="136">
        <v>0</v>
      </c>
      <c r="M25" s="136">
        <v>0</v>
      </c>
      <c r="N25" s="136">
        <v>0</v>
      </c>
      <c r="O25" s="136">
        <v>0</v>
      </c>
      <c r="P25" s="136">
        <v>0</v>
      </c>
      <c r="Q25" s="136">
        <v>0</v>
      </c>
      <c r="R25" s="136">
        <v>0</v>
      </c>
      <c r="S25" s="136">
        <v>0</v>
      </c>
      <c r="T25" s="136">
        <v>0</v>
      </c>
      <c r="U25" s="136">
        <v>0</v>
      </c>
      <c r="V25" s="136">
        <v>0</v>
      </c>
      <c r="W25" s="136">
        <v>0</v>
      </c>
      <c r="X25" s="136">
        <v>0</v>
      </c>
      <c r="Y25" s="136">
        <v>0</v>
      </c>
      <c r="Z25" s="136">
        <v>0</v>
      </c>
      <c r="AA25" s="136">
        <v>0</v>
      </c>
      <c r="AB25" s="136">
        <v>0</v>
      </c>
      <c r="AC25" s="136">
        <v>0</v>
      </c>
      <c r="AD25" s="136">
        <v>0</v>
      </c>
      <c r="AE25" s="136">
        <v>0</v>
      </c>
      <c r="AF25" s="136">
        <v>0</v>
      </c>
      <c r="AG25" s="136">
        <v>0</v>
      </c>
      <c r="AH25"/>
      <c r="AI25"/>
      <c r="AJ25"/>
      <c r="AK25"/>
      <c r="AL25"/>
      <c r="AM25"/>
      <c r="AN25"/>
      <c r="AO25"/>
      <c r="AP25"/>
      <c r="AQ25"/>
    </row>
    <row r="26" spans="1:43" ht="12.75" customHeight="1" x14ac:dyDescent="0.2">
      <c r="A26" s="111"/>
      <c r="B26" s="111"/>
      <c r="C26" s="111"/>
      <c r="D26" s="208"/>
      <c r="E26" s="111"/>
      <c r="F26" s="111"/>
      <c r="G26" s="208"/>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c r="AI26"/>
      <c r="AJ26"/>
      <c r="AK26"/>
      <c r="AL26"/>
      <c r="AM26"/>
      <c r="AN26"/>
      <c r="AO26"/>
      <c r="AP26"/>
      <c r="AQ26"/>
    </row>
    <row r="27" spans="1:43" ht="12.75" customHeight="1" x14ac:dyDescent="0.2">
      <c r="A27" s="111"/>
      <c r="B27" s="111"/>
      <c r="C27" s="111"/>
      <c r="D27" s="208"/>
      <c r="E27" s="111"/>
      <c r="F27" s="111"/>
      <c r="G27" s="208"/>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c r="AI27"/>
      <c r="AJ27"/>
      <c r="AK27"/>
      <c r="AL27"/>
      <c r="AM27"/>
      <c r="AN27"/>
      <c r="AO27"/>
      <c r="AP27"/>
      <c r="AQ27"/>
    </row>
    <row r="28" spans="1:43" x14ac:dyDescent="0.2">
      <c r="C28" s="1" t="s">
        <v>124</v>
      </c>
      <c r="D28" s="205"/>
      <c r="E28"/>
      <c r="G28" s="207" t="s">
        <v>40</v>
      </c>
      <c r="H28"/>
      <c r="I28" s="168">
        <f>Workings_risks!$O$23</f>
        <v>52.812712590947193</v>
      </c>
      <c r="J28" s="168">
        <f>Workings_risks!$O$23</f>
        <v>52.812712590947193</v>
      </c>
      <c r="K28" s="168">
        <f>Workings_risks!$O$23</f>
        <v>52.812712590947193</v>
      </c>
      <c r="L28" s="168">
        <f>Workings_risks!$O$23</f>
        <v>52.812712590947193</v>
      </c>
      <c r="M28" s="168">
        <f>Workings_risks!$O$23</f>
        <v>52.812712590947193</v>
      </c>
      <c r="N28" s="168">
        <f>Workings_risks!$O$23</f>
        <v>52.812712590947193</v>
      </c>
      <c r="O28" s="168">
        <f>Workings_risks!$O$23</f>
        <v>52.812712590947193</v>
      </c>
      <c r="P28" s="168">
        <f>Workings_risks!$O$23</f>
        <v>52.812712590947193</v>
      </c>
      <c r="Q28" s="168">
        <f>Workings_risks!$O$23</f>
        <v>52.812712590947193</v>
      </c>
      <c r="R28" s="168">
        <f>Workings_risks!$O$23</f>
        <v>52.812712590947193</v>
      </c>
      <c r="S28" s="168">
        <f>Workings_risks!$O$23</f>
        <v>52.812712590947193</v>
      </c>
      <c r="T28" s="168">
        <f>Workings_risks!$O$23</f>
        <v>52.812712590947193</v>
      </c>
      <c r="U28" s="168">
        <f>Workings_risks!$O$23</f>
        <v>52.812712590947193</v>
      </c>
      <c r="V28" s="168">
        <f>Workings_risks!$O$23</f>
        <v>52.812712590947193</v>
      </c>
      <c r="W28" s="168">
        <f>Workings_risks!$O$23</f>
        <v>52.812712590947193</v>
      </c>
      <c r="X28" s="168">
        <f>Workings_risks!$O$23</f>
        <v>52.812712590947193</v>
      </c>
      <c r="Y28" s="168">
        <f>Workings_risks!$O$23</f>
        <v>52.812712590947193</v>
      </c>
      <c r="Z28" s="168">
        <f>Workings_risks!$O$23</f>
        <v>52.812712590947193</v>
      </c>
      <c r="AA28" s="168">
        <f>Workings_risks!$O$23</f>
        <v>52.812712590947193</v>
      </c>
      <c r="AB28" s="168">
        <f>Workings_risks!$O$23</f>
        <v>52.812712590947193</v>
      </c>
      <c r="AC28" s="168">
        <f>Workings_risks!$O$23</f>
        <v>52.812712590947193</v>
      </c>
      <c r="AD28" s="168">
        <f>Workings_risks!$O$23</f>
        <v>52.812712590947193</v>
      </c>
      <c r="AE28" s="168">
        <f>Workings_risks!$O$23</f>
        <v>52.812712590947193</v>
      </c>
      <c r="AF28" s="168">
        <f>Workings_risks!$O$23</f>
        <v>52.812712590947193</v>
      </c>
      <c r="AG28" s="168">
        <f>Workings_risks!$O$23</f>
        <v>52.812712590947193</v>
      </c>
      <c r="AH28"/>
      <c r="AI28"/>
      <c r="AJ28"/>
      <c r="AK28"/>
      <c r="AL28"/>
      <c r="AM28"/>
      <c r="AN28"/>
      <c r="AO28"/>
      <c r="AP28"/>
      <c r="AQ28"/>
    </row>
    <row r="29" spans="1:43" x14ac:dyDescent="0.2">
      <c r="C29" s="1" t="s">
        <v>125</v>
      </c>
      <c r="D29" s="205" t="s">
        <v>64</v>
      </c>
      <c r="E29" s="112">
        <f>Assumptions!G43*vcr_esc</f>
        <v>44753.327047371298</v>
      </c>
      <c r="F29" s="238" t="str">
        <f>IF(AND(SUM(I28:AG28)&lt;&gt;0, E29=0), "!", "")</f>
        <v/>
      </c>
      <c r="G29" s="207">
        <f>input_dollars</f>
        <v>45291</v>
      </c>
      <c r="H29"/>
      <c r="I29" s="297">
        <f>I28*$E$29</f>
        <v>2363544.5988414837</v>
      </c>
      <c r="J29" s="297">
        <f t="shared" ref="J29:AG29" si="3">J28*$E$29</f>
        <v>2363544.5988414837</v>
      </c>
      <c r="K29" s="297">
        <f t="shared" si="3"/>
        <v>2363544.5988414837</v>
      </c>
      <c r="L29" s="297">
        <f t="shared" si="3"/>
        <v>2363544.5988414837</v>
      </c>
      <c r="M29" s="297">
        <f t="shared" si="3"/>
        <v>2363544.5988414837</v>
      </c>
      <c r="N29" s="297">
        <f t="shared" si="3"/>
        <v>2363544.5988414837</v>
      </c>
      <c r="O29" s="297">
        <f t="shared" si="3"/>
        <v>2363544.5988414837</v>
      </c>
      <c r="P29" s="297">
        <f t="shared" si="3"/>
        <v>2363544.5988414837</v>
      </c>
      <c r="Q29" s="297">
        <f t="shared" si="3"/>
        <v>2363544.5988414837</v>
      </c>
      <c r="R29" s="297">
        <f t="shared" si="3"/>
        <v>2363544.5988414837</v>
      </c>
      <c r="S29" s="297">
        <f t="shared" si="3"/>
        <v>2363544.5988414837</v>
      </c>
      <c r="T29" s="297">
        <f t="shared" si="3"/>
        <v>2363544.5988414837</v>
      </c>
      <c r="U29" s="297">
        <f t="shared" si="3"/>
        <v>2363544.5988414837</v>
      </c>
      <c r="V29" s="297">
        <f t="shared" si="3"/>
        <v>2363544.5988414837</v>
      </c>
      <c r="W29" s="297">
        <f t="shared" si="3"/>
        <v>2363544.5988414837</v>
      </c>
      <c r="X29" s="297">
        <f t="shared" si="3"/>
        <v>2363544.5988414837</v>
      </c>
      <c r="Y29" s="297">
        <f t="shared" si="3"/>
        <v>2363544.5988414837</v>
      </c>
      <c r="Z29" s="297">
        <f t="shared" si="3"/>
        <v>2363544.5988414837</v>
      </c>
      <c r="AA29" s="297">
        <f t="shared" si="3"/>
        <v>2363544.5988414837</v>
      </c>
      <c r="AB29" s="297">
        <f t="shared" si="3"/>
        <v>2363544.5988414837</v>
      </c>
      <c r="AC29" s="297">
        <f t="shared" si="3"/>
        <v>2363544.5988414837</v>
      </c>
      <c r="AD29" s="297">
        <f t="shared" si="3"/>
        <v>2363544.5988414837</v>
      </c>
      <c r="AE29" s="297">
        <f t="shared" si="3"/>
        <v>2363544.5988414837</v>
      </c>
      <c r="AF29" s="297">
        <f t="shared" si="3"/>
        <v>2363544.5988414837</v>
      </c>
      <c r="AG29" s="297">
        <f t="shared" si="3"/>
        <v>2363544.5988414837</v>
      </c>
      <c r="AH29"/>
      <c r="AI29"/>
      <c r="AJ29"/>
      <c r="AK29"/>
      <c r="AL29"/>
      <c r="AM29"/>
      <c r="AN29"/>
      <c r="AO29"/>
      <c r="AP29"/>
      <c r="AQ29"/>
    </row>
    <row r="30" spans="1:43" x14ac:dyDescent="0.2">
      <c r="D30" s="206"/>
      <c r="E30"/>
      <c r="G30" s="207"/>
      <c r="H30"/>
      <c r="I30"/>
      <c r="J30"/>
      <c r="K30"/>
      <c r="L30"/>
      <c r="M30"/>
      <c r="N30"/>
      <c r="O30"/>
      <c r="P30"/>
      <c r="Q30"/>
      <c r="R30"/>
      <c r="S30"/>
      <c r="T30"/>
      <c r="U30"/>
      <c r="V30"/>
      <c r="W30"/>
      <c r="X30"/>
      <c r="Y30"/>
      <c r="Z30"/>
      <c r="AA30"/>
      <c r="AB30"/>
      <c r="AC30"/>
      <c r="AD30"/>
      <c r="AE30"/>
      <c r="AF30"/>
      <c r="AG30"/>
      <c r="AH30"/>
      <c r="AI30"/>
      <c r="AJ30"/>
      <c r="AK30"/>
      <c r="AL30"/>
      <c r="AM30"/>
      <c r="AN30"/>
      <c r="AO30"/>
      <c r="AP30"/>
      <c r="AQ30"/>
    </row>
    <row r="31" spans="1:43" x14ac:dyDescent="0.2">
      <c r="C31" s="1" t="s">
        <v>115</v>
      </c>
      <c r="D31" s="205" t="s">
        <v>211</v>
      </c>
      <c r="G31" s="207">
        <f>input_dollars</f>
        <v>45291</v>
      </c>
      <c r="H31" s="149"/>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c r="AI31"/>
      <c r="AJ31"/>
      <c r="AK31"/>
      <c r="AL31"/>
      <c r="AM31"/>
      <c r="AN31"/>
      <c r="AO31"/>
      <c r="AP31"/>
      <c r="AQ31"/>
    </row>
    <row r="32" spans="1:43" x14ac:dyDescent="0.2">
      <c r="C32" s="1" t="s">
        <v>117</v>
      </c>
      <c r="D32" s="206"/>
      <c r="E32"/>
      <c r="G32" s="207">
        <f>input_dollars</f>
        <v>45291</v>
      </c>
      <c r="H32" s="149"/>
      <c r="I32" s="32">
        <v>0</v>
      </c>
      <c r="J32" s="32">
        <v>0</v>
      </c>
      <c r="K32" s="32">
        <v>0</v>
      </c>
      <c r="L32" s="32">
        <v>0</v>
      </c>
      <c r="M32" s="32">
        <v>0</v>
      </c>
      <c r="N32" s="32">
        <v>0</v>
      </c>
      <c r="O32" s="32">
        <v>0</v>
      </c>
      <c r="P32" s="32">
        <v>0</v>
      </c>
      <c r="Q32" s="32">
        <v>0</v>
      </c>
      <c r="R32" s="32">
        <v>0</v>
      </c>
      <c r="S32" s="32">
        <v>0</v>
      </c>
      <c r="T32" s="32">
        <v>0</v>
      </c>
      <c r="U32" s="32">
        <v>0</v>
      </c>
      <c r="V32" s="32">
        <v>0</v>
      </c>
      <c r="W32" s="32">
        <v>0</v>
      </c>
      <c r="X32" s="32">
        <v>0</v>
      </c>
      <c r="Y32" s="32">
        <v>0</v>
      </c>
      <c r="Z32" s="32">
        <v>0</v>
      </c>
      <c r="AA32" s="32">
        <v>0</v>
      </c>
      <c r="AB32" s="32">
        <v>0</v>
      </c>
      <c r="AC32" s="32">
        <v>0</v>
      </c>
      <c r="AD32" s="32">
        <v>0</v>
      </c>
      <c r="AE32" s="32">
        <v>0</v>
      </c>
      <c r="AF32" s="32">
        <v>0</v>
      </c>
      <c r="AG32" s="32">
        <v>0</v>
      </c>
      <c r="AH32"/>
      <c r="AI32"/>
      <c r="AJ32"/>
      <c r="AK32"/>
      <c r="AL32"/>
      <c r="AM32"/>
      <c r="AN32"/>
      <c r="AO32"/>
      <c r="AP32"/>
      <c r="AQ32"/>
    </row>
    <row r="33" spans="1:16372" x14ac:dyDescent="0.2">
      <c r="C33" s="1" t="s">
        <v>116</v>
      </c>
      <c r="D33" s="205" t="s">
        <v>211</v>
      </c>
      <c r="E33"/>
      <c r="G33" s="207">
        <f>input_dollars</f>
        <v>45291</v>
      </c>
      <c r="H33"/>
      <c r="I33" s="32">
        <v>0</v>
      </c>
      <c r="J33" s="32">
        <v>0</v>
      </c>
      <c r="K33" s="32">
        <v>0</v>
      </c>
      <c r="L33" s="32">
        <v>0</v>
      </c>
      <c r="M33" s="32">
        <v>0</v>
      </c>
      <c r="N33" s="32">
        <v>0</v>
      </c>
      <c r="O33" s="32">
        <v>0</v>
      </c>
      <c r="P33" s="32">
        <v>0</v>
      </c>
      <c r="Q33" s="32">
        <v>0</v>
      </c>
      <c r="R33" s="32">
        <v>0</v>
      </c>
      <c r="S33" s="32">
        <v>0</v>
      </c>
      <c r="T33" s="32">
        <v>0</v>
      </c>
      <c r="U33" s="32">
        <v>0</v>
      </c>
      <c r="V33" s="32">
        <v>0</v>
      </c>
      <c r="W33" s="32">
        <v>0</v>
      </c>
      <c r="X33" s="32">
        <v>0</v>
      </c>
      <c r="Y33" s="32">
        <v>0</v>
      </c>
      <c r="Z33" s="32">
        <v>0</v>
      </c>
      <c r="AA33" s="32">
        <v>0</v>
      </c>
      <c r="AB33" s="32">
        <v>0</v>
      </c>
      <c r="AC33" s="32">
        <v>0</v>
      </c>
      <c r="AD33" s="32">
        <v>0</v>
      </c>
      <c r="AE33" s="32">
        <v>0</v>
      </c>
      <c r="AF33" s="32">
        <v>0</v>
      </c>
      <c r="AG33" s="32">
        <v>0</v>
      </c>
      <c r="AH33"/>
      <c r="AI33"/>
      <c r="AJ33"/>
      <c r="AK33"/>
      <c r="AL33"/>
      <c r="AM33"/>
      <c r="AN33"/>
      <c r="AO33"/>
      <c r="AP33"/>
      <c r="AQ33"/>
    </row>
    <row r="34" spans="1:16372" x14ac:dyDescent="0.2">
      <c r="C34" s="284" t="s">
        <v>178</v>
      </c>
      <c r="D34" s="219"/>
      <c r="E34"/>
      <c r="G34" s="207">
        <f>input_dollars</f>
        <v>45291</v>
      </c>
      <c r="H34"/>
      <c r="I34" s="32">
        <v>0</v>
      </c>
      <c r="J34" s="32">
        <v>0</v>
      </c>
      <c r="K34" s="32">
        <v>0</v>
      </c>
      <c r="L34" s="32">
        <v>0</v>
      </c>
      <c r="M34" s="32">
        <v>0</v>
      </c>
      <c r="N34" s="32">
        <v>0</v>
      </c>
      <c r="O34" s="32">
        <v>0</v>
      </c>
      <c r="P34" s="32">
        <v>0</v>
      </c>
      <c r="Q34" s="32">
        <v>0</v>
      </c>
      <c r="R34" s="32">
        <v>0</v>
      </c>
      <c r="S34" s="32">
        <v>0</v>
      </c>
      <c r="T34" s="32">
        <v>0</v>
      </c>
      <c r="U34" s="32">
        <v>0</v>
      </c>
      <c r="V34" s="32">
        <v>0</v>
      </c>
      <c r="W34" s="32">
        <v>0</v>
      </c>
      <c r="X34" s="32">
        <v>0</v>
      </c>
      <c r="Y34" s="32">
        <v>0</v>
      </c>
      <c r="Z34" s="32">
        <v>0</v>
      </c>
      <c r="AA34" s="32">
        <v>0</v>
      </c>
      <c r="AB34" s="32">
        <v>0</v>
      </c>
      <c r="AC34" s="32">
        <v>0</v>
      </c>
      <c r="AD34" s="32">
        <v>0</v>
      </c>
      <c r="AE34" s="32">
        <v>0</v>
      </c>
      <c r="AF34" s="32">
        <v>0</v>
      </c>
      <c r="AG34" s="32">
        <v>0</v>
      </c>
      <c r="AH34"/>
      <c r="AI34"/>
      <c r="AJ34"/>
      <c r="AK34"/>
      <c r="AL34"/>
      <c r="AM34"/>
      <c r="AN34"/>
      <c r="AO34"/>
      <c r="AP34"/>
      <c r="AQ34"/>
    </row>
    <row r="35" spans="1:16372" x14ac:dyDescent="0.2">
      <c r="C35" s="284" t="s">
        <v>178</v>
      </c>
      <c r="D35" s="206"/>
      <c r="E35"/>
      <c r="G35" s="207">
        <f>input_dollars</f>
        <v>45291</v>
      </c>
      <c r="H35"/>
      <c r="I35" s="32">
        <v>0</v>
      </c>
      <c r="J35" s="32">
        <v>0</v>
      </c>
      <c r="K35" s="32">
        <v>0</v>
      </c>
      <c r="L35" s="32">
        <v>0</v>
      </c>
      <c r="M35" s="32">
        <v>0</v>
      </c>
      <c r="N35" s="32">
        <v>0</v>
      </c>
      <c r="O35" s="32">
        <v>0</v>
      </c>
      <c r="P35" s="32">
        <v>0</v>
      </c>
      <c r="Q35" s="32">
        <v>0</v>
      </c>
      <c r="R35" s="32">
        <v>0</v>
      </c>
      <c r="S35" s="32">
        <v>0</v>
      </c>
      <c r="T35" s="32">
        <v>0</v>
      </c>
      <c r="U35" s="32">
        <v>0</v>
      </c>
      <c r="V35" s="32">
        <v>0</v>
      </c>
      <c r="W35" s="32">
        <v>0</v>
      </c>
      <c r="X35" s="32">
        <v>0</v>
      </c>
      <c r="Y35" s="32">
        <v>0</v>
      </c>
      <c r="Z35" s="32">
        <v>0</v>
      </c>
      <c r="AA35" s="32">
        <v>0</v>
      </c>
      <c r="AB35" s="32">
        <v>0</v>
      </c>
      <c r="AC35" s="32">
        <v>0</v>
      </c>
      <c r="AD35" s="32">
        <v>0</v>
      </c>
      <c r="AE35" s="32">
        <v>0</v>
      </c>
      <c r="AF35" s="32">
        <v>0</v>
      </c>
      <c r="AG35" s="32">
        <v>0</v>
      </c>
      <c r="AH35"/>
      <c r="AI35"/>
      <c r="AJ35"/>
      <c r="AK35"/>
      <c r="AL35"/>
      <c r="AM35"/>
      <c r="AN35"/>
      <c r="AO35"/>
      <c r="AP35"/>
      <c r="AQ35"/>
    </row>
    <row r="36" spans="1:16372" x14ac:dyDescent="0.2">
      <c r="D36" s="206"/>
      <c r="E36"/>
      <c r="G36" s="207"/>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c r="AML36"/>
      <c r="AMM36"/>
      <c r="AMN36"/>
      <c r="AMO36"/>
      <c r="AMP36"/>
      <c r="AMQ36"/>
      <c r="AMR36"/>
      <c r="AMS36"/>
      <c r="AMT36"/>
      <c r="AMU36"/>
      <c r="AMV36"/>
      <c r="AMW36"/>
      <c r="AMX36"/>
      <c r="AMY36"/>
      <c r="AMZ36"/>
      <c r="ANA36"/>
      <c r="ANB36"/>
      <c r="ANC36"/>
      <c r="AND36"/>
      <c r="ANE36"/>
      <c r="ANF36"/>
      <c r="ANG36"/>
      <c r="ANH36"/>
      <c r="ANI36"/>
      <c r="ANJ36"/>
      <c r="ANK36"/>
      <c r="ANL36"/>
      <c r="ANM36"/>
      <c r="ANN36"/>
      <c r="ANO36"/>
      <c r="ANP36"/>
      <c r="ANQ36"/>
      <c r="ANR36"/>
      <c r="ANS36"/>
      <c r="ANT36"/>
      <c r="ANU36"/>
      <c r="ANV36"/>
      <c r="ANW36"/>
      <c r="ANX36"/>
      <c r="ANY36"/>
      <c r="ANZ36"/>
      <c r="AOA36"/>
      <c r="AOB36"/>
      <c r="AOC36"/>
      <c r="AOD36"/>
      <c r="AOE36"/>
      <c r="AOF36"/>
      <c r="AOG36"/>
      <c r="AOH36"/>
      <c r="AOI36"/>
      <c r="AOJ36"/>
      <c r="AOK36"/>
      <c r="AOL36"/>
      <c r="AOM36"/>
      <c r="AON36"/>
      <c r="AOO36"/>
      <c r="AOP36"/>
      <c r="AOQ36"/>
      <c r="AOR36"/>
      <c r="AOS36"/>
      <c r="AOT36"/>
      <c r="AOU36"/>
      <c r="AOV36"/>
      <c r="AOW36"/>
      <c r="AOX36"/>
      <c r="AOY36"/>
      <c r="AOZ36"/>
      <c r="APA36"/>
      <c r="APB36"/>
      <c r="APC36"/>
      <c r="APD36"/>
      <c r="APE36"/>
      <c r="APF36"/>
      <c r="APG36"/>
      <c r="APH36"/>
      <c r="API36"/>
      <c r="APJ36"/>
      <c r="APK36"/>
      <c r="APL36"/>
      <c r="APM36"/>
      <c r="APN36"/>
      <c r="APO36"/>
      <c r="APP36"/>
      <c r="APQ36"/>
      <c r="APR36"/>
      <c r="APS36"/>
      <c r="APT36"/>
      <c r="APU36"/>
      <c r="APV36"/>
      <c r="APW36"/>
      <c r="APX36"/>
      <c r="APY36"/>
      <c r="APZ36"/>
      <c r="AQA36"/>
      <c r="AQB36"/>
      <c r="AQC36"/>
      <c r="AQD36"/>
      <c r="AQE36"/>
      <c r="AQF36"/>
      <c r="AQG36"/>
      <c r="AQH36"/>
      <c r="AQI36"/>
      <c r="AQJ36"/>
      <c r="AQK36"/>
      <c r="AQL36"/>
      <c r="AQM36"/>
      <c r="AQN36"/>
      <c r="AQO36"/>
      <c r="AQP36"/>
      <c r="AQQ36"/>
      <c r="AQR36"/>
      <c r="AQS36"/>
      <c r="AQT36"/>
      <c r="AQU36"/>
      <c r="AQV36"/>
      <c r="AQW36"/>
      <c r="AQX36"/>
      <c r="AQY36"/>
      <c r="AQZ36"/>
      <c r="ARA36"/>
      <c r="ARB36"/>
      <c r="ARC36"/>
      <c r="ARD36"/>
      <c r="ARE36"/>
      <c r="ARF36"/>
      <c r="ARG36"/>
      <c r="ARH36"/>
      <c r="ARI36"/>
      <c r="ARJ36"/>
      <c r="ARK36"/>
      <c r="ARL36"/>
      <c r="ARM36"/>
      <c r="ARN36"/>
      <c r="ARO36"/>
      <c r="ARP36"/>
      <c r="ARQ36"/>
      <c r="ARR36"/>
      <c r="ARS36"/>
      <c r="ART36"/>
      <c r="ARU36"/>
      <c r="ARV36"/>
      <c r="ARW36"/>
      <c r="ARX36"/>
      <c r="ARY36"/>
      <c r="ARZ36"/>
      <c r="ASA36"/>
      <c r="ASB36"/>
      <c r="ASC36"/>
      <c r="ASD36"/>
      <c r="ASE36"/>
      <c r="ASF36"/>
      <c r="ASG36"/>
      <c r="ASH36"/>
      <c r="ASI36"/>
      <c r="ASJ36"/>
      <c r="ASK36"/>
      <c r="ASL36"/>
      <c r="ASM36"/>
      <c r="ASN36"/>
      <c r="ASO36"/>
      <c r="ASP36"/>
      <c r="ASQ36"/>
      <c r="ASR36"/>
      <c r="ASS36"/>
      <c r="AST36"/>
      <c r="ASU36"/>
      <c r="ASV36"/>
      <c r="ASW36"/>
      <c r="ASX36"/>
      <c r="ASY36"/>
      <c r="ASZ36"/>
      <c r="ATA36"/>
      <c r="ATB36"/>
      <c r="ATC36"/>
      <c r="ATD36"/>
      <c r="ATE36"/>
      <c r="ATF36"/>
      <c r="ATG36"/>
      <c r="ATH36"/>
      <c r="ATI36"/>
      <c r="ATJ36"/>
      <c r="ATK36"/>
      <c r="ATL36"/>
      <c r="ATM36"/>
      <c r="ATN36"/>
      <c r="ATO36"/>
      <c r="ATP36"/>
      <c r="ATQ36"/>
      <c r="ATR36"/>
      <c r="ATS36"/>
      <c r="ATT36"/>
      <c r="ATU36"/>
      <c r="ATV36"/>
      <c r="ATW36"/>
      <c r="ATX36"/>
      <c r="ATY36"/>
      <c r="ATZ36"/>
      <c r="AUA36"/>
      <c r="AUB36"/>
      <c r="AUC36"/>
      <c r="AUD36"/>
      <c r="AUE36"/>
      <c r="AUF36"/>
      <c r="AUG36"/>
      <c r="AUH36"/>
      <c r="AUI36"/>
      <c r="AUJ36"/>
      <c r="AUK36"/>
      <c r="AUL36"/>
      <c r="AUM36"/>
      <c r="AUN36"/>
      <c r="AUO36"/>
      <c r="AUP36"/>
      <c r="AUQ36"/>
      <c r="AUR36"/>
      <c r="AUS36"/>
      <c r="AUT36"/>
      <c r="AUU36"/>
      <c r="AUV36"/>
      <c r="AUW36"/>
      <c r="AUX36"/>
      <c r="AUY36"/>
      <c r="AUZ36"/>
      <c r="AVA36"/>
      <c r="AVB36"/>
      <c r="AVC36"/>
      <c r="AVD36"/>
      <c r="AVE36"/>
      <c r="AVF36"/>
      <c r="AVG36"/>
      <c r="AVH36"/>
      <c r="AVI36"/>
      <c r="AVJ36"/>
      <c r="AVK36"/>
      <c r="AVL36"/>
      <c r="AVM36"/>
      <c r="AVN36"/>
      <c r="AVO36"/>
      <c r="AVP36"/>
      <c r="AVQ36"/>
      <c r="AVR36"/>
      <c r="AVS36"/>
      <c r="AVT36"/>
      <c r="AVU36"/>
      <c r="AVV36"/>
      <c r="AVW36"/>
      <c r="AVX36"/>
      <c r="AVY36"/>
      <c r="AVZ36"/>
      <c r="AWA36"/>
      <c r="AWB36"/>
      <c r="AWC36"/>
      <c r="AWD36"/>
      <c r="AWE36"/>
      <c r="AWF36"/>
      <c r="AWG36"/>
      <c r="AWH36"/>
      <c r="AWI36"/>
      <c r="AWJ36"/>
      <c r="AWK36"/>
      <c r="AWL36"/>
      <c r="AWM36"/>
      <c r="AWN36"/>
      <c r="AWO36"/>
      <c r="AWP36"/>
      <c r="AWQ36"/>
      <c r="AWR36"/>
      <c r="AWS36"/>
      <c r="AWT36"/>
      <c r="AWU36"/>
      <c r="AWV36"/>
      <c r="AWW36"/>
      <c r="AWX36"/>
      <c r="AWY36"/>
      <c r="AWZ36"/>
      <c r="AXA36"/>
      <c r="AXB36"/>
      <c r="AXC36"/>
      <c r="AXD36"/>
      <c r="AXE36"/>
      <c r="AXF36"/>
      <c r="AXG36"/>
      <c r="AXH36"/>
      <c r="AXI36"/>
      <c r="AXJ36"/>
      <c r="AXK36"/>
      <c r="AXL36"/>
      <c r="AXM36"/>
      <c r="AXN36"/>
      <c r="AXO36"/>
      <c r="AXP36"/>
      <c r="AXQ36"/>
      <c r="AXR36"/>
      <c r="AXS36"/>
      <c r="AXT36"/>
      <c r="AXU36"/>
      <c r="AXV36"/>
      <c r="AXW36"/>
      <c r="AXX36"/>
      <c r="AXY36"/>
      <c r="AXZ36"/>
      <c r="AYA36"/>
      <c r="AYB36"/>
      <c r="AYC36"/>
      <c r="AYD36"/>
      <c r="AYE36"/>
      <c r="AYF36"/>
      <c r="AYG36"/>
      <c r="AYH36"/>
      <c r="AYI36"/>
      <c r="AYJ36"/>
      <c r="AYK36"/>
      <c r="AYL36"/>
      <c r="AYM36"/>
      <c r="AYN36"/>
      <c r="AYO36"/>
      <c r="AYP36"/>
      <c r="AYQ36"/>
      <c r="AYR36"/>
      <c r="AYS36"/>
      <c r="AYT36"/>
      <c r="AYU36"/>
      <c r="AYV36"/>
      <c r="AYW36"/>
      <c r="AYX36"/>
      <c r="AYY36"/>
      <c r="AYZ36"/>
      <c r="AZA36"/>
      <c r="AZB36"/>
      <c r="AZC36"/>
      <c r="AZD36"/>
      <c r="AZE36"/>
      <c r="AZF36"/>
      <c r="AZG36"/>
      <c r="AZH36"/>
      <c r="AZI36"/>
      <c r="AZJ36"/>
      <c r="AZK36"/>
      <c r="AZL36"/>
      <c r="AZM36"/>
      <c r="AZN36"/>
      <c r="AZO36"/>
      <c r="AZP36"/>
      <c r="AZQ36"/>
      <c r="AZR36"/>
      <c r="AZS36"/>
      <c r="AZT36"/>
      <c r="AZU36"/>
      <c r="AZV36"/>
      <c r="AZW36"/>
      <c r="AZX36"/>
      <c r="AZY36"/>
      <c r="AZZ36"/>
      <c r="BAA36"/>
      <c r="BAB36"/>
      <c r="BAC36"/>
      <c r="BAD36"/>
      <c r="BAE36"/>
      <c r="BAF36"/>
      <c r="BAG36"/>
      <c r="BAH36"/>
      <c r="BAI36"/>
      <c r="BAJ36"/>
      <c r="BAK36"/>
      <c r="BAL36"/>
      <c r="BAM36"/>
      <c r="BAN36"/>
      <c r="BAO36"/>
      <c r="BAP36"/>
      <c r="BAQ36"/>
      <c r="BAR36"/>
      <c r="BAS36"/>
      <c r="BAT36"/>
      <c r="BAU36"/>
      <c r="BAV36"/>
      <c r="BAW36"/>
      <c r="BAX36"/>
      <c r="BAY36"/>
      <c r="BAZ36"/>
      <c r="BBA36"/>
      <c r="BBB36"/>
      <c r="BBC36"/>
      <c r="BBD36"/>
      <c r="BBE36"/>
      <c r="BBF36"/>
      <c r="BBG36"/>
      <c r="BBH36"/>
      <c r="BBI36"/>
      <c r="BBJ36"/>
      <c r="BBK36"/>
      <c r="BBL36"/>
      <c r="BBM36"/>
      <c r="BBN36"/>
      <c r="BBO36"/>
      <c r="BBP36"/>
      <c r="BBQ36"/>
      <c r="BBR36"/>
      <c r="BBS36"/>
      <c r="BBT36"/>
      <c r="BBU36"/>
      <c r="BBV36"/>
      <c r="BBW36"/>
      <c r="BBX36"/>
      <c r="BBY36"/>
      <c r="BBZ36"/>
      <c r="BCA36"/>
      <c r="BCB36"/>
      <c r="BCC36"/>
      <c r="BCD36"/>
      <c r="BCE36"/>
      <c r="BCF36"/>
      <c r="BCG36"/>
      <c r="BCH36"/>
      <c r="BCI36"/>
      <c r="BCJ36"/>
      <c r="BCK36"/>
      <c r="BCL36"/>
      <c r="BCM36"/>
      <c r="BCN36"/>
      <c r="BCO36"/>
      <c r="BCP36"/>
      <c r="BCQ36"/>
      <c r="BCR36"/>
      <c r="BCS36"/>
      <c r="BCT36"/>
      <c r="BCU36"/>
      <c r="BCV36"/>
      <c r="BCW36"/>
      <c r="BCX36"/>
      <c r="BCY36"/>
      <c r="BCZ36"/>
      <c r="BDA36"/>
      <c r="BDB36"/>
      <c r="BDC36"/>
      <c r="BDD36"/>
      <c r="BDE36"/>
      <c r="BDF36"/>
      <c r="BDG36"/>
      <c r="BDH36"/>
      <c r="BDI36"/>
      <c r="BDJ36"/>
      <c r="BDK36"/>
      <c r="BDL36"/>
      <c r="BDM36"/>
      <c r="BDN36"/>
      <c r="BDO36"/>
      <c r="BDP36"/>
      <c r="BDQ36"/>
      <c r="BDR36"/>
      <c r="BDS36"/>
      <c r="BDT36"/>
      <c r="BDU36"/>
      <c r="BDV36"/>
      <c r="BDW36"/>
      <c r="BDX36"/>
      <c r="BDY36"/>
      <c r="BDZ36"/>
      <c r="BEA36"/>
      <c r="BEB36"/>
      <c r="BEC36"/>
      <c r="BED36"/>
      <c r="BEE36"/>
      <c r="BEF36"/>
      <c r="BEG36"/>
      <c r="BEH36"/>
      <c r="BEI36"/>
      <c r="BEJ36"/>
      <c r="BEK36"/>
      <c r="BEL36"/>
      <c r="BEM36"/>
      <c r="BEN36"/>
      <c r="BEO36"/>
      <c r="BEP36"/>
      <c r="BEQ36"/>
      <c r="BER36"/>
      <c r="BES36"/>
      <c r="BET36"/>
      <c r="BEU36"/>
      <c r="BEV36"/>
      <c r="BEW36"/>
      <c r="BEX36"/>
      <c r="BEY36"/>
      <c r="BEZ36"/>
      <c r="BFA36"/>
      <c r="BFB36"/>
      <c r="BFC36"/>
      <c r="BFD36"/>
      <c r="BFE36"/>
      <c r="BFF36"/>
      <c r="BFG36"/>
      <c r="BFH36"/>
      <c r="BFI36"/>
      <c r="BFJ36"/>
      <c r="BFK36"/>
      <c r="BFL36"/>
      <c r="BFM36"/>
      <c r="BFN36"/>
      <c r="BFO36"/>
      <c r="BFP36"/>
      <c r="BFQ36"/>
      <c r="BFR36"/>
      <c r="BFS36"/>
      <c r="BFT36"/>
      <c r="BFU36"/>
      <c r="BFV36"/>
      <c r="BFW36"/>
      <c r="BFX36"/>
      <c r="BFY36"/>
      <c r="BFZ36"/>
      <c r="BGA36"/>
      <c r="BGB36"/>
      <c r="BGC36"/>
      <c r="BGD36"/>
      <c r="BGE36"/>
      <c r="BGF36"/>
      <c r="BGG36"/>
      <c r="BGH36"/>
      <c r="BGI36"/>
      <c r="BGJ36"/>
      <c r="BGK36"/>
      <c r="BGL36"/>
      <c r="BGM36"/>
      <c r="BGN36"/>
      <c r="BGO36"/>
      <c r="BGP36"/>
      <c r="BGQ36"/>
      <c r="BGR36"/>
      <c r="BGS36"/>
      <c r="BGT36"/>
      <c r="BGU36"/>
      <c r="BGV36"/>
      <c r="BGW36"/>
      <c r="BGX36"/>
      <c r="BGY36"/>
      <c r="BGZ36"/>
      <c r="BHA36"/>
      <c r="BHB36"/>
      <c r="BHC36"/>
      <c r="BHD36"/>
      <c r="BHE36"/>
      <c r="BHF36"/>
      <c r="BHG36"/>
      <c r="BHH36"/>
      <c r="BHI36"/>
      <c r="BHJ36"/>
      <c r="BHK36"/>
      <c r="BHL36"/>
      <c r="BHM36"/>
      <c r="BHN36"/>
      <c r="BHO36"/>
      <c r="BHP36"/>
      <c r="BHQ36"/>
      <c r="BHR36"/>
      <c r="BHS36"/>
      <c r="BHT36"/>
      <c r="BHU36"/>
      <c r="BHV36"/>
      <c r="BHW36"/>
      <c r="BHX36"/>
      <c r="BHY36"/>
      <c r="BHZ36"/>
      <c r="BIA36"/>
      <c r="BIB36"/>
      <c r="BIC36"/>
      <c r="BID36"/>
      <c r="BIE36"/>
      <c r="BIF36"/>
      <c r="BIG36"/>
      <c r="BIH36"/>
      <c r="BII36"/>
      <c r="BIJ36"/>
      <c r="BIK36"/>
      <c r="BIL36"/>
      <c r="BIM36"/>
      <c r="BIN36"/>
      <c r="BIO36"/>
      <c r="BIP36"/>
      <c r="BIQ36"/>
      <c r="BIR36"/>
      <c r="BIS36"/>
      <c r="BIT36"/>
      <c r="BIU36"/>
      <c r="BIV36"/>
      <c r="BIW36"/>
      <c r="BIX36"/>
      <c r="BIY36"/>
      <c r="BIZ36"/>
      <c r="BJA36"/>
      <c r="BJB36"/>
      <c r="BJC36"/>
      <c r="BJD36"/>
      <c r="BJE36"/>
      <c r="BJF36"/>
      <c r="BJG36"/>
      <c r="BJH36"/>
      <c r="BJI36"/>
      <c r="BJJ36"/>
      <c r="BJK36"/>
      <c r="BJL36"/>
      <c r="BJM36"/>
      <c r="BJN36"/>
      <c r="BJO36"/>
      <c r="BJP36"/>
      <c r="BJQ36"/>
      <c r="BJR36"/>
      <c r="BJS36"/>
      <c r="BJT36"/>
      <c r="BJU36"/>
      <c r="BJV36"/>
      <c r="BJW36"/>
      <c r="BJX36"/>
      <c r="BJY36"/>
      <c r="BJZ36"/>
      <c r="BKA36"/>
      <c r="BKB36"/>
      <c r="BKC36"/>
      <c r="BKD36"/>
      <c r="BKE36"/>
      <c r="BKF36"/>
      <c r="BKG36"/>
      <c r="BKH36"/>
      <c r="BKI36"/>
      <c r="BKJ36"/>
      <c r="BKK36"/>
      <c r="BKL36"/>
      <c r="BKM36"/>
      <c r="BKN36"/>
      <c r="BKO36"/>
      <c r="BKP36"/>
      <c r="BKQ36"/>
      <c r="BKR36"/>
      <c r="BKS36"/>
      <c r="BKT36"/>
      <c r="BKU36"/>
      <c r="BKV36"/>
      <c r="BKW36"/>
      <c r="BKX36"/>
      <c r="BKY36"/>
      <c r="BKZ36"/>
      <c r="BLA36"/>
      <c r="BLB36"/>
      <c r="BLC36"/>
      <c r="BLD36"/>
      <c r="BLE36"/>
      <c r="BLF36"/>
      <c r="BLG36"/>
      <c r="BLH36"/>
      <c r="BLI36"/>
      <c r="BLJ36"/>
      <c r="BLK36"/>
      <c r="BLL36"/>
      <c r="BLM36"/>
      <c r="BLN36"/>
      <c r="BLO36"/>
      <c r="BLP36"/>
      <c r="BLQ36"/>
      <c r="BLR36"/>
      <c r="BLS36"/>
      <c r="BLT36"/>
      <c r="BLU36"/>
      <c r="BLV36"/>
      <c r="BLW36"/>
      <c r="BLX36"/>
      <c r="BLY36"/>
      <c r="BLZ36"/>
      <c r="BMA36"/>
      <c r="BMB36"/>
      <c r="BMC36"/>
      <c r="BMD36"/>
      <c r="BME36"/>
      <c r="BMF36"/>
      <c r="BMG36"/>
      <c r="BMH36"/>
      <c r="BMI36"/>
      <c r="BMJ36"/>
      <c r="BMK36"/>
      <c r="BML36"/>
      <c r="BMM36"/>
      <c r="BMN36"/>
      <c r="BMO36"/>
      <c r="BMP36"/>
      <c r="BMQ36"/>
      <c r="BMR36"/>
      <c r="BMS36"/>
      <c r="BMT36"/>
      <c r="BMU36"/>
      <c r="BMV36"/>
      <c r="BMW36"/>
      <c r="BMX36"/>
      <c r="BMY36"/>
      <c r="BMZ36"/>
      <c r="BNA36"/>
      <c r="BNB36"/>
      <c r="BNC36"/>
      <c r="BND36"/>
      <c r="BNE36"/>
      <c r="BNF36"/>
      <c r="BNG36"/>
      <c r="BNH36"/>
      <c r="BNI36"/>
      <c r="BNJ36"/>
      <c r="BNK36"/>
      <c r="BNL36"/>
      <c r="BNM36"/>
      <c r="BNN36"/>
      <c r="BNO36"/>
      <c r="BNP36"/>
      <c r="BNQ36"/>
      <c r="BNR36"/>
      <c r="BNS36"/>
      <c r="BNT36"/>
      <c r="BNU36"/>
      <c r="BNV36"/>
      <c r="BNW36"/>
      <c r="BNX36"/>
      <c r="BNY36"/>
      <c r="BNZ36"/>
      <c r="BOA36"/>
      <c r="BOB36"/>
      <c r="BOC36"/>
      <c r="BOD36"/>
      <c r="BOE36"/>
      <c r="BOF36"/>
      <c r="BOG36"/>
      <c r="BOH36"/>
      <c r="BOI36"/>
      <c r="BOJ36"/>
      <c r="BOK36"/>
      <c r="BOL36"/>
      <c r="BOM36"/>
      <c r="BON36"/>
      <c r="BOO36"/>
      <c r="BOP36"/>
      <c r="BOQ36"/>
      <c r="BOR36"/>
      <c r="BOS36"/>
      <c r="BOT36"/>
      <c r="BOU36"/>
      <c r="BOV36"/>
      <c r="BOW36"/>
      <c r="BOX36"/>
      <c r="BOY36"/>
      <c r="BOZ36"/>
      <c r="BPA36"/>
      <c r="BPB36"/>
      <c r="BPC36"/>
      <c r="BPD36"/>
      <c r="BPE36"/>
      <c r="BPF36"/>
      <c r="BPG36"/>
      <c r="BPH36"/>
      <c r="BPI36"/>
      <c r="BPJ36"/>
      <c r="BPK36"/>
      <c r="BPL36"/>
      <c r="BPM36"/>
      <c r="BPN36"/>
      <c r="BPO36"/>
      <c r="BPP36"/>
      <c r="BPQ36"/>
      <c r="BPR36"/>
      <c r="BPS36"/>
      <c r="BPT36"/>
      <c r="BPU36"/>
      <c r="BPV36"/>
      <c r="BPW36"/>
      <c r="BPX36"/>
      <c r="BPY36"/>
      <c r="BPZ36"/>
      <c r="BQA36"/>
      <c r="BQB36"/>
      <c r="BQC36"/>
      <c r="BQD36"/>
      <c r="BQE36"/>
      <c r="BQF36"/>
      <c r="BQG36"/>
      <c r="BQH36"/>
      <c r="BQI36"/>
      <c r="BQJ36"/>
      <c r="BQK36"/>
      <c r="BQL36"/>
      <c r="BQM36"/>
      <c r="BQN36"/>
      <c r="BQO36"/>
      <c r="BQP36"/>
      <c r="BQQ36"/>
      <c r="BQR36"/>
      <c r="BQS36"/>
      <c r="BQT36"/>
      <c r="BQU36"/>
      <c r="BQV36"/>
      <c r="BQW36"/>
      <c r="BQX36"/>
      <c r="BQY36"/>
      <c r="BQZ36"/>
      <c r="BRA36"/>
      <c r="BRB36"/>
      <c r="BRC36"/>
      <c r="BRD36"/>
      <c r="BRE36"/>
      <c r="BRF36"/>
      <c r="BRG36"/>
      <c r="BRH36"/>
      <c r="BRI36"/>
      <c r="BRJ36"/>
      <c r="BRK36"/>
      <c r="BRL36"/>
      <c r="BRM36"/>
      <c r="BRN36"/>
      <c r="BRO36"/>
      <c r="BRP36"/>
      <c r="BRQ36"/>
      <c r="BRR36"/>
      <c r="BRS36"/>
      <c r="BRT36"/>
      <c r="BRU36"/>
      <c r="BRV36"/>
      <c r="BRW36"/>
      <c r="BRX36"/>
      <c r="BRY36"/>
      <c r="BRZ36"/>
      <c r="BSA36"/>
      <c r="BSB36"/>
      <c r="BSC36"/>
      <c r="BSD36"/>
      <c r="BSE36"/>
      <c r="BSF36"/>
      <c r="BSG36"/>
      <c r="BSH36"/>
      <c r="BSI36"/>
      <c r="BSJ36"/>
      <c r="BSK36"/>
      <c r="BSL36"/>
      <c r="BSM36"/>
      <c r="BSN36"/>
      <c r="BSO36"/>
      <c r="BSP36"/>
      <c r="BSQ36"/>
      <c r="BSR36"/>
      <c r="BSS36"/>
      <c r="BST36"/>
      <c r="BSU36"/>
      <c r="BSV36"/>
      <c r="BSW36"/>
      <c r="BSX36"/>
      <c r="BSY36"/>
      <c r="BSZ36"/>
      <c r="BTA36"/>
      <c r="BTB36"/>
      <c r="BTC36"/>
      <c r="BTD36"/>
      <c r="BTE36"/>
      <c r="BTF36"/>
      <c r="BTG36"/>
      <c r="BTH36"/>
      <c r="BTI36"/>
      <c r="BTJ36"/>
      <c r="BTK36"/>
      <c r="BTL36"/>
      <c r="BTM36"/>
      <c r="BTN36"/>
      <c r="BTO36"/>
      <c r="BTP36"/>
      <c r="BTQ36"/>
      <c r="BTR36"/>
      <c r="BTS36"/>
      <c r="BTT36"/>
      <c r="BTU36"/>
      <c r="BTV36"/>
      <c r="BTW36"/>
      <c r="BTX36"/>
      <c r="BTY36"/>
      <c r="BTZ36"/>
      <c r="BUA36"/>
      <c r="BUB36"/>
      <c r="BUC36"/>
      <c r="BUD36"/>
      <c r="BUE36"/>
      <c r="BUF36"/>
      <c r="BUG36"/>
      <c r="BUH36"/>
      <c r="BUI36"/>
      <c r="BUJ36"/>
      <c r="BUK36"/>
      <c r="BUL36"/>
      <c r="BUM36"/>
      <c r="BUN36"/>
      <c r="BUO36"/>
      <c r="BUP36"/>
      <c r="BUQ36"/>
      <c r="BUR36"/>
      <c r="BUS36"/>
      <c r="BUT36"/>
      <c r="BUU36"/>
      <c r="BUV36"/>
      <c r="BUW36"/>
      <c r="BUX36"/>
      <c r="BUY36"/>
      <c r="BUZ36"/>
      <c r="BVA36"/>
      <c r="BVB36"/>
      <c r="BVC36"/>
      <c r="BVD36"/>
      <c r="BVE36"/>
      <c r="BVF36"/>
      <c r="BVG36"/>
      <c r="BVH36"/>
      <c r="BVI36"/>
      <c r="BVJ36"/>
      <c r="BVK36"/>
      <c r="BVL36"/>
      <c r="BVM36"/>
      <c r="BVN36"/>
      <c r="BVO36"/>
      <c r="BVP36"/>
      <c r="BVQ36"/>
      <c r="BVR36"/>
      <c r="BVS36"/>
      <c r="BVT36"/>
      <c r="BVU36"/>
      <c r="BVV36"/>
      <c r="BVW36"/>
      <c r="BVX36"/>
      <c r="BVY36"/>
      <c r="BVZ36"/>
      <c r="BWA36"/>
      <c r="BWB36"/>
      <c r="BWC36"/>
      <c r="BWD36"/>
      <c r="BWE36"/>
      <c r="BWF36"/>
      <c r="BWG36"/>
      <c r="BWH36"/>
      <c r="BWI36"/>
      <c r="BWJ36"/>
      <c r="BWK36"/>
      <c r="BWL36"/>
      <c r="BWM36"/>
      <c r="BWN36"/>
      <c r="BWO36"/>
      <c r="BWP36"/>
      <c r="BWQ36"/>
      <c r="BWR36"/>
      <c r="BWS36"/>
      <c r="BWT36"/>
      <c r="BWU36"/>
      <c r="BWV36"/>
      <c r="BWW36"/>
      <c r="BWX36"/>
      <c r="BWY36"/>
      <c r="BWZ36"/>
      <c r="BXA36"/>
      <c r="BXB36"/>
      <c r="BXC36"/>
      <c r="BXD36"/>
      <c r="BXE36"/>
      <c r="BXF36"/>
      <c r="BXG36"/>
      <c r="BXH36"/>
      <c r="BXI36"/>
      <c r="BXJ36"/>
      <c r="BXK36"/>
      <c r="BXL36"/>
      <c r="BXM36"/>
      <c r="BXN36"/>
      <c r="BXO36"/>
      <c r="BXP36"/>
      <c r="BXQ36"/>
      <c r="BXR36"/>
      <c r="BXS36"/>
      <c r="BXT36"/>
      <c r="BXU36"/>
      <c r="BXV36"/>
      <c r="BXW36"/>
      <c r="BXX36"/>
      <c r="BXY36"/>
      <c r="BXZ36"/>
      <c r="BYA36"/>
      <c r="BYB36"/>
      <c r="BYC36"/>
      <c r="BYD36"/>
      <c r="BYE36"/>
      <c r="BYF36"/>
      <c r="BYG36"/>
      <c r="BYH36"/>
      <c r="BYI36"/>
      <c r="BYJ36"/>
      <c r="BYK36"/>
      <c r="BYL36"/>
      <c r="BYM36"/>
      <c r="BYN36"/>
      <c r="BYO36"/>
      <c r="BYP36"/>
      <c r="BYQ36"/>
      <c r="BYR36"/>
      <c r="BYS36"/>
      <c r="BYT36"/>
      <c r="BYU36"/>
      <c r="BYV36"/>
      <c r="BYW36"/>
      <c r="BYX36"/>
      <c r="BYY36"/>
      <c r="BYZ36"/>
      <c r="BZA36"/>
      <c r="BZB36"/>
      <c r="BZC36"/>
      <c r="BZD36"/>
      <c r="BZE36"/>
      <c r="BZF36"/>
      <c r="BZG36"/>
      <c r="BZH36"/>
      <c r="BZI36"/>
      <c r="BZJ36"/>
      <c r="BZK36"/>
      <c r="BZL36"/>
      <c r="BZM36"/>
      <c r="BZN36"/>
      <c r="BZO36"/>
      <c r="BZP36"/>
      <c r="BZQ36"/>
      <c r="BZR36"/>
      <c r="BZS36"/>
      <c r="BZT36"/>
      <c r="BZU36"/>
      <c r="BZV36"/>
      <c r="BZW36"/>
      <c r="BZX36"/>
      <c r="BZY36"/>
      <c r="BZZ36"/>
      <c r="CAA36"/>
      <c r="CAB36"/>
      <c r="CAC36"/>
      <c r="CAD36"/>
      <c r="CAE36"/>
      <c r="CAF36"/>
      <c r="CAG36"/>
      <c r="CAH36"/>
      <c r="CAI36"/>
      <c r="CAJ36"/>
      <c r="CAK36"/>
      <c r="CAL36"/>
      <c r="CAM36"/>
      <c r="CAN36"/>
      <c r="CAO36"/>
      <c r="CAP36"/>
      <c r="CAQ36"/>
      <c r="CAR36"/>
      <c r="CAS36"/>
      <c r="CAT36"/>
      <c r="CAU36"/>
      <c r="CAV36"/>
      <c r="CAW36"/>
      <c r="CAX36"/>
      <c r="CAY36"/>
      <c r="CAZ36"/>
      <c r="CBA36"/>
      <c r="CBB36"/>
      <c r="CBC36"/>
      <c r="CBD36"/>
      <c r="CBE36"/>
      <c r="CBF36"/>
      <c r="CBG36"/>
      <c r="CBH36"/>
      <c r="CBI36"/>
      <c r="CBJ36"/>
      <c r="CBK36"/>
      <c r="CBL36"/>
      <c r="CBM36"/>
      <c r="CBN36"/>
      <c r="CBO36"/>
      <c r="CBP36"/>
      <c r="CBQ36"/>
      <c r="CBR36"/>
      <c r="CBS36"/>
      <c r="CBT36"/>
      <c r="CBU36"/>
      <c r="CBV36"/>
      <c r="CBW36"/>
      <c r="CBX36"/>
      <c r="CBY36"/>
      <c r="CBZ36"/>
      <c r="CCA36"/>
      <c r="CCB36"/>
      <c r="CCC36"/>
      <c r="CCD36"/>
      <c r="CCE36"/>
      <c r="CCF36"/>
      <c r="CCG36"/>
      <c r="CCH36"/>
      <c r="CCI36"/>
      <c r="CCJ36"/>
      <c r="CCK36"/>
      <c r="CCL36"/>
      <c r="CCM36"/>
      <c r="CCN36"/>
      <c r="CCO36"/>
      <c r="CCP36"/>
      <c r="CCQ36"/>
      <c r="CCR36"/>
      <c r="CCS36"/>
      <c r="CCT36"/>
      <c r="CCU36"/>
      <c r="CCV36"/>
      <c r="CCW36"/>
      <c r="CCX36"/>
      <c r="CCY36"/>
      <c r="CCZ36"/>
      <c r="CDA36"/>
      <c r="CDB36"/>
      <c r="CDC36"/>
      <c r="CDD36"/>
      <c r="CDE36"/>
      <c r="CDF36"/>
      <c r="CDG36"/>
      <c r="CDH36"/>
      <c r="CDI36"/>
      <c r="CDJ36"/>
      <c r="CDK36"/>
      <c r="CDL36"/>
      <c r="CDM36"/>
      <c r="CDN36"/>
      <c r="CDO36"/>
      <c r="CDP36"/>
      <c r="CDQ36"/>
      <c r="CDR36"/>
      <c r="CDS36"/>
      <c r="CDT36"/>
      <c r="CDU36"/>
      <c r="CDV36"/>
      <c r="CDW36"/>
      <c r="CDX36"/>
      <c r="CDY36"/>
      <c r="CDZ36"/>
      <c r="CEA36"/>
      <c r="CEB36"/>
      <c r="CEC36"/>
      <c r="CED36"/>
      <c r="CEE36"/>
      <c r="CEF36"/>
      <c r="CEG36"/>
      <c r="CEH36"/>
      <c r="CEI36"/>
      <c r="CEJ36"/>
      <c r="CEK36"/>
      <c r="CEL36"/>
      <c r="CEM36"/>
      <c r="CEN36"/>
      <c r="CEO36"/>
      <c r="CEP36"/>
      <c r="CEQ36"/>
      <c r="CER36"/>
      <c r="CES36"/>
      <c r="CET36"/>
      <c r="CEU36"/>
      <c r="CEV36"/>
      <c r="CEW36"/>
      <c r="CEX36"/>
      <c r="CEY36"/>
      <c r="CEZ36"/>
      <c r="CFA36"/>
      <c r="CFB36"/>
      <c r="CFC36"/>
      <c r="CFD36"/>
      <c r="CFE36"/>
      <c r="CFF36"/>
      <c r="CFG36"/>
      <c r="CFH36"/>
      <c r="CFI36"/>
      <c r="CFJ36"/>
      <c r="CFK36"/>
      <c r="CFL36"/>
      <c r="CFM36"/>
      <c r="CFN36"/>
      <c r="CFO36"/>
      <c r="CFP36"/>
      <c r="CFQ36"/>
      <c r="CFR36"/>
      <c r="CFS36"/>
      <c r="CFT36"/>
      <c r="CFU36"/>
      <c r="CFV36"/>
      <c r="CFW36"/>
      <c r="CFX36"/>
      <c r="CFY36"/>
      <c r="CFZ36"/>
      <c r="CGA36"/>
      <c r="CGB36"/>
      <c r="CGC36"/>
      <c r="CGD36"/>
      <c r="CGE36"/>
      <c r="CGF36"/>
      <c r="CGG36"/>
      <c r="CGH36"/>
      <c r="CGI36"/>
      <c r="CGJ36"/>
      <c r="CGK36"/>
      <c r="CGL36"/>
      <c r="CGM36"/>
      <c r="CGN36"/>
      <c r="CGO36"/>
      <c r="CGP36"/>
      <c r="CGQ36"/>
      <c r="CGR36"/>
      <c r="CGS36"/>
      <c r="CGT36"/>
      <c r="CGU36"/>
      <c r="CGV36"/>
      <c r="CGW36"/>
      <c r="CGX36"/>
      <c r="CGY36"/>
      <c r="CGZ36"/>
      <c r="CHA36"/>
      <c r="CHB36"/>
      <c r="CHC36"/>
      <c r="CHD36"/>
      <c r="CHE36"/>
      <c r="CHF36"/>
      <c r="CHG36"/>
      <c r="CHH36"/>
      <c r="CHI36"/>
      <c r="CHJ36"/>
      <c r="CHK36"/>
      <c r="CHL36"/>
      <c r="CHM36"/>
      <c r="CHN36"/>
      <c r="CHO36"/>
      <c r="CHP36"/>
      <c r="CHQ36"/>
      <c r="CHR36"/>
      <c r="CHS36"/>
      <c r="CHT36"/>
      <c r="CHU36"/>
      <c r="CHV36"/>
      <c r="CHW36"/>
      <c r="CHX36"/>
      <c r="CHY36"/>
      <c r="CHZ36"/>
      <c r="CIA36"/>
      <c r="CIB36"/>
      <c r="CIC36"/>
      <c r="CID36"/>
      <c r="CIE36"/>
      <c r="CIF36"/>
      <c r="CIG36"/>
      <c r="CIH36"/>
      <c r="CII36"/>
      <c r="CIJ36"/>
      <c r="CIK36"/>
      <c r="CIL36"/>
      <c r="CIM36"/>
      <c r="CIN36"/>
      <c r="CIO36"/>
      <c r="CIP36"/>
      <c r="CIQ36"/>
      <c r="CIR36"/>
      <c r="CIS36"/>
      <c r="CIT36"/>
      <c r="CIU36"/>
      <c r="CIV36"/>
      <c r="CIW36"/>
      <c r="CIX36"/>
      <c r="CIY36"/>
      <c r="CIZ36"/>
      <c r="CJA36"/>
      <c r="CJB36"/>
      <c r="CJC36"/>
      <c r="CJD36"/>
      <c r="CJE36"/>
      <c r="CJF36"/>
      <c r="CJG36"/>
      <c r="CJH36"/>
      <c r="CJI36"/>
      <c r="CJJ36"/>
      <c r="CJK36"/>
      <c r="CJL36"/>
      <c r="CJM36"/>
      <c r="CJN36"/>
      <c r="CJO36"/>
      <c r="CJP36"/>
      <c r="CJQ36"/>
      <c r="CJR36"/>
      <c r="CJS36"/>
      <c r="CJT36"/>
      <c r="CJU36"/>
      <c r="CJV36"/>
      <c r="CJW36"/>
      <c r="CJX36"/>
      <c r="CJY36"/>
      <c r="CJZ36"/>
      <c r="CKA36"/>
      <c r="CKB36"/>
      <c r="CKC36"/>
      <c r="CKD36"/>
      <c r="CKE36"/>
      <c r="CKF36"/>
      <c r="CKG36"/>
      <c r="CKH36"/>
      <c r="CKI36"/>
      <c r="CKJ36"/>
      <c r="CKK36"/>
      <c r="CKL36"/>
      <c r="CKM36"/>
      <c r="CKN36"/>
      <c r="CKO36"/>
      <c r="CKP36"/>
      <c r="CKQ36"/>
      <c r="CKR36"/>
      <c r="CKS36"/>
      <c r="CKT36"/>
      <c r="CKU36"/>
      <c r="CKV36"/>
      <c r="CKW36"/>
      <c r="CKX36"/>
      <c r="CKY36"/>
      <c r="CKZ36"/>
      <c r="CLA36"/>
      <c r="CLB36"/>
      <c r="CLC36"/>
      <c r="CLD36"/>
      <c r="CLE36"/>
      <c r="CLF36"/>
      <c r="CLG36"/>
      <c r="CLH36"/>
      <c r="CLI36"/>
      <c r="CLJ36"/>
      <c r="CLK36"/>
      <c r="CLL36"/>
      <c r="CLM36"/>
      <c r="CLN36"/>
      <c r="CLO36"/>
      <c r="CLP36"/>
      <c r="CLQ36"/>
      <c r="CLR36"/>
      <c r="CLS36"/>
      <c r="CLT36"/>
      <c r="CLU36"/>
      <c r="CLV36"/>
      <c r="CLW36"/>
      <c r="CLX36"/>
      <c r="CLY36"/>
      <c r="CLZ36"/>
      <c r="CMA36"/>
      <c r="CMB36"/>
      <c r="CMC36"/>
      <c r="CMD36"/>
      <c r="CME36"/>
      <c r="CMF36"/>
      <c r="CMG36"/>
      <c r="CMH36"/>
      <c r="CMI36"/>
      <c r="CMJ36"/>
      <c r="CMK36"/>
      <c r="CML36"/>
      <c r="CMM36"/>
      <c r="CMN36"/>
      <c r="CMO36"/>
      <c r="CMP36"/>
      <c r="CMQ36"/>
      <c r="CMR36"/>
      <c r="CMS36"/>
      <c r="CMT36"/>
      <c r="CMU36"/>
      <c r="CMV36"/>
      <c r="CMW36"/>
      <c r="CMX36"/>
      <c r="CMY36"/>
      <c r="CMZ36"/>
      <c r="CNA36"/>
      <c r="CNB36"/>
      <c r="CNC36"/>
      <c r="CND36"/>
      <c r="CNE36"/>
      <c r="CNF36"/>
      <c r="CNG36"/>
      <c r="CNH36"/>
      <c r="CNI36"/>
      <c r="CNJ36"/>
      <c r="CNK36"/>
      <c r="CNL36"/>
      <c r="CNM36"/>
      <c r="CNN36"/>
      <c r="CNO36"/>
      <c r="CNP36"/>
      <c r="CNQ36"/>
      <c r="CNR36"/>
      <c r="CNS36"/>
      <c r="CNT36"/>
      <c r="CNU36"/>
      <c r="CNV36"/>
      <c r="CNW36"/>
      <c r="CNX36"/>
      <c r="CNY36"/>
      <c r="CNZ36"/>
      <c r="COA36"/>
      <c r="COB36"/>
      <c r="COC36"/>
      <c r="COD36"/>
      <c r="COE36"/>
      <c r="COF36"/>
      <c r="COG36"/>
      <c r="COH36"/>
      <c r="COI36"/>
      <c r="COJ36"/>
      <c r="COK36"/>
      <c r="COL36"/>
      <c r="COM36"/>
      <c r="CON36"/>
      <c r="COO36"/>
      <c r="COP36"/>
      <c r="COQ36"/>
      <c r="COR36"/>
      <c r="COS36"/>
      <c r="COT36"/>
      <c r="COU36"/>
      <c r="COV36"/>
      <c r="COW36"/>
      <c r="COX36"/>
      <c r="COY36"/>
      <c r="COZ36"/>
      <c r="CPA36"/>
      <c r="CPB36"/>
      <c r="CPC36"/>
      <c r="CPD36"/>
      <c r="CPE36"/>
      <c r="CPF36"/>
      <c r="CPG36"/>
      <c r="CPH36"/>
      <c r="CPI36"/>
      <c r="CPJ36"/>
      <c r="CPK36"/>
      <c r="CPL36"/>
      <c r="CPM36"/>
      <c r="CPN36"/>
      <c r="CPO36"/>
      <c r="CPP36"/>
      <c r="CPQ36"/>
      <c r="CPR36"/>
      <c r="CPS36"/>
      <c r="CPT36"/>
      <c r="CPU36"/>
      <c r="CPV36"/>
      <c r="CPW36"/>
      <c r="CPX36"/>
      <c r="CPY36"/>
      <c r="CPZ36"/>
      <c r="CQA36"/>
      <c r="CQB36"/>
      <c r="CQC36"/>
      <c r="CQD36"/>
      <c r="CQE36"/>
      <c r="CQF36"/>
      <c r="CQG36"/>
      <c r="CQH36"/>
      <c r="CQI36"/>
      <c r="CQJ36"/>
      <c r="CQK36"/>
      <c r="CQL36"/>
      <c r="CQM36"/>
      <c r="CQN36"/>
      <c r="CQO36"/>
      <c r="CQP36"/>
      <c r="CQQ36"/>
      <c r="CQR36"/>
      <c r="CQS36"/>
      <c r="CQT36"/>
      <c r="CQU36"/>
      <c r="CQV36"/>
      <c r="CQW36"/>
      <c r="CQX36"/>
      <c r="CQY36"/>
      <c r="CQZ36"/>
      <c r="CRA36"/>
      <c r="CRB36"/>
      <c r="CRC36"/>
      <c r="CRD36"/>
      <c r="CRE36"/>
      <c r="CRF36"/>
      <c r="CRG36"/>
      <c r="CRH36"/>
      <c r="CRI36"/>
      <c r="CRJ36"/>
      <c r="CRK36"/>
      <c r="CRL36"/>
      <c r="CRM36"/>
      <c r="CRN36"/>
      <c r="CRO36"/>
      <c r="CRP36"/>
      <c r="CRQ36"/>
      <c r="CRR36"/>
      <c r="CRS36"/>
      <c r="CRT36"/>
      <c r="CRU36"/>
      <c r="CRV36"/>
      <c r="CRW36"/>
      <c r="CRX36"/>
      <c r="CRY36"/>
      <c r="CRZ36"/>
      <c r="CSA36"/>
      <c r="CSB36"/>
      <c r="CSC36"/>
      <c r="CSD36"/>
      <c r="CSE36"/>
      <c r="CSF36"/>
      <c r="CSG36"/>
      <c r="CSH36"/>
      <c r="CSI36"/>
      <c r="CSJ36"/>
      <c r="CSK36"/>
      <c r="CSL36"/>
      <c r="CSM36"/>
      <c r="CSN36"/>
      <c r="CSO36"/>
      <c r="CSP36"/>
      <c r="CSQ36"/>
      <c r="CSR36"/>
      <c r="CSS36"/>
      <c r="CST36"/>
      <c r="CSU36"/>
      <c r="CSV36"/>
      <c r="CSW36"/>
      <c r="CSX36"/>
      <c r="CSY36"/>
      <c r="CSZ36"/>
      <c r="CTA36"/>
      <c r="CTB36"/>
      <c r="CTC36"/>
      <c r="CTD36"/>
      <c r="CTE36"/>
      <c r="CTF36"/>
      <c r="CTG36"/>
      <c r="CTH36"/>
      <c r="CTI36"/>
      <c r="CTJ36"/>
      <c r="CTK36"/>
      <c r="CTL36"/>
      <c r="CTM36"/>
      <c r="CTN36"/>
      <c r="CTO36"/>
      <c r="CTP36"/>
      <c r="CTQ36"/>
      <c r="CTR36"/>
      <c r="CTS36"/>
      <c r="CTT36"/>
      <c r="CTU36"/>
      <c r="CTV36"/>
      <c r="CTW36"/>
      <c r="CTX36"/>
      <c r="CTY36"/>
      <c r="CTZ36"/>
      <c r="CUA36"/>
      <c r="CUB36"/>
      <c r="CUC36"/>
      <c r="CUD36"/>
      <c r="CUE36"/>
      <c r="CUF36"/>
      <c r="CUG36"/>
      <c r="CUH36"/>
      <c r="CUI36"/>
      <c r="CUJ36"/>
      <c r="CUK36"/>
      <c r="CUL36"/>
      <c r="CUM36"/>
      <c r="CUN36"/>
      <c r="CUO36"/>
      <c r="CUP36"/>
      <c r="CUQ36"/>
      <c r="CUR36"/>
      <c r="CUS36"/>
      <c r="CUT36"/>
      <c r="CUU36"/>
      <c r="CUV36"/>
      <c r="CUW36"/>
      <c r="CUX36"/>
      <c r="CUY36"/>
      <c r="CUZ36"/>
      <c r="CVA36"/>
      <c r="CVB36"/>
      <c r="CVC36"/>
      <c r="CVD36"/>
      <c r="CVE36"/>
      <c r="CVF36"/>
      <c r="CVG36"/>
      <c r="CVH36"/>
      <c r="CVI36"/>
      <c r="CVJ36"/>
      <c r="CVK36"/>
      <c r="CVL36"/>
      <c r="CVM36"/>
      <c r="CVN36"/>
      <c r="CVO36"/>
      <c r="CVP36"/>
      <c r="CVQ36"/>
      <c r="CVR36"/>
      <c r="CVS36"/>
      <c r="CVT36"/>
      <c r="CVU36"/>
      <c r="CVV36"/>
      <c r="CVW36"/>
      <c r="CVX36"/>
      <c r="CVY36"/>
      <c r="CVZ36"/>
      <c r="CWA36"/>
      <c r="CWB36"/>
      <c r="CWC36"/>
      <c r="CWD36"/>
      <c r="CWE36"/>
      <c r="CWF36"/>
      <c r="CWG36"/>
      <c r="CWH36"/>
      <c r="CWI36"/>
      <c r="CWJ36"/>
      <c r="CWK36"/>
      <c r="CWL36"/>
      <c r="CWM36"/>
      <c r="CWN36"/>
      <c r="CWO36"/>
      <c r="CWP36"/>
      <c r="CWQ36"/>
      <c r="CWR36"/>
      <c r="CWS36"/>
      <c r="CWT36"/>
      <c r="CWU36"/>
      <c r="CWV36"/>
      <c r="CWW36"/>
      <c r="CWX36"/>
      <c r="CWY36"/>
      <c r="CWZ36"/>
      <c r="CXA36"/>
      <c r="CXB36"/>
      <c r="CXC36"/>
      <c r="CXD36"/>
      <c r="CXE36"/>
      <c r="CXF36"/>
      <c r="CXG36"/>
      <c r="CXH36"/>
      <c r="CXI36"/>
      <c r="CXJ36"/>
      <c r="CXK36"/>
      <c r="CXL36"/>
      <c r="CXM36"/>
      <c r="CXN36"/>
      <c r="CXO36"/>
      <c r="CXP36"/>
      <c r="CXQ36"/>
      <c r="CXR36"/>
      <c r="CXS36"/>
      <c r="CXT36"/>
      <c r="CXU36"/>
      <c r="CXV36"/>
      <c r="CXW36"/>
      <c r="CXX36"/>
      <c r="CXY36"/>
      <c r="CXZ36"/>
      <c r="CYA36"/>
      <c r="CYB36"/>
      <c r="CYC36"/>
      <c r="CYD36"/>
      <c r="CYE36"/>
      <c r="CYF36"/>
      <c r="CYG36"/>
      <c r="CYH36"/>
      <c r="CYI36"/>
      <c r="CYJ36"/>
      <c r="CYK36"/>
      <c r="CYL36"/>
      <c r="CYM36"/>
      <c r="CYN36"/>
      <c r="CYO36"/>
      <c r="CYP36"/>
      <c r="CYQ36"/>
      <c r="CYR36"/>
      <c r="CYS36"/>
      <c r="CYT36"/>
      <c r="CYU36"/>
      <c r="CYV36"/>
      <c r="CYW36"/>
      <c r="CYX36"/>
      <c r="CYY36"/>
      <c r="CYZ36"/>
      <c r="CZA36"/>
      <c r="CZB36"/>
      <c r="CZC36"/>
      <c r="CZD36"/>
      <c r="CZE36"/>
      <c r="CZF36"/>
      <c r="CZG36"/>
      <c r="CZH36"/>
      <c r="CZI36"/>
      <c r="CZJ36"/>
      <c r="CZK36"/>
      <c r="CZL36"/>
      <c r="CZM36"/>
      <c r="CZN36"/>
      <c r="CZO36"/>
      <c r="CZP36"/>
      <c r="CZQ36"/>
      <c r="CZR36"/>
      <c r="CZS36"/>
      <c r="CZT36"/>
      <c r="CZU36"/>
      <c r="CZV36"/>
      <c r="CZW36"/>
      <c r="CZX36"/>
      <c r="CZY36"/>
      <c r="CZZ36"/>
      <c r="DAA36"/>
      <c r="DAB36"/>
      <c r="DAC36"/>
      <c r="DAD36"/>
      <c r="DAE36"/>
      <c r="DAF36"/>
      <c r="DAG36"/>
      <c r="DAH36"/>
      <c r="DAI36"/>
      <c r="DAJ36"/>
      <c r="DAK36"/>
      <c r="DAL36"/>
      <c r="DAM36"/>
      <c r="DAN36"/>
      <c r="DAO36"/>
      <c r="DAP36"/>
      <c r="DAQ36"/>
      <c r="DAR36"/>
      <c r="DAS36"/>
      <c r="DAT36"/>
      <c r="DAU36"/>
      <c r="DAV36"/>
      <c r="DAW36"/>
      <c r="DAX36"/>
      <c r="DAY36"/>
      <c r="DAZ36"/>
      <c r="DBA36"/>
      <c r="DBB36"/>
      <c r="DBC36"/>
      <c r="DBD36"/>
      <c r="DBE36"/>
      <c r="DBF36"/>
      <c r="DBG36"/>
      <c r="DBH36"/>
      <c r="DBI36"/>
      <c r="DBJ36"/>
      <c r="DBK36"/>
      <c r="DBL36"/>
      <c r="DBM36"/>
      <c r="DBN36"/>
      <c r="DBO36"/>
      <c r="DBP36"/>
      <c r="DBQ36"/>
      <c r="DBR36"/>
      <c r="DBS36"/>
      <c r="DBT36"/>
      <c r="DBU36"/>
      <c r="DBV36"/>
      <c r="DBW36"/>
      <c r="DBX36"/>
      <c r="DBY36"/>
      <c r="DBZ36"/>
      <c r="DCA36"/>
      <c r="DCB36"/>
      <c r="DCC36"/>
      <c r="DCD36"/>
      <c r="DCE36"/>
      <c r="DCF36"/>
      <c r="DCG36"/>
      <c r="DCH36"/>
      <c r="DCI36"/>
      <c r="DCJ36"/>
      <c r="DCK36"/>
      <c r="DCL36"/>
      <c r="DCM36"/>
      <c r="DCN36"/>
      <c r="DCO36"/>
      <c r="DCP36"/>
      <c r="DCQ36"/>
      <c r="DCR36"/>
      <c r="DCS36"/>
      <c r="DCT36"/>
      <c r="DCU36"/>
      <c r="DCV36"/>
      <c r="DCW36"/>
      <c r="DCX36"/>
      <c r="DCY36"/>
      <c r="DCZ36"/>
      <c r="DDA36"/>
      <c r="DDB36"/>
      <c r="DDC36"/>
      <c r="DDD36"/>
      <c r="DDE36"/>
      <c r="DDF36"/>
      <c r="DDG36"/>
      <c r="DDH36"/>
      <c r="DDI36"/>
      <c r="DDJ36"/>
      <c r="DDK36"/>
      <c r="DDL36"/>
      <c r="DDM36"/>
      <c r="DDN36"/>
      <c r="DDO36"/>
      <c r="DDP36"/>
      <c r="DDQ36"/>
      <c r="DDR36"/>
      <c r="DDS36"/>
      <c r="DDT36"/>
      <c r="DDU36"/>
      <c r="DDV36"/>
      <c r="DDW36"/>
      <c r="DDX36"/>
      <c r="DDY36"/>
      <c r="DDZ36"/>
      <c r="DEA36"/>
      <c r="DEB36"/>
      <c r="DEC36"/>
      <c r="DED36"/>
      <c r="DEE36"/>
      <c r="DEF36"/>
      <c r="DEG36"/>
      <c r="DEH36"/>
      <c r="DEI36"/>
      <c r="DEJ36"/>
      <c r="DEK36"/>
      <c r="DEL36"/>
      <c r="DEM36"/>
      <c r="DEN36"/>
      <c r="DEO36"/>
      <c r="DEP36"/>
      <c r="DEQ36"/>
      <c r="DER36"/>
      <c r="DES36"/>
      <c r="DET36"/>
      <c r="DEU36"/>
      <c r="DEV36"/>
      <c r="DEW36"/>
      <c r="DEX36"/>
      <c r="DEY36"/>
      <c r="DEZ36"/>
      <c r="DFA36"/>
      <c r="DFB36"/>
      <c r="DFC36"/>
      <c r="DFD36"/>
      <c r="DFE36"/>
      <c r="DFF36"/>
      <c r="DFG36"/>
      <c r="DFH36"/>
      <c r="DFI36"/>
      <c r="DFJ36"/>
      <c r="DFK36"/>
      <c r="DFL36"/>
      <c r="DFM36"/>
      <c r="DFN36"/>
      <c r="DFO36"/>
      <c r="DFP36"/>
      <c r="DFQ36"/>
      <c r="DFR36"/>
      <c r="DFS36"/>
      <c r="DFT36"/>
      <c r="DFU36"/>
      <c r="DFV36"/>
      <c r="DFW36"/>
      <c r="DFX36"/>
      <c r="DFY36"/>
      <c r="DFZ36"/>
      <c r="DGA36"/>
      <c r="DGB36"/>
      <c r="DGC36"/>
      <c r="DGD36"/>
      <c r="DGE36"/>
      <c r="DGF36"/>
      <c r="DGG36"/>
      <c r="DGH36"/>
      <c r="DGI36"/>
      <c r="DGJ36"/>
      <c r="DGK36"/>
      <c r="DGL36"/>
      <c r="DGM36"/>
      <c r="DGN36"/>
      <c r="DGO36"/>
      <c r="DGP36"/>
      <c r="DGQ36"/>
      <c r="DGR36"/>
      <c r="DGS36"/>
      <c r="DGT36"/>
      <c r="DGU36"/>
      <c r="DGV36"/>
      <c r="DGW36"/>
      <c r="DGX36"/>
      <c r="DGY36"/>
      <c r="DGZ36"/>
      <c r="DHA36"/>
      <c r="DHB36"/>
      <c r="DHC36"/>
      <c r="DHD36"/>
      <c r="DHE36"/>
      <c r="DHF36"/>
      <c r="DHG36"/>
      <c r="DHH36"/>
      <c r="DHI36"/>
      <c r="DHJ36"/>
      <c r="DHK36"/>
      <c r="DHL36"/>
      <c r="DHM36"/>
      <c r="DHN36"/>
      <c r="DHO36"/>
      <c r="DHP36"/>
      <c r="DHQ36"/>
      <c r="DHR36"/>
      <c r="DHS36"/>
      <c r="DHT36"/>
      <c r="DHU36"/>
      <c r="DHV36"/>
      <c r="DHW36"/>
      <c r="DHX36"/>
      <c r="DHY36"/>
      <c r="DHZ36"/>
      <c r="DIA36"/>
      <c r="DIB36"/>
      <c r="DIC36"/>
      <c r="DID36"/>
      <c r="DIE36"/>
      <c r="DIF36"/>
      <c r="DIG36"/>
      <c r="DIH36"/>
      <c r="DII36"/>
      <c r="DIJ36"/>
      <c r="DIK36"/>
      <c r="DIL36"/>
      <c r="DIM36"/>
      <c r="DIN36"/>
      <c r="DIO36"/>
      <c r="DIP36"/>
      <c r="DIQ36"/>
      <c r="DIR36"/>
      <c r="DIS36"/>
      <c r="DIT36"/>
      <c r="DIU36"/>
      <c r="DIV36"/>
      <c r="DIW36"/>
      <c r="DIX36"/>
      <c r="DIY36"/>
      <c r="DIZ36"/>
      <c r="DJA36"/>
      <c r="DJB36"/>
      <c r="DJC36"/>
      <c r="DJD36"/>
      <c r="DJE36"/>
      <c r="DJF36"/>
      <c r="DJG36"/>
      <c r="DJH36"/>
      <c r="DJI36"/>
      <c r="DJJ36"/>
      <c r="DJK36"/>
      <c r="DJL36"/>
      <c r="DJM36"/>
      <c r="DJN36"/>
      <c r="DJO36"/>
      <c r="DJP36"/>
      <c r="DJQ36"/>
      <c r="DJR36"/>
      <c r="DJS36"/>
      <c r="DJT36"/>
      <c r="DJU36"/>
      <c r="DJV36"/>
      <c r="DJW36"/>
      <c r="DJX36"/>
      <c r="DJY36"/>
      <c r="DJZ36"/>
      <c r="DKA36"/>
      <c r="DKB36"/>
      <c r="DKC36"/>
      <c r="DKD36"/>
      <c r="DKE36"/>
      <c r="DKF36"/>
      <c r="DKG36"/>
      <c r="DKH36"/>
      <c r="DKI36"/>
      <c r="DKJ36"/>
      <c r="DKK36"/>
      <c r="DKL36"/>
      <c r="DKM36"/>
      <c r="DKN36"/>
      <c r="DKO36"/>
      <c r="DKP36"/>
      <c r="DKQ36"/>
      <c r="DKR36"/>
      <c r="DKS36"/>
      <c r="DKT36"/>
      <c r="DKU36"/>
      <c r="DKV36"/>
      <c r="DKW36"/>
      <c r="DKX36"/>
      <c r="DKY36"/>
      <c r="DKZ36"/>
      <c r="DLA36"/>
      <c r="DLB36"/>
      <c r="DLC36"/>
      <c r="DLD36"/>
      <c r="DLE36"/>
      <c r="DLF36"/>
      <c r="DLG36"/>
      <c r="DLH36"/>
      <c r="DLI36"/>
      <c r="DLJ36"/>
      <c r="DLK36"/>
      <c r="DLL36"/>
      <c r="DLM36"/>
      <c r="DLN36"/>
      <c r="DLO36"/>
      <c r="DLP36"/>
      <c r="DLQ36"/>
      <c r="DLR36"/>
      <c r="DLS36"/>
      <c r="DLT36"/>
      <c r="DLU36"/>
      <c r="DLV36"/>
      <c r="DLW36"/>
      <c r="DLX36"/>
      <c r="DLY36"/>
      <c r="DLZ36"/>
      <c r="DMA36"/>
      <c r="DMB36"/>
      <c r="DMC36"/>
      <c r="DMD36"/>
      <c r="DME36"/>
      <c r="DMF36"/>
      <c r="DMG36"/>
      <c r="DMH36"/>
      <c r="DMI36"/>
      <c r="DMJ36"/>
      <c r="DMK36"/>
      <c r="DML36"/>
      <c r="DMM36"/>
      <c r="DMN36"/>
      <c r="DMO36"/>
      <c r="DMP36"/>
      <c r="DMQ36"/>
      <c r="DMR36"/>
      <c r="DMS36"/>
      <c r="DMT36"/>
      <c r="DMU36"/>
      <c r="DMV36"/>
      <c r="DMW36"/>
      <c r="DMX36"/>
      <c r="DMY36"/>
      <c r="DMZ36"/>
      <c r="DNA36"/>
      <c r="DNB36"/>
      <c r="DNC36"/>
      <c r="DND36"/>
      <c r="DNE36"/>
      <c r="DNF36"/>
      <c r="DNG36"/>
      <c r="DNH36"/>
      <c r="DNI36"/>
      <c r="DNJ36"/>
      <c r="DNK36"/>
      <c r="DNL36"/>
      <c r="DNM36"/>
      <c r="DNN36"/>
      <c r="DNO36"/>
      <c r="DNP36"/>
      <c r="DNQ36"/>
      <c r="DNR36"/>
      <c r="DNS36"/>
      <c r="DNT36"/>
      <c r="DNU36"/>
      <c r="DNV36"/>
      <c r="DNW36"/>
      <c r="DNX36"/>
      <c r="DNY36"/>
      <c r="DNZ36"/>
      <c r="DOA36"/>
      <c r="DOB36"/>
      <c r="DOC36"/>
      <c r="DOD36"/>
      <c r="DOE36"/>
      <c r="DOF36"/>
      <c r="DOG36"/>
      <c r="DOH36"/>
      <c r="DOI36"/>
      <c r="DOJ36"/>
      <c r="DOK36"/>
      <c r="DOL36"/>
      <c r="DOM36"/>
      <c r="DON36"/>
      <c r="DOO36"/>
      <c r="DOP36"/>
      <c r="DOQ36"/>
      <c r="DOR36"/>
      <c r="DOS36"/>
      <c r="DOT36"/>
      <c r="DOU36"/>
      <c r="DOV36"/>
      <c r="DOW36"/>
      <c r="DOX36"/>
      <c r="DOY36"/>
      <c r="DOZ36"/>
      <c r="DPA36"/>
      <c r="DPB36"/>
      <c r="DPC36"/>
      <c r="DPD36"/>
      <c r="DPE36"/>
      <c r="DPF36"/>
      <c r="DPG36"/>
      <c r="DPH36"/>
      <c r="DPI36"/>
      <c r="DPJ36"/>
      <c r="DPK36"/>
      <c r="DPL36"/>
      <c r="DPM36"/>
      <c r="DPN36"/>
      <c r="DPO36"/>
      <c r="DPP36"/>
      <c r="DPQ36"/>
      <c r="DPR36"/>
      <c r="DPS36"/>
      <c r="DPT36"/>
      <c r="DPU36"/>
      <c r="DPV36"/>
      <c r="DPW36"/>
      <c r="DPX36"/>
      <c r="DPY36"/>
      <c r="DPZ36"/>
      <c r="DQA36"/>
      <c r="DQB36"/>
      <c r="DQC36"/>
      <c r="DQD36"/>
      <c r="DQE36"/>
      <c r="DQF36"/>
      <c r="DQG36"/>
      <c r="DQH36"/>
      <c r="DQI36"/>
      <c r="DQJ36"/>
      <c r="DQK36"/>
      <c r="DQL36"/>
      <c r="DQM36"/>
      <c r="DQN36"/>
      <c r="DQO36"/>
      <c r="DQP36"/>
      <c r="DQQ36"/>
      <c r="DQR36"/>
      <c r="DQS36"/>
      <c r="DQT36"/>
      <c r="DQU36"/>
      <c r="DQV36"/>
      <c r="DQW36"/>
      <c r="DQX36"/>
      <c r="DQY36"/>
      <c r="DQZ36"/>
      <c r="DRA36"/>
      <c r="DRB36"/>
      <c r="DRC36"/>
      <c r="DRD36"/>
      <c r="DRE36"/>
      <c r="DRF36"/>
      <c r="DRG36"/>
      <c r="DRH36"/>
      <c r="DRI36"/>
      <c r="DRJ36"/>
      <c r="DRK36"/>
      <c r="DRL36"/>
      <c r="DRM36"/>
      <c r="DRN36"/>
      <c r="DRO36"/>
      <c r="DRP36"/>
      <c r="DRQ36"/>
      <c r="DRR36"/>
      <c r="DRS36"/>
      <c r="DRT36"/>
      <c r="DRU36"/>
      <c r="DRV36"/>
      <c r="DRW36"/>
      <c r="DRX36"/>
      <c r="DRY36"/>
      <c r="DRZ36"/>
      <c r="DSA36"/>
      <c r="DSB36"/>
      <c r="DSC36"/>
      <c r="DSD36"/>
      <c r="DSE36"/>
      <c r="DSF36"/>
      <c r="DSG36"/>
      <c r="DSH36"/>
      <c r="DSI36"/>
      <c r="DSJ36"/>
      <c r="DSK36"/>
      <c r="DSL36"/>
      <c r="DSM36"/>
      <c r="DSN36"/>
      <c r="DSO36"/>
      <c r="DSP36"/>
      <c r="DSQ36"/>
      <c r="DSR36"/>
      <c r="DSS36"/>
      <c r="DST36"/>
      <c r="DSU36"/>
      <c r="DSV36"/>
      <c r="DSW36"/>
      <c r="DSX36"/>
      <c r="DSY36"/>
      <c r="DSZ36"/>
      <c r="DTA36"/>
      <c r="DTB36"/>
      <c r="DTC36"/>
      <c r="DTD36"/>
      <c r="DTE36"/>
      <c r="DTF36"/>
      <c r="DTG36"/>
      <c r="DTH36"/>
      <c r="DTI36"/>
      <c r="DTJ36"/>
      <c r="DTK36"/>
      <c r="DTL36"/>
      <c r="DTM36"/>
      <c r="DTN36"/>
      <c r="DTO36"/>
      <c r="DTP36"/>
      <c r="DTQ36"/>
      <c r="DTR36"/>
      <c r="DTS36"/>
      <c r="DTT36"/>
      <c r="DTU36"/>
      <c r="DTV36"/>
      <c r="DTW36"/>
      <c r="DTX36"/>
      <c r="DTY36"/>
      <c r="DTZ36"/>
      <c r="DUA36"/>
      <c r="DUB36"/>
      <c r="DUC36"/>
      <c r="DUD36"/>
      <c r="DUE36"/>
      <c r="DUF36"/>
      <c r="DUG36"/>
      <c r="DUH36"/>
      <c r="DUI36"/>
      <c r="DUJ36"/>
      <c r="DUK36"/>
      <c r="DUL36"/>
      <c r="DUM36"/>
      <c r="DUN36"/>
      <c r="DUO36"/>
      <c r="DUP36"/>
      <c r="DUQ36"/>
      <c r="DUR36"/>
      <c r="DUS36"/>
      <c r="DUT36"/>
      <c r="DUU36"/>
      <c r="DUV36"/>
      <c r="DUW36"/>
      <c r="DUX36"/>
      <c r="DUY36"/>
      <c r="DUZ36"/>
      <c r="DVA36"/>
      <c r="DVB36"/>
      <c r="DVC36"/>
      <c r="DVD36"/>
      <c r="DVE36"/>
      <c r="DVF36"/>
      <c r="DVG36"/>
      <c r="DVH36"/>
      <c r="DVI36"/>
      <c r="DVJ36"/>
      <c r="DVK36"/>
      <c r="DVL36"/>
      <c r="DVM36"/>
      <c r="DVN36"/>
      <c r="DVO36"/>
      <c r="DVP36"/>
      <c r="DVQ36"/>
      <c r="DVR36"/>
      <c r="DVS36"/>
      <c r="DVT36"/>
      <c r="DVU36"/>
      <c r="DVV36"/>
      <c r="DVW36"/>
      <c r="DVX36"/>
      <c r="DVY36"/>
      <c r="DVZ36"/>
      <c r="DWA36"/>
      <c r="DWB36"/>
      <c r="DWC36"/>
      <c r="DWD36"/>
      <c r="DWE36"/>
      <c r="DWF36"/>
      <c r="DWG36"/>
      <c r="DWH36"/>
      <c r="DWI36"/>
      <c r="DWJ36"/>
      <c r="DWK36"/>
      <c r="DWL36"/>
      <c r="DWM36"/>
      <c r="DWN36"/>
      <c r="DWO36"/>
      <c r="DWP36"/>
      <c r="DWQ36"/>
      <c r="DWR36"/>
      <c r="DWS36"/>
      <c r="DWT36"/>
      <c r="DWU36"/>
      <c r="DWV36"/>
      <c r="DWW36"/>
      <c r="DWX36"/>
      <c r="DWY36"/>
      <c r="DWZ36"/>
      <c r="DXA36"/>
      <c r="DXB36"/>
      <c r="DXC36"/>
      <c r="DXD36"/>
      <c r="DXE36"/>
      <c r="DXF36"/>
      <c r="DXG36"/>
      <c r="DXH36"/>
      <c r="DXI36"/>
      <c r="DXJ36"/>
      <c r="DXK36"/>
      <c r="DXL36"/>
      <c r="DXM36"/>
      <c r="DXN36"/>
      <c r="DXO36"/>
      <c r="DXP36"/>
      <c r="DXQ36"/>
      <c r="DXR36"/>
      <c r="DXS36"/>
      <c r="DXT36"/>
      <c r="DXU36"/>
      <c r="DXV36"/>
      <c r="DXW36"/>
      <c r="DXX36"/>
      <c r="DXY36"/>
      <c r="DXZ36"/>
      <c r="DYA36"/>
      <c r="DYB36"/>
      <c r="DYC36"/>
      <c r="DYD36"/>
      <c r="DYE36"/>
      <c r="DYF36"/>
      <c r="DYG36"/>
      <c r="DYH36"/>
      <c r="DYI36"/>
      <c r="DYJ36"/>
      <c r="DYK36"/>
      <c r="DYL36"/>
      <c r="DYM36"/>
      <c r="DYN36"/>
      <c r="DYO36"/>
      <c r="DYP36"/>
      <c r="DYQ36"/>
      <c r="DYR36"/>
      <c r="DYS36"/>
      <c r="DYT36"/>
      <c r="DYU36"/>
      <c r="DYV36"/>
      <c r="DYW36"/>
      <c r="DYX36"/>
      <c r="DYY36"/>
      <c r="DYZ36"/>
      <c r="DZA36"/>
      <c r="DZB36"/>
      <c r="DZC36"/>
      <c r="DZD36"/>
      <c r="DZE36"/>
      <c r="DZF36"/>
      <c r="DZG36"/>
      <c r="DZH36"/>
      <c r="DZI36"/>
      <c r="DZJ36"/>
      <c r="DZK36"/>
      <c r="DZL36"/>
      <c r="DZM36"/>
      <c r="DZN36"/>
      <c r="DZO36"/>
      <c r="DZP36"/>
      <c r="DZQ36"/>
      <c r="DZR36"/>
      <c r="DZS36"/>
      <c r="DZT36"/>
      <c r="DZU36"/>
      <c r="DZV36"/>
      <c r="DZW36"/>
      <c r="DZX36"/>
      <c r="DZY36"/>
      <c r="DZZ36"/>
      <c r="EAA36"/>
      <c r="EAB36"/>
      <c r="EAC36"/>
      <c r="EAD36"/>
      <c r="EAE36"/>
      <c r="EAF36"/>
      <c r="EAG36"/>
      <c r="EAH36"/>
      <c r="EAI36"/>
      <c r="EAJ36"/>
      <c r="EAK36"/>
      <c r="EAL36"/>
      <c r="EAM36"/>
      <c r="EAN36"/>
      <c r="EAO36"/>
      <c r="EAP36"/>
      <c r="EAQ36"/>
      <c r="EAR36"/>
      <c r="EAS36"/>
      <c r="EAT36"/>
      <c r="EAU36"/>
      <c r="EAV36"/>
      <c r="EAW36"/>
      <c r="EAX36"/>
      <c r="EAY36"/>
      <c r="EAZ36"/>
      <c r="EBA36"/>
      <c r="EBB36"/>
      <c r="EBC36"/>
      <c r="EBD36"/>
      <c r="EBE36"/>
      <c r="EBF36"/>
      <c r="EBG36"/>
      <c r="EBH36"/>
      <c r="EBI36"/>
      <c r="EBJ36"/>
      <c r="EBK36"/>
      <c r="EBL36"/>
      <c r="EBM36"/>
      <c r="EBN36"/>
      <c r="EBO36"/>
      <c r="EBP36"/>
      <c r="EBQ36"/>
      <c r="EBR36"/>
      <c r="EBS36"/>
      <c r="EBT36"/>
      <c r="EBU36"/>
      <c r="EBV36"/>
      <c r="EBW36"/>
      <c r="EBX36"/>
      <c r="EBY36"/>
      <c r="EBZ36"/>
      <c r="ECA36"/>
      <c r="ECB36"/>
      <c r="ECC36"/>
      <c r="ECD36"/>
      <c r="ECE36"/>
      <c r="ECF36"/>
      <c r="ECG36"/>
      <c r="ECH36"/>
      <c r="ECI36"/>
      <c r="ECJ36"/>
      <c r="ECK36"/>
      <c r="ECL36"/>
      <c r="ECM36"/>
      <c r="ECN36"/>
      <c r="ECO36"/>
      <c r="ECP36"/>
      <c r="ECQ36"/>
      <c r="ECR36"/>
      <c r="ECS36"/>
      <c r="ECT36"/>
      <c r="ECU36"/>
      <c r="ECV36"/>
      <c r="ECW36"/>
      <c r="ECX36"/>
      <c r="ECY36"/>
      <c r="ECZ36"/>
      <c r="EDA36"/>
      <c r="EDB36"/>
      <c r="EDC36"/>
      <c r="EDD36"/>
      <c r="EDE36"/>
      <c r="EDF36"/>
      <c r="EDG36"/>
      <c r="EDH36"/>
      <c r="EDI36"/>
      <c r="EDJ36"/>
      <c r="EDK36"/>
      <c r="EDL36"/>
      <c r="EDM36"/>
      <c r="EDN36"/>
      <c r="EDO36"/>
      <c r="EDP36"/>
      <c r="EDQ36"/>
      <c r="EDR36"/>
      <c r="EDS36"/>
      <c r="EDT36"/>
      <c r="EDU36"/>
      <c r="EDV36"/>
      <c r="EDW36"/>
      <c r="EDX36"/>
      <c r="EDY36"/>
      <c r="EDZ36"/>
      <c r="EEA36"/>
      <c r="EEB36"/>
      <c r="EEC36"/>
      <c r="EED36"/>
      <c r="EEE36"/>
      <c r="EEF36"/>
      <c r="EEG36"/>
      <c r="EEH36"/>
      <c r="EEI36"/>
      <c r="EEJ36"/>
      <c r="EEK36"/>
      <c r="EEL36"/>
      <c r="EEM36"/>
      <c r="EEN36"/>
      <c r="EEO36"/>
      <c r="EEP36"/>
      <c r="EEQ36"/>
      <c r="EER36"/>
      <c r="EES36"/>
      <c r="EET36"/>
      <c r="EEU36"/>
      <c r="EEV36"/>
      <c r="EEW36"/>
      <c r="EEX36"/>
      <c r="EEY36"/>
      <c r="EEZ36"/>
      <c r="EFA36"/>
      <c r="EFB36"/>
      <c r="EFC36"/>
      <c r="EFD36"/>
      <c r="EFE36"/>
      <c r="EFF36"/>
      <c r="EFG36"/>
      <c r="EFH36"/>
      <c r="EFI36"/>
      <c r="EFJ36"/>
      <c r="EFK36"/>
      <c r="EFL36"/>
      <c r="EFM36"/>
      <c r="EFN36"/>
      <c r="EFO36"/>
      <c r="EFP36"/>
      <c r="EFQ36"/>
      <c r="EFR36"/>
      <c r="EFS36"/>
      <c r="EFT36"/>
      <c r="EFU36"/>
      <c r="EFV36"/>
      <c r="EFW36"/>
      <c r="EFX36"/>
      <c r="EFY36"/>
      <c r="EFZ36"/>
      <c r="EGA36"/>
      <c r="EGB36"/>
      <c r="EGC36"/>
      <c r="EGD36"/>
      <c r="EGE36"/>
      <c r="EGF36"/>
      <c r="EGG36"/>
      <c r="EGH36"/>
      <c r="EGI36"/>
      <c r="EGJ36"/>
      <c r="EGK36"/>
      <c r="EGL36"/>
      <c r="EGM36"/>
      <c r="EGN36"/>
      <c r="EGO36"/>
      <c r="EGP36"/>
      <c r="EGQ36"/>
      <c r="EGR36"/>
      <c r="EGS36"/>
      <c r="EGT36"/>
      <c r="EGU36"/>
      <c r="EGV36"/>
      <c r="EGW36"/>
      <c r="EGX36"/>
      <c r="EGY36"/>
      <c r="EGZ36"/>
      <c r="EHA36"/>
      <c r="EHB36"/>
      <c r="EHC36"/>
      <c r="EHD36"/>
      <c r="EHE36"/>
      <c r="EHF36"/>
      <c r="EHG36"/>
      <c r="EHH36"/>
      <c r="EHI36"/>
      <c r="EHJ36"/>
      <c r="EHK36"/>
      <c r="EHL36"/>
      <c r="EHM36"/>
      <c r="EHN36"/>
      <c r="EHO36"/>
      <c r="EHP36"/>
      <c r="EHQ36"/>
      <c r="EHR36"/>
      <c r="EHS36"/>
      <c r="EHT36"/>
      <c r="EHU36"/>
      <c r="EHV36"/>
      <c r="EHW36"/>
      <c r="EHX36"/>
      <c r="EHY36"/>
      <c r="EHZ36"/>
      <c r="EIA36"/>
      <c r="EIB36"/>
      <c r="EIC36"/>
      <c r="EID36"/>
      <c r="EIE36"/>
      <c r="EIF36"/>
      <c r="EIG36"/>
      <c r="EIH36"/>
      <c r="EII36"/>
      <c r="EIJ36"/>
      <c r="EIK36"/>
      <c r="EIL36"/>
      <c r="EIM36"/>
      <c r="EIN36"/>
      <c r="EIO36"/>
      <c r="EIP36"/>
      <c r="EIQ36"/>
      <c r="EIR36"/>
      <c r="EIS36"/>
      <c r="EIT36"/>
      <c r="EIU36"/>
      <c r="EIV36"/>
      <c r="EIW36"/>
      <c r="EIX36"/>
      <c r="EIY36"/>
      <c r="EIZ36"/>
      <c r="EJA36"/>
      <c r="EJB36"/>
      <c r="EJC36"/>
      <c r="EJD36"/>
      <c r="EJE36"/>
      <c r="EJF36"/>
      <c r="EJG36"/>
      <c r="EJH36"/>
      <c r="EJI36"/>
      <c r="EJJ36"/>
      <c r="EJK36"/>
      <c r="EJL36"/>
      <c r="EJM36"/>
      <c r="EJN36"/>
      <c r="EJO36"/>
      <c r="EJP36"/>
      <c r="EJQ36"/>
      <c r="EJR36"/>
      <c r="EJS36"/>
      <c r="EJT36"/>
      <c r="EJU36"/>
      <c r="EJV36"/>
      <c r="EJW36"/>
      <c r="EJX36"/>
      <c r="EJY36"/>
      <c r="EJZ36"/>
      <c r="EKA36"/>
      <c r="EKB36"/>
      <c r="EKC36"/>
      <c r="EKD36"/>
      <c r="EKE36"/>
      <c r="EKF36"/>
      <c r="EKG36"/>
      <c r="EKH36"/>
      <c r="EKI36"/>
      <c r="EKJ36"/>
      <c r="EKK36"/>
      <c r="EKL36"/>
      <c r="EKM36"/>
      <c r="EKN36"/>
      <c r="EKO36"/>
      <c r="EKP36"/>
      <c r="EKQ36"/>
      <c r="EKR36"/>
      <c r="EKS36"/>
      <c r="EKT36"/>
      <c r="EKU36"/>
      <c r="EKV36"/>
      <c r="EKW36"/>
      <c r="EKX36"/>
      <c r="EKY36"/>
      <c r="EKZ36"/>
      <c r="ELA36"/>
      <c r="ELB36"/>
      <c r="ELC36"/>
      <c r="ELD36"/>
      <c r="ELE36"/>
      <c r="ELF36"/>
      <c r="ELG36"/>
      <c r="ELH36"/>
      <c r="ELI36"/>
      <c r="ELJ36"/>
      <c r="ELK36"/>
      <c r="ELL36"/>
      <c r="ELM36"/>
      <c r="ELN36"/>
      <c r="ELO36"/>
      <c r="ELP36"/>
      <c r="ELQ36"/>
      <c r="ELR36"/>
      <c r="ELS36"/>
      <c r="ELT36"/>
      <c r="ELU36"/>
      <c r="ELV36"/>
      <c r="ELW36"/>
      <c r="ELX36"/>
      <c r="ELY36"/>
      <c r="ELZ36"/>
      <c r="EMA36"/>
      <c r="EMB36"/>
      <c r="EMC36"/>
      <c r="EMD36"/>
      <c r="EME36"/>
      <c r="EMF36"/>
      <c r="EMG36"/>
      <c r="EMH36"/>
      <c r="EMI36"/>
      <c r="EMJ36"/>
      <c r="EMK36"/>
      <c r="EML36"/>
      <c r="EMM36"/>
      <c r="EMN36"/>
      <c r="EMO36"/>
      <c r="EMP36"/>
      <c r="EMQ36"/>
      <c r="EMR36"/>
      <c r="EMS36"/>
      <c r="EMT36"/>
      <c r="EMU36"/>
      <c r="EMV36"/>
      <c r="EMW36"/>
      <c r="EMX36"/>
      <c r="EMY36"/>
      <c r="EMZ36"/>
      <c r="ENA36"/>
      <c r="ENB36"/>
      <c r="ENC36"/>
      <c r="END36"/>
      <c r="ENE36"/>
      <c r="ENF36"/>
      <c r="ENG36"/>
      <c r="ENH36"/>
      <c r="ENI36"/>
      <c r="ENJ36"/>
      <c r="ENK36"/>
      <c r="ENL36"/>
      <c r="ENM36"/>
      <c r="ENN36"/>
      <c r="ENO36"/>
      <c r="ENP36"/>
      <c r="ENQ36"/>
      <c r="ENR36"/>
      <c r="ENS36"/>
      <c r="ENT36"/>
      <c r="ENU36"/>
      <c r="ENV36"/>
      <c r="ENW36"/>
      <c r="ENX36"/>
      <c r="ENY36"/>
      <c r="ENZ36"/>
      <c r="EOA36"/>
      <c r="EOB36"/>
      <c r="EOC36"/>
      <c r="EOD36"/>
      <c r="EOE36"/>
      <c r="EOF36"/>
      <c r="EOG36"/>
      <c r="EOH36"/>
      <c r="EOI36"/>
      <c r="EOJ36"/>
      <c r="EOK36"/>
      <c r="EOL36"/>
      <c r="EOM36"/>
      <c r="EON36"/>
      <c r="EOO36"/>
      <c r="EOP36"/>
      <c r="EOQ36"/>
      <c r="EOR36"/>
      <c r="EOS36"/>
      <c r="EOT36"/>
      <c r="EOU36"/>
      <c r="EOV36"/>
      <c r="EOW36"/>
      <c r="EOX36"/>
      <c r="EOY36"/>
      <c r="EOZ36"/>
      <c r="EPA36"/>
      <c r="EPB36"/>
      <c r="EPC36"/>
      <c r="EPD36"/>
      <c r="EPE36"/>
      <c r="EPF36"/>
      <c r="EPG36"/>
      <c r="EPH36"/>
      <c r="EPI36"/>
      <c r="EPJ36"/>
      <c r="EPK36"/>
      <c r="EPL36"/>
      <c r="EPM36"/>
      <c r="EPN36"/>
      <c r="EPO36"/>
      <c r="EPP36"/>
      <c r="EPQ36"/>
      <c r="EPR36"/>
      <c r="EPS36"/>
      <c r="EPT36"/>
      <c r="EPU36"/>
      <c r="EPV36"/>
      <c r="EPW36"/>
      <c r="EPX36"/>
      <c r="EPY36"/>
      <c r="EPZ36"/>
      <c r="EQA36"/>
      <c r="EQB36"/>
      <c r="EQC36"/>
      <c r="EQD36"/>
      <c r="EQE36"/>
      <c r="EQF36"/>
      <c r="EQG36"/>
      <c r="EQH36"/>
      <c r="EQI36"/>
      <c r="EQJ36"/>
      <c r="EQK36"/>
      <c r="EQL36"/>
      <c r="EQM36"/>
      <c r="EQN36"/>
      <c r="EQO36"/>
      <c r="EQP36"/>
      <c r="EQQ36"/>
      <c r="EQR36"/>
      <c r="EQS36"/>
      <c r="EQT36"/>
      <c r="EQU36"/>
      <c r="EQV36"/>
      <c r="EQW36"/>
      <c r="EQX36"/>
      <c r="EQY36"/>
      <c r="EQZ36"/>
      <c r="ERA36"/>
      <c r="ERB36"/>
      <c r="ERC36"/>
      <c r="ERD36"/>
      <c r="ERE36"/>
      <c r="ERF36"/>
      <c r="ERG36"/>
      <c r="ERH36"/>
      <c r="ERI36"/>
      <c r="ERJ36"/>
      <c r="ERK36"/>
      <c r="ERL36"/>
      <c r="ERM36"/>
      <c r="ERN36"/>
      <c r="ERO36"/>
      <c r="ERP36"/>
      <c r="ERQ36"/>
      <c r="ERR36"/>
      <c r="ERS36"/>
      <c r="ERT36"/>
      <c r="ERU36"/>
      <c r="ERV36"/>
      <c r="ERW36"/>
      <c r="ERX36"/>
      <c r="ERY36"/>
      <c r="ERZ36"/>
      <c r="ESA36"/>
      <c r="ESB36"/>
      <c r="ESC36"/>
      <c r="ESD36"/>
      <c r="ESE36"/>
      <c r="ESF36"/>
      <c r="ESG36"/>
      <c r="ESH36"/>
      <c r="ESI36"/>
      <c r="ESJ36"/>
      <c r="ESK36"/>
      <c r="ESL36"/>
      <c r="ESM36"/>
      <c r="ESN36"/>
      <c r="ESO36"/>
      <c r="ESP36"/>
      <c r="ESQ36"/>
      <c r="ESR36"/>
      <c r="ESS36"/>
      <c r="EST36"/>
      <c r="ESU36"/>
      <c r="ESV36"/>
      <c r="ESW36"/>
      <c r="ESX36"/>
      <c r="ESY36"/>
      <c r="ESZ36"/>
      <c r="ETA36"/>
      <c r="ETB36"/>
      <c r="ETC36"/>
      <c r="ETD36"/>
      <c r="ETE36"/>
      <c r="ETF36"/>
      <c r="ETG36"/>
      <c r="ETH36"/>
      <c r="ETI36"/>
      <c r="ETJ36"/>
      <c r="ETK36"/>
      <c r="ETL36"/>
      <c r="ETM36"/>
      <c r="ETN36"/>
      <c r="ETO36"/>
      <c r="ETP36"/>
      <c r="ETQ36"/>
      <c r="ETR36"/>
      <c r="ETS36"/>
      <c r="ETT36"/>
      <c r="ETU36"/>
      <c r="ETV36"/>
      <c r="ETW36"/>
      <c r="ETX36"/>
      <c r="ETY36"/>
      <c r="ETZ36"/>
      <c r="EUA36"/>
      <c r="EUB36"/>
      <c r="EUC36"/>
      <c r="EUD36"/>
      <c r="EUE36"/>
      <c r="EUF36"/>
      <c r="EUG36"/>
      <c r="EUH36"/>
      <c r="EUI36"/>
      <c r="EUJ36"/>
      <c r="EUK36"/>
      <c r="EUL36"/>
      <c r="EUM36"/>
      <c r="EUN36"/>
      <c r="EUO36"/>
      <c r="EUP36"/>
      <c r="EUQ36"/>
      <c r="EUR36"/>
      <c r="EUS36"/>
      <c r="EUT36"/>
      <c r="EUU36"/>
      <c r="EUV36"/>
      <c r="EUW36"/>
      <c r="EUX36"/>
      <c r="EUY36"/>
      <c r="EUZ36"/>
      <c r="EVA36"/>
      <c r="EVB36"/>
      <c r="EVC36"/>
      <c r="EVD36"/>
      <c r="EVE36"/>
      <c r="EVF36"/>
      <c r="EVG36"/>
      <c r="EVH36"/>
      <c r="EVI36"/>
      <c r="EVJ36"/>
      <c r="EVK36"/>
      <c r="EVL36"/>
      <c r="EVM36"/>
      <c r="EVN36"/>
      <c r="EVO36"/>
      <c r="EVP36"/>
      <c r="EVQ36"/>
      <c r="EVR36"/>
      <c r="EVS36"/>
      <c r="EVT36"/>
      <c r="EVU36"/>
      <c r="EVV36"/>
      <c r="EVW36"/>
      <c r="EVX36"/>
      <c r="EVY36"/>
      <c r="EVZ36"/>
      <c r="EWA36"/>
      <c r="EWB36"/>
      <c r="EWC36"/>
      <c r="EWD36"/>
      <c r="EWE36"/>
      <c r="EWF36"/>
      <c r="EWG36"/>
      <c r="EWH36"/>
      <c r="EWI36"/>
      <c r="EWJ36"/>
      <c r="EWK36"/>
      <c r="EWL36"/>
      <c r="EWM36"/>
      <c r="EWN36"/>
      <c r="EWO36"/>
      <c r="EWP36"/>
      <c r="EWQ36"/>
      <c r="EWR36"/>
      <c r="EWS36"/>
      <c r="EWT36"/>
      <c r="EWU36"/>
      <c r="EWV36"/>
      <c r="EWW36"/>
      <c r="EWX36"/>
      <c r="EWY36"/>
      <c r="EWZ36"/>
      <c r="EXA36"/>
      <c r="EXB36"/>
      <c r="EXC36"/>
      <c r="EXD36"/>
      <c r="EXE36"/>
      <c r="EXF36"/>
      <c r="EXG36"/>
      <c r="EXH36"/>
      <c r="EXI36"/>
      <c r="EXJ36"/>
      <c r="EXK36"/>
      <c r="EXL36"/>
      <c r="EXM36"/>
      <c r="EXN36"/>
      <c r="EXO36"/>
      <c r="EXP36"/>
      <c r="EXQ36"/>
      <c r="EXR36"/>
      <c r="EXS36"/>
      <c r="EXT36"/>
      <c r="EXU36"/>
      <c r="EXV36"/>
      <c r="EXW36"/>
      <c r="EXX36"/>
      <c r="EXY36"/>
      <c r="EXZ36"/>
      <c r="EYA36"/>
      <c r="EYB36"/>
      <c r="EYC36"/>
      <c r="EYD36"/>
      <c r="EYE36"/>
      <c r="EYF36"/>
      <c r="EYG36"/>
      <c r="EYH36"/>
      <c r="EYI36"/>
      <c r="EYJ36"/>
      <c r="EYK36"/>
      <c r="EYL36"/>
      <c r="EYM36"/>
      <c r="EYN36"/>
      <c r="EYO36"/>
      <c r="EYP36"/>
      <c r="EYQ36"/>
      <c r="EYR36"/>
      <c r="EYS36"/>
      <c r="EYT36"/>
      <c r="EYU36"/>
      <c r="EYV36"/>
      <c r="EYW36"/>
      <c r="EYX36"/>
      <c r="EYY36"/>
      <c r="EYZ36"/>
      <c r="EZA36"/>
      <c r="EZB36"/>
      <c r="EZC36"/>
      <c r="EZD36"/>
      <c r="EZE36"/>
      <c r="EZF36"/>
      <c r="EZG36"/>
      <c r="EZH36"/>
      <c r="EZI36"/>
      <c r="EZJ36"/>
      <c r="EZK36"/>
      <c r="EZL36"/>
      <c r="EZM36"/>
      <c r="EZN36"/>
      <c r="EZO36"/>
      <c r="EZP36"/>
      <c r="EZQ36"/>
      <c r="EZR36"/>
      <c r="EZS36"/>
      <c r="EZT36"/>
      <c r="EZU36"/>
      <c r="EZV36"/>
      <c r="EZW36"/>
      <c r="EZX36"/>
      <c r="EZY36"/>
      <c r="EZZ36"/>
      <c r="FAA36"/>
      <c r="FAB36"/>
      <c r="FAC36"/>
      <c r="FAD36"/>
      <c r="FAE36"/>
      <c r="FAF36"/>
      <c r="FAG36"/>
      <c r="FAH36"/>
      <c r="FAI36"/>
      <c r="FAJ36"/>
      <c r="FAK36"/>
      <c r="FAL36"/>
      <c r="FAM36"/>
      <c r="FAN36"/>
      <c r="FAO36"/>
      <c r="FAP36"/>
      <c r="FAQ36"/>
      <c r="FAR36"/>
      <c r="FAS36"/>
      <c r="FAT36"/>
      <c r="FAU36"/>
      <c r="FAV36"/>
      <c r="FAW36"/>
      <c r="FAX36"/>
      <c r="FAY36"/>
      <c r="FAZ36"/>
      <c r="FBA36"/>
      <c r="FBB36"/>
      <c r="FBC36"/>
      <c r="FBD36"/>
      <c r="FBE36"/>
      <c r="FBF36"/>
      <c r="FBG36"/>
      <c r="FBH36"/>
      <c r="FBI36"/>
      <c r="FBJ36"/>
      <c r="FBK36"/>
      <c r="FBL36"/>
      <c r="FBM36"/>
      <c r="FBN36"/>
      <c r="FBO36"/>
      <c r="FBP36"/>
      <c r="FBQ36"/>
      <c r="FBR36"/>
      <c r="FBS36"/>
      <c r="FBT36"/>
      <c r="FBU36"/>
      <c r="FBV36"/>
      <c r="FBW36"/>
      <c r="FBX36"/>
      <c r="FBY36"/>
      <c r="FBZ36"/>
      <c r="FCA36"/>
      <c r="FCB36"/>
      <c r="FCC36"/>
      <c r="FCD36"/>
      <c r="FCE36"/>
      <c r="FCF36"/>
      <c r="FCG36"/>
      <c r="FCH36"/>
      <c r="FCI36"/>
      <c r="FCJ36"/>
      <c r="FCK36"/>
      <c r="FCL36"/>
      <c r="FCM36"/>
      <c r="FCN36"/>
      <c r="FCO36"/>
      <c r="FCP36"/>
      <c r="FCQ36"/>
      <c r="FCR36"/>
      <c r="FCS36"/>
      <c r="FCT36"/>
      <c r="FCU36"/>
      <c r="FCV36"/>
      <c r="FCW36"/>
      <c r="FCX36"/>
      <c r="FCY36"/>
      <c r="FCZ36"/>
      <c r="FDA36"/>
      <c r="FDB36"/>
      <c r="FDC36"/>
      <c r="FDD36"/>
      <c r="FDE36"/>
      <c r="FDF36"/>
      <c r="FDG36"/>
      <c r="FDH36"/>
      <c r="FDI36"/>
      <c r="FDJ36"/>
      <c r="FDK36"/>
      <c r="FDL36"/>
      <c r="FDM36"/>
      <c r="FDN36"/>
      <c r="FDO36"/>
      <c r="FDP36"/>
      <c r="FDQ36"/>
      <c r="FDR36"/>
      <c r="FDS36"/>
      <c r="FDT36"/>
      <c r="FDU36"/>
      <c r="FDV36"/>
      <c r="FDW36"/>
      <c r="FDX36"/>
      <c r="FDY36"/>
      <c r="FDZ36"/>
      <c r="FEA36"/>
      <c r="FEB36"/>
      <c r="FEC36"/>
      <c r="FED36"/>
      <c r="FEE36"/>
      <c r="FEF36"/>
      <c r="FEG36"/>
      <c r="FEH36"/>
      <c r="FEI36"/>
      <c r="FEJ36"/>
      <c r="FEK36"/>
      <c r="FEL36"/>
      <c r="FEM36"/>
      <c r="FEN36"/>
      <c r="FEO36"/>
      <c r="FEP36"/>
      <c r="FEQ36"/>
      <c r="FER36"/>
      <c r="FES36"/>
      <c r="FET36"/>
      <c r="FEU36"/>
      <c r="FEV36"/>
      <c r="FEW36"/>
      <c r="FEX36"/>
      <c r="FEY36"/>
      <c r="FEZ36"/>
      <c r="FFA36"/>
      <c r="FFB36"/>
      <c r="FFC36"/>
      <c r="FFD36"/>
      <c r="FFE36"/>
      <c r="FFF36"/>
      <c r="FFG36"/>
      <c r="FFH36"/>
      <c r="FFI36"/>
      <c r="FFJ36"/>
      <c r="FFK36"/>
      <c r="FFL36"/>
      <c r="FFM36"/>
      <c r="FFN36"/>
      <c r="FFO36"/>
      <c r="FFP36"/>
      <c r="FFQ36"/>
      <c r="FFR36"/>
      <c r="FFS36"/>
      <c r="FFT36"/>
      <c r="FFU36"/>
      <c r="FFV36"/>
      <c r="FFW36"/>
      <c r="FFX36"/>
      <c r="FFY36"/>
      <c r="FFZ36"/>
      <c r="FGA36"/>
      <c r="FGB36"/>
      <c r="FGC36"/>
      <c r="FGD36"/>
      <c r="FGE36"/>
      <c r="FGF36"/>
      <c r="FGG36"/>
      <c r="FGH36"/>
      <c r="FGI36"/>
      <c r="FGJ36"/>
      <c r="FGK36"/>
      <c r="FGL36"/>
      <c r="FGM36"/>
      <c r="FGN36"/>
      <c r="FGO36"/>
      <c r="FGP36"/>
      <c r="FGQ36"/>
      <c r="FGR36"/>
      <c r="FGS36"/>
      <c r="FGT36"/>
      <c r="FGU36"/>
      <c r="FGV36"/>
      <c r="FGW36"/>
      <c r="FGX36"/>
      <c r="FGY36"/>
      <c r="FGZ36"/>
      <c r="FHA36"/>
      <c r="FHB36"/>
      <c r="FHC36"/>
      <c r="FHD36"/>
      <c r="FHE36"/>
      <c r="FHF36"/>
      <c r="FHG36"/>
      <c r="FHH36"/>
      <c r="FHI36"/>
      <c r="FHJ36"/>
      <c r="FHK36"/>
      <c r="FHL36"/>
      <c r="FHM36"/>
      <c r="FHN36"/>
      <c r="FHO36"/>
      <c r="FHP36"/>
      <c r="FHQ36"/>
      <c r="FHR36"/>
      <c r="FHS36"/>
      <c r="FHT36"/>
      <c r="FHU36"/>
      <c r="FHV36"/>
      <c r="FHW36"/>
      <c r="FHX36"/>
      <c r="FHY36"/>
      <c r="FHZ36"/>
      <c r="FIA36"/>
      <c r="FIB36"/>
      <c r="FIC36"/>
      <c r="FID36"/>
      <c r="FIE36"/>
      <c r="FIF36"/>
      <c r="FIG36"/>
      <c r="FIH36"/>
      <c r="FII36"/>
      <c r="FIJ36"/>
      <c r="FIK36"/>
      <c r="FIL36"/>
      <c r="FIM36"/>
      <c r="FIN36"/>
      <c r="FIO36"/>
      <c r="FIP36"/>
      <c r="FIQ36"/>
      <c r="FIR36"/>
      <c r="FIS36"/>
      <c r="FIT36"/>
      <c r="FIU36"/>
      <c r="FIV36"/>
      <c r="FIW36"/>
      <c r="FIX36"/>
      <c r="FIY36"/>
      <c r="FIZ36"/>
      <c r="FJA36"/>
      <c r="FJB36"/>
      <c r="FJC36"/>
      <c r="FJD36"/>
      <c r="FJE36"/>
      <c r="FJF36"/>
      <c r="FJG36"/>
      <c r="FJH36"/>
      <c r="FJI36"/>
      <c r="FJJ36"/>
      <c r="FJK36"/>
      <c r="FJL36"/>
      <c r="FJM36"/>
      <c r="FJN36"/>
      <c r="FJO36"/>
      <c r="FJP36"/>
      <c r="FJQ36"/>
      <c r="FJR36"/>
      <c r="FJS36"/>
      <c r="FJT36"/>
      <c r="FJU36"/>
      <c r="FJV36"/>
      <c r="FJW36"/>
      <c r="FJX36"/>
      <c r="FJY36"/>
      <c r="FJZ36"/>
      <c r="FKA36"/>
      <c r="FKB36"/>
      <c r="FKC36"/>
      <c r="FKD36"/>
      <c r="FKE36"/>
      <c r="FKF36"/>
      <c r="FKG36"/>
      <c r="FKH36"/>
      <c r="FKI36"/>
      <c r="FKJ36"/>
      <c r="FKK36"/>
      <c r="FKL36"/>
      <c r="FKM36"/>
      <c r="FKN36"/>
      <c r="FKO36"/>
      <c r="FKP36"/>
      <c r="FKQ36"/>
      <c r="FKR36"/>
      <c r="FKS36"/>
      <c r="FKT36"/>
      <c r="FKU36"/>
      <c r="FKV36"/>
      <c r="FKW36"/>
      <c r="FKX36"/>
      <c r="FKY36"/>
      <c r="FKZ36"/>
      <c r="FLA36"/>
      <c r="FLB36"/>
      <c r="FLC36"/>
      <c r="FLD36"/>
      <c r="FLE36"/>
      <c r="FLF36"/>
      <c r="FLG36"/>
      <c r="FLH36"/>
      <c r="FLI36"/>
      <c r="FLJ36"/>
      <c r="FLK36"/>
      <c r="FLL36"/>
      <c r="FLM36"/>
      <c r="FLN36"/>
      <c r="FLO36"/>
      <c r="FLP36"/>
      <c r="FLQ36"/>
      <c r="FLR36"/>
      <c r="FLS36"/>
      <c r="FLT36"/>
      <c r="FLU36"/>
      <c r="FLV36"/>
      <c r="FLW36"/>
      <c r="FLX36"/>
      <c r="FLY36"/>
      <c r="FLZ36"/>
      <c r="FMA36"/>
      <c r="FMB36"/>
      <c r="FMC36"/>
      <c r="FMD36"/>
      <c r="FME36"/>
      <c r="FMF36"/>
      <c r="FMG36"/>
      <c r="FMH36"/>
      <c r="FMI36"/>
      <c r="FMJ36"/>
      <c r="FMK36"/>
      <c r="FML36"/>
      <c r="FMM36"/>
      <c r="FMN36"/>
      <c r="FMO36"/>
      <c r="FMP36"/>
      <c r="FMQ36"/>
      <c r="FMR36"/>
      <c r="FMS36"/>
      <c r="FMT36"/>
      <c r="FMU36"/>
      <c r="FMV36"/>
      <c r="FMW36"/>
      <c r="FMX36"/>
      <c r="FMY36"/>
      <c r="FMZ36"/>
      <c r="FNA36"/>
      <c r="FNB36"/>
      <c r="FNC36"/>
      <c r="FND36"/>
      <c r="FNE36"/>
      <c r="FNF36"/>
      <c r="FNG36"/>
      <c r="FNH36"/>
      <c r="FNI36"/>
      <c r="FNJ36"/>
      <c r="FNK36"/>
      <c r="FNL36"/>
      <c r="FNM36"/>
      <c r="FNN36"/>
      <c r="FNO36"/>
      <c r="FNP36"/>
      <c r="FNQ36"/>
      <c r="FNR36"/>
      <c r="FNS36"/>
      <c r="FNT36"/>
      <c r="FNU36"/>
      <c r="FNV36"/>
      <c r="FNW36"/>
      <c r="FNX36"/>
      <c r="FNY36"/>
      <c r="FNZ36"/>
      <c r="FOA36"/>
      <c r="FOB36"/>
      <c r="FOC36"/>
      <c r="FOD36"/>
      <c r="FOE36"/>
      <c r="FOF36"/>
      <c r="FOG36"/>
      <c r="FOH36"/>
      <c r="FOI36"/>
      <c r="FOJ36"/>
      <c r="FOK36"/>
      <c r="FOL36"/>
      <c r="FOM36"/>
      <c r="FON36"/>
      <c r="FOO36"/>
      <c r="FOP36"/>
      <c r="FOQ36"/>
      <c r="FOR36"/>
      <c r="FOS36"/>
      <c r="FOT36"/>
      <c r="FOU36"/>
      <c r="FOV36"/>
      <c r="FOW36"/>
      <c r="FOX36"/>
      <c r="FOY36"/>
      <c r="FOZ36"/>
      <c r="FPA36"/>
      <c r="FPB36"/>
      <c r="FPC36"/>
      <c r="FPD36"/>
      <c r="FPE36"/>
      <c r="FPF36"/>
      <c r="FPG36"/>
      <c r="FPH36"/>
      <c r="FPI36"/>
      <c r="FPJ36"/>
      <c r="FPK36"/>
      <c r="FPL36"/>
      <c r="FPM36"/>
      <c r="FPN36"/>
      <c r="FPO36"/>
      <c r="FPP36"/>
      <c r="FPQ36"/>
      <c r="FPR36"/>
      <c r="FPS36"/>
      <c r="FPT36"/>
      <c r="FPU36"/>
      <c r="FPV36"/>
      <c r="FPW36"/>
      <c r="FPX36"/>
      <c r="FPY36"/>
      <c r="FPZ36"/>
      <c r="FQA36"/>
      <c r="FQB36"/>
      <c r="FQC36"/>
      <c r="FQD36"/>
      <c r="FQE36"/>
      <c r="FQF36"/>
      <c r="FQG36"/>
      <c r="FQH36"/>
      <c r="FQI36"/>
      <c r="FQJ36"/>
      <c r="FQK36"/>
      <c r="FQL36"/>
      <c r="FQM36"/>
      <c r="FQN36"/>
      <c r="FQO36"/>
      <c r="FQP36"/>
      <c r="FQQ36"/>
      <c r="FQR36"/>
      <c r="FQS36"/>
      <c r="FQT36"/>
      <c r="FQU36"/>
      <c r="FQV36"/>
      <c r="FQW36"/>
      <c r="FQX36"/>
      <c r="FQY36"/>
      <c r="FQZ36"/>
      <c r="FRA36"/>
      <c r="FRB36"/>
      <c r="FRC36"/>
      <c r="FRD36"/>
      <c r="FRE36"/>
      <c r="FRF36"/>
      <c r="FRG36"/>
      <c r="FRH36"/>
      <c r="FRI36"/>
      <c r="FRJ36"/>
      <c r="FRK36"/>
      <c r="FRL36"/>
      <c r="FRM36"/>
      <c r="FRN36"/>
      <c r="FRO36"/>
      <c r="FRP36"/>
      <c r="FRQ36"/>
      <c r="FRR36"/>
      <c r="FRS36"/>
      <c r="FRT36"/>
      <c r="FRU36"/>
      <c r="FRV36"/>
      <c r="FRW36"/>
      <c r="FRX36"/>
      <c r="FRY36"/>
      <c r="FRZ36"/>
      <c r="FSA36"/>
      <c r="FSB36"/>
      <c r="FSC36"/>
      <c r="FSD36"/>
      <c r="FSE36"/>
      <c r="FSF36"/>
      <c r="FSG36"/>
      <c r="FSH36"/>
      <c r="FSI36"/>
      <c r="FSJ36"/>
      <c r="FSK36"/>
      <c r="FSL36"/>
      <c r="FSM36"/>
      <c r="FSN36"/>
      <c r="FSO36"/>
      <c r="FSP36"/>
      <c r="FSQ36"/>
      <c r="FSR36"/>
      <c r="FSS36"/>
      <c r="FST36"/>
      <c r="FSU36"/>
      <c r="FSV36"/>
      <c r="FSW36"/>
      <c r="FSX36"/>
      <c r="FSY36"/>
      <c r="FSZ36"/>
      <c r="FTA36"/>
      <c r="FTB36"/>
      <c r="FTC36"/>
      <c r="FTD36"/>
      <c r="FTE36"/>
      <c r="FTF36"/>
      <c r="FTG36"/>
      <c r="FTH36"/>
      <c r="FTI36"/>
      <c r="FTJ36"/>
      <c r="FTK36"/>
      <c r="FTL36"/>
      <c r="FTM36"/>
      <c r="FTN36"/>
      <c r="FTO36"/>
      <c r="FTP36"/>
      <c r="FTQ36"/>
      <c r="FTR36"/>
      <c r="FTS36"/>
      <c r="FTT36"/>
      <c r="FTU36"/>
      <c r="FTV36"/>
      <c r="FTW36"/>
      <c r="FTX36"/>
      <c r="FTY36"/>
      <c r="FTZ36"/>
      <c r="FUA36"/>
      <c r="FUB36"/>
      <c r="FUC36"/>
      <c r="FUD36"/>
      <c r="FUE36"/>
      <c r="FUF36"/>
      <c r="FUG36"/>
      <c r="FUH36"/>
      <c r="FUI36"/>
      <c r="FUJ36"/>
      <c r="FUK36"/>
      <c r="FUL36"/>
      <c r="FUM36"/>
      <c r="FUN36"/>
      <c r="FUO36"/>
      <c r="FUP36"/>
      <c r="FUQ36"/>
      <c r="FUR36"/>
      <c r="FUS36"/>
      <c r="FUT36"/>
      <c r="FUU36"/>
      <c r="FUV36"/>
      <c r="FUW36"/>
      <c r="FUX36"/>
      <c r="FUY36"/>
      <c r="FUZ36"/>
      <c r="FVA36"/>
      <c r="FVB36"/>
      <c r="FVC36"/>
      <c r="FVD36"/>
      <c r="FVE36"/>
      <c r="FVF36"/>
      <c r="FVG36"/>
      <c r="FVH36"/>
      <c r="FVI36"/>
      <c r="FVJ36"/>
      <c r="FVK36"/>
      <c r="FVL36"/>
      <c r="FVM36"/>
      <c r="FVN36"/>
      <c r="FVO36"/>
      <c r="FVP36"/>
      <c r="FVQ36"/>
      <c r="FVR36"/>
      <c r="FVS36"/>
      <c r="FVT36"/>
      <c r="FVU36"/>
      <c r="FVV36"/>
      <c r="FVW36"/>
      <c r="FVX36"/>
      <c r="FVY36"/>
      <c r="FVZ36"/>
      <c r="FWA36"/>
      <c r="FWB36"/>
      <c r="FWC36"/>
      <c r="FWD36"/>
      <c r="FWE36"/>
      <c r="FWF36"/>
      <c r="FWG36"/>
      <c r="FWH36"/>
      <c r="FWI36"/>
      <c r="FWJ36"/>
      <c r="FWK36"/>
      <c r="FWL36"/>
      <c r="FWM36"/>
      <c r="FWN36"/>
      <c r="FWO36"/>
      <c r="FWP36"/>
      <c r="FWQ36"/>
      <c r="FWR36"/>
      <c r="FWS36"/>
      <c r="FWT36"/>
      <c r="FWU36"/>
      <c r="FWV36"/>
      <c r="FWW36"/>
      <c r="FWX36"/>
      <c r="FWY36"/>
      <c r="FWZ36"/>
      <c r="FXA36"/>
      <c r="FXB36"/>
      <c r="FXC36"/>
      <c r="FXD36"/>
      <c r="FXE36"/>
      <c r="FXF36"/>
      <c r="FXG36"/>
      <c r="FXH36"/>
      <c r="FXI36"/>
      <c r="FXJ36"/>
      <c r="FXK36"/>
      <c r="FXL36"/>
      <c r="FXM36"/>
      <c r="FXN36"/>
      <c r="FXO36"/>
      <c r="FXP36"/>
      <c r="FXQ36"/>
      <c r="FXR36"/>
      <c r="FXS36"/>
      <c r="FXT36"/>
      <c r="FXU36"/>
      <c r="FXV36"/>
      <c r="FXW36"/>
      <c r="FXX36"/>
      <c r="FXY36"/>
      <c r="FXZ36"/>
      <c r="FYA36"/>
      <c r="FYB36"/>
      <c r="FYC36"/>
      <c r="FYD36"/>
      <c r="FYE36"/>
      <c r="FYF36"/>
      <c r="FYG36"/>
      <c r="FYH36"/>
      <c r="FYI36"/>
      <c r="FYJ36"/>
      <c r="FYK36"/>
      <c r="FYL36"/>
      <c r="FYM36"/>
      <c r="FYN36"/>
      <c r="FYO36"/>
      <c r="FYP36"/>
      <c r="FYQ36"/>
      <c r="FYR36"/>
      <c r="FYS36"/>
      <c r="FYT36"/>
      <c r="FYU36"/>
      <c r="FYV36"/>
      <c r="FYW36"/>
      <c r="FYX36"/>
      <c r="FYY36"/>
      <c r="FYZ36"/>
      <c r="FZA36"/>
      <c r="FZB36"/>
      <c r="FZC36"/>
      <c r="FZD36"/>
      <c r="FZE36"/>
      <c r="FZF36"/>
      <c r="FZG36"/>
      <c r="FZH36"/>
      <c r="FZI36"/>
      <c r="FZJ36"/>
      <c r="FZK36"/>
      <c r="FZL36"/>
      <c r="FZM36"/>
      <c r="FZN36"/>
      <c r="FZO36"/>
      <c r="FZP36"/>
      <c r="FZQ36"/>
      <c r="FZR36"/>
      <c r="FZS36"/>
      <c r="FZT36"/>
      <c r="FZU36"/>
      <c r="FZV36"/>
      <c r="FZW36"/>
      <c r="FZX36"/>
      <c r="FZY36"/>
      <c r="FZZ36"/>
      <c r="GAA36"/>
      <c r="GAB36"/>
      <c r="GAC36"/>
      <c r="GAD36"/>
      <c r="GAE36"/>
      <c r="GAF36"/>
      <c r="GAG36"/>
      <c r="GAH36"/>
      <c r="GAI36"/>
      <c r="GAJ36"/>
      <c r="GAK36"/>
      <c r="GAL36"/>
      <c r="GAM36"/>
      <c r="GAN36"/>
      <c r="GAO36"/>
      <c r="GAP36"/>
      <c r="GAQ36"/>
      <c r="GAR36"/>
      <c r="GAS36"/>
      <c r="GAT36"/>
      <c r="GAU36"/>
      <c r="GAV36"/>
      <c r="GAW36"/>
      <c r="GAX36"/>
      <c r="GAY36"/>
      <c r="GAZ36"/>
      <c r="GBA36"/>
      <c r="GBB36"/>
      <c r="GBC36"/>
      <c r="GBD36"/>
      <c r="GBE36"/>
      <c r="GBF36"/>
      <c r="GBG36"/>
      <c r="GBH36"/>
      <c r="GBI36"/>
      <c r="GBJ36"/>
      <c r="GBK36"/>
      <c r="GBL36"/>
      <c r="GBM36"/>
      <c r="GBN36"/>
      <c r="GBO36"/>
      <c r="GBP36"/>
      <c r="GBQ36"/>
      <c r="GBR36"/>
      <c r="GBS36"/>
      <c r="GBT36"/>
      <c r="GBU36"/>
      <c r="GBV36"/>
      <c r="GBW36"/>
      <c r="GBX36"/>
      <c r="GBY36"/>
      <c r="GBZ36"/>
      <c r="GCA36"/>
      <c r="GCB36"/>
      <c r="GCC36"/>
      <c r="GCD36"/>
      <c r="GCE36"/>
      <c r="GCF36"/>
      <c r="GCG36"/>
      <c r="GCH36"/>
      <c r="GCI36"/>
      <c r="GCJ36"/>
      <c r="GCK36"/>
      <c r="GCL36"/>
      <c r="GCM36"/>
      <c r="GCN36"/>
      <c r="GCO36"/>
      <c r="GCP36"/>
      <c r="GCQ36"/>
      <c r="GCR36"/>
      <c r="GCS36"/>
      <c r="GCT36"/>
      <c r="GCU36"/>
      <c r="GCV36"/>
      <c r="GCW36"/>
      <c r="GCX36"/>
      <c r="GCY36"/>
      <c r="GCZ36"/>
      <c r="GDA36"/>
      <c r="GDB36"/>
      <c r="GDC36"/>
      <c r="GDD36"/>
      <c r="GDE36"/>
      <c r="GDF36"/>
      <c r="GDG36"/>
      <c r="GDH36"/>
      <c r="GDI36"/>
      <c r="GDJ36"/>
      <c r="GDK36"/>
      <c r="GDL36"/>
      <c r="GDM36"/>
      <c r="GDN36"/>
      <c r="GDO36"/>
      <c r="GDP36"/>
      <c r="GDQ36"/>
      <c r="GDR36"/>
      <c r="GDS36"/>
      <c r="GDT36"/>
      <c r="GDU36"/>
      <c r="GDV36"/>
      <c r="GDW36"/>
      <c r="GDX36"/>
      <c r="GDY36"/>
      <c r="GDZ36"/>
      <c r="GEA36"/>
      <c r="GEB36"/>
      <c r="GEC36"/>
      <c r="GED36"/>
      <c r="GEE36"/>
      <c r="GEF36"/>
      <c r="GEG36"/>
      <c r="GEH36"/>
      <c r="GEI36"/>
      <c r="GEJ36"/>
      <c r="GEK36"/>
      <c r="GEL36"/>
      <c r="GEM36"/>
      <c r="GEN36"/>
      <c r="GEO36"/>
      <c r="GEP36"/>
      <c r="GEQ36"/>
      <c r="GER36"/>
      <c r="GES36"/>
      <c r="GET36"/>
      <c r="GEU36"/>
      <c r="GEV36"/>
      <c r="GEW36"/>
      <c r="GEX36"/>
      <c r="GEY36"/>
      <c r="GEZ36"/>
      <c r="GFA36"/>
      <c r="GFB36"/>
      <c r="GFC36"/>
      <c r="GFD36"/>
      <c r="GFE36"/>
      <c r="GFF36"/>
      <c r="GFG36"/>
      <c r="GFH36"/>
      <c r="GFI36"/>
      <c r="GFJ36"/>
      <c r="GFK36"/>
      <c r="GFL36"/>
      <c r="GFM36"/>
      <c r="GFN36"/>
      <c r="GFO36"/>
      <c r="GFP36"/>
      <c r="GFQ36"/>
      <c r="GFR36"/>
      <c r="GFS36"/>
      <c r="GFT36"/>
      <c r="GFU36"/>
      <c r="GFV36"/>
      <c r="GFW36"/>
      <c r="GFX36"/>
      <c r="GFY36"/>
      <c r="GFZ36"/>
      <c r="GGA36"/>
      <c r="GGB36"/>
      <c r="GGC36"/>
      <c r="GGD36"/>
      <c r="GGE36"/>
      <c r="GGF36"/>
      <c r="GGG36"/>
      <c r="GGH36"/>
      <c r="GGI36"/>
      <c r="GGJ36"/>
      <c r="GGK36"/>
      <c r="GGL36"/>
      <c r="GGM36"/>
      <c r="GGN36"/>
      <c r="GGO36"/>
      <c r="GGP36"/>
      <c r="GGQ36"/>
      <c r="GGR36"/>
      <c r="GGS36"/>
      <c r="GGT36"/>
      <c r="GGU36"/>
      <c r="GGV36"/>
      <c r="GGW36"/>
      <c r="GGX36"/>
      <c r="GGY36"/>
      <c r="GGZ36"/>
      <c r="GHA36"/>
      <c r="GHB36"/>
      <c r="GHC36"/>
      <c r="GHD36"/>
      <c r="GHE36"/>
      <c r="GHF36"/>
      <c r="GHG36"/>
      <c r="GHH36"/>
      <c r="GHI36"/>
      <c r="GHJ36"/>
      <c r="GHK36"/>
      <c r="GHL36"/>
      <c r="GHM36"/>
      <c r="GHN36"/>
      <c r="GHO36"/>
      <c r="GHP36"/>
      <c r="GHQ36"/>
      <c r="GHR36"/>
      <c r="GHS36"/>
      <c r="GHT36"/>
      <c r="GHU36"/>
      <c r="GHV36"/>
      <c r="GHW36"/>
      <c r="GHX36"/>
      <c r="GHY36"/>
      <c r="GHZ36"/>
      <c r="GIA36"/>
      <c r="GIB36"/>
      <c r="GIC36"/>
      <c r="GID36"/>
      <c r="GIE36"/>
      <c r="GIF36"/>
      <c r="GIG36"/>
      <c r="GIH36"/>
      <c r="GII36"/>
      <c r="GIJ36"/>
      <c r="GIK36"/>
      <c r="GIL36"/>
      <c r="GIM36"/>
      <c r="GIN36"/>
      <c r="GIO36"/>
      <c r="GIP36"/>
      <c r="GIQ36"/>
      <c r="GIR36"/>
      <c r="GIS36"/>
      <c r="GIT36"/>
      <c r="GIU36"/>
      <c r="GIV36"/>
      <c r="GIW36"/>
      <c r="GIX36"/>
      <c r="GIY36"/>
      <c r="GIZ36"/>
      <c r="GJA36"/>
      <c r="GJB36"/>
      <c r="GJC36"/>
      <c r="GJD36"/>
      <c r="GJE36"/>
      <c r="GJF36"/>
      <c r="GJG36"/>
      <c r="GJH36"/>
      <c r="GJI36"/>
      <c r="GJJ36"/>
      <c r="GJK36"/>
      <c r="GJL36"/>
      <c r="GJM36"/>
      <c r="GJN36"/>
      <c r="GJO36"/>
      <c r="GJP36"/>
      <c r="GJQ36"/>
      <c r="GJR36"/>
      <c r="GJS36"/>
      <c r="GJT36"/>
      <c r="GJU36"/>
      <c r="GJV36"/>
      <c r="GJW36"/>
      <c r="GJX36"/>
      <c r="GJY36"/>
      <c r="GJZ36"/>
      <c r="GKA36"/>
      <c r="GKB36"/>
      <c r="GKC36"/>
      <c r="GKD36"/>
      <c r="GKE36"/>
      <c r="GKF36"/>
      <c r="GKG36"/>
      <c r="GKH36"/>
      <c r="GKI36"/>
      <c r="GKJ36"/>
      <c r="GKK36"/>
      <c r="GKL36"/>
      <c r="GKM36"/>
      <c r="GKN36"/>
      <c r="GKO36"/>
      <c r="GKP36"/>
      <c r="GKQ36"/>
      <c r="GKR36"/>
      <c r="GKS36"/>
      <c r="GKT36"/>
      <c r="GKU36"/>
      <c r="GKV36"/>
      <c r="GKW36"/>
      <c r="GKX36"/>
      <c r="GKY36"/>
      <c r="GKZ36"/>
      <c r="GLA36"/>
      <c r="GLB36"/>
      <c r="GLC36"/>
      <c r="GLD36"/>
      <c r="GLE36"/>
      <c r="GLF36"/>
      <c r="GLG36"/>
      <c r="GLH36"/>
      <c r="GLI36"/>
      <c r="GLJ36"/>
      <c r="GLK36"/>
      <c r="GLL36"/>
      <c r="GLM36"/>
      <c r="GLN36"/>
      <c r="GLO36"/>
      <c r="GLP36"/>
      <c r="GLQ36"/>
      <c r="GLR36"/>
      <c r="GLS36"/>
      <c r="GLT36"/>
      <c r="GLU36"/>
      <c r="GLV36"/>
      <c r="GLW36"/>
      <c r="GLX36"/>
      <c r="GLY36"/>
      <c r="GLZ36"/>
      <c r="GMA36"/>
      <c r="GMB36"/>
      <c r="GMC36"/>
      <c r="GMD36"/>
      <c r="GME36"/>
      <c r="GMF36"/>
      <c r="GMG36"/>
      <c r="GMH36"/>
      <c r="GMI36"/>
      <c r="GMJ36"/>
      <c r="GMK36"/>
      <c r="GML36"/>
      <c r="GMM36"/>
      <c r="GMN36"/>
      <c r="GMO36"/>
      <c r="GMP36"/>
      <c r="GMQ36"/>
      <c r="GMR36"/>
      <c r="GMS36"/>
      <c r="GMT36"/>
      <c r="GMU36"/>
      <c r="GMV36"/>
      <c r="GMW36"/>
      <c r="GMX36"/>
      <c r="GMY36"/>
      <c r="GMZ36"/>
      <c r="GNA36"/>
      <c r="GNB36"/>
      <c r="GNC36"/>
      <c r="GND36"/>
      <c r="GNE36"/>
      <c r="GNF36"/>
      <c r="GNG36"/>
      <c r="GNH36"/>
      <c r="GNI36"/>
      <c r="GNJ36"/>
      <c r="GNK36"/>
      <c r="GNL36"/>
      <c r="GNM36"/>
      <c r="GNN36"/>
      <c r="GNO36"/>
      <c r="GNP36"/>
      <c r="GNQ36"/>
      <c r="GNR36"/>
      <c r="GNS36"/>
      <c r="GNT36"/>
      <c r="GNU36"/>
      <c r="GNV36"/>
      <c r="GNW36"/>
      <c r="GNX36"/>
      <c r="GNY36"/>
      <c r="GNZ36"/>
      <c r="GOA36"/>
      <c r="GOB36"/>
      <c r="GOC36"/>
      <c r="GOD36"/>
      <c r="GOE36"/>
      <c r="GOF36"/>
      <c r="GOG36"/>
      <c r="GOH36"/>
      <c r="GOI36"/>
      <c r="GOJ36"/>
      <c r="GOK36"/>
      <c r="GOL36"/>
      <c r="GOM36"/>
      <c r="GON36"/>
      <c r="GOO36"/>
      <c r="GOP36"/>
      <c r="GOQ36"/>
      <c r="GOR36"/>
      <c r="GOS36"/>
      <c r="GOT36"/>
      <c r="GOU36"/>
      <c r="GOV36"/>
      <c r="GOW36"/>
      <c r="GOX36"/>
      <c r="GOY36"/>
      <c r="GOZ36"/>
      <c r="GPA36"/>
      <c r="GPB36"/>
      <c r="GPC36"/>
      <c r="GPD36"/>
      <c r="GPE36"/>
      <c r="GPF36"/>
      <c r="GPG36"/>
      <c r="GPH36"/>
      <c r="GPI36"/>
      <c r="GPJ36"/>
      <c r="GPK36"/>
      <c r="GPL36"/>
      <c r="GPM36"/>
      <c r="GPN36"/>
      <c r="GPO36"/>
      <c r="GPP36"/>
      <c r="GPQ36"/>
      <c r="GPR36"/>
      <c r="GPS36"/>
      <c r="GPT36"/>
      <c r="GPU36"/>
      <c r="GPV36"/>
      <c r="GPW36"/>
      <c r="GPX36"/>
      <c r="GPY36"/>
      <c r="GPZ36"/>
      <c r="GQA36"/>
      <c r="GQB36"/>
      <c r="GQC36"/>
      <c r="GQD36"/>
      <c r="GQE36"/>
      <c r="GQF36"/>
      <c r="GQG36"/>
      <c r="GQH36"/>
      <c r="GQI36"/>
      <c r="GQJ36"/>
      <c r="GQK36"/>
      <c r="GQL36"/>
      <c r="GQM36"/>
      <c r="GQN36"/>
      <c r="GQO36"/>
      <c r="GQP36"/>
      <c r="GQQ36"/>
      <c r="GQR36"/>
      <c r="GQS36"/>
      <c r="GQT36"/>
      <c r="GQU36"/>
      <c r="GQV36"/>
      <c r="GQW36"/>
      <c r="GQX36"/>
      <c r="GQY36"/>
      <c r="GQZ36"/>
      <c r="GRA36"/>
      <c r="GRB36"/>
      <c r="GRC36"/>
      <c r="GRD36"/>
      <c r="GRE36"/>
      <c r="GRF36"/>
      <c r="GRG36"/>
      <c r="GRH36"/>
      <c r="GRI36"/>
      <c r="GRJ36"/>
      <c r="GRK36"/>
      <c r="GRL36"/>
      <c r="GRM36"/>
      <c r="GRN36"/>
      <c r="GRO36"/>
      <c r="GRP36"/>
      <c r="GRQ36"/>
      <c r="GRR36"/>
      <c r="GRS36"/>
      <c r="GRT36"/>
      <c r="GRU36"/>
      <c r="GRV36"/>
      <c r="GRW36"/>
      <c r="GRX36"/>
      <c r="GRY36"/>
      <c r="GRZ36"/>
      <c r="GSA36"/>
      <c r="GSB36"/>
      <c r="GSC36"/>
      <c r="GSD36"/>
      <c r="GSE36"/>
      <c r="GSF36"/>
      <c r="GSG36"/>
      <c r="GSH36"/>
      <c r="GSI36"/>
      <c r="GSJ36"/>
      <c r="GSK36"/>
      <c r="GSL36"/>
      <c r="GSM36"/>
      <c r="GSN36"/>
      <c r="GSO36"/>
      <c r="GSP36"/>
      <c r="GSQ36"/>
      <c r="GSR36"/>
      <c r="GSS36"/>
      <c r="GST36"/>
      <c r="GSU36"/>
      <c r="GSV36"/>
      <c r="GSW36"/>
      <c r="GSX36"/>
      <c r="GSY36"/>
      <c r="GSZ36"/>
      <c r="GTA36"/>
      <c r="GTB36"/>
      <c r="GTC36"/>
      <c r="GTD36"/>
      <c r="GTE36"/>
      <c r="GTF36"/>
      <c r="GTG36"/>
      <c r="GTH36"/>
      <c r="GTI36"/>
      <c r="GTJ36"/>
      <c r="GTK36"/>
      <c r="GTL36"/>
      <c r="GTM36"/>
      <c r="GTN36"/>
      <c r="GTO36"/>
      <c r="GTP36"/>
      <c r="GTQ36"/>
      <c r="GTR36"/>
      <c r="GTS36"/>
      <c r="GTT36"/>
      <c r="GTU36"/>
      <c r="GTV36"/>
      <c r="GTW36"/>
      <c r="GTX36"/>
      <c r="GTY36"/>
      <c r="GTZ36"/>
      <c r="GUA36"/>
      <c r="GUB36"/>
      <c r="GUC36"/>
      <c r="GUD36"/>
      <c r="GUE36"/>
      <c r="GUF36"/>
      <c r="GUG36"/>
      <c r="GUH36"/>
      <c r="GUI36"/>
      <c r="GUJ36"/>
      <c r="GUK36"/>
      <c r="GUL36"/>
      <c r="GUM36"/>
      <c r="GUN36"/>
      <c r="GUO36"/>
      <c r="GUP36"/>
      <c r="GUQ36"/>
      <c r="GUR36"/>
      <c r="GUS36"/>
      <c r="GUT36"/>
      <c r="GUU36"/>
      <c r="GUV36"/>
      <c r="GUW36"/>
      <c r="GUX36"/>
      <c r="GUY36"/>
      <c r="GUZ36"/>
      <c r="GVA36"/>
      <c r="GVB36"/>
      <c r="GVC36"/>
      <c r="GVD36"/>
      <c r="GVE36"/>
      <c r="GVF36"/>
      <c r="GVG36"/>
      <c r="GVH36"/>
      <c r="GVI36"/>
      <c r="GVJ36"/>
      <c r="GVK36"/>
      <c r="GVL36"/>
      <c r="GVM36"/>
      <c r="GVN36"/>
      <c r="GVO36"/>
      <c r="GVP36"/>
      <c r="GVQ36"/>
      <c r="GVR36"/>
      <c r="GVS36"/>
      <c r="GVT36"/>
      <c r="GVU36"/>
      <c r="GVV36"/>
      <c r="GVW36"/>
      <c r="GVX36"/>
      <c r="GVY36"/>
      <c r="GVZ36"/>
      <c r="GWA36"/>
      <c r="GWB36"/>
      <c r="GWC36"/>
      <c r="GWD36"/>
      <c r="GWE36"/>
      <c r="GWF36"/>
      <c r="GWG36"/>
      <c r="GWH36"/>
      <c r="GWI36"/>
      <c r="GWJ36"/>
      <c r="GWK36"/>
      <c r="GWL36"/>
      <c r="GWM36"/>
      <c r="GWN36"/>
      <c r="GWO36"/>
      <c r="GWP36"/>
      <c r="GWQ36"/>
      <c r="GWR36"/>
      <c r="GWS36"/>
      <c r="GWT36"/>
      <c r="GWU36"/>
      <c r="GWV36"/>
      <c r="GWW36"/>
      <c r="GWX36"/>
      <c r="GWY36"/>
      <c r="GWZ36"/>
      <c r="GXA36"/>
      <c r="GXB36"/>
      <c r="GXC36"/>
      <c r="GXD36"/>
      <c r="GXE36"/>
      <c r="GXF36"/>
      <c r="GXG36"/>
      <c r="GXH36"/>
      <c r="GXI36"/>
      <c r="GXJ36"/>
      <c r="GXK36"/>
      <c r="GXL36"/>
      <c r="GXM36"/>
      <c r="GXN36"/>
      <c r="GXO36"/>
      <c r="GXP36"/>
      <c r="GXQ36"/>
      <c r="GXR36"/>
      <c r="GXS36"/>
      <c r="GXT36"/>
      <c r="GXU36"/>
      <c r="GXV36"/>
      <c r="GXW36"/>
      <c r="GXX36"/>
      <c r="GXY36"/>
      <c r="GXZ36"/>
      <c r="GYA36"/>
      <c r="GYB36"/>
      <c r="GYC36"/>
      <c r="GYD36"/>
      <c r="GYE36"/>
      <c r="GYF36"/>
      <c r="GYG36"/>
      <c r="GYH36"/>
      <c r="GYI36"/>
      <c r="GYJ36"/>
      <c r="GYK36"/>
      <c r="GYL36"/>
      <c r="GYM36"/>
      <c r="GYN36"/>
      <c r="GYO36"/>
      <c r="GYP36"/>
      <c r="GYQ36"/>
      <c r="GYR36"/>
      <c r="GYS36"/>
      <c r="GYT36"/>
      <c r="GYU36"/>
      <c r="GYV36"/>
      <c r="GYW36"/>
      <c r="GYX36"/>
      <c r="GYY36"/>
      <c r="GYZ36"/>
      <c r="GZA36"/>
      <c r="GZB36"/>
      <c r="GZC36"/>
      <c r="GZD36"/>
      <c r="GZE36"/>
      <c r="GZF36"/>
      <c r="GZG36"/>
      <c r="GZH36"/>
      <c r="GZI36"/>
      <c r="GZJ36"/>
      <c r="GZK36"/>
      <c r="GZL36"/>
      <c r="GZM36"/>
      <c r="GZN36"/>
      <c r="GZO36"/>
      <c r="GZP36"/>
      <c r="GZQ36"/>
      <c r="GZR36"/>
      <c r="GZS36"/>
      <c r="GZT36"/>
      <c r="GZU36"/>
      <c r="GZV36"/>
      <c r="GZW36"/>
      <c r="GZX36"/>
      <c r="GZY36"/>
      <c r="GZZ36"/>
      <c r="HAA36"/>
      <c r="HAB36"/>
      <c r="HAC36"/>
      <c r="HAD36"/>
      <c r="HAE36"/>
      <c r="HAF36"/>
      <c r="HAG36"/>
      <c r="HAH36"/>
      <c r="HAI36"/>
      <c r="HAJ36"/>
      <c r="HAK36"/>
      <c r="HAL36"/>
      <c r="HAM36"/>
      <c r="HAN36"/>
      <c r="HAO36"/>
      <c r="HAP36"/>
      <c r="HAQ36"/>
      <c r="HAR36"/>
      <c r="HAS36"/>
      <c r="HAT36"/>
      <c r="HAU36"/>
      <c r="HAV36"/>
      <c r="HAW36"/>
      <c r="HAX36"/>
      <c r="HAY36"/>
      <c r="HAZ36"/>
      <c r="HBA36"/>
      <c r="HBB36"/>
      <c r="HBC36"/>
      <c r="HBD36"/>
      <c r="HBE36"/>
      <c r="HBF36"/>
      <c r="HBG36"/>
      <c r="HBH36"/>
      <c r="HBI36"/>
      <c r="HBJ36"/>
      <c r="HBK36"/>
      <c r="HBL36"/>
      <c r="HBM36"/>
      <c r="HBN36"/>
      <c r="HBO36"/>
      <c r="HBP36"/>
      <c r="HBQ36"/>
      <c r="HBR36"/>
      <c r="HBS36"/>
      <c r="HBT36"/>
      <c r="HBU36"/>
      <c r="HBV36"/>
      <c r="HBW36"/>
      <c r="HBX36"/>
      <c r="HBY36"/>
      <c r="HBZ36"/>
      <c r="HCA36"/>
      <c r="HCB36"/>
      <c r="HCC36"/>
      <c r="HCD36"/>
      <c r="HCE36"/>
      <c r="HCF36"/>
      <c r="HCG36"/>
      <c r="HCH36"/>
      <c r="HCI36"/>
      <c r="HCJ36"/>
      <c r="HCK36"/>
      <c r="HCL36"/>
      <c r="HCM36"/>
      <c r="HCN36"/>
      <c r="HCO36"/>
      <c r="HCP36"/>
      <c r="HCQ36"/>
      <c r="HCR36"/>
      <c r="HCS36"/>
      <c r="HCT36"/>
      <c r="HCU36"/>
      <c r="HCV36"/>
      <c r="HCW36"/>
      <c r="HCX36"/>
      <c r="HCY36"/>
      <c r="HCZ36"/>
      <c r="HDA36"/>
      <c r="HDB36"/>
      <c r="HDC36"/>
      <c r="HDD36"/>
      <c r="HDE36"/>
      <c r="HDF36"/>
      <c r="HDG36"/>
      <c r="HDH36"/>
      <c r="HDI36"/>
      <c r="HDJ36"/>
      <c r="HDK36"/>
      <c r="HDL36"/>
      <c r="HDM36"/>
      <c r="HDN36"/>
      <c r="HDO36"/>
      <c r="HDP36"/>
      <c r="HDQ36"/>
      <c r="HDR36"/>
      <c r="HDS36"/>
      <c r="HDT36"/>
      <c r="HDU36"/>
      <c r="HDV36"/>
      <c r="HDW36"/>
      <c r="HDX36"/>
      <c r="HDY36"/>
      <c r="HDZ36"/>
      <c r="HEA36"/>
      <c r="HEB36"/>
      <c r="HEC36"/>
      <c r="HED36"/>
      <c r="HEE36"/>
      <c r="HEF36"/>
      <c r="HEG36"/>
      <c r="HEH36"/>
      <c r="HEI36"/>
      <c r="HEJ36"/>
      <c r="HEK36"/>
      <c r="HEL36"/>
      <c r="HEM36"/>
      <c r="HEN36"/>
      <c r="HEO36"/>
      <c r="HEP36"/>
      <c r="HEQ36"/>
      <c r="HER36"/>
      <c r="HES36"/>
      <c r="HET36"/>
      <c r="HEU36"/>
      <c r="HEV36"/>
      <c r="HEW36"/>
      <c r="HEX36"/>
      <c r="HEY36"/>
      <c r="HEZ36"/>
      <c r="HFA36"/>
      <c r="HFB36"/>
      <c r="HFC36"/>
      <c r="HFD36"/>
      <c r="HFE36"/>
      <c r="HFF36"/>
      <c r="HFG36"/>
      <c r="HFH36"/>
      <c r="HFI36"/>
      <c r="HFJ36"/>
      <c r="HFK36"/>
      <c r="HFL36"/>
      <c r="HFM36"/>
      <c r="HFN36"/>
      <c r="HFO36"/>
      <c r="HFP36"/>
      <c r="HFQ36"/>
      <c r="HFR36"/>
      <c r="HFS36"/>
      <c r="HFT36"/>
      <c r="HFU36"/>
      <c r="HFV36"/>
      <c r="HFW36"/>
      <c r="HFX36"/>
      <c r="HFY36"/>
      <c r="HFZ36"/>
      <c r="HGA36"/>
      <c r="HGB36"/>
      <c r="HGC36"/>
      <c r="HGD36"/>
      <c r="HGE36"/>
      <c r="HGF36"/>
      <c r="HGG36"/>
      <c r="HGH36"/>
      <c r="HGI36"/>
      <c r="HGJ36"/>
      <c r="HGK36"/>
      <c r="HGL36"/>
      <c r="HGM36"/>
      <c r="HGN36"/>
      <c r="HGO36"/>
      <c r="HGP36"/>
      <c r="HGQ36"/>
      <c r="HGR36"/>
      <c r="HGS36"/>
      <c r="HGT36"/>
      <c r="HGU36"/>
      <c r="HGV36"/>
      <c r="HGW36"/>
      <c r="HGX36"/>
      <c r="HGY36"/>
      <c r="HGZ36"/>
      <c r="HHA36"/>
      <c r="HHB36"/>
      <c r="HHC36"/>
      <c r="HHD36"/>
      <c r="HHE36"/>
      <c r="HHF36"/>
      <c r="HHG36"/>
      <c r="HHH36"/>
      <c r="HHI36"/>
      <c r="HHJ36"/>
      <c r="HHK36"/>
      <c r="HHL36"/>
      <c r="HHM36"/>
      <c r="HHN36"/>
      <c r="HHO36"/>
      <c r="HHP36"/>
      <c r="HHQ36"/>
      <c r="HHR36"/>
      <c r="HHS36"/>
      <c r="HHT36"/>
      <c r="HHU36"/>
      <c r="HHV36"/>
      <c r="HHW36"/>
      <c r="HHX36"/>
      <c r="HHY36"/>
      <c r="HHZ36"/>
      <c r="HIA36"/>
      <c r="HIB36"/>
      <c r="HIC36"/>
      <c r="HID36"/>
      <c r="HIE36"/>
      <c r="HIF36"/>
      <c r="HIG36"/>
      <c r="HIH36"/>
      <c r="HII36"/>
      <c r="HIJ36"/>
      <c r="HIK36"/>
      <c r="HIL36"/>
      <c r="HIM36"/>
      <c r="HIN36"/>
      <c r="HIO36"/>
      <c r="HIP36"/>
      <c r="HIQ36"/>
      <c r="HIR36"/>
      <c r="HIS36"/>
      <c r="HIT36"/>
      <c r="HIU36"/>
      <c r="HIV36"/>
      <c r="HIW36"/>
      <c r="HIX36"/>
      <c r="HIY36"/>
      <c r="HIZ36"/>
      <c r="HJA36"/>
      <c r="HJB36"/>
      <c r="HJC36"/>
      <c r="HJD36"/>
      <c r="HJE36"/>
      <c r="HJF36"/>
      <c r="HJG36"/>
      <c r="HJH36"/>
      <c r="HJI36"/>
      <c r="HJJ36"/>
      <c r="HJK36"/>
      <c r="HJL36"/>
      <c r="HJM36"/>
      <c r="HJN36"/>
      <c r="HJO36"/>
      <c r="HJP36"/>
      <c r="HJQ36"/>
      <c r="HJR36"/>
      <c r="HJS36"/>
      <c r="HJT36"/>
      <c r="HJU36"/>
      <c r="HJV36"/>
      <c r="HJW36"/>
      <c r="HJX36"/>
      <c r="HJY36"/>
      <c r="HJZ36"/>
      <c r="HKA36"/>
      <c r="HKB36"/>
      <c r="HKC36"/>
      <c r="HKD36"/>
      <c r="HKE36"/>
      <c r="HKF36"/>
      <c r="HKG36"/>
      <c r="HKH36"/>
      <c r="HKI36"/>
      <c r="HKJ36"/>
      <c r="HKK36"/>
      <c r="HKL36"/>
      <c r="HKM36"/>
      <c r="HKN36"/>
      <c r="HKO36"/>
      <c r="HKP36"/>
      <c r="HKQ36"/>
      <c r="HKR36"/>
      <c r="HKS36"/>
      <c r="HKT36"/>
      <c r="HKU36"/>
      <c r="HKV36"/>
      <c r="HKW36"/>
      <c r="HKX36"/>
      <c r="HKY36"/>
      <c r="HKZ36"/>
      <c r="HLA36"/>
      <c r="HLB36"/>
      <c r="HLC36"/>
      <c r="HLD36"/>
      <c r="HLE36"/>
      <c r="HLF36"/>
      <c r="HLG36"/>
      <c r="HLH36"/>
      <c r="HLI36"/>
      <c r="HLJ36"/>
      <c r="HLK36"/>
      <c r="HLL36"/>
      <c r="HLM36"/>
      <c r="HLN36"/>
      <c r="HLO36"/>
      <c r="HLP36"/>
      <c r="HLQ36"/>
      <c r="HLR36"/>
      <c r="HLS36"/>
      <c r="HLT36"/>
      <c r="HLU36"/>
      <c r="HLV36"/>
      <c r="HLW36"/>
      <c r="HLX36"/>
      <c r="HLY36"/>
      <c r="HLZ36"/>
      <c r="HMA36"/>
      <c r="HMB36"/>
      <c r="HMC36"/>
      <c r="HMD36"/>
      <c r="HME36"/>
      <c r="HMF36"/>
      <c r="HMG36"/>
      <c r="HMH36"/>
      <c r="HMI36"/>
      <c r="HMJ36"/>
      <c r="HMK36"/>
      <c r="HML36"/>
      <c r="HMM36"/>
      <c r="HMN36"/>
      <c r="HMO36"/>
      <c r="HMP36"/>
      <c r="HMQ36"/>
      <c r="HMR36"/>
      <c r="HMS36"/>
      <c r="HMT36"/>
      <c r="HMU36"/>
      <c r="HMV36"/>
      <c r="HMW36"/>
      <c r="HMX36"/>
      <c r="HMY36"/>
      <c r="HMZ36"/>
      <c r="HNA36"/>
      <c r="HNB36"/>
      <c r="HNC36"/>
      <c r="HND36"/>
      <c r="HNE36"/>
      <c r="HNF36"/>
      <c r="HNG36"/>
      <c r="HNH36"/>
      <c r="HNI36"/>
      <c r="HNJ36"/>
      <c r="HNK36"/>
      <c r="HNL36"/>
      <c r="HNM36"/>
      <c r="HNN36"/>
      <c r="HNO36"/>
      <c r="HNP36"/>
      <c r="HNQ36"/>
      <c r="HNR36"/>
      <c r="HNS36"/>
      <c r="HNT36"/>
      <c r="HNU36"/>
      <c r="HNV36"/>
      <c r="HNW36"/>
      <c r="HNX36"/>
      <c r="HNY36"/>
      <c r="HNZ36"/>
      <c r="HOA36"/>
      <c r="HOB36"/>
      <c r="HOC36"/>
      <c r="HOD36"/>
      <c r="HOE36"/>
      <c r="HOF36"/>
      <c r="HOG36"/>
      <c r="HOH36"/>
      <c r="HOI36"/>
      <c r="HOJ36"/>
      <c r="HOK36"/>
      <c r="HOL36"/>
      <c r="HOM36"/>
      <c r="HON36"/>
      <c r="HOO36"/>
      <c r="HOP36"/>
      <c r="HOQ36"/>
      <c r="HOR36"/>
      <c r="HOS36"/>
      <c r="HOT36"/>
      <c r="HOU36"/>
      <c r="HOV36"/>
      <c r="HOW36"/>
      <c r="HOX36"/>
      <c r="HOY36"/>
      <c r="HOZ36"/>
      <c r="HPA36"/>
      <c r="HPB36"/>
      <c r="HPC36"/>
      <c r="HPD36"/>
      <c r="HPE36"/>
      <c r="HPF36"/>
      <c r="HPG36"/>
      <c r="HPH36"/>
      <c r="HPI36"/>
      <c r="HPJ36"/>
      <c r="HPK36"/>
      <c r="HPL36"/>
      <c r="HPM36"/>
      <c r="HPN36"/>
      <c r="HPO36"/>
      <c r="HPP36"/>
      <c r="HPQ36"/>
      <c r="HPR36"/>
      <c r="HPS36"/>
      <c r="HPT36"/>
      <c r="HPU36"/>
      <c r="HPV36"/>
      <c r="HPW36"/>
      <c r="HPX36"/>
      <c r="HPY36"/>
      <c r="HPZ36"/>
      <c r="HQA36"/>
      <c r="HQB36"/>
      <c r="HQC36"/>
      <c r="HQD36"/>
      <c r="HQE36"/>
      <c r="HQF36"/>
      <c r="HQG36"/>
      <c r="HQH36"/>
      <c r="HQI36"/>
      <c r="HQJ36"/>
      <c r="HQK36"/>
      <c r="HQL36"/>
      <c r="HQM36"/>
      <c r="HQN36"/>
      <c r="HQO36"/>
      <c r="HQP36"/>
      <c r="HQQ36"/>
      <c r="HQR36"/>
      <c r="HQS36"/>
      <c r="HQT36"/>
      <c r="HQU36"/>
      <c r="HQV36"/>
      <c r="HQW36"/>
      <c r="HQX36"/>
      <c r="HQY36"/>
      <c r="HQZ36"/>
      <c r="HRA36"/>
      <c r="HRB36"/>
      <c r="HRC36"/>
      <c r="HRD36"/>
      <c r="HRE36"/>
      <c r="HRF36"/>
      <c r="HRG36"/>
      <c r="HRH36"/>
      <c r="HRI36"/>
      <c r="HRJ36"/>
      <c r="HRK36"/>
      <c r="HRL36"/>
      <c r="HRM36"/>
      <c r="HRN36"/>
      <c r="HRO36"/>
      <c r="HRP36"/>
      <c r="HRQ36"/>
      <c r="HRR36"/>
      <c r="HRS36"/>
      <c r="HRT36"/>
      <c r="HRU36"/>
      <c r="HRV36"/>
      <c r="HRW36"/>
      <c r="HRX36"/>
      <c r="HRY36"/>
      <c r="HRZ36"/>
      <c r="HSA36"/>
      <c r="HSB36"/>
      <c r="HSC36"/>
      <c r="HSD36"/>
      <c r="HSE36"/>
      <c r="HSF36"/>
      <c r="HSG36"/>
      <c r="HSH36"/>
      <c r="HSI36"/>
      <c r="HSJ36"/>
      <c r="HSK36"/>
      <c r="HSL36"/>
      <c r="HSM36"/>
      <c r="HSN36"/>
      <c r="HSO36"/>
      <c r="HSP36"/>
      <c r="HSQ36"/>
      <c r="HSR36"/>
      <c r="HSS36"/>
      <c r="HST36"/>
      <c r="HSU36"/>
      <c r="HSV36"/>
      <c r="HSW36"/>
      <c r="HSX36"/>
      <c r="HSY36"/>
      <c r="HSZ36"/>
      <c r="HTA36"/>
      <c r="HTB36"/>
      <c r="HTC36"/>
      <c r="HTD36"/>
      <c r="HTE36"/>
      <c r="HTF36"/>
      <c r="HTG36"/>
      <c r="HTH36"/>
      <c r="HTI36"/>
      <c r="HTJ36"/>
      <c r="HTK36"/>
      <c r="HTL36"/>
      <c r="HTM36"/>
      <c r="HTN36"/>
      <c r="HTO36"/>
      <c r="HTP36"/>
      <c r="HTQ36"/>
      <c r="HTR36"/>
      <c r="HTS36"/>
      <c r="HTT36"/>
      <c r="HTU36"/>
      <c r="HTV36"/>
      <c r="HTW36"/>
      <c r="HTX36"/>
      <c r="HTY36"/>
      <c r="HTZ36"/>
      <c r="HUA36"/>
      <c r="HUB36"/>
      <c r="HUC36"/>
      <c r="HUD36"/>
      <c r="HUE36"/>
      <c r="HUF36"/>
      <c r="HUG36"/>
      <c r="HUH36"/>
      <c r="HUI36"/>
      <c r="HUJ36"/>
      <c r="HUK36"/>
      <c r="HUL36"/>
      <c r="HUM36"/>
      <c r="HUN36"/>
      <c r="HUO36"/>
      <c r="HUP36"/>
      <c r="HUQ36"/>
      <c r="HUR36"/>
      <c r="HUS36"/>
      <c r="HUT36"/>
      <c r="HUU36"/>
      <c r="HUV36"/>
      <c r="HUW36"/>
      <c r="HUX36"/>
      <c r="HUY36"/>
      <c r="HUZ36"/>
      <c r="HVA36"/>
      <c r="HVB36"/>
      <c r="HVC36"/>
      <c r="HVD36"/>
      <c r="HVE36"/>
      <c r="HVF36"/>
      <c r="HVG36"/>
      <c r="HVH36"/>
      <c r="HVI36"/>
      <c r="HVJ36"/>
      <c r="HVK36"/>
      <c r="HVL36"/>
      <c r="HVM36"/>
      <c r="HVN36"/>
      <c r="HVO36"/>
      <c r="HVP36"/>
      <c r="HVQ36"/>
      <c r="HVR36"/>
      <c r="HVS36"/>
      <c r="HVT36"/>
      <c r="HVU36"/>
      <c r="HVV36"/>
      <c r="HVW36"/>
      <c r="HVX36"/>
      <c r="HVY36"/>
      <c r="HVZ36"/>
      <c r="HWA36"/>
      <c r="HWB36"/>
      <c r="HWC36"/>
      <c r="HWD36"/>
      <c r="HWE36"/>
      <c r="HWF36"/>
      <c r="HWG36"/>
      <c r="HWH36"/>
      <c r="HWI36"/>
      <c r="HWJ36"/>
      <c r="HWK36"/>
      <c r="HWL36"/>
      <c r="HWM36"/>
      <c r="HWN36"/>
      <c r="HWO36"/>
      <c r="HWP36"/>
      <c r="HWQ36"/>
      <c r="HWR36"/>
      <c r="HWS36"/>
      <c r="HWT36"/>
      <c r="HWU36"/>
      <c r="HWV36"/>
      <c r="HWW36"/>
      <c r="HWX36"/>
      <c r="HWY36"/>
      <c r="HWZ36"/>
      <c r="HXA36"/>
      <c r="HXB36"/>
      <c r="HXC36"/>
      <c r="HXD36"/>
      <c r="HXE36"/>
      <c r="HXF36"/>
      <c r="HXG36"/>
      <c r="HXH36"/>
      <c r="HXI36"/>
      <c r="HXJ36"/>
      <c r="HXK36"/>
      <c r="HXL36"/>
      <c r="HXM36"/>
      <c r="HXN36"/>
      <c r="HXO36"/>
      <c r="HXP36"/>
      <c r="HXQ36"/>
      <c r="HXR36"/>
      <c r="HXS36"/>
      <c r="HXT36"/>
      <c r="HXU36"/>
      <c r="HXV36"/>
      <c r="HXW36"/>
      <c r="HXX36"/>
      <c r="HXY36"/>
      <c r="HXZ36"/>
      <c r="HYA36"/>
      <c r="HYB36"/>
      <c r="HYC36"/>
      <c r="HYD36"/>
      <c r="HYE36"/>
      <c r="HYF36"/>
      <c r="HYG36"/>
      <c r="HYH36"/>
      <c r="HYI36"/>
      <c r="HYJ36"/>
      <c r="HYK36"/>
      <c r="HYL36"/>
      <c r="HYM36"/>
      <c r="HYN36"/>
      <c r="HYO36"/>
      <c r="HYP36"/>
      <c r="HYQ36"/>
      <c r="HYR36"/>
      <c r="HYS36"/>
      <c r="HYT36"/>
      <c r="HYU36"/>
      <c r="HYV36"/>
      <c r="HYW36"/>
      <c r="HYX36"/>
      <c r="HYY36"/>
      <c r="HYZ36"/>
      <c r="HZA36"/>
      <c r="HZB36"/>
      <c r="HZC36"/>
      <c r="HZD36"/>
      <c r="HZE36"/>
      <c r="HZF36"/>
      <c r="HZG36"/>
      <c r="HZH36"/>
      <c r="HZI36"/>
      <c r="HZJ36"/>
      <c r="HZK36"/>
      <c r="HZL36"/>
      <c r="HZM36"/>
      <c r="HZN36"/>
      <c r="HZO36"/>
      <c r="HZP36"/>
      <c r="HZQ36"/>
      <c r="HZR36"/>
      <c r="HZS36"/>
      <c r="HZT36"/>
      <c r="HZU36"/>
      <c r="HZV36"/>
      <c r="HZW36"/>
      <c r="HZX36"/>
      <c r="HZY36"/>
      <c r="HZZ36"/>
      <c r="IAA36"/>
      <c r="IAB36"/>
      <c r="IAC36"/>
      <c r="IAD36"/>
      <c r="IAE36"/>
      <c r="IAF36"/>
      <c r="IAG36"/>
      <c r="IAH36"/>
      <c r="IAI36"/>
      <c r="IAJ36"/>
      <c r="IAK36"/>
      <c r="IAL36"/>
      <c r="IAM36"/>
      <c r="IAN36"/>
      <c r="IAO36"/>
      <c r="IAP36"/>
      <c r="IAQ36"/>
      <c r="IAR36"/>
      <c r="IAS36"/>
      <c r="IAT36"/>
      <c r="IAU36"/>
      <c r="IAV36"/>
      <c r="IAW36"/>
      <c r="IAX36"/>
      <c r="IAY36"/>
      <c r="IAZ36"/>
      <c r="IBA36"/>
      <c r="IBB36"/>
      <c r="IBC36"/>
      <c r="IBD36"/>
      <c r="IBE36"/>
      <c r="IBF36"/>
      <c r="IBG36"/>
      <c r="IBH36"/>
      <c r="IBI36"/>
      <c r="IBJ36"/>
      <c r="IBK36"/>
      <c r="IBL36"/>
      <c r="IBM36"/>
      <c r="IBN36"/>
      <c r="IBO36"/>
      <c r="IBP36"/>
      <c r="IBQ36"/>
      <c r="IBR36"/>
      <c r="IBS36"/>
      <c r="IBT36"/>
      <c r="IBU36"/>
      <c r="IBV36"/>
      <c r="IBW36"/>
      <c r="IBX36"/>
      <c r="IBY36"/>
      <c r="IBZ36"/>
      <c r="ICA36"/>
      <c r="ICB36"/>
      <c r="ICC36"/>
      <c r="ICD36"/>
      <c r="ICE36"/>
      <c r="ICF36"/>
      <c r="ICG36"/>
      <c r="ICH36"/>
      <c r="ICI36"/>
      <c r="ICJ36"/>
      <c r="ICK36"/>
      <c r="ICL36"/>
      <c r="ICM36"/>
      <c r="ICN36"/>
      <c r="ICO36"/>
      <c r="ICP36"/>
      <c r="ICQ36"/>
      <c r="ICR36"/>
      <c r="ICS36"/>
      <c r="ICT36"/>
      <c r="ICU36"/>
      <c r="ICV36"/>
      <c r="ICW36"/>
      <c r="ICX36"/>
      <c r="ICY36"/>
      <c r="ICZ36"/>
      <c r="IDA36"/>
      <c r="IDB36"/>
      <c r="IDC36"/>
      <c r="IDD36"/>
      <c r="IDE36"/>
      <c r="IDF36"/>
      <c r="IDG36"/>
      <c r="IDH36"/>
      <c r="IDI36"/>
      <c r="IDJ36"/>
      <c r="IDK36"/>
      <c r="IDL36"/>
      <c r="IDM36"/>
      <c r="IDN36"/>
      <c r="IDO36"/>
      <c r="IDP36"/>
      <c r="IDQ36"/>
      <c r="IDR36"/>
      <c r="IDS36"/>
      <c r="IDT36"/>
      <c r="IDU36"/>
      <c r="IDV36"/>
      <c r="IDW36"/>
      <c r="IDX36"/>
      <c r="IDY36"/>
      <c r="IDZ36"/>
      <c r="IEA36"/>
      <c r="IEB36"/>
      <c r="IEC36"/>
      <c r="IED36"/>
      <c r="IEE36"/>
      <c r="IEF36"/>
      <c r="IEG36"/>
      <c r="IEH36"/>
      <c r="IEI36"/>
      <c r="IEJ36"/>
      <c r="IEK36"/>
      <c r="IEL36"/>
      <c r="IEM36"/>
      <c r="IEN36"/>
      <c r="IEO36"/>
      <c r="IEP36"/>
      <c r="IEQ36"/>
      <c r="IER36"/>
      <c r="IES36"/>
      <c r="IET36"/>
      <c r="IEU36"/>
      <c r="IEV36"/>
      <c r="IEW36"/>
      <c r="IEX36"/>
      <c r="IEY36"/>
      <c r="IEZ36"/>
      <c r="IFA36"/>
      <c r="IFB36"/>
      <c r="IFC36"/>
      <c r="IFD36"/>
      <c r="IFE36"/>
      <c r="IFF36"/>
      <c r="IFG36"/>
      <c r="IFH36"/>
      <c r="IFI36"/>
      <c r="IFJ36"/>
      <c r="IFK36"/>
      <c r="IFL36"/>
      <c r="IFM36"/>
      <c r="IFN36"/>
      <c r="IFO36"/>
      <c r="IFP36"/>
      <c r="IFQ36"/>
      <c r="IFR36"/>
      <c r="IFS36"/>
      <c r="IFT36"/>
      <c r="IFU36"/>
      <c r="IFV36"/>
      <c r="IFW36"/>
      <c r="IFX36"/>
      <c r="IFY36"/>
      <c r="IFZ36"/>
      <c r="IGA36"/>
      <c r="IGB36"/>
      <c r="IGC36"/>
      <c r="IGD36"/>
      <c r="IGE36"/>
      <c r="IGF36"/>
      <c r="IGG36"/>
      <c r="IGH36"/>
      <c r="IGI36"/>
      <c r="IGJ36"/>
      <c r="IGK36"/>
      <c r="IGL36"/>
      <c r="IGM36"/>
      <c r="IGN36"/>
      <c r="IGO36"/>
      <c r="IGP36"/>
      <c r="IGQ36"/>
      <c r="IGR36"/>
      <c r="IGS36"/>
      <c r="IGT36"/>
      <c r="IGU36"/>
      <c r="IGV36"/>
      <c r="IGW36"/>
      <c r="IGX36"/>
      <c r="IGY36"/>
      <c r="IGZ36"/>
      <c r="IHA36"/>
      <c r="IHB36"/>
      <c r="IHC36"/>
      <c r="IHD36"/>
      <c r="IHE36"/>
      <c r="IHF36"/>
      <c r="IHG36"/>
      <c r="IHH36"/>
      <c r="IHI36"/>
      <c r="IHJ36"/>
      <c r="IHK36"/>
      <c r="IHL36"/>
      <c r="IHM36"/>
      <c r="IHN36"/>
      <c r="IHO36"/>
      <c r="IHP36"/>
      <c r="IHQ36"/>
      <c r="IHR36"/>
      <c r="IHS36"/>
      <c r="IHT36"/>
      <c r="IHU36"/>
      <c r="IHV36"/>
      <c r="IHW36"/>
      <c r="IHX36"/>
      <c r="IHY36"/>
      <c r="IHZ36"/>
      <c r="IIA36"/>
      <c r="IIB36"/>
      <c r="IIC36"/>
      <c r="IID36"/>
      <c r="IIE36"/>
      <c r="IIF36"/>
      <c r="IIG36"/>
      <c r="IIH36"/>
      <c r="III36"/>
      <c r="IIJ36"/>
      <c r="IIK36"/>
      <c r="IIL36"/>
      <c r="IIM36"/>
      <c r="IIN36"/>
      <c r="IIO36"/>
      <c r="IIP36"/>
      <c r="IIQ36"/>
      <c r="IIR36"/>
      <c r="IIS36"/>
      <c r="IIT36"/>
      <c r="IIU36"/>
      <c r="IIV36"/>
      <c r="IIW36"/>
      <c r="IIX36"/>
      <c r="IIY36"/>
      <c r="IIZ36"/>
      <c r="IJA36"/>
      <c r="IJB36"/>
      <c r="IJC36"/>
      <c r="IJD36"/>
      <c r="IJE36"/>
      <c r="IJF36"/>
      <c r="IJG36"/>
      <c r="IJH36"/>
      <c r="IJI36"/>
      <c r="IJJ36"/>
      <c r="IJK36"/>
      <c r="IJL36"/>
      <c r="IJM36"/>
      <c r="IJN36"/>
      <c r="IJO36"/>
      <c r="IJP36"/>
      <c r="IJQ36"/>
      <c r="IJR36"/>
      <c r="IJS36"/>
      <c r="IJT36"/>
      <c r="IJU36"/>
      <c r="IJV36"/>
      <c r="IJW36"/>
      <c r="IJX36"/>
      <c r="IJY36"/>
      <c r="IJZ36"/>
      <c r="IKA36"/>
      <c r="IKB36"/>
      <c r="IKC36"/>
      <c r="IKD36"/>
      <c r="IKE36"/>
      <c r="IKF36"/>
      <c r="IKG36"/>
      <c r="IKH36"/>
      <c r="IKI36"/>
      <c r="IKJ36"/>
      <c r="IKK36"/>
      <c r="IKL36"/>
      <c r="IKM36"/>
      <c r="IKN36"/>
      <c r="IKO36"/>
      <c r="IKP36"/>
      <c r="IKQ36"/>
      <c r="IKR36"/>
      <c r="IKS36"/>
      <c r="IKT36"/>
      <c r="IKU36"/>
      <c r="IKV36"/>
      <c r="IKW36"/>
      <c r="IKX36"/>
      <c r="IKY36"/>
      <c r="IKZ36"/>
      <c r="ILA36"/>
      <c r="ILB36"/>
      <c r="ILC36"/>
      <c r="ILD36"/>
      <c r="ILE36"/>
      <c r="ILF36"/>
      <c r="ILG36"/>
      <c r="ILH36"/>
      <c r="ILI36"/>
      <c r="ILJ36"/>
      <c r="ILK36"/>
      <c r="ILL36"/>
      <c r="ILM36"/>
      <c r="ILN36"/>
      <c r="ILO36"/>
      <c r="ILP36"/>
      <c r="ILQ36"/>
      <c r="ILR36"/>
      <c r="ILS36"/>
      <c r="ILT36"/>
      <c r="ILU36"/>
      <c r="ILV36"/>
      <c r="ILW36"/>
      <c r="ILX36"/>
      <c r="ILY36"/>
      <c r="ILZ36"/>
      <c r="IMA36"/>
      <c r="IMB36"/>
      <c r="IMC36"/>
      <c r="IMD36"/>
      <c r="IME36"/>
      <c r="IMF36"/>
      <c r="IMG36"/>
      <c r="IMH36"/>
      <c r="IMI36"/>
      <c r="IMJ36"/>
      <c r="IMK36"/>
      <c r="IML36"/>
      <c r="IMM36"/>
      <c r="IMN36"/>
      <c r="IMO36"/>
      <c r="IMP36"/>
      <c r="IMQ36"/>
      <c r="IMR36"/>
      <c r="IMS36"/>
      <c r="IMT36"/>
      <c r="IMU36"/>
      <c r="IMV36"/>
      <c r="IMW36"/>
      <c r="IMX36"/>
      <c r="IMY36"/>
      <c r="IMZ36"/>
      <c r="INA36"/>
      <c r="INB36"/>
      <c r="INC36"/>
      <c r="IND36"/>
      <c r="INE36"/>
      <c r="INF36"/>
      <c r="ING36"/>
      <c r="INH36"/>
      <c r="INI36"/>
      <c r="INJ36"/>
      <c r="INK36"/>
      <c r="INL36"/>
      <c r="INM36"/>
      <c r="INN36"/>
      <c r="INO36"/>
      <c r="INP36"/>
      <c r="INQ36"/>
      <c r="INR36"/>
      <c r="INS36"/>
      <c r="INT36"/>
      <c r="INU36"/>
      <c r="INV36"/>
      <c r="INW36"/>
      <c r="INX36"/>
      <c r="INY36"/>
      <c r="INZ36"/>
      <c r="IOA36"/>
      <c r="IOB36"/>
      <c r="IOC36"/>
      <c r="IOD36"/>
      <c r="IOE36"/>
      <c r="IOF36"/>
      <c r="IOG36"/>
      <c r="IOH36"/>
      <c r="IOI36"/>
      <c r="IOJ36"/>
      <c r="IOK36"/>
      <c r="IOL36"/>
      <c r="IOM36"/>
      <c r="ION36"/>
      <c r="IOO36"/>
      <c r="IOP36"/>
      <c r="IOQ36"/>
      <c r="IOR36"/>
      <c r="IOS36"/>
      <c r="IOT36"/>
      <c r="IOU36"/>
      <c r="IOV36"/>
      <c r="IOW36"/>
      <c r="IOX36"/>
      <c r="IOY36"/>
      <c r="IOZ36"/>
      <c r="IPA36"/>
      <c r="IPB36"/>
      <c r="IPC36"/>
      <c r="IPD36"/>
      <c r="IPE36"/>
      <c r="IPF36"/>
      <c r="IPG36"/>
      <c r="IPH36"/>
      <c r="IPI36"/>
      <c r="IPJ36"/>
      <c r="IPK36"/>
      <c r="IPL36"/>
      <c r="IPM36"/>
      <c r="IPN36"/>
      <c r="IPO36"/>
      <c r="IPP36"/>
      <c r="IPQ36"/>
      <c r="IPR36"/>
      <c r="IPS36"/>
      <c r="IPT36"/>
      <c r="IPU36"/>
      <c r="IPV36"/>
      <c r="IPW36"/>
      <c r="IPX36"/>
      <c r="IPY36"/>
      <c r="IPZ36"/>
      <c r="IQA36"/>
      <c r="IQB36"/>
      <c r="IQC36"/>
      <c r="IQD36"/>
      <c r="IQE36"/>
      <c r="IQF36"/>
      <c r="IQG36"/>
      <c r="IQH36"/>
      <c r="IQI36"/>
      <c r="IQJ36"/>
      <c r="IQK36"/>
      <c r="IQL36"/>
      <c r="IQM36"/>
      <c r="IQN36"/>
      <c r="IQO36"/>
      <c r="IQP36"/>
      <c r="IQQ36"/>
      <c r="IQR36"/>
      <c r="IQS36"/>
      <c r="IQT36"/>
      <c r="IQU36"/>
      <c r="IQV36"/>
      <c r="IQW36"/>
      <c r="IQX36"/>
      <c r="IQY36"/>
      <c r="IQZ36"/>
      <c r="IRA36"/>
      <c r="IRB36"/>
      <c r="IRC36"/>
      <c r="IRD36"/>
      <c r="IRE36"/>
      <c r="IRF36"/>
      <c r="IRG36"/>
      <c r="IRH36"/>
      <c r="IRI36"/>
      <c r="IRJ36"/>
      <c r="IRK36"/>
      <c r="IRL36"/>
      <c r="IRM36"/>
      <c r="IRN36"/>
      <c r="IRO36"/>
      <c r="IRP36"/>
      <c r="IRQ36"/>
      <c r="IRR36"/>
      <c r="IRS36"/>
      <c r="IRT36"/>
      <c r="IRU36"/>
      <c r="IRV36"/>
      <c r="IRW36"/>
      <c r="IRX36"/>
      <c r="IRY36"/>
      <c r="IRZ36"/>
      <c r="ISA36"/>
      <c r="ISB36"/>
      <c r="ISC36"/>
      <c r="ISD36"/>
      <c r="ISE36"/>
      <c r="ISF36"/>
      <c r="ISG36"/>
      <c r="ISH36"/>
      <c r="ISI36"/>
      <c r="ISJ36"/>
      <c r="ISK36"/>
      <c r="ISL36"/>
      <c r="ISM36"/>
      <c r="ISN36"/>
      <c r="ISO36"/>
      <c r="ISP36"/>
      <c r="ISQ36"/>
      <c r="ISR36"/>
      <c r="ISS36"/>
      <c r="IST36"/>
      <c r="ISU36"/>
      <c r="ISV36"/>
      <c r="ISW36"/>
      <c r="ISX36"/>
      <c r="ISY36"/>
      <c r="ISZ36"/>
      <c r="ITA36"/>
      <c r="ITB36"/>
      <c r="ITC36"/>
      <c r="ITD36"/>
      <c r="ITE36"/>
      <c r="ITF36"/>
      <c r="ITG36"/>
      <c r="ITH36"/>
      <c r="ITI36"/>
      <c r="ITJ36"/>
      <c r="ITK36"/>
      <c r="ITL36"/>
      <c r="ITM36"/>
      <c r="ITN36"/>
      <c r="ITO36"/>
      <c r="ITP36"/>
      <c r="ITQ36"/>
      <c r="ITR36"/>
      <c r="ITS36"/>
      <c r="ITT36"/>
      <c r="ITU36"/>
      <c r="ITV36"/>
      <c r="ITW36"/>
      <c r="ITX36"/>
      <c r="ITY36"/>
      <c r="ITZ36"/>
      <c r="IUA36"/>
      <c r="IUB36"/>
      <c r="IUC36"/>
      <c r="IUD36"/>
      <c r="IUE36"/>
      <c r="IUF36"/>
      <c r="IUG36"/>
      <c r="IUH36"/>
      <c r="IUI36"/>
      <c r="IUJ36"/>
      <c r="IUK36"/>
      <c r="IUL36"/>
      <c r="IUM36"/>
      <c r="IUN36"/>
      <c r="IUO36"/>
      <c r="IUP36"/>
      <c r="IUQ36"/>
      <c r="IUR36"/>
      <c r="IUS36"/>
      <c r="IUT36"/>
      <c r="IUU36"/>
      <c r="IUV36"/>
      <c r="IUW36"/>
      <c r="IUX36"/>
      <c r="IUY36"/>
      <c r="IUZ36"/>
      <c r="IVA36"/>
      <c r="IVB36"/>
      <c r="IVC36"/>
      <c r="IVD36"/>
      <c r="IVE36"/>
      <c r="IVF36"/>
      <c r="IVG36"/>
      <c r="IVH36"/>
      <c r="IVI36"/>
      <c r="IVJ36"/>
      <c r="IVK36"/>
      <c r="IVL36"/>
      <c r="IVM36"/>
      <c r="IVN36"/>
      <c r="IVO36"/>
      <c r="IVP36"/>
      <c r="IVQ36"/>
      <c r="IVR36"/>
      <c r="IVS36"/>
      <c r="IVT36"/>
      <c r="IVU36"/>
      <c r="IVV36"/>
      <c r="IVW36"/>
      <c r="IVX36"/>
      <c r="IVY36"/>
      <c r="IVZ36"/>
      <c r="IWA36"/>
      <c r="IWB36"/>
      <c r="IWC36"/>
      <c r="IWD36"/>
      <c r="IWE36"/>
      <c r="IWF36"/>
      <c r="IWG36"/>
      <c r="IWH36"/>
      <c r="IWI36"/>
      <c r="IWJ36"/>
      <c r="IWK36"/>
      <c r="IWL36"/>
      <c r="IWM36"/>
      <c r="IWN36"/>
      <c r="IWO36"/>
      <c r="IWP36"/>
      <c r="IWQ36"/>
      <c r="IWR36"/>
      <c r="IWS36"/>
      <c r="IWT36"/>
      <c r="IWU36"/>
      <c r="IWV36"/>
      <c r="IWW36"/>
      <c r="IWX36"/>
      <c r="IWY36"/>
      <c r="IWZ36"/>
      <c r="IXA36"/>
      <c r="IXB36"/>
      <c r="IXC36"/>
      <c r="IXD36"/>
      <c r="IXE36"/>
      <c r="IXF36"/>
      <c r="IXG36"/>
      <c r="IXH36"/>
      <c r="IXI36"/>
      <c r="IXJ36"/>
      <c r="IXK36"/>
      <c r="IXL36"/>
      <c r="IXM36"/>
      <c r="IXN36"/>
      <c r="IXO36"/>
      <c r="IXP36"/>
      <c r="IXQ36"/>
      <c r="IXR36"/>
      <c r="IXS36"/>
      <c r="IXT36"/>
      <c r="IXU36"/>
      <c r="IXV36"/>
      <c r="IXW36"/>
      <c r="IXX36"/>
      <c r="IXY36"/>
      <c r="IXZ36"/>
      <c r="IYA36"/>
      <c r="IYB36"/>
      <c r="IYC36"/>
      <c r="IYD36"/>
      <c r="IYE36"/>
      <c r="IYF36"/>
      <c r="IYG36"/>
      <c r="IYH36"/>
      <c r="IYI36"/>
      <c r="IYJ36"/>
      <c r="IYK36"/>
      <c r="IYL36"/>
      <c r="IYM36"/>
      <c r="IYN36"/>
      <c r="IYO36"/>
      <c r="IYP36"/>
      <c r="IYQ36"/>
      <c r="IYR36"/>
      <c r="IYS36"/>
      <c r="IYT36"/>
      <c r="IYU36"/>
      <c r="IYV36"/>
      <c r="IYW36"/>
      <c r="IYX36"/>
      <c r="IYY36"/>
      <c r="IYZ36"/>
      <c r="IZA36"/>
      <c r="IZB36"/>
      <c r="IZC36"/>
      <c r="IZD36"/>
      <c r="IZE36"/>
      <c r="IZF36"/>
      <c r="IZG36"/>
      <c r="IZH36"/>
      <c r="IZI36"/>
      <c r="IZJ36"/>
      <c r="IZK36"/>
      <c r="IZL36"/>
      <c r="IZM36"/>
      <c r="IZN36"/>
      <c r="IZO36"/>
      <c r="IZP36"/>
      <c r="IZQ36"/>
      <c r="IZR36"/>
      <c r="IZS36"/>
      <c r="IZT36"/>
      <c r="IZU36"/>
      <c r="IZV36"/>
      <c r="IZW36"/>
      <c r="IZX36"/>
      <c r="IZY36"/>
      <c r="IZZ36"/>
      <c r="JAA36"/>
      <c r="JAB36"/>
      <c r="JAC36"/>
      <c r="JAD36"/>
      <c r="JAE36"/>
      <c r="JAF36"/>
      <c r="JAG36"/>
      <c r="JAH36"/>
      <c r="JAI36"/>
      <c r="JAJ36"/>
      <c r="JAK36"/>
      <c r="JAL36"/>
      <c r="JAM36"/>
      <c r="JAN36"/>
      <c r="JAO36"/>
      <c r="JAP36"/>
      <c r="JAQ36"/>
      <c r="JAR36"/>
      <c r="JAS36"/>
      <c r="JAT36"/>
      <c r="JAU36"/>
      <c r="JAV36"/>
      <c r="JAW36"/>
      <c r="JAX36"/>
      <c r="JAY36"/>
      <c r="JAZ36"/>
      <c r="JBA36"/>
      <c r="JBB36"/>
      <c r="JBC36"/>
      <c r="JBD36"/>
      <c r="JBE36"/>
      <c r="JBF36"/>
      <c r="JBG36"/>
      <c r="JBH36"/>
      <c r="JBI36"/>
      <c r="JBJ36"/>
      <c r="JBK36"/>
      <c r="JBL36"/>
      <c r="JBM36"/>
      <c r="JBN36"/>
      <c r="JBO36"/>
      <c r="JBP36"/>
      <c r="JBQ36"/>
      <c r="JBR36"/>
      <c r="JBS36"/>
      <c r="JBT36"/>
      <c r="JBU36"/>
      <c r="JBV36"/>
      <c r="JBW36"/>
      <c r="JBX36"/>
      <c r="JBY36"/>
      <c r="JBZ36"/>
      <c r="JCA36"/>
      <c r="JCB36"/>
      <c r="JCC36"/>
      <c r="JCD36"/>
      <c r="JCE36"/>
      <c r="JCF36"/>
      <c r="JCG36"/>
      <c r="JCH36"/>
      <c r="JCI36"/>
      <c r="JCJ36"/>
      <c r="JCK36"/>
      <c r="JCL36"/>
      <c r="JCM36"/>
      <c r="JCN36"/>
      <c r="JCO36"/>
      <c r="JCP36"/>
      <c r="JCQ36"/>
      <c r="JCR36"/>
      <c r="JCS36"/>
      <c r="JCT36"/>
      <c r="JCU36"/>
      <c r="JCV36"/>
      <c r="JCW36"/>
      <c r="JCX36"/>
      <c r="JCY36"/>
      <c r="JCZ36"/>
      <c r="JDA36"/>
      <c r="JDB36"/>
      <c r="JDC36"/>
      <c r="JDD36"/>
      <c r="JDE36"/>
      <c r="JDF36"/>
      <c r="JDG36"/>
      <c r="JDH36"/>
      <c r="JDI36"/>
      <c r="JDJ36"/>
      <c r="JDK36"/>
      <c r="JDL36"/>
      <c r="JDM36"/>
      <c r="JDN36"/>
      <c r="JDO36"/>
      <c r="JDP36"/>
      <c r="JDQ36"/>
      <c r="JDR36"/>
      <c r="JDS36"/>
      <c r="JDT36"/>
      <c r="JDU36"/>
      <c r="JDV36"/>
      <c r="JDW36"/>
      <c r="JDX36"/>
      <c r="JDY36"/>
      <c r="JDZ36"/>
      <c r="JEA36"/>
      <c r="JEB36"/>
      <c r="JEC36"/>
      <c r="JED36"/>
      <c r="JEE36"/>
      <c r="JEF36"/>
      <c r="JEG36"/>
      <c r="JEH36"/>
      <c r="JEI36"/>
      <c r="JEJ36"/>
      <c r="JEK36"/>
      <c r="JEL36"/>
      <c r="JEM36"/>
      <c r="JEN36"/>
      <c r="JEO36"/>
      <c r="JEP36"/>
      <c r="JEQ36"/>
      <c r="JER36"/>
      <c r="JES36"/>
      <c r="JET36"/>
      <c r="JEU36"/>
      <c r="JEV36"/>
      <c r="JEW36"/>
      <c r="JEX36"/>
      <c r="JEY36"/>
      <c r="JEZ36"/>
      <c r="JFA36"/>
      <c r="JFB36"/>
      <c r="JFC36"/>
      <c r="JFD36"/>
      <c r="JFE36"/>
      <c r="JFF36"/>
      <c r="JFG36"/>
      <c r="JFH36"/>
      <c r="JFI36"/>
      <c r="JFJ36"/>
      <c r="JFK36"/>
      <c r="JFL36"/>
      <c r="JFM36"/>
      <c r="JFN36"/>
      <c r="JFO36"/>
      <c r="JFP36"/>
      <c r="JFQ36"/>
      <c r="JFR36"/>
      <c r="JFS36"/>
      <c r="JFT36"/>
      <c r="JFU36"/>
      <c r="JFV36"/>
      <c r="JFW36"/>
      <c r="JFX36"/>
      <c r="JFY36"/>
      <c r="JFZ36"/>
      <c r="JGA36"/>
      <c r="JGB36"/>
      <c r="JGC36"/>
      <c r="JGD36"/>
      <c r="JGE36"/>
      <c r="JGF36"/>
      <c r="JGG36"/>
      <c r="JGH36"/>
      <c r="JGI36"/>
      <c r="JGJ36"/>
      <c r="JGK36"/>
      <c r="JGL36"/>
      <c r="JGM36"/>
      <c r="JGN36"/>
      <c r="JGO36"/>
      <c r="JGP36"/>
      <c r="JGQ36"/>
      <c r="JGR36"/>
      <c r="JGS36"/>
      <c r="JGT36"/>
      <c r="JGU36"/>
      <c r="JGV36"/>
      <c r="JGW36"/>
      <c r="JGX36"/>
      <c r="JGY36"/>
      <c r="JGZ36"/>
      <c r="JHA36"/>
      <c r="JHB36"/>
      <c r="JHC36"/>
      <c r="JHD36"/>
      <c r="JHE36"/>
      <c r="JHF36"/>
      <c r="JHG36"/>
      <c r="JHH36"/>
      <c r="JHI36"/>
      <c r="JHJ36"/>
      <c r="JHK36"/>
      <c r="JHL36"/>
      <c r="JHM36"/>
      <c r="JHN36"/>
      <c r="JHO36"/>
      <c r="JHP36"/>
      <c r="JHQ36"/>
      <c r="JHR36"/>
      <c r="JHS36"/>
      <c r="JHT36"/>
      <c r="JHU36"/>
      <c r="JHV36"/>
      <c r="JHW36"/>
      <c r="JHX36"/>
      <c r="JHY36"/>
      <c r="JHZ36"/>
      <c r="JIA36"/>
      <c r="JIB36"/>
      <c r="JIC36"/>
      <c r="JID36"/>
      <c r="JIE36"/>
      <c r="JIF36"/>
      <c r="JIG36"/>
      <c r="JIH36"/>
      <c r="JII36"/>
      <c r="JIJ36"/>
      <c r="JIK36"/>
      <c r="JIL36"/>
      <c r="JIM36"/>
      <c r="JIN36"/>
      <c r="JIO36"/>
      <c r="JIP36"/>
      <c r="JIQ36"/>
      <c r="JIR36"/>
      <c r="JIS36"/>
      <c r="JIT36"/>
      <c r="JIU36"/>
      <c r="JIV36"/>
      <c r="JIW36"/>
      <c r="JIX36"/>
      <c r="JIY36"/>
      <c r="JIZ36"/>
      <c r="JJA36"/>
      <c r="JJB36"/>
      <c r="JJC36"/>
      <c r="JJD36"/>
      <c r="JJE36"/>
      <c r="JJF36"/>
      <c r="JJG36"/>
      <c r="JJH36"/>
      <c r="JJI36"/>
      <c r="JJJ36"/>
      <c r="JJK36"/>
      <c r="JJL36"/>
      <c r="JJM36"/>
      <c r="JJN36"/>
      <c r="JJO36"/>
      <c r="JJP36"/>
      <c r="JJQ36"/>
      <c r="JJR36"/>
      <c r="JJS36"/>
      <c r="JJT36"/>
      <c r="JJU36"/>
      <c r="JJV36"/>
      <c r="JJW36"/>
      <c r="JJX36"/>
      <c r="JJY36"/>
      <c r="JJZ36"/>
      <c r="JKA36"/>
      <c r="JKB36"/>
      <c r="JKC36"/>
      <c r="JKD36"/>
      <c r="JKE36"/>
      <c r="JKF36"/>
      <c r="JKG36"/>
      <c r="JKH36"/>
      <c r="JKI36"/>
      <c r="JKJ36"/>
      <c r="JKK36"/>
      <c r="JKL36"/>
      <c r="JKM36"/>
      <c r="JKN36"/>
      <c r="JKO36"/>
      <c r="JKP36"/>
      <c r="JKQ36"/>
      <c r="JKR36"/>
      <c r="JKS36"/>
      <c r="JKT36"/>
      <c r="JKU36"/>
      <c r="JKV36"/>
      <c r="JKW36"/>
      <c r="JKX36"/>
      <c r="JKY36"/>
      <c r="JKZ36"/>
      <c r="JLA36"/>
      <c r="JLB36"/>
      <c r="JLC36"/>
      <c r="JLD36"/>
      <c r="JLE36"/>
      <c r="JLF36"/>
      <c r="JLG36"/>
      <c r="JLH36"/>
      <c r="JLI36"/>
      <c r="JLJ36"/>
      <c r="JLK36"/>
      <c r="JLL36"/>
      <c r="JLM36"/>
      <c r="JLN36"/>
      <c r="JLO36"/>
      <c r="JLP36"/>
      <c r="JLQ36"/>
      <c r="JLR36"/>
      <c r="JLS36"/>
      <c r="JLT36"/>
      <c r="JLU36"/>
      <c r="JLV36"/>
      <c r="JLW36"/>
      <c r="JLX36"/>
      <c r="JLY36"/>
      <c r="JLZ36"/>
      <c r="JMA36"/>
      <c r="JMB36"/>
      <c r="JMC36"/>
      <c r="JMD36"/>
      <c r="JME36"/>
      <c r="JMF36"/>
      <c r="JMG36"/>
      <c r="JMH36"/>
      <c r="JMI36"/>
      <c r="JMJ36"/>
      <c r="JMK36"/>
      <c r="JML36"/>
      <c r="JMM36"/>
      <c r="JMN36"/>
      <c r="JMO36"/>
      <c r="JMP36"/>
      <c r="JMQ36"/>
      <c r="JMR36"/>
      <c r="JMS36"/>
      <c r="JMT36"/>
      <c r="JMU36"/>
      <c r="JMV36"/>
      <c r="JMW36"/>
      <c r="JMX36"/>
      <c r="JMY36"/>
      <c r="JMZ36"/>
      <c r="JNA36"/>
      <c r="JNB36"/>
      <c r="JNC36"/>
      <c r="JND36"/>
      <c r="JNE36"/>
      <c r="JNF36"/>
      <c r="JNG36"/>
      <c r="JNH36"/>
      <c r="JNI36"/>
      <c r="JNJ36"/>
      <c r="JNK36"/>
      <c r="JNL36"/>
      <c r="JNM36"/>
      <c r="JNN36"/>
      <c r="JNO36"/>
      <c r="JNP36"/>
      <c r="JNQ36"/>
      <c r="JNR36"/>
      <c r="JNS36"/>
      <c r="JNT36"/>
      <c r="JNU36"/>
      <c r="JNV36"/>
      <c r="JNW36"/>
      <c r="JNX36"/>
      <c r="JNY36"/>
      <c r="JNZ36"/>
      <c r="JOA36"/>
      <c r="JOB36"/>
      <c r="JOC36"/>
      <c r="JOD36"/>
      <c r="JOE36"/>
      <c r="JOF36"/>
      <c r="JOG36"/>
      <c r="JOH36"/>
      <c r="JOI36"/>
      <c r="JOJ36"/>
      <c r="JOK36"/>
      <c r="JOL36"/>
      <c r="JOM36"/>
      <c r="JON36"/>
      <c r="JOO36"/>
      <c r="JOP36"/>
      <c r="JOQ36"/>
      <c r="JOR36"/>
      <c r="JOS36"/>
      <c r="JOT36"/>
      <c r="JOU36"/>
      <c r="JOV36"/>
      <c r="JOW36"/>
      <c r="JOX36"/>
      <c r="JOY36"/>
      <c r="JOZ36"/>
      <c r="JPA36"/>
      <c r="JPB36"/>
      <c r="JPC36"/>
      <c r="JPD36"/>
      <c r="JPE36"/>
      <c r="JPF36"/>
      <c r="JPG36"/>
      <c r="JPH36"/>
      <c r="JPI36"/>
      <c r="JPJ36"/>
      <c r="JPK36"/>
      <c r="JPL36"/>
      <c r="JPM36"/>
      <c r="JPN36"/>
      <c r="JPO36"/>
      <c r="JPP36"/>
      <c r="JPQ36"/>
      <c r="JPR36"/>
      <c r="JPS36"/>
      <c r="JPT36"/>
      <c r="JPU36"/>
      <c r="JPV36"/>
      <c r="JPW36"/>
      <c r="JPX36"/>
      <c r="JPY36"/>
      <c r="JPZ36"/>
      <c r="JQA36"/>
      <c r="JQB36"/>
      <c r="JQC36"/>
      <c r="JQD36"/>
      <c r="JQE36"/>
      <c r="JQF36"/>
      <c r="JQG36"/>
      <c r="JQH36"/>
      <c r="JQI36"/>
      <c r="JQJ36"/>
      <c r="JQK36"/>
      <c r="JQL36"/>
      <c r="JQM36"/>
      <c r="JQN36"/>
      <c r="JQO36"/>
      <c r="JQP36"/>
      <c r="JQQ36"/>
      <c r="JQR36"/>
      <c r="JQS36"/>
      <c r="JQT36"/>
      <c r="JQU36"/>
      <c r="JQV36"/>
      <c r="JQW36"/>
      <c r="JQX36"/>
      <c r="JQY36"/>
      <c r="JQZ36"/>
      <c r="JRA36"/>
      <c r="JRB36"/>
      <c r="JRC36"/>
      <c r="JRD36"/>
      <c r="JRE36"/>
      <c r="JRF36"/>
      <c r="JRG36"/>
      <c r="JRH36"/>
      <c r="JRI36"/>
      <c r="JRJ36"/>
      <c r="JRK36"/>
      <c r="JRL36"/>
      <c r="JRM36"/>
      <c r="JRN36"/>
      <c r="JRO36"/>
      <c r="JRP36"/>
      <c r="JRQ36"/>
      <c r="JRR36"/>
      <c r="JRS36"/>
      <c r="JRT36"/>
      <c r="JRU36"/>
      <c r="JRV36"/>
      <c r="JRW36"/>
      <c r="JRX36"/>
      <c r="JRY36"/>
      <c r="JRZ36"/>
      <c r="JSA36"/>
      <c r="JSB36"/>
      <c r="JSC36"/>
      <c r="JSD36"/>
      <c r="JSE36"/>
      <c r="JSF36"/>
      <c r="JSG36"/>
      <c r="JSH36"/>
      <c r="JSI36"/>
      <c r="JSJ36"/>
      <c r="JSK36"/>
      <c r="JSL36"/>
      <c r="JSM36"/>
      <c r="JSN36"/>
      <c r="JSO36"/>
      <c r="JSP36"/>
      <c r="JSQ36"/>
      <c r="JSR36"/>
      <c r="JSS36"/>
      <c r="JST36"/>
      <c r="JSU36"/>
      <c r="JSV36"/>
      <c r="JSW36"/>
      <c r="JSX36"/>
      <c r="JSY36"/>
      <c r="JSZ36"/>
      <c r="JTA36"/>
      <c r="JTB36"/>
      <c r="JTC36"/>
      <c r="JTD36"/>
      <c r="JTE36"/>
      <c r="JTF36"/>
      <c r="JTG36"/>
      <c r="JTH36"/>
      <c r="JTI36"/>
      <c r="JTJ36"/>
      <c r="JTK36"/>
      <c r="JTL36"/>
      <c r="JTM36"/>
      <c r="JTN36"/>
      <c r="JTO36"/>
      <c r="JTP36"/>
      <c r="JTQ36"/>
      <c r="JTR36"/>
      <c r="JTS36"/>
      <c r="JTT36"/>
      <c r="JTU36"/>
      <c r="JTV36"/>
      <c r="JTW36"/>
      <c r="JTX36"/>
      <c r="JTY36"/>
      <c r="JTZ36"/>
      <c r="JUA36"/>
      <c r="JUB36"/>
      <c r="JUC36"/>
      <c r="JUD36"/>
      <c r="JUE36"/>
      <c r="JUF36"/>
      <c r="JUG36"/>
      <c r="JUH36"/>
      <c r="JUI36"/>
      <c r="JUJ36"/>
      <c r="JUK36"/>
      <c r="JUL36"/>
      <c r="JUM36"/>
      <c r="JUN36"/>
      <c r="JUO36"/>
      <c r="JUP36"/>
      <c r="JUQ36"/>
      <c r="JUR36"/>
      <c r="JUS36"/>
      <c r="JUT36"/>
      <c r="JUU36"/>
      <c r="JUV36"/>
      <c r="JUW36"/>
      <c r="JUX36"/>
      <c r="JUY36"/>
      <c r="JUZ36"/>
      <c r="JVA36"/>
      <c r="JVB36"/>
      <c r="JVC36"/>
      <c r="JVD36"/>
      <c r="JVE36"/>
      <c r="JVF36"/>
      <c r="JVG36"/>
      <c r="JVH36"/>
      <c r="JVI36"/>
      <c r="JVJ36"/>
      <c r="JVK36"/>
      <c r="JVL36"/>
      <c r="JVM36"/>
      <c r="JVN36"/>
      <c r="JVO36"/>
      <c r="JVP36"/>
      <c r="JVQ36"/>
      <c r="JVR36"/>
      <c r="JVS36"/>
      <c r="JVT36"/>
      <c r="JVU36"/>
      <c r="JVV36"/>
      <c r="JVW36"/>
      <c r="JVX36"/>
      <c r="JVY36"/>
      <c r="JVZ36"/>
      <c r="JWA36"/>
      <c r="JWB36"/>
      <c r="JWC36"/>
      <c r="JWD36"/>
      <c r="JWE36"/>
      <c r="JWF36"/>
      <c r="JWG36"/>
      <c r="JWH36"/>
      <c r="JWI36"/>
      <c r="JWJ36"/>
      <c r="JWK36"/>
      <c r="JWL36"/>
      <c r="JWM36"/>
      <c r="JWN36"/>
      <c r="JWO36"/>
      <c r="JWP36"/>
      <c r="JWQ36"/>
      <c r="JWR36"/>
      <c r="JWS36"/>
      <c r="JWT36"/>
      <c r="JWU36"/>
      <c r="JWV36"/>
      <c r="JWW36"/>
      <c r="JWX36"/>
      <c r="JWY36"/>
      <c r="JWZ36"/>
      <c r="JXA36"/>
      <c r="JXB36"/>
      <c r="JXC36"/>
      <c r="JXD36"/>
      <c r="JXE36"/>
      <c r="JXF36"/>
      <c r="JXG36"/>
      <c r="JXH36"/>
      <c r="JXI36"/>
      <c r="JXJ36"/>
      <c r="JXK36"/>
      <c r="JXL36"/>
      <c r="JXM36"/>
      <c r="JXN36"/>
      <c r="JXO36"/>
      <c r="JXP36"/>
      <c r="JXQ36"/>
      <c r="JXR36"/>
      <c r="JXS36"/>
      <c r="JXT36"/>
      <c r="JXU36"/>
      <c r="JXV36"/>
      <c r="JXW36"/>
      <c r="JXX36"/>
      <c r="JXY36"/>
      <c r="JXZ36"/>
      <c r="JYA36"/>
      <c r="JYB36"/>
      <c r="JYC36"/>
      <c r="JYD36"/>
      <c r="JYE36"/>
      <c r="JYF36"/>
      <c r="JYG36"/>
      <c r="JYH36"/>
      <c r="JYI36"/>
      <c r="JYJ36"/>
      <c r="JYK36"/>
      <c r="JYL36"/>
      <c r="JYM36"/>
      <c r="JYN36"/>
      <c r="JYO36"/>
      <c r="JYP36"/>
      <c r="JYQ36"/>
      <c r="JYR36"/>
      <c r="JYS36"/>
      <c r="JYT36"/>
      <c r="JYU36"/>
      <c r="JYV36"/>
      <c r="JYW36"/>
      <c r="JYX36"/>
      <c r="JYY36"/>
      <c r="JYZ36"/>
      <c r="JZA36"/>
      <c r="JZB36"/>
      <c r="JZC36"/>
      <c r="JZD36"/>
      <c r="JZE36"/>
      <c r="JZF36"/>
      <c r="JZG36"/>
      <c r="JZH36"/>
      <c r="JZI36"/>
      <c r="JZJ36"/>
      <c r="JZK36"/>
      <c r="JZL36"/>
      <c r="JZM36"/>
      <c r="JZN36"/>
      <c r="JZO36"/>
      <c r="JZP36"/>
      <c r="JZQ36"/>
      <c r="JZR36"/>
      <c r="JZS36"/>
      <c r="JZT36"/>
      <c r="JZU36"/>
      <c r="JZV36"/>
      <c r="JZW36"/>
      <c r="JZX36"/>
      <c r="JZY36"/>
      <c r="JZZ36"/>
      <c r="KAA36"/>
      <c r="KAB36"/>
      <c r="KAC36"/>
      <c r="KAD36"/>
      <c r="KAE36"/>
      <c r="KAF36"/>
      <c r="KAG36"/>
      <c r="KAH36"/>
      <c r="KAI36"/>
      <c r="KAJ36"/>
      <c r="KAK36"/>
      <c r="KAL36"/>
      <c r="KAM36"/>
      <c r="KAN36"/>
      <c r="KAO36"/>
      <c r="KAP36"/>
      <c r="KAQ36"/>
      <c r="KAR36"/>
      <c r="KAS36"/>
      <c r="KAT36"/>
      <c r="KAU36"/>
      <c r="KAV36"/>
      <c r="KAW36"/>
      <c r="KAX36"/>
      <c r="KAY36"/>
      <c r="KAZ36"/>
      <c r="KBA36"/>
      <c r="KBB36"/>
      <c r="KBC36"/>
      <c r="KBD36"/>
      <c r="KBE36"/>
      <c r="KBF36"/>
      <c r="KBG36"/>
      <c r="KBH36"/>
      <c r="KBI36"/>
      <c r="KBJ36"/>
      <c r="KBK36"/>
      <c r="KBL36"/>
      <c r="KBM36"/>
      <c r="KBN36"/>
      <c r="KBO36"/>
      <c r="KBP36"/>
      <c r="KBQ36"/>
      <c r="KBR36"/>
      <c r="KBS36"/>
      <c r="KBT36"/>
      <c r="KBU36"/>
      <c r="KBV36"/>
      <c r="KBW36"/>
      <c r="KBX36"/>
      <c r="KBY36"/>
      <c r="KBZ36"/>
      <c r="KCA36"/>
      <c r="KCB36"/>
      <c r="KCC36"/>
      <c r="KCD36"/>
      <c r="KCE36"/>
      <c r="KCF36"/>
      <c r="KCG36"/>
      <c r="KCH36"/>
      <c r="KCI36"/>
      <c r="KCJ36"/>
      <c r="KCK36"/>
      <c r="KCL36"/>
      <c r="KCM36"/>
      <c r="KCN36"/>
      <c r="KCO36"/>
      <c r="KCP36"/>
      <c r="KCQ36"/>
      <c r="KCR36"/>
      <c r="KCS36"/>
      <c r="KCT36"/>
      <c r="KCU36"/>
      <c r="KCV36"/>
      <c r="KCW36"/>
      <c r="KCX36"/>
      <c r="KCY36"/>
      <c r="KCZ36"/>
      <c r="KDA36"/>
      <c r="KDB36"/>
      <c r="KDC36"/>
      <c r="KDD36"/>
      <c r="KDE36"/>
      <c r="KDF36"/>
      <c r="KDG36"/>
      <c r="KDH36"/>
      <c r="KDI36"/>
      <c r="KDJ36"/>
      <c r="KDK36"/>
      <c r="KDL36"/>
      <c r="KDM36"/>
      <c r="KDN36"/>
      <c r="KDO36"/>
      <c r="KDP36"/>
      <c r="KDQ36"/>
      <c r="KDR36"/>
      <c r="KDS36"/>
      <c r="KDT36"/>
      <c r="KDU36"/>
      <c r="KDV36"/>
      <c r="KDW36"/>
      <c r="KDX36"/>
      <c r="KDY36"/>
      <c r="KDZ36"/>
      <c r="KEA36"/>
      <c r="KEB36"/>
      <c r="KEC36"/>
      <c r="KED36"/>
      <c r="KEE36"/>
      <c r="KEF36"/>
      <c r="KEG36"/>
      <c r="KEH36"/>
      <c r="KEI36"/>
      <c r="KEJ36"/>
      <c r="KEK36"/>
      <c r="KEL36"/>
      <c r="KEM36"/>
      <c r="KEN36"/>
      <c r="KEO36"/>
      <c r="KEP36"/>
      <c r="KEQ36"/>
      <c r="KER36"/>
      <c r="KES36"/>
      <c r="KET36"/>
      <c r="KEU36"/>
      <c r="KEV36"/>
      <c r="KEW36"/>
      <c r="KEX36"/>
      <c r="KEY36"/>
      <c r="KEZ36"/>
      <c r="KFA36"/>
      <c r="KFB36"/>
      <c r="KFC36"/>
      <c r="KFD36"/>
      <c r="KFE36"/>
      <c r="KFF36"/>
      <c r="KFG36"/>
      <c r="KFH36"/>
      <c r="KFI36"/>
      <c r="KFJ36"/>
      <c r="KFK36"/>
      <c r="KFL36"/>
      <c r="KFM36"/>
      <c r="KFN36"/>
      <c r="KFO36"/>
      <c r="KFP36"/>
      <c r="KFQ36"/>
      <c r="KFR36"/>
      <c r="KFS36"/>
      <c r="KFT36"/>
      <c r="KFU36"/>
      <c r="KFV36"/>
      <c r="KFW36"/>
      <c r="KFX36"/>
      <c r="KFY36"/>
      <c r="KFZ36"/>
      <c r="KGA36"/>
      <c r="KGB36"/>
      <c r="KGC36"/>
      <c r="KGD36"/>
      <c r="KGE36"/>
      <c r="KGF36"/>
      <c r="KGG36"/>
      <c r="KGH36"/>
      <c r="KGI36"/>
      <c r="KGJ36"/>
      <c r="KGK36"/>
      <c r="KGL36"/>
      <c r="KGM36"/>
      <c r="KGN36"/>
      <c r="KGO36"/>
      <c r="KGP36"/>
      <c r="KGQ36"/>
      <c r="KGR36"/>
      <c r="KGS36"/>
      <c r="KGT36"/>
      <c r="KGU36"/>
      <c r="KGV36"/>
      <c r="KGW36"/>
      <c r="KGX36"/>
      <c r="KGY36"/>
      <c r="KGZ36"/>
      <c r="KHA36"/>
      <c r="KHB36"/>
      <c r="KHC36"/>
      <c r="KHD36"/>
      <c r="KHE36"/>
      <c r="KHF36"/>
      <c r="KHG36"/>
      <c r="KHH36"/>
      <c r="KHI36"/>
      <c r="KHJ36"/>
      <c r="KHK36"/>
      <c r="KHL36"/>
      <c r="KHM36"/>
      <c r="KHN36"/>
      <c r="KHO36"/>
      <c r="KHP36"/>
      <c r="KHQ36"/>
      <c r="KHR36"/>
      <c r="KHS36"/>
      <c r="KHT36"/>
      <c r="KHU36"/>
      <c r="KHV36"/>
      <c r="KHW36"/>
      <c r="KHX36"/>
      <c r="KHY36"/>
      <c r="KHZ36"/>
      <c r="KIA36"/>
      <c r="KIB36"/>
      <c r="KIC36"/>
      <c r="KID36"/>
      <c r="KIE36"/>
      <c r="KIF36"/>
      <c r="KIG36"/>
      <c r="KIH36"/>
      <c r="KII36"/>
      <c r="KIJ36"/>
      <c r="KIK36"/>
      <c r="KIL36"/>
      <c r="KIM36"/>
      <c r="KIN36"/>
      <c r="KIO36"/>
      <c r="KIP36"/>
      <c r="KIQ36"/>
      <c r="KIR36"/>
      <c r="KIS36"/>
      <c r="KIT36"/>
      <c r="KIU36"/>
      <c r="KIV36"/>
      <c r="KIW36"/>
      <c r="KIX36"/>
      <c r="KIY36"/>
      <c r="KIZ36"/>
      <c r="KJA36"/>
      <c r="KJB36"/>
      <c r="KJC36"/>
      <c r="KJD36"/>
      <c r="KJE36"/>
      <c r="KJF36"/>
      <c r="KJG36"/>
      <c r="KJH36"/>
      <c r="KJI36"/>
      <c r="KJJ36"/>
      <c r="KJK36"/>
      <c r="KJL36"/>
      <c r="KJM36"/>
      <c r="KJN36"/>
      <c r="KJO36"/>
      <c r="KJP36"/>
      <c r="KJQ36"/>
      <c r="KJR36"/>
      <c r="KJS36"/>
      <c r="KJT36"/>
      <c r="KJU36"/>
      <c r="KJV36"/>
      <c r="KJW36"/>
      <c r="KJX36"/>
      <c r="KJY36"/>
      <c r="KJZ36"/>
      <c r="KKA36"/>
      <c r="KKB36"/>
      <c r="KKC36"/>
      <c r="KKD36"/>
      <c r="KKE36"/>
      <c r="KKF36"/>
      <c r="KKG36"/>
      <c r="KKH36"/>
      <c r="KKI36"/>
      <c r="KKJ36"/>
      <c r="KKK36"/>
      <c r="KKL36"/>
      <c r="KKM36"/>
      <c r="KKN36"/>
      <c r="KKO36"/>
      <c r="KKP36"/>
      <c r="KKQ36"/>
      <c r="KKR36"/>
      <c r="KKS36"/>
      <c r="KKT36"/>
      <c r="KKU36"/>
      <c r="KKV36"/>
      <c r="KKW36"/>
      <c r="KKX36"/>
      <c r="KKY36"/>
      <c r="KKZ36"/>
      <c r="KLA36"/>
      <c r="KLB36"/>
      <c r="KLC36"/>
      <c r="KLD36"/>
      <c r="KLE36"/>
      <c r="KLF36"/>
      <c r="KLG36"/>
      <c r="KLH36"/>
      <c r="KLI36"/>
      <c r="KLJ36"/>
      <c r="KLK36"/>
      <c r="KLL36"/>
      <c r="KLM36"/>
      <c r="KLN36"/>
      <c r="KLO36"/>
      <c r="KLP36"/>
      <c r="KLQ36"/>
      <c r="KLR36"/>
      <c r="KLS36"/>
      <c r="KLT36"/>
      <c r="KLU36"/>
      <c r="KLV36"/>
      <c r="KLW36"/>
      <c r="KLX36"/>
      <c r="KLY36"/>
      <c r="KLZ36"/>
      <c r="KMA36"/>
      <c r="KMB36"/>
      <c r="KMC36"/>
      <c r="KMD36"/>
      <c r="KME36"/>
      <c r="KMF36"/>
      <c r="KMG36"/>
      <c r="KMH36"/>
      <c r="KMI36"/>
      <c r="KMJ36"/>
      <c r="KMK36"/>
      <c r="KML36"/>
      <c r="KMM36"/>
      <c r="KMN36"/>
      <c r="KMO36"/>
      <c r="KMP36"/>
      <c r="KMQ36"/>
      <c r="KMR36"/>
      <c r="KMS36"/>
      <c r="KMT36"/>
      <c r="KMU36"/>
      <c r="KMV36"/>
      <c r="KMW36"/>
      <c r="KMX36"/>
      <c r="KMY36"/>
      <c r="KMZ36"/>
      <c r="KNA36"/>
      <c r="KNB36"/>
      <c r="KNC36"/>
      <c r="KND36"/>
      <c r="KNE36"/>
      <c r="KNF36"/>
      <c r="KNG36"/>
      <c r="KNH36"/>
      <c r="KNI36"/>
      <c r="KNJ36"/>
      <c r="KNK36"/>
      <c r="KNL36"/>
      <c r="KNM36"/>
      <c r="KNN36"/>
      <c r="KNO36"/>
      <c r="KNP36"/>
      <c r="KNQ36"/>
      <c r="KNR36"/>
      <c r="KNS36"/>
      <c r="KNT36"/>
      <c r="KNU36"/>
      <c r="KNV36"/>
      <c r="KNW36"/>
      <c r="KNX36"/>
      <c r="KNY36"/>
      <c r="KNZ36"/>
      <c r="KOA36"/>
      <c r="KOB36"/>
      <c r="KOC36"/>
      <c r="KOD36"/>
      <c r="KOE36"/>
      <c r="KOF36"/>
      <c r="KOG36"/>
      <c r="KOH36"/>
      <c r="KOI36"/>
      <c r="KOJ36"/>
      <c r="KOK36"/>
      <c r="KOL36"/>
      <c r="KOM36"/>
      <c r="KON36"/>
      <c r="KOO36"/>
      <c r="KOP36"/>
      <c r="KOQ36"/>
      <c r="KOR36"/>
      <c r="KOS36"/>
      <c r="KOT36"/>
      <c r="KOU36"/>
      <c r="KOV36"/>
      <c r="KOW36"/>
      <c r="KOX36"/>
      <c r="KOY36"/>
      <c r="KOZ36"/>
      <c r="KPA36"/>
      <c r="KPB36"/>
      <c r="KPC36"/>
      <c r="KPD36"/>
      <c r="KPE36"/>
      <c r="KPF36"/>
      <c r="KPG36"/>
      <c r="KPH36"/>
      <c r="KPI36"/>
      <c r="KPJ36"/>
      <c r="KPK36"/>
      <c r="KPL36"/>
      <c r="KPM36"/>
      <c r="KPN36"/>
      <c r="KPO36"/>
      <c r="KPP36"/>
      <c r="KPQ36"/>
      <c r="KPR36"/>
      <c r="KPS36"/>
      <c r="KPT36"/>
      <c r="KPU36"/>
      <c r="KPV36"/>
      <c r="KPW36"/>
      <c r="KPX36"/>
      <c r="KPY36"/>
      <c r="KPZ36"/>
      <c r="KQA36"/>
      <c r="KQB36"/>
      <c r="KQC36"/>
      <c r="KQD36"/>
      <c r="KQE36"/>
      <c r="KQF36"/>
      <c r="KQG36"/>
      <c r="KQH36"/>
      <c r="KQI36"/>
      <c r="KQJ36"/>
      <c r="KQK36"/>
      <c r="KQL36"/>
      <c r="KQM36"/>
      <c r="KQN36"/>
      <c r="KQO36"/>
      <c r="KQP36"/>
      <c r="KQQ36"/>
      <c r="KQR36"/>
      <c r="KQS36"/>
      <c r="KQT36"/>
      <c r="KQU36"/>
      <c r="KQV36"/>
      <c r="KQW36"/>
      <c r="KQX36"/>
      <c r="KQY36"/>
      <c r="KQZ36"/>
      <c r="KRA36"/>
      <c r="KRB36"/>
      <c r="KRC36"/>
      <c r="KRD36"/>
      <c r="KRE36"/>
      <c r="KRF36"/>
      <c r="KRG36"/>
      <c r="KRH36"/>
      <c r="KRI36"/>
      <c r="KRJ36"/>
      <c r="KRK36"/>
      <c r="KRL36"/>
      <c r="KRM36"/>
      <c r="KRN36"/>
      <c r="KRO36"/>
      <c r="KRP36"/>
      <c r="KRQ36"/>
      <c r="KRR36"/>
      <c r="KRS36"/>
      <c r="KRT36"/>
      <c r="KRU36"/>
      <c r="KRV36"/>
      <c r="KRW36"/>
      <c r="KRX36"/>
      <c r="KRY36"/>
      <c r="KRZ36"/>
      <c r="KSA36"/>
      <c r="KSB36"/>
      <c r="KSC36"/>
      <c r="KSD36"/>
      <c r="KSE36"/>
      <c r="KSF36"/>
      <c r="KSG36"/>
      <c r="KSH36"/>
      <c r="KSI36"/>
      <c r="KSJ36"/>
      <c r="KSK36"/>
      <c r="KSL36"/>
      <c r="KSM36"/>
      <c r="KSN36"/>
      <c r="KSO36"/>
      <c r="KSP36"/>
      <c r="KSQ36"/>
      <c r="KSR36"/>
      <c r="KSS36"/>
      <c r="KST36"/>
      <c r="KSU36"/>
      <c r="KSV36"/>
      <c r="KSW36"/>
      <c r="KSX36"/>
      <c r="KSY36"/>
      <c r="KSZ36"/>
      <c r="KTA36"/>
      <c r="KTB36"/>
      <c r="KTC36"/>
      <c r="KTD36"/>
      <c r="KTE36"/>
      <c r="KTF36"/>
      <c r="KTG36"/>
      <c r="KTH36"/>
      <c r="KTI36"/>
      <c r="KTJ36"/>
      <c r="KTK36"/>
      <c r="KTL36"/>
      <c r="KTM36"/>
      <c r="KTN36"/>
      <c r="KTO36"/>
      <c r="KTP36"/>
      <c r="KTQ36"/>
      <c r="KTR36"/>
      <c r="KTS36"/>
      <c r="KTT36"/>
      <c r="KTU36"/>
      <c r="KTV36"/>
      <c r="KTW36"/>
      <c r="KTX36"/>
      <c r="KTY36"/>
      <c r="KTZ36"/>
      <c r="KUA36"/>
      <c r="KUB36"/>
      <c r="KUC36"/>
      <c r="KUD36"/>
      <c r="KUE36"/>
      <c r="KUF36"/>
      <c r="KUG36"/>
      <c r="KUH36"/>
      <c r="KUI36"/>
      <c r="KUJ36"/>
      <c r="KUK36"/>
      <c r="KUL36"/>
      <c r="KUM36"/>
      <c r="KUN36"/>
      <c r="KUO36"/>
      <c r="KUP36"/>
      <c r="KUQ36"/>
      <c r="KUR36"/>
      <c r="KUS36"/>
      <c r="KUT36"/>
      <c r="KUU36"/>
      <c r="KUV36"/>
      <c r="KUW36"/>
      <c r="KUX36"/>
      <c r="KUY36"/>
      <c r="KUZ36"/>
      <c r="KVA36"/>
      <c r="KVB36"/>
      <c r="KVC36"/>
      <c r="KVD36"/>
      <c r="KVE36"/>
      <c r="KVF36"/>
      <c r="KVG36"/>
      <c r="KVH36"/>
      <c r="KVI36"/>
      <c r="KVJ36"/>
      <c r="KVK36"/>
      <c r="KVL36"/>
      <c r="KVM36"/>
      <c r="KVN36"/>
      <c r="KVO36"/>
      <c r="KVP36"/>
      <c r="KVQ36"/>
      <c r="KVR36"/>
      <c r="KVS36"/>
      <c r="KVT36"/>
      <c r="KVU36"/>
      <c r="KVV36"/>
      <c r="KVW36"/>
      <c r="KVX36"/>
      <c r="KVY36"/>
      <c r="KVZ36"/>
      <c r="KWA36"/>
      <c r="KWB36"/>
      <c r="KWC36"/>
      <c r="KWD36"/>
      <c r="KWE36"/>
      <c r="KWF36"/>
      <c r="KWG36"/>
      <c r="KWH36"/>
      <c r="KWI36"/>
      <c r="KWJ36"/>
      <c r="KWK36"/>
      <c r="KWL36"/>
      <c r="KWM36"/>
      <c r="KWN36"/>
      <c r="KWO36"/>
      <c r="KWP36"/>
      <c r="KWQ36"/>
      <c r="KWR36"/>
      <c r="KWS36"/>
      <c r="KWT36"/>
      <c r="KWU36"/>
      <c r="KWV36"/>
      <c r="KWW36"/>
      <c r="KWX36"/>
      <c r="KWY36"/>
      <c r="KWZ36"/>
      <c r="KXA36"/>
      <c r="KXB36"/>
      <c r="KXC36"/>
      <c r="KXD36"/>
      <c r="KXE36"/>
      <c r="KXF36"/>
      <c r="KXG36"/>
      <c r="KXH36"/>
      <c r="KXI36"/>
      <c r="KXJ36"/>
      <c r="KXK36"/>
      <c r="KXL36"/>
      <c r="KXM36"/>
      <c r="KXN36"/>
      <c r="KXO36"/>
      <c r="KXP36"/>
      <c r="KXQ36"/>
      <c r="KXR36"/>
      <c r="KXS36"/>
      <c r="KXT36"/>
      <c r="KXU36"/>
      <c r="KXV36"/>
      <c r="KXW36"/>
      <c r="KXX36"/>
      <c r="KXY36"/>
      <c r="KXZ36"/>
      <c r="KYA36"/>
      <c r="KYB36"/>
      <c r="KYC36"/>
      <c r="KYD36"/>
      <c r="KYE36"/>
      <c r="KYF36"/>
      <c r="KYG36"/>
      <c r="KYH36"/>
      <c r="KYI36"/>
      <c r="KYJ36"/>
      <c r="KYK36"/>
      <c r="KYL36"/>
      <c r="KYM36"/>
      <c r="KYN36"/>
      <c r="KYO36"/>
      <c r="KYP36"/>
      <c r="KYQ36"/>
      <c r="KYR36"/>
      <c r="KYS36"/>
      <c r="KYT36"/>
      <c r="KYU36"/>
      <c r="KYV36"/>
      <c r="KYW36"/>
      <c r="KYX36"/>
      <c r="KYY36"/>
      <c r="KYZ36"/>
      <c r="KZA36"/>
      <c r="KZB36"/>
      <c r="KZC36"/>
      <c r="KZD36"/>
      <c r="KZE36"/>
      <c r="KZF36"/>
      <c r="KZG36"/>
      <c r="KZH36"/>
      <c r="KZI36"/>
      <c r="KZJ36"/>
      <c r="KZK36"/>
      <c r="KZL36"/>
      <c r="KZM36"/>
      <c r="KZN36"/>
      <c r="KZO36"/>
      <c r="KZP36"/>
      <c r="KZQ36"/>
      <c r="KZR36"/>
      <c r="KZS36"/>
      <c r="KZT36"/>
      <c r="KZU36"/>
      <c r="KZV36"/>
      <c r="KZW36"/>
      <c r="KZX36"/>
      <c r="KZY36"/>
      <c r="KZZ36"/>
      <c r="LAA36"/>
      <c r="LAB36"/>
      <c r="LAC36"/>
      <c r="LAD36"/>
      <c r="LAE36"/>
      <c r="LAF36"/>
      <c r="LAG36"/>
      <c r="LAH36"/>
      <c r="LAI36"/>
      <c r="LAJ36"/>
      <c r="LAK36"/>
      <c r="LAL36"/>
      <c r="LAM36"/>
      <c r="LAN36"/>
      <c r="LAO36"/>
      <c r="LAP36"/>
      <c r="LAQ36"/>
      <c r="LAR36"/>
      <c r="LAS36"/>
      <c r="LAT36"/>
      <c r="LAU36"/>
      <c r="LAV36"/>
      <c r="LAW36"/>
      <c r="LAX36"/>
      <c r="LAY36"/>
      <c r="LAZ36"/>
      <c r="LBA36"/>
      <c r="LBB36"/>
      <c r="LBC36"/>
      <c r="LBD36"/>
      <c r="LBE36"/>
      <c r="LBF36"/>
      <c r="LBG36"/>
      <c r="LBH36"/>
      <c r="LBI36"/>
      <c r="LBJ36"/>
      <c r="LBK36"/>
      <c r="LBL36"/>
      <c r="LBM36"/>
      <c r="LBN36"/>
      <c r="LBO36"/>
      <c r="LBP36"/>
      <c r="LBQ36"/>
      <c r="LBR36"/>
      <c r="LBS36"/>
      <c r="LBT36"/>
      <c r="LBU36"/>
      <c r="LBV36"/>
      <c r="LBW36"/>
      <c r="LBX36"/>
      <c r="LBY36"/>
      <c r="LBZ36"/>
      <c r="LCA36"/>
      <c r="LCB36"/>
      <c r="LCC36"/>
      <c r="LCD36"/>
      <c r="LCE36"/>
      <c r="LCF36"/>
      <c r="LCG36"/>
      <c r="LCH36"/>
      <c r="LCI36"/>
      <c r="LCJ36"/>
      <c r="LCK36"/>
      <c r="LCL36"/>
      <c r="LCM36"/>
      <c r="LCN36"/>
      <c r="LCO36"/>
      <c r="LCP36"/>
      <c r="LCQ36"/>
      <c r="LCR36"/>
      <c r="LCS36"/>
      <c r="LCT36"/>
      <c r="LCU36"/>
      <c r="LCV36"/>
      <c r="LCW36"/>
      <c r="LCX36"/>
      <c r="LCY36"/>
      <c r="LCZ36"/>
      <c r="LDA36"/>
      <c r="LDB36"/>
      <c r="LDC36"/>
      <c r="LDD36"/>
      <c r="LDE36"/>
      <c r="LDF36"/>
      <c r="LDG36"/>
      <c r="LDH36"/>
      <c r="LDI36"/>
      <c r="LDJ36"/>
      <c r="LDK36"/>
      <c r="LDL36"/>
      <c r="LDM36"/>
      <c r="LDN36"/>
      <c r="LDO36"/>
      <c r="LDP36"/>
      <c r="LDQ36"/>
      <c r="LDR36"/>
      <c r="LDS36"/>
      <c r="LDT36"/>
      <c r="LDU36"/>
      <c r="LDV36"/>
      <c r="LDW36"/>
      <c r="LDX36"/>
      <c r="LDY36"/>
      <c r="LDZ36"/>
      <c r="LEA36"/>
      <c r="LEB36"/>
      <c r="LEC36"/>
      <c r="LED36"/>
      <c r="LEE36"/>
      <c r="LEF36"/>
      <c r="LEG36"/>
      <c r="LEH36"/>
      <c r="LEI36"/>
      <c r="LEJ36"/>
      <c r="LEK36"/>
      <c r="LEL36"/>
      <c r="LEM36"/>
      <c r="LEN36"/>
      <c r="LEO36"/>
      <c r="LEP36"/>
      <c r="LEQ36"/>
      <c r="LER36"/>
      <c r="LES36"/>
      <c r="LET36"/>
      <c r="LEU36"/>
      <c r="LEV36"/>
      <c r="LEW36"/>
      <c r="LEX36"/>
      <c r="LEY36"/>
      <c r="LEZ36"/>
      <c r="LFA36"/>
      <c r="LFB36"/>
      <c r="LFC36"/>
      <c r="LFD36"/>
      <c r="LFE36"/>
      <c r="LFF36"/>
      <c r="LFG36"/>
      <c r="LFH36"/>
      <c r="LFI36"/>
      <c r="LFJ36"/>
      <c r="LFK36"/>
      <c r="LFL36"/>
      <c r="LFM36"/>
      <c r="LFN36"/>
      <c r="LFO36"/>
      <c r="LFP36"/>
      <c r="LFQ36"/>
      <c r="LFR36"/>
      <c r="LFS36"/>
      <c r="LFT36"/>
      <c r="LFU36"/>
      <c r="LFV36"/>
      <c r="LFW36"/>
      <c r="LFX36"/>
      <c r="LFY36"/>
      <c r="LFZ36"/>
      <c r="LGA36"/>
      <c r="LGB36"/>
      <c r="LGC36"/>
      <c r="LGD36"/>
      <c r="LGE36"/>
      <c r="LGF36"/>
      <c r="LGG36"/>
      <c r="LGH36"/>
      <c r="LGI36"/>
      <c r="LGJ36"/>
      <c r="LGK36"/>
      <c r="LGL36"/>
      <c r="LGM36"/>
      <c r="LGN36"/>
      <c r="LGO36"/>
      <c r="LGP36"/>
      <c r="LGQ36"/>
      <c r="LGR36"/>
      <c r="LGS36"/>
      <c r="LGT36"/>
      <c r="LGU36"/>
      <c r="LGV36"/>
      <c r="LGW36"/>
      <c r="LGX36"/>
      <c r="LGY36"/>
      <c r="LGZ36"/>
      <c r="LHA36"/>
      <c r="LHB36"/>
      <c r="LHC36"/>
      <c r="LHD36"/>
      <c r="LHE36"/>
      <c r="LHF36"/>
      <c r="LHG36"/>
      <c r="LHH36"/>
      <c r="LHI36"/>
      <c r="LHJ36"/>
      <c r="LHK36"/>
      <c r="LHL36"/>
      <c r="LHM36"/>
      <c r="LHN36"/>
      <c r="LHO36"/>
      <c r="LHP36"/>
      <c r="LHQ36"/>
      <c r="LHR36"/>
      <c r="LHS36"/>
      <c r="LHT36"/>
      <c r="LHU36"/>
      <c r="LHV36"/>
      <c r="LHW36"/>
      <c r="LHX36"/>
      <c r="LHY36"/>
      <c r="LHZ36"/>
      <c r="LIA36"/>
      <c r="LIB36"/>
      <c r="LIC36"/>
      <c r="LID36"/>
      <c r="LIE36"/>
      <c r="LIF36"/>
      <c r="LIG36"/>
      <c r="LIH36"/>
      <c r="LII36"/>
      <c r="LIJ36"/>
      <c r="LIK36"/>
      <c r="LIL36"/>
      <c r="LIM36"/>
      <c r="LIN36"/>
      <c r="LIO36"/>
      <c r="LIP36"/>
      <c r="LIQ36"/>
      <c r="LIR36"/>
      <c r="LIS36"/>
      <c r="LIT36"/>
      <c r="LIU36"/>
      <c r="LIV36"/>
      <c r="LIW36"/>
      <c r="LIX36"/>
      <c r="LIY36"/>
      <c r="LIZ36"/>
      <c r="LJA36"/>
      <c r="LJB36"/>
      <c r="LJC36"/>
      <c r="LJD36"/>
      <c r="LJE36"/>
      <c r="LJF36"/>
      <c r="LJG36"/>
      <c r="LJH36"/>
      <c r="LJI36"/>
      <c r="LJJ36"/>
      <c r="LJK36"/>
      <c r="LJL36"/>
      <c r="LJM36"/>
      <c r="LJN36"/>
      <c r="LJO36"/>
      <c r="LJP36"/>
      <c r="LJQ36"/>
      <c r="LJR36"/>
      <c r="LJS36"/>
      <c r="LJT36"/>
      <c r="LJU36"/>
      <c r="LJV36"/>
      <c r="LJW36"/>
      <c r="LJX36"/>
      <c r="LJY36"/>
      <c r="LJZ36"/>
      <c r="LKA36"/>
      <c r="LKB36"/>
      <c r="LKC36"/>
      <c r="LKD36"/>
      <c r="LKE36"/>
      <c r="LKF36"/>
      <c r="LKG36"/>
      <c r="LKH36"/>
      <c r="LKI36"/>
      <c r="LKJ36"/>
      <c r="LKK36"/>
      <c r="LKL36"/>
      <c r="LKM36"/>
      <c r="LKN36"/>
      <c r="LKO36"/>
      <c r="LKP36"/>
      <c r="LKQ36"/>
      <c r="LKR36"/>
      <c r="LKS36"/>
      <c r="LKT36"/>
      <c r="LKU36"/>
      <c r="LKV36"/>
      <c r="LKW36"/>
      <c r="LKX36"/>
      <c r="LKY36"/>
      <c r="LKZ36"/>
      <c r="LLA36"/>
      <c r="LLB36"/>
      <c r="LLC36"/>
      <c r="LLD36"/>
      <c r="LLE36"/>
      <c r="LLF36"/>
      <c r="LLG36"/>
      <c r="LLH36"/>
      <c r="LLI36"/>
      <c r="LLJ36"/>
      <c r="LLK36"/>
      <c r="LLL36"/>
      <c r="LLM36"/>
      <c r="LLN36"/>
      <c r="LLO36"/>
      <c r="LLP36"/>
      <c r="LLQ36"/>
      <c r="LLR36"/>
      <c r="LLS36"/>
      <c r="LLT36"/>
      <c r="LLU36"/>
      <c r="LLV36"/>
      <c r="LLW36"/>
      <c r="LLX36"/>
      <c r="LLY36"/>
      <c r="LLZ36"/>
      <c r="LMA36"/>
      <c r="LMB36"/>
      <c r="LMC36"/>
      <c r="LMD36"/>
      <c r="LME36"/>
      <c r="LMF36"/>
      <c r="LMG36"/>
      <c r="LMH36"/>
      <c r="LMI36"/>
      <c r="LMJ36"/>
      <c r="LMK36"/>
      <c r="LML36"/>
      <c r="LMM36"/>
      <c r="LMN36"/>
      <c r="LMO36"/>
      <c r="LMP36"/>
      <c r="LMQ36"/>
      <c r="LMR36"/>
      <c r="LMS36"/>
      <c r="LMT36"/>
      <c r="LMU36"/>
      <c r="LMV36"/>
      <c r="LMW36"/>
      <c r="LMX36"/>
      <c r="LMY36"/>
      <c r="LMZ36"/>
      <c r="LNA36"/>
      <c r="LNB36"/>
      <c r="LNC36"/>
      <c r="LND36"/>
      <c r="LNE36"/>
      <c r="LNF36"/>
      <c r="LNG36"/>
      <c r="LNH36"/>
      <c r="LNI36"/>
      <c r="LNJ36"/>
      <c r="LNK36"/>
      <c r="LNL36"/>
      <c r="LNM36"/>
      <c r="LNN36"/>
      <c r="LNO36"/>
      <c r="LNP36"/>
      <c r="LNQ36"/>
      <c r="LNR36"/>
      <c r="LNS36"/>
      <c r="LNT36"/>
      <c r="LNU36"/>
      <c r="LNV36"/>
      <c r="LNW36"/>
      <c r="LNX36"/>
      <c r="LNY36"/>
      <c r="LNZ36"/>
      <c r="LOA36"/>
      <c r="LOB36"/>
      <c r="LOC36"/>
      <c r="LOD36"/>
      <c r="LOE36"/>
      <c r="LOF36"/>
      <c r="LOG36"/>
      <c r="LOH36"/>
      <c r="LOI36"/>
      <c r="LOJ36"/>
      <c r="LOK36"/>
      <c r="LOL36"/>
      <c r="LOM36"/>
      <c r="LON36"/>
      <c r="LOO36"/>
      <c r="LOP36"/>
      <c r="LOQ36"/>
      <c r="LOR36"/>
      <c r="LOS36"/>
      <c r="LOT36"/>
      <c r="LOU36"/>
      <c r="LOV36"/>
      <c r="LOW36"/>
      <c r="LOX36"/>
      <c r="LOY36"/>
      <c r="LOZ36"/>
      <c r="LPA36"/>
      <c r="LPB36"/>
      <c r="LPC36"/>
      <c r="LPD36"/>
      <c r="LPE36"/>
      <c r="LPF36"/>
      <c r="LPG36"/>
      <c r="LPH36"/>
      <c r="LPI36"/>
      <c r="LPJ36"/>
      <c r="LPK36"/>
      <c r="LPL36"/>
      <c r="LPM36"/>
      <c r="LPN36"/>
      <c r="LPO36"/>
      <c r="LPP36"/>
      <c r="LPQ36"/>
      <c r="LPR36"/>
      <c r="LPS36"/>
      <c r="LPT36"/>
      <c r="LPU36"/>
      <c r="LPV36"/>
      <c r="LPW36"/>
      <c r="LPX36"/>
      <c r="LPY36"/>
      <c r="LPZ36"/>
      <c r="LQA36"/>
      <c r="LQB36"/>
      <c r="LQC36"/>
      <c r="LQD36"/>
      <c r="LQE36"/>
      <c r="LQF36"/>
      <c r="LQG36"/>
      <c r="LQH36"/>
      <c r="LQI36"/>
      <c r="LQJ36"/>
      <c r="LQK36"/>
      <c r="LQL36"/>
      <c r="LQM36"/>
      <c r="LQN36"/>
      <c r="LQO36"/>
      <c r="LQP36"/>
      <c r="LQQ36"/>
      <c r="LQR36"/>
      <c r="LQS36"/>
      <c r="LQT36"/>
      <c r="LQU36"/>
      <c r="LQV36"/>
      <c r="LQW36"/>
      <c r="LQX36"/>
      <c r="LQY36"/>
      <c r="LQZ36"/>
      <c r="LRA36"/>
      <c r="LRB36"/>
      <c r="LRC36"/>
      <c r="LRD36"/>
      <c r="LRE36"/>
      <c r="LRF36"/>
      <c r="LRG36"/>
      <c r="LRH36"/>
      <c r="LRI36"/>
      <c r="LRJ36"/>
      <c r="LRK36"/>
      <c r="LRL36"/>
      <c r="LRM36"/>
      <c r="LRN36"/>
      <c r="LRO36"/>
      <c r="LRP36"/>
      <c r="LRQ36"/>
      <c r="LRR36"/>
      <c r="LRS36"/>
      <c r="LRT36"/>
      <c r="LRU36"/>
      <c r="LRV36"/>
      <c r="LRW36"/>
      <c r="LRX36"/>
      <c r="LRY36"/>
      <c r="LRZ36"/>
      <c r="LSA36"/>
      <c r="LSB36"/>
      <c r="LSC36"/>
      <c r="LSD36"/>
      <c r="LSE36"/>
      <c r="LSF36"/>
      <c r="LSG36"/>
      <c r="LSH36"/>
      <c r="LSI36"/>
      <c r="LSJ36"/>
      <c r="LSK36"/>
      <c r="LSL36"/>
      <c r="LSM36"/>
      <c r="LSN36"/>
      <c r="LSO36"/>
      <c r="LSP36"/>
      <c r="LSQ36"/>
      <c r="LSR36"/>
      <c r="LSS36"/>
      <c r="LST36"/>
      <c r="LSU36"/>
      <c r="LSV36"/>
      <c r="LSW36"/>
      <c r="LSX36"/>
      <c r="LSY36"/>
      <c r="LSZ36"/>
      <c r="LTA36"/>
      <c r="LTB36"/>
      <c r="LTC36"/>
      <c r="LTD36"/>
      <c r="LTE36"/>
      <c r="LTF36"/>
      <c r="LTG36"/>
      <c r="LTH36"/>
      <c r="LTI36"/>
      <c r="LTJ36"/>
      <c r="LTK36"/>
      <c r="LTL36"/>
      <c r="LTM36"/>
      <c r="LTN36"/>
      <c r="LTO36"/>
      <c r="LTP36"/>
      <c r="LTQ36"/>
      <c r="LTR36"/>
      <c r="LTS36"/>
      <c r="LTT36"/>
      <c r="LTU36"/>
      <c r="LTV36"/>
      <c r="LTW36"/>
      <c r="LTX36"/>
      <c r="LTY36"/>
      <c r="LTZ36"/>
      <c r="LUA36"/>
      <c r="LUB36"/>
      <c r="LUC36"/>
      <c r="LUD36"/>
      <c r="LUE36"/>
      <c r="LUF36"/>
      <c r="LUG36"/>
      <c r="LUH36"/>
      <c r="LUI36"/>
      <c r="LUJ36"/>
      <c r="LUK36"/>
      <c r="LUL36"/>
      <c r="LUM36"/>
      <c r="LUN36"/>
      <c r="LUO36"/>
      <c r="LUP36"/>
      <c r="LUQ36"/>
      <c r="LUR36"/>
      <c r="LUS36"/>
      <c r="LUT36"/>
      <c r="LUU36"/>
      <c r="LUV36"/>
      <c r="LUW36"/>
      <c r="LUX36"/>
      <c r="LUY36"/>
      <c r="LUZ36"/>
      <c r="LVA36"/>
      <c r="LVB36"/>
      <c r="LVC36"/>
      <c r="LVD36"/>
      <c r="LVE36"/>
      <c r="LVF36"/>
      <c r="LVG36"/>
      <c r="LVH36"/>
      <c r="LVI36"/>
      <c r="LVJ36"/>
      <c r="LVK36"/>
      <c r="LVL36"/>
      <c r="LVM36"/>
      <c r="LVN36"/>
      <c r="LVO36"/>
      <c r="LVP36"/>
      <c r="LVQ36"/>
      <c r="LVR36"/>
      <c r="LVS36"/>
      <c r="LVT36"/>
      <c r="LVU36"/>
      <c r="LVV36"/>
      <c r="LVW36"/>
      <c r="LVX36"/>
      <c r="LVY36"/>
      <c r="LVZ36"/>
      <c r="LWA36"/>
      <c r="LWB36"/>
      <c r="LWC36"/>
      <c r="LWD36"/>
      <c r="LWE36"/>
      <c r="LWF36"/>
      <c r="LWG36"/>
      <c r="LWH36"/>
      <c r="LWI36"/>
      <c r="LWJ36"/>
      <c r="LWK36"/>
      <c r="LWL36"/>
      <c r="LWM36"/>
      <c r="LWN36"/>
      <c r="LWO36"/>
      <c r="LWP36"/>
      <c r="LWQ36"/>
      <c r="LWR36"/>
      <c r="LWS36"/>
      <c r="LWT36"/>
      <c r="LWU36"/>
      <c r="LWV36"/>
      <c r="LWW36"/>
      <c r="LWX36"/>
      <c r="LWY36"/>
      <c r="LWZ36"/>
      <c r="LXA36"/>
      <c r="LXB36"/>
      <c r="LXC36"/>
      <c r="LXD36"/>
      <c r="LXE36"/>
      <c r="LXF36"/>
      <c r="LXG36"/>
      <c r="LXH36"/>
      <c r="LXI36"/>
      <c r="LXJ36"/>
      <c r="LXK36"/>
      <c r="LXL36"/>
      <c r="LXM36"/>
      <c r="LXN36"/>
      <c r="LXO36"/>
      <c r="LXP36"/>
      <c r="LXQ36"/>
      <c r="LXR36"/>
      <c r="LXS36"/>
      <c r="LXT36"/>
      <c r="LXU36"/>
      <c r="LXV36"/>
      <c r="LXW36"/>
      <c r="LXX36"/>
      <c r="LXY36"/>
      <c r="LXZ36"/>
      <c r="LYA36"/>
      <c r="LYB36"/>
      <c r="LYC36"/>
      <c r="LYD36"/>
      <c r="LYE36"/>
      <c r="LYF36"/>
      <c r="LYG36"/>
      <c r="LYH36"/>
      <c r="LYI36"/>
      <c r="LYJ36"/>
      <c r="LYK36"/>
      <c r="LYL36"/>
      <c r="LYM36"/>
      <c r="LYN36"/>
      <c r="LYO36"/>
      <c r="LYP36"/>
      <c r="LYQ36"/>
      <c r="LYR36"/>
      <c r="LYS36"/>
      <c r="LYT36"/>
      <c r="LYU36"/>
      <c r="LYV36"/>
      <c r="LYW36"/>
      <c r="LYX36"/>
      <c r="LYY36"/>
      <c r="LYZ36"/>
      <c r="LZA36"/>
      <c r="LZB36"/>
      <c r="LZC36"/>
      <c r="LZD36"/>
      <c r="LZE36"/>
      <c r="LZF36"/>
      <c r="LZG36"/>
      <c r="LZH36"/>
      <c r="LZI36"/>
      <c r="LZJ36"/>
      <c r="LZK36"/>
      <c r="LZL36"/>
      <c r="LZM36"/>
      <c r="LZN36"/>
      <c r="LZO36"/>
      <c r="LZP36"/>
      <c r="LZQ36"/>
      <c r="LZR36"/>
      <c r="LZS36"/>
      <c r="LZT36"/>
      <c r="LZU36"/>
      <c r="LZV36"/>
      <c r="LZW36"/>
      <c r="LZX36"/>
      <c r="LZY36"/>
      <c r="LZZ36"/>
      <c r="MAA36"/>
      <c r="MAB36"/>
      <c r="MAC36"/>
      <c r="MAD36"/>
      <c r="MAE36"/>
      <c r="MAF36"/>
      <c r="MAG36"/>
      <c r="MAH36"/>
      <c r="MAI36"/>
      <c r="MAJ36"/>
      <c r="MAK36"/>
      <c r="MAL36"/>
      <c r="MAM36"/>
      <c r="MAN36"/>
      <c r="MAO36"/>
      <c r="MAP36"/>
      <c r="MAQ36"/>
      <c r="MAR36"/>
      <c r="MAS36"/>
      <c r="MAT36"/>
      <c r="MAU36"/>
      <c r="MAV36"/>
      <c r="MAW36"/>
      <c r="MAX36"/>
      <c r="MAY36"/>
      <c r="MAZ36"/>
      <c r="MBA36"/>
      <c r="MBB36"/>
      <c r="MBC36"/>
      <c r="MBD36"/>
      <c r="MBE36"/>
      <c r="MBF36"/>
      <c r="MBG36"/>
      <c r="MBH36"/>
      <c r="MBI36"/>
      <c r="MBJ36"/>
      <c r="MBK36"/>
      <c r="MBL36"/>
      <c r="MBM36"/>
      <c r="MBN36"/>
      <c r="MBO36"/>
      <c r="MBP36"/>
      <c r="MBQ36"/>
      <c r="MBR36"/>
      <c r="MBS36"/>
      <c r="MBT36"/>
      <c r="MBU36"/>
      <c r="MBV36"/>
      <c r="MBW36"/>
      <c r="MBX36"/>
      <c r="MBY36"/>
      <c r="MBZ36"/>
      <c r="MCA36"/>
      <c r="MCB36"/>
      <c r="MCC36"/>
      <c r="MCD36"/>
      <c r="MCE36"/>
      <c r="MCF36"/>
      <c r="MCG36"/>
      <c r="MCH36"/>
      <c r="MCI36"/>
      <c r="MCJ36"/>
      <c r="MCK36"/>
      <c r="MCL36"/>
      <c r="MCM36"/>
      <c r="MCN36"/>
      <c r="MCO36"/>
      <c r="MCP36"/>
      <c r="MCQ36"/>
      <c r="MCR36"/>
      <c r="MCS36"/>
      <c r="MCT36"/>
      <c r="MCU36"/>
      <c r="MCV36"/>
      <c r="MCW36"/>
      <c r="MCX36"/>
      <c r="MCY36"/>
      <c r="MCZ36"/>
      <c r="MDA36"/>
      <c r="MDB36"/>
      <c r="MDC36"/>
      <c r="MDD36"/>
      <c r="MDE36"/>
      <c r="MDF36"/>
      <c r="MDG36"/>
      <c r="MDH36"/>
      <c r="MDI36"/>
      <c r="MDJ36"/>
      <c r="MDK36"/>
      <c r="MDL36"/>
      <c r="MDM36"/>
      <c r="MDN36"/>
      <c r="MDO36"/>
      <c r="MDP36"/>
      <c r="MDQ36"/>
      <c r="MDR36"/>
      <c r="MDS36"/>
      <c r="MDT36"/>
      <c r="MDU36"/>
      <c r="MDV36"/>
      <c r="MDW36"/>
      <c r="MDX36"/>
      <c r="MDY36"/>
      <c r="MDZ36"/>
      <c r="MEA36"/>
      <c r="MEB36"/>
      <c r="MEC36"/>
      <c r="MED36"/>
      <c r="MEE36"/>
      <c r="MEF36"/>
      <c r="MEG36"/>
      <c r="MEH36"/>
      <c r="MEI36"/>
      <c r="MEJ36"/>
      <c r="MEK36"/>
      <c r="MEL36"/>
      <c r="MEM36"/>
      <c r="MEN36"/>
      <c r="MEO36"/>
      <c r="MEP36"/>
      <c r="MEQ36"/>
      <c r="MER36"/>
      <c r="MES36"/>
      <c r="MET36"/>
      <c r="MEU36"/>
      <c r="MEV36"/>
      <c r="MEW36"/>
      <c r="MEX36"/>
      <c r="MEY36"/>
      <c r="MEZ36"/>
      <c r="MFA36"/>
      <c r="MFB36"/>
      <c r="MFC36"/>
      <c r="MFD36"/>
      <c r="MFE36"/>
      <c r="MFF36"/>
      <c r="MFG36"/>
      <c r="MFH36"/>
      <c r="MFI36"/>
      <c r="MFJ36"/>
      <c r="MFK36"/>
      <c r="MFL36"/>
      <c r="MFM36"/>
      <c r="MFN36"/>
      <c r="MFO36"/>
      <c r="MFP36"/>
      <c r="MFQ36"/>
      <c r="MFR36"/>
      <c r="MFS36"/>
      <c r="MFT36"/>
      <c r="MFU36"/>
      <c r="MFV36"/>
      <c r="MFW36"/>
      <c r="MFX36"/>
      <c r="MFY36"/>
      <c r="MFZ36"/>
      <c r="MGA36"/>
      <c r="MGB36"/>
      <c r="MGC36"/>
      <c r="MGD36"/>
      <c r="MGE36"/>
      <c r="MGF36"/>
      <c r="MGG36"/>
      <c r="MGH36"/>
      <c r="MGI36"/>
      <c r="MGJ36"/>
      <c r="MGK36"/>
      <c r="MGL36"/>
      <c r="MGM36"/>
      <c r="MGN36"/>
      <c r="MGO36"/>
      <c r="MGP36"/>
      <c r="MGQ36"/>
      <c r="MGR36"/>
      <c r="MGS36"/>
      <c r="MGT36"/>
      <c r="MGU36"/>
      <c r="MGV36"/>
      <c r="MGW36"/>
      <c r="MGX36"/>
      <c r="MGY36"/>
      <c r="MGZ36"/>
      <c r="MHA36"/>
      <c r="MHB36"/>
      <c r="MHC36"/>
      <c r="MHD36"/>
      <c r="MHE36"/>
      <c r="MHF36"/>
      <c r="MHG36"/>
      <c r="MHH36"/>
      <c r="MHI36"/>
      <c r="MHJ36"/>
      <c r="MHK36"/>
      <c r="MHL36"/>
      <c r="MHM36"/>
      <c r="MHN36"/>
      <c r="MHO36"/>
      <c r="MHP36"/>
      <c r="MHQ36"/>
      <c r="MHR36"/>
      <c r="MHS36"/>
      <c r="MHT36"/>
      <c r="MHU36"/>
      <c r="MHV36"/>
      <c r="MHW36"/>
      <c r="MHX36"/>
      <c r="MHY36"/>
      <c r="MHZ36"/>
      <c r="MIA36"/>
      <c r="MIB36"/>
      <c r="MIC36"/>
      <c r="MID36"/>
      <c r="MIE36"/>
      <c r="MIF36"/>
      <c r="MIG36"/>
      <c r="MIH36"/>
      <c r="MII36"/>
      <c r="MIJ36"/>
      <c r="MIK36"/>
      <c r="MIL36"/>
      <c r="MIM36"/>
      <c r="MIN36"/>
      <c r="MIO36"/>
      <c r="MIP36"/>
      <c r="MIQ36"/>
      <c r="MIR36"/>
      <c r="MIS36"/>
      <c r="MIT36"/>
      <c r="MIU36"/>
      <c r="MIV36"/>
      <c r="MIW36"/>
      <c r="MIX36"/>
      <c r="MIY36"/>
      <c r="MIZ36"/>
      <c r="MJA36"/>
      <c r="MJB36"/>
      <c r="MJC36"/>
      <c r="MJD36"/>
      <c r="MJE36"/>
      <c r="MJF36"/>
      <c r="MJG36"/>
      <c r="MJH36"/>
      <c r="MJI36"/>
      <c r="MJJ36"/>
      <c r="MJK36"/>
      <c r="MJL36"/>
      <c r="MJM36"/>
      <c r="MJN36"/>
      <c r="MJO36"/>
      <c r="MJP36"/>
      <c r="MJQ36"/>
      <c r="MJR36"/>
      <c r="MJS36"/>
      <c r="MJT36"/>
      <c r="MJU36"/>
      <c r="MJV36"/>
      <c r="MJW36"/>
      <c r="MJX36"/>
      <c r="MJY36"/>
      <c r="MJZ36"/>
      <c r="MKA36"/>
      <c r="MKB36"/>
      <c r="MKC36"/>
      <c r="MKD36"/>
      <c r="MKE36"/>
      <c r="MKF36"/>
      <c r="MKG36"/>
      <c r="MKH36"/>
      <c r="MKI36"/>
      <c r="MKJ36"/>
      <c r="MKK36"/>
      <c r="MKL36"/>
      <c r="MKM36"/>
      <c r="MKN36"/>
      <c r="MKO36"/>
      <c r="MKP36"/>
      <c r="MKQ36"/>
      <c r="MKR36"/>
      <c r="MKS36"/>
      <c r="MKT36"/>
      <c r="MKU36"/>
      <c r="MKV36"/>
      <c r="MKW36"/>
      <c r="MKX36"/>
      <c r="MKY36"/>
      <c r="MKZ36"/>
      <c r="MLA36"/>
      <c r="MLB36"/>
      <c r="MLC36"/>
      <c r="MLD36"/>
      <c r="MLE36"/>
      <c r="MLF36"/>
      <c r="MLG36"/>
      <c r="MLH36"/>
      <c r="MLI36"/>
      <c r="MLJ36"/>
      <c r="MLK36"/>
      <c r="MLL36"/>
      <c r="MLM36"/>
      <c r="MLN36"/>
      <c r="MLO36"/>
      <c r="MLP36"/>
      <c r="MLQ36"/>
      <c r="MLR36"/>
      <c r="MLS36"/>
      <c r="MLT36"/>
      <c r="MLU36"/>
      <c r="MLV36"/>
      <c r="MLW36"/>
      <c r="MLX36"/>
      <c r="MLY36"/>
      <c r="MLZ36"/>
      <c r="MMA36"/>
      <c r="MMB36"/>
      <c r="MMC36"/>
      <c r="MMD36"/>
      <c r="MME36"/>
      <c r="MMF36"/>
      <c r="MMG36"/>
      <c r="MMH36"/>
      <c r="MMI36"/>
      <c r="MMJ36"/>
      <c r="MMK36"/>
      <c r="MML36"/>
      <c r="MMM36"/>
      <c r="MMN36"/>
      <c r="MMO36"/>
      <c r="MMP36"/>
      <c r="MMQ36"/>
      <c r="MMR36"/>
      <c r="MMS36"/>
      <c r="MMT36"/>
      <c r="MMU36"/>
      <c r="MMV36"/>
      <c r="MMW36"/>
      <c r="MMX36"/>
      <c r="MMY36"/>
      <c r="MMZ36"/>
      <c r="MNA36"/>
      <c r="MNB36"/>
      <c r="MNC36"/>
      <c r="MND36"/>
      <c r="MNE36"/>
      <c r="MNF36"/>
      <c r="MNG36"/>
      <c r="MNH36"/>
      <c r="MNI36"/>
      <c r="MNJ36"/>
      <c r="MNK36"/>
      <c r="MNL36"/>
      <c r="MNM36"/>
      <c r="MNN36"/>
      <c r="MNO36"/>
      <c r="MNP36"/>
      <c r="MNQ36"/>
      <c r="MNR36"/>
      <c r="MNS36"/>
      <c r="MNT36"/>
      <c r="MNU36"/>
      <c r="MNV36"/>
      <c r="MNW36"/>
      <c r="MNX36"/>
      <c r="MNY36"/>
      <c r="MNZ36"/>
      <c r="MOA36"/>
      <c r="MOB36"/>
      <c r="MOC36"/>
      <c r="MOD36"/>
      <c r="MOE36"/>
      <c r="MOF36"/>
      <c r="MOG36"/>
      <c r="MOH36"/>
      <c r="MOI36"/>
      <c r="MOJ36"/>
      <c r="MOK36"/>
      <c r="MOL36"/>
      <c r="MOM36"/>
      <c r="MON36"/>
      <c r="MOO36"/>
      <c r="MOP36"/>
      <c r="MOQ36"/>
      <c r="MOR36"/>
      <c r="MOS36"/>
      <c r="MOT36"/>
      <c r="MOU36"/>
      <c r="MOV36"/>
      <c r="MOW36"/>
      <c r="MOX36"/>
      <c r="MOY36"/>
      <c r="MOZ36"/>
      <c r="MPA36"/>
      <c r="MPB36"/>
      <c r="MPC36"/>
      <c r="MPD36"/>
      <c r="MPE36"/>
      <c r="MPF36"/>
      <c r="MPG36"/>
      <c r="MPH36"/>
      <c r="MPI36"/>
      <c r="MPJ36"/>
      <c r="MPK36"/>
      <c r="MPL36"/>
      <c r="MPM36"/>
      <c r="MPN36"/>
      <c r="MPO36"/>
      <c r="MPP36"/>
      <c r="MPQ36"/>
      <c r="MPR36"/>
      <c r="MPS36"/>
      <c r="MPT36"/>
      <c r="MPU36"/>
      <c r="MPV36"/>
      <c r="MPW36"/>
      <c r="MPX36"/>
      <c r="MPY36"/>
      <c r="MPZ36"/>
      <c r="MQA36"/>
      <c r="MQB36"/>
      <c r="MQC36"/>
      <c r="MQD36"/>
      <c r="MQE36"/>
      <c r="MQF36"/>
      <c r="MQG36"/>
      <c r="MQH36"/>
      <c r="MQI36"/>
      <c r="MQJ36"/>
      <c r="MQK36"/>
      <c r="MQL36"/>
      <c r="MQM36"/>
      <c r="MQN36"/>
      <c r="MQO36"/>
      <c r="MQP36"/>
      <c r="MQQ36"/>
      <c r="MQR36"/>
      <c r="MQS36"/>
      <c r="MQT36"/>
      <c r="MQU36"/>
      <c r="MQV36"/>
      <c r="MQW36"/>
      <c r="MQX36"/>
      <c r="MQY36"/>
      <c r="MQZ36"/>
      <c r="MRA36"/>
      <c r="MRB36"/>
      <c r="MRC36"/>
      <c r="MRD36"/>
      <c r="MRE36"/>
      <c r="MRF36"/>
      <c r="MRG36"/>
      <c r="MRH36"/>
      <c r="MRI36"/>
      <c r="MRJ36"/>
      <c r="MRK36"/>
      <c r="MRL36"/>
      <c r="MRM36"/>
      <c r="MRN36"/>
      <c r="MRO36"/>
      <c r="MRP36"/>
      <c r="MRQ36"/>
      <c r="MRR36"/>
      <c r="MRS36"/>
      <c r="MRT36"/>
      <c r="MRU36"/>
      <c r="MRV36"/>
      <c r="MRW36"/>
      <c r="MRX36"/>
      <c r="MRY36"/>
      <c r="MRZ36"/>
      <c r="MSA36"/>
      <c r="MSB36"/>
      <c r="MSC36"/>
      <c r="MSD36"/>
      <c r="MSE36"/>
      <c r="MSF36"/>
      <c r="MSG36"/>
      <c r="MSH36"/>
      <c r="MSI36"/>
      <c r="MSJ36"/>
      <c r="MSK36"/>
      <c r="MSL36"/>
      <c r="MSM36"/>
      <c r="MSN36"/>
      <c r="MSO36"/>
      <c r="MSP36"/>
      <c r="MSQ36"/>
      <c r="MSR36"/>
      <c r="MSS36"/>
      <c r="MST36"/>
      <c r="MSU36"/>
      <c r="MSV36"/>
      <c r="MSW36"/>
      <c r="MSX36"/>
      <c r="MSY36"/>
      <c r="MSZ36"/>
      <c r="MTA36"/>
      <c r="MTB36"/>
      <c r="MTC36"/>
      <c r="MTD36"/>
      <c r="MTE36"/>
      <c r="MTF36"/>
      <c r="MTG36"/>
      <c r="MTH36"/>
      <c r="MTI36"/>
      <c r="MTJ36"/>
      <c r="MTK36"/>
      <c r="MTL36"/>
      <c r="MTM36"/>
      <c r="MTN36"/>
      <c r="MTO36"/>
      <c r="MTP36"/>
      <c r="MTQ36"/>
      <c r="MTR36"/>
      <c r="MTS36"/>
      <c r="MTT36"/>
      <c r="MTU36"/>
      <c r="MTV36"/>
      <c r="MTW36"/>
      <c r="MTX36"/>
      <c r="MTY36"/>
      <c r="MTZ36"/>
      <c r="MUA36"/>
      <c r="MUB36"/>
      <c r="MUC36"/>
      <c r="MUD36"/>
      <c r="MUE36"/>
      <c r="MUF36"/>
      <c r="MUG36"/>
      <c r="MUH36"/>
      <c r="MUI36"/>
      <c r="MUJ36"/>
      <c r="MUK36"/>
      <c r="MUL36"/>
      <c r="MUM36"/>
      <c r="MUN36"/>
      <c r="MUO36"/>
      <c r="MUP36"/>
      <c r="MUQ36"/>
      <c r="MUR36"/>
      <c r="MUS36"/>
      <c r="MUT36"/>
      <c r="MUU36"/>
      <c r="MUV36"/>
      <c r="MUW36"/>
      <c r="MUX36"/>
      <c r="MUY36"/>
      <c r="MUZ36"/>
      <c r="MVA36"/>
      <c r="MVB36"/>
      <c r="MVC36"/>
      <c r="MVD36"/>
      <c r="MVE36"/>
      <c r="MVF36"/>
      <c r="MVG36"/>
      <c r="MVH36"/>
      <c r="MVI36"/>
      <c r="MVJ36"/>
      <c r="MVK36"/>
      <c r="MVL36"/>
      <c r="MVM36"/>
      <c r="MVN36"/>
      <c r="MVO36"/>
      <c r="MVP36"/>
      <c r="MVQ36"/>
      <c r="MVR36"/>
      <c r="MVS36"/>
      <c r="MVT36"/>
      <c r="MVU36"/>
      <c r="MVV36"/>
      <c r="MVW36"/>
      <c r="MVX36"/>
      <c r="MVY36"/>
      <c r="MVZ36"/>
      <c r="MWA36"/>
      <c r="MWB36"/>
      <c r="MWC36"/>
      <c r="MWD36"/>
      <c r="MWE36"/>
      <c r="MWF36"/>
      <c r="MWG36"/>
      <c r="MWH36"/>
      <c r="MWI36"/>
      <c r="MWJ36"/>
      <c r="MWK36"/>
      <c r="MWL36"/>
      <c r="MWM36"/>
      <c r="MWN36"/>
      <c r="MWO36"/>
      <c r="MWP36"/>
      <c r="MWQ36"/>
      <c r="MWR36"/>
      <c r="MWS36"/>
      <c r="MWT36"/>
      <c r="MWU36"/>
      <c r="MWV36"/>
      <c r="MWW36"/>
      <c r="MWX36"/>
      <c r="MWY36"/>
      <c r="MWZ36"/>
      <c r="MXA36"/>
      <c r="MXB36"/>
      <c r="MXC36"/>
      <c r="MXD36"/>
      <c r="MXE36"/>
      <c r="MXF36"/>
      <c r="MXG36"/>
      <c r="MXH36"/>
      <c r="MXI36"/>
      <c r="MXJ36"/>
      <c r="MXK36"/>
      <c r="MXL36"/>
      <c r="MXM36"/>
      <c r="MXN36"/>
      <c r="MXO36"/>
      <c r="MXP36"/>
      <c r="MXQ36"/>
      <c r="MXR36"/>
      <c r="MXS36"/>
      <c r="MXT36"/>
      <c r="MXU36"/>
      <c r="MXV36"/>
      <c r="MXW36"/>
      <c r="MXX36"/>
      <c r="MXY36"/>
      <c r="MXZ36"/>
      <c r="MYA36"/>
      <c r="MYB36"/>
      <c r="MYC36"/>
      <c r="MYD36"/>
      <c r="MYE36"/>
      <c r="MYF36"/>
      <c r="MYG36"/>
      <c r="MYH36"/>
      <c r="MYI36"/>
      <c r="MYJ36"/>
      <c r="MYK36"/>
      <c r="MYL36"/>
      <c r="MYM36"/>
      <c r="MYN36"/>
      <c r="MYO36"/>
      <c r="MYP36"/>
      <c r="MYQ36"/>
      <c r="MYR36"/>
      <c r="MYS36"/>
      <c r="MYT36"/>
      <c r="MYU36"/>
      <c r="MYV36"/>
      <c r="MYW36"/>
      <c r="MYX36"/>
      <c r="MYY36"/>
      <c r="MYZ36"/>
      <c r="MZA36"/>
      <c r="MZB36"/>
      <c r="MZC36"/>
      <c r="MZD36"/>
      <c r="MZE36"/>
      <c r="MZF36"/>
      <c r="MZG36"/>
      <c r="MZH36"/>
      <c r="MZI36"/>
      <c r="MZJ36"/>
      <c r="MZK36"/>
      <c r="MZL36"/>
      <c r="MZM36"/>
      <c r="MZN36"/>
      <c r="MZO36"/>
      <c r="MZP36"/>
      <c r="MZQ36"/>
      <c r="MZR36"/>
      <c r="MZS36"/>
      <c r="MZT36"/>
      <c r="MZU36"/>
      <c r="MZV36"/>
      <c r="MZW36"/>
      <c r="MZX36"/>
      <c r="MZY36"/>
      <c r="MZZ36"/>
      <c r="NAA36"/>
      <c r="NAB36"/>
      <c r="NAC36"/>
      <c r="NAD36"/>
      <c r="NAE36"/>
      <c r="NAF36"/>
      <c r="NAG36"/>
      <c r="NAH36"/>
      <c r="NAI36"/>
      <c r="NAJ36"/>
      <c r="NAK36"/>
      <c r="NAL36"/>
      <c r="NAM36"/>
      <c r="NAN36"/>
      <c r="NAO36"/>
      <c r="NAP36"/>
      <c r="NAQ36"/>
      <c r="NAR36"/>
      <c r="NAS36"/>
      <c r="NAT36"/>
      <c r="NAU36"/>
      <c r="NAV36"/>
      <c r="NAW36"/>
      <c r="NAX36"/>
      <c r="NAY36"/>
      <c r="NAZ36"/>
      <c r="NBA36"/>
      <c r="NBB36"/>
      <c r="NBC36"/>
      <c r="NBD36"/>
      <c r="NBE36"/>
      <c r="NBF36"/>
      <c r="NBG36"/>
      <c r="NBH36"/>
      <c r="NBI36"/>
      <c r="NBJ36"/>
      <c r="NBK36"/>
      <c r="NBL36"/>
      <c r="NBM36"/>
      <c r="NBN36"/>
      <c r="NBO36"/>
      <c r="NBP36"/>
      <c r="NBQ36"/>
      <c r="NBR36"/>
      <c r="NBS36"/>
      <c r="NBT36"/>
      <c r="NBU36"/>
      <c r="NBV36"/>
      <c r="NBW36"/>
      <c r="NBX36"/>
      <c r="NBY36"/>
      <c r="NBZ36"/>
      <c r="NCA36"/>
      <c r="NCB36"/>
      <c r="NCC36"/>
      <c r="NCD36"/>
      <c r="NCE36"/>
      <c r="NCF36"/>
      <c r="NCG36"/>
      <c r="NCH36"/>
      <c r="NCI36"/>
      <c r="NCJ36"/>
      <c r="NCK36"/>
      <c r="NCL36"/>
      <c r="NCM36"/>
      <c r="NCN36"/>
      <c r="NCO36"/>
      <c r="NCP36"/>
      <c r="NCQ36"/>
      <c r="NCR36"/>
      <c r="NCS36"/>
      <c r="NCT36"/>
      <c r="NCU36"/>
      <c r="NCV36"/>
      <c r="NCW36"/>
      <c r="NCX36"/>
      <c r="NCY36"/>
      <c r="NCZ36"/>
      <c r="NDA36"/>
      <c r="NDB36"/>
      <c r="NDC36"/>
      <c r="NDD36"/>
      <c r="NDE36"/>
      <c r="NDF36"/>
      <c r="NDG36"/>
      <c r="NDH36"/>
      <c r="NDI36"/>
      <c r="NDJ36"/>
      <c r="NDK36"/>
      <c r="NDL36"/>
      <c r="NDM36"/>
      <c r="NDN36"/>
      <c r="NDO36"/>
      <c r="NDP36"/>
      <c r="NDQ36"/>
      <c r="NDR36"/>
      <c r="NDS36"/>
      <c r="NDT36"/>
      <c r="NDU36"/>
      <c r="NDV36"/>
      <c r="NDW36"/>
      <c r="NDX36"/>
      <c r="NDY36"/>
      <c r="NDZ36"/>
      <c r="NEA36"/>
      <c r="NEB36"/>
      <c r="NEC36"/>
      <c r="NED36"/>
      <c r="NEE36"/>
      <c r="NEF36"/>
      <c r="NEG36"/>
      <c r="NEH36"/>
      <c r="NEI36"/>
      <c r="NEJ36"/>
      <c r="NEK36"/>
      <c r="NEL36"/>
      <c r="NEM36"/>
      <c r="NEN36"/>
      <c r="NEO36"/>
      <c r="NEP36"/>
      <c r="NEQ36"/>
      <c r="NER36"/>
      <c r="NES36"/>
      <c r="NET36"/>
      <c r="NEU36"/>
      <c r="NEV36"/>
      <c r="NEW36"/>
      <c r="NEX36"/>
      <c r="NEY36"/>
      <c r="NEZ36"/>
      <c r="NFA36"/>
      <c r="NFB36"/>
      <c r="NFC36"/>
      <c r="NFD36"/>
      <c r="NFE36"/>
      <c r="NFF36"/>
      <c r="NFG36"/>
      <c r="NFH36"/>
      <c r="NFI36"/>
      <c r="NFJ36"/>
      <c r="NFK36"/>
      <c r="NFL36"/>
      <c r="NFM36"/>
      <c r="NFN36"/>
      <c r="NFO36"/>
      <c r="NFP36"/>
      <c r="NFQ36"/>
      <c r="NFR36"/>
      <c r="NFS36"/>
      <c r="NFT36"/>
      <c r="NFU36"/>
      <c r="NFV36"/>
      <c r="NFW36"/>
      <c r="NFX36"/>
      <c r="NFY36"/>
      <c r="NFZ36"/>
      <c r="NGA36"/>
      <c r="NGB36"/>
      <c r="NGC36"/>
      <c r="NGD36"/>
      <c r="NGE36"/>
      <c r="NGF36"/>
      <c r="NGG36"/>
      <c r="NGH36"/>
      <c r="NGI36"/>
      <c r="NGJ36"/>
      <c r="NGK36"/>
      <c r="NGL36"/>
      <c r="NGM36"/>
      <c r="NGN36"/>
      <c r="NGO36"/>
      <c r="NGP36"/>
      <c r="NGQ36"/>
      <c r="NGR36"/>
      <c r="NGS36"/>
      <c r="NGT36"/>
      <c r="NGU36"/>
      <c r="NGV36"/>
      <c r="NGW36"/>
      <c r="NGX36"/>
      <c r="NGY36"/>
      <c r="NGZ36"/>
      <c r="NHA36"/>
      <c r="NHB36"/>
      <c r="NHC36"/>
      <c r="NHD36"/>
      <c r="NHE36"/>
      <c r="NHF36"/>
      <c r="NHG36"/>
      <c r="NHH36"/>
      <c r="NHI36"/>
      <c r="NHJ36"/>
      <c r="NHK36"/>
      <c r="NHL36"/>
      <c r="NHM36"/>
      <c r="NHN36"/>
      <c r="NHO36"/>
      <c r="NHP36"/>
      <c r="NHQ36"/>
      <c r="NHR36"/>
      <c r="NHS36"/>
      <c r="NHT36"/>
      <c r="NHU36"/>
      <c r="NHV36"/>
      <c r="NHW36"/>
      <c r="NHX36"/>
      <c r="NHY36"/>
      <c r="NHZ36"/>
      <c r="NIA36"/>
      <c r="NIB36"/>
      <c r="NIC36"/>
      <c r="NID36"/>
      <c r="NIE36"/>
      <c r="NIF36"/>
      <c r="NIG36"/>
      <c r="NIH36"/>
      <c r="NII36"/>
      <c r="NIJ36"/>
      <c r="NIK36"/>
      <c r="NIL36"/>
      <c r="NIM36"/>
      <c r="NIN36"/>
      <c r="NIO36"/>
      <c r="NIP36"/>
      <c r="NIQ36"/>
      <c r="NIR36"/>
      <c r="NIS36"/>
      <c r="NIT36"/>
      <c r="NIU36"/>
      <c r="NIV36"/>
      <c r="NIW36"/>
      <c r="NIX36"/>
      <c r="NIY36"/>
      <c r="NIZ36"/>
      <c r="NJA36"/>
      <c r="NJB36"/>
      <c r="NJC36"/>
      <c r="NJD36"/>
      <c r="NJE36"/>
      <c r="NJF36"/>
      <c r="NJG36"/>
      <c r="NJH36"/>
      <c r="NJI36"/>
      <c r="NJJ36"/>
      <c r="NJK36"/>
      <c r="NJL36"/>
      <c r="NJM36"/>
      <c r="NJN36"/>
      <c r="NJO36"/>
      <c r="NJP36"/>
      <c r="NJQ36"/>
      <c r="NJR36"/>
      <c r="NJS36"/>
      <c r="NJT36"/>
      <c r="NJU36"/>
      <c r="NJV36"/>
      <c r="NJW36"/>
      <c r="NJX36"/>
      <c r="NJY36"/>
      <c r="NJZ36"/>
      <c r="NKA36"/>
      <c r="NKB36"/>
      <c r="NKC36"/>
      <c r="NKD36"/>
      <c r="NKE36"/>
      <c r="NKF36"/>
      <c r="NKG36"/>
      <c r="NKH36"/>
      <c r="NKI36"/>
      <c r="NKJ36"/>
      <c r="NKK36"/>
      <c r="NKL36"/>
      <c r="NKM36"/>
      <c r="NKN36"/>
      <c r="NKO36"/>
      <c r="NKP36"/>
      <c r="NKQ36"/>
      <c r="NKR36"/>
      <c r="NKS36"/>
      <c r="NKT36"/>
      <c r="NKU36"/>
      <c r="NKV36"/>
      <c r="NKW36"/>
      <c r="NKX36"/>
      <c r="NKY36"/>
      <c r="NKZ36"/>
      <c r="NLA36"/>
      <c r="NLB36"/>
      <c r="NLC36"/>
      <c r="NLD36"/>
      <c r="NLE36"/>
      <c r="NLF36"/>
      <c r="NLG36"/>
      <c r="NLH36"/>
      <c r="NLI36"/>
      <c r="NLJ36"/>
      <c r="NLK36"/>
      <c r="NLL36"/>
      <c r="NLM36"/>
      <c r="NLN36"/>
      <c r="NLO36"/>
      <c r="NLP36"/>
      <c r="NLQ36"/>
      <c r="NLR36"/>
      <c r="NLS36"/>
      <c r="NLT36"/>
      <c r="NLU36"/>
      <c r="NLV36"/>
      <c r="NLW36"/>
      <c r="NLX36"/>
      <c r="NLY36"/>
      <c r="NLZ36"/>
      <c r="NMA36"/>
      <c r="NMB36"/>
      <c r="NMC36"/>
      <c r="NMD36"/>
      <c r="NME36"/>
      <c r="NMF36"/>
      <c r="NMG36"/>
      <c r="NMH36"/>
      <c r="NMI36"/>
      <c r="NMJ36"/>
      <c r="NMK36"/>
      <c r="NML36"/>
      <c r="NMM36"/>
      <c r="NMN36"/>
      <c r="NMO36"/>
      <c r="NMP36"/>
      <c r="NMQ36"/>
      <c r="NMR36"/>
      <c r="NMS36"/>
      <c r="NMT36"/>
      <c r="NMU36"/>
      <c r="NMV36"/>
      <c r="NMW36"/>
      <c r="NMX36"/>
      <c r="NMY36"/>
      <c r="NMZ36"/>
      <c r="NNA36"/>
      <c r="NNB36"/>
      <c r="NNC36"/>
      <c r="NND36"/>
      <c r="NNE36"/>
      <c r="NNF36"/>
      <c r="NNG36"/>
      <c r="NNH36"/>
      <c r="NNI36"/>
      <c r="NNJ36"/>
      <c r="NNK36"/>
      <c r="NNL36"/>
      <c r="NNM36"/>
      <c r="NNN36"/>
      <c r="NNO36"/>
      <c r="NNP36"/>
      <c r="NNQ36"/>
      <c r="NNR36"/>
      <c r="NNS36"/>
      <c r="NNT36"/>
      <c r="NNU36"/>
      <c r="NNV36"/>
      <c r="NNW36"/>
      <c r="NNX36"/>
      <c r="NNY36"/>
      <c r="NNZ36"/>
      <c r="NOA36"/>
      <c r="NOB36"/>
      <c r="NOC36"/>
      <c r="NOD36"/>
      <c r="NOE36"/>
      <c r="NOF36"/>
      <c r="NOG36"/>
      <c r="NOH36"/>
      <c r="NOI36"/>
      <c r="NOJ36"/>
      <c r="NOK36"/>
      <c r="NOL36"/>
      <c r="NOM36"/>
      <c r="NON36"/>
      <c r="NOO36"/>
      <c r="NOP36"/>
      <c r="NOQ36"/>
      <c r="NOR36"/>
      <c r="NOS36"/>
      <c r="NOT36"/>
      <c r="NOU36"/>
      <c r="NOV36"/>
      <c r="NOW36"/>
      <c r="NOX36"/>
      <c r="NOY36"/>
      <c r="NOZ36"/>
      <c r="NPA36"/>
      <c r="NPB36"/>
      <c r="NPC36"/>
      <c r="NPD36"/>
      <c r="NPE36"/>
      <c r="NPF36"/>
      <c r="NPG36"/>
      <c r="NPH36"/>
      <c r="NPI36"/>
      <c r="NPJ36"/>
      <c r="NPK36"/>
      <c r="NPL36"/>
      <c r="NPM36"/>
      <c r="NPN36"/>
      <c r="NPO36"/>
      <c r="NPP36"/>
      <c r="NPQ36"/>
      <c r="NPR36"/>
      <c r="NPS36"/>
      <c r="NPT36"/>
      <c r="NPU36"/>
      <c r="NPV36"/>
      <c r="NPW36"/>
      <c r="NPX36"/>
      <c r="NPY36"/>
      <c r="NPZ36"/>
      <c r="NQA36"/>
      <c r="NQB36"/>
      <c r="NQC36"/>
      <c r="NQD36"/>
      <c r="NQE36"/>
      <c r="NQF36"/>
      <c r="NQG36"/>
      <c r="NQH36"/>
      <c r="NQI36"/>
      <c r="NQJ36"/>
      <c r="NQK36"/>
      <c r="NQL36"/>
      <c r="NQM36"/>
      <c r="NQN36"/>
      <c r="NQO36"/>
      <c r="NQP36"/>
      <c r="NQQ36"/>
      <c r="NQR36"/>
      <c r="NQS36"/>
      <c r="NQT36"/>
      <c r="NQU36"/>
      <c r="NQV36"/>
      <c r="NQW36"/>
      <c r="NQX36"/>
      <c r="NQY36"/>
      <c r="NQZ36"/>
      <c r="NRA36"/>
      <c r="NRB36"/>
      <c r="NRC36"/>
      <c r="NRD36"/>
      <c r="NRE36"/>
      <c r="NRF36"/>
      <c r="NRG36"/>
      <c r="NRH36"/>
      <c r="NRI36"/>
      <c r="NRJ36"/>
      <c r="NRK36"/>
      <c r="NRL36"/>
      <c r="NRM36"/>
      <c r="NRN36"/>
      <c r="NRO36"/>
      <c r="NRP36"/>
      <c r="NRQ36"/>
      <c r="NRR36"/>
      <c r="NRS36"/>
      <c r="NRT36"/>
      <c r="NRU36"/>
      <c r="NRV36"/>
      <c r="NRW36"/>
      <c r="NRX36"/>
      <c r="NRY36"/>
      <c r="NRZ36"/>
      <c r="NSA36"/>
      <c r="NSB36"/>
      <c r="NSC36"/>
      <c r="NSD36"/>
      <c r="NSE36"/>
      <c r="NSF36"/>
      <c r="NSG36"/>
      <c r="NSH36"/>
      <c r="NSI36"/>
      <c r="NSJ36"/>
      <c r="NSK36"/>
      <c r="NSL36"/>
      <c r="NSM36"/>
      <c r="NSN36"/>
      <c r="NSO36"/>
      <c r="NSP36"/>
      <c r="NSQ36"/>
      <c r="NSR36"/>
      <c r="NSS36"/>
      <c r="NST36"/>
      <c r="NSU36"/>
      <c r="NSV36"/>
      <c r="NSW36"/>
      <c r="NSX36"/>
      <c r="NSY36"/>
      <c r="NSZ36"/>
      <c r="NTA36"/>
      <c r="NTB36"/>
      <c r="NTC36"/>
      <c r="NTD36"/>
      <c r="NTE36"/>
      <c r="NTF36"/>
      <c r="NTG36"/>
      <c r="NTH36"/>
      <c r="NTI36"/>
      <c r="NTJ36"/>
      <c r="NTK36"/>
      <c r="NTL36"/>
      <c r="NTM36"/>
      <c r="NTN36"/>
      <c r="NTO36"/>
      <c r="NTP36"/>
      <c r="NTQ36"/>
      <c r="NTR36"/>
      <c r="NTS36"/>
      <c r="NTT36"/>
      <c r="NTU36"/>
      <c r="NTV36"/>
      <c r="NTW36"/>
      <c r="NTX36"/>
      <c r="NTY36"/>
      <c r="NTZ36"/>
      <c r="NUA36"/>
      <c r="NUB36"/>
      <c r="NUC36"/>
      <c r="NUD36"/>
      <c r="NUE36"/>
      <c r="NUF36"/>
      <c r="NUG36"/>
      <c r="NUH36"/>
      <c r="NUI36"/>
      <c r="NUJ36"/>
      <c r="NUK36"/>
      <c r="NUL36"/>
      <c r="NUM36"/>
      <c r="NUN36"/>
      <c r="NUO36"/>
      <c r="NUP36"/>
      <c r="NUQ36"/>
      <c r="NUR36"/>
      <c r="NUS36"/>
      <c r="NUT36"/>
      <c r="NUU36"/>
      <c r="NUV36"/>
      <c r="NUW36"/>
      <c r="NUX36"/>
      <c r="NUY36"/>
      <c r="NUZ36"/>
      <c r="NVA36"/>
      <c r="NVB36"/>
      <c r="NVC36"/>
      <c r="NVD36"/>
      <c r="NVE36"/>
      <c r="NVF36"/>
      <c r="NVG36"/>
      <c r="NVH36"/>
      <c r="NVI36"/>
      <c r="NVJ36"/>
      <c r="NVK36"/>
      <c r="NVL36"/>
      <c r="NVM36"/>
      <c r="NVN36"/>
      <c r="NVO36"/>
      <c r="NVP36"/>
      <c r="NVQ36"/>
      <c r="NVR36"/>
      <c r="NVS36"/>
      <c r="NVT36"/>
      <c r="NVU36"/>
      <c r="NVV36"/>
      <c r="NVW36"/>
      <c r="NVX36"/>
      <c r="NVY36"/>
      <c r="NVZ36"/>
      <c r="NWA36"/>
      <c r="NWB36"/>
      <c r="NWC36"/>
      <c r="NWD36"/>
      <c r="NWE36"/>
      <c r="NWF36"/>
      <c r="NWG36"/>
      <c r="NWH36"/>
      <c r="NWI36"/>
      <c r="NWJ36"/>
      <c r="NWK36"/>
      <c r="NWL36"/>
      <c r="NWM36"/>
      <c r="NWN36"/>
      <c r="NWO36"/>
      <c r="NWP36"/>
      <c r="NWQ36"/>
      <c r="NWR36"/>
      <c r="NWS36"/>
      <c r="NWT36"/>
      <c r="NWU36"/>
      <c r="NWV36"/>
      <c r="NWW36"/>
      <c r="NWX36"/>
      <c r="NWY36"/>
      <c r="NWZ36"/>
      <c r="NXA36"/>
      <c r="NXB36"/>
      <c r="NXC36"/>
      <c r="NXD36"/>
      <c r="NXE36"/>
      <c r="NXF36"/>
      <c r="NXG36"/>
      <c r="NXH36"/>
      <c r="NXI36"/>
      <c r="NXJ36"/>
      <c r="NXK36"/>
      <c r="NXL36"/>
      <c r="NXM36"/>
      <c r="NXN36"/>
      <c r="NXO36"/>
      <c r="NXP36"/>
      <c r="NXQ36"/>
      <c r="NXR36"/>
      <c r="NXS36"/>
      <c r="NXT36"/>
      <c r="NXU36"/>
      <c r="NXV36"/>
      <c r="NXW36"/>
      <c r="NXX36"/>
      <c r="NXY36"/>
      <c r="NXZ36"/>
      <c r="NYA36"/>
      <c r="NYB36"/>
      <c r="NYC36"/>
      <c r="NYD36"/>
      <c r="NYE36"/>
      <c r="NYF36"/>
      <c r="NYG36"/>
      <c r="NYH36"/>
      <c r="NYI36"/>
      <c r="NYJ36"/>
      <c r="NYK36"/>
      <c r="NYL36"/>
      <c r="NYM36"/>
      <c r="NYN36"/>
      <c r="NYO36"/>
      <c r="NYP36"/>
      <c r="NYQ36"/>
      <c r="NYR36"/>
      <c r="NYS36"/>
      <c r="NYT36"/>
      <c r="NYU36"/>
      <c r="NYV36"/>
      <c r="NYW36"/>
      <c r="NYX36"/>
      <c r="NYY36"/>
      <c r="NYZ36"/>
      <c r="NZA36"/>
      <c r="NZB36"/>
      <c r="NZC36"/>
      <c r="NZD36"/>
      <c r="NZE36"/>
      <c r="NZF36"/>
      <c r="NZG36"/>
      <c r="NZH36"/>
      <c r="NZI36"/>
      <c r="NZJ36"/>
      <c r="NZK36"/>
      <c r="NZL36"/>
      <c r="NZM36"/>
      <c r="NZN36"/>
      <c r="NZO36"/>
      <c r="NZP36"/>
      <c r="NZQ36"/>
      <c r="NZR36"/>
      <c r="NZS36"/>
      <c r="NZT36"/>
      <c r="NZU36"/>
      <c r="NZV36"/>
      <c r="NZW36"/>
      <c r="NZX36"/>
      <c r="NZY36"/>
      <c r="NZZ36"/>
      <c r="OAA36"/>
      <c r="OAB36"/>
      <c r="OAC36"/>
      <c r="OAD36"/>
      <c r="OAE36"/>
      <c r="OAF36"/>
      <c r="OAG36"/>
      <c r="OAH36"/>
      <c r="OAI36"/>
      <c r="OAJ36"/>
      <c r="OAK36"/>
      <c r="OAL36"/>
      <c r="OAM36"/>
      <c r="OAN36"/>
      <c r="OAO36"/>
      <c r="OAP36"/>
      <c r="OAQ36"/>
      <c r="OAR36"/>
      <c r="OAS36"/>
      <c r="OAT36"/>
      <c r="OAU36"/>
      <c r="OAV36"/>
      <c r="OAW36"/>
      <c r="OAX36"/>
      <c r="OAY36"/>
      <c r="OAZ36"/>
      <c r="OBA36"/>
      <c r="OBB36"/>
      <c r="OBC36"/>
      <c r="OBD36"/>
      <c r="OBE36"/>
      <c r="OBF36"/>
      <c r="OBG36"/>
      <c r="OBH36"/>
      <c r="OBI36"/>
      <c r="OBJ36"/>
      <c r="OBK36"/>
      <c r="OBL36"/>
      <c r="OBM36"/>
      <c r="OBN36"/>
      <c r="OBO36"/>
      <c r="OBP36"/>
      <c r="OBQ36"/>
      <c r="OBR36"/>
      <c r="OBS36"/>
      <c r="OBT36"/>
      <c r="OBU36"/>
      <c r="OBV36"/>
      <c r="OBW36"/>
      <c r="OBX36"/>
      <c r="OBY36"/>
      <c r="OBZ36"/>
      <c r="OCA36"/>
      <c r="OCB36"/>
      <c r="OCC36"/>
      <c r="OCD36"/>
      <c r="OCE36"/>
      <c r="OCF36"/>
      <c r="OCG36"/>
      <c r="OCH36"/>
      <c r="OCI36"/>
      <c r="OCJ36"/>
      <c r="OCK36"/>
      <c r="OCL36"/>
      <c r="OCM36"/>
      <c r="OCN36"/>
      <c r="OCO36"/>
      <c r="OCP36"/>
      <c r="OCQ36"/>
      <c r="OCR36"/>
      <c r="OCS36"/>
      <c r="OCT36"/>
      <c r="OCU36"/>
      <c r="OCV36"/>
      <c r="OCW36"/>
      <c r="OCX36"/>
      <c r="OCY36"/>
      <c r="OCZ36"/>
      <c r="ODA36"/>
      <c r="ODB36"/>
      <c r="ODC36"/>
      <c r="ODD36"/>
      <c r="ODE36"/>
      <c r="ODF36"/>
      <c r="ODG36"/>
      <c r="ODH36"/>
      <c r="ODI36"/>
      <c r="ODJ36"/>
      <c r="ODK36"/>
      <c r="ODL36"/>
      <c r="ODM36"/>
      <c r="ODN36"/>
      <c r="ODO36"/>
      <c r="ODP36"/>
      <c r="ODQ36"/>
      <c r="ODR36"/>
      <c r="ODS36"/>
      <c r="ODT36"/>
      <c r="ODU36"/>
      <c r="ODV36"/>
      <c r="ODW36"/>
      <c r="ODX36"/>
      <c r="ODY36"/>
      <c r="ODZ36"/>
      <c r="OEA36"/>
      <c r="OEB36"/>
      <c r="OEC36"/>
      <c r="OED36"/>
      <c r="OEE36"/>
      <c r="OEF36"/>
      <c r="OEG36"/>
      <c r="OEH36"/>
      <c r="OEI36"/>
      <c r="OEJ36"/>
      <c r="OEK36"/>
      <c r="OEL36"/>
      <c r="OEM36"/>
      <c r="OEN36"/>
      <c r="OEO36"/>
      <c r="OEP36"/>
      <c r="OEQ36"/>
      <c r="OER36"/>
      <c r="OES36"/>
      <c r="OET36"/>
      <c r="OEU36"/>
      <c r="OEV36"/>
      <c r="OEW36"/>
      <c r="OEX36"/>
      <c r="OEY36"/>
      <c r="OEZ36"/>
      <c r="OFA36"/>
      <c r="OFB36"/>
      <c r="OFC36"/>
      <c r="OFD36"/>
      <c r="OFE36"/>
      <c r="OFF36"/>
      <c r="OFG36"/>
      <c r="OFH36"/>
      <c r="OFI36"/>
      <c r="OFJ36"/>
      <c r="OFK36"/>
      <c r="OFL36"/>
      <c r="OFM36"/>
      <c r="OFN36"/>
      <c r="OFO36"/>
      <c r="OFP36"/>
      <c r="OFQ36"/>
      <c r="OFR36"/>
      <c r="OFS36"/>
      <c r="OFT36"/>
      <c r="OFU36"/>
      <c r="OFV36"/>
      <c r="OFW36"/>
      <c r="OFX36"/>
      <c r="OFY36"/>
      <c r="OFZ36"/>
      <c r="OGA36"/>
      <c r="OGB36"/>
      <c r="OGC36"/>
      <c r="OGD36"/>
      <c r="OGE36"/>
      <c r="OGF36"/>
      <c r="OGG36"/>
      <c r="OGH36"/>
      <c r="OGI36"/>
      <c r="OGJ36"/>
      <c r="OGK36"/>
      <c r="OGL36"/>
      <c r="OGM36"/>
      <c r="OGN36"/>
      <c r="OGO36"/>
      <c r="OGP36"/>
      <c r="OGQ36"/>
      <c r="OGR36"/>
      <c r="OGS36"/>
      <c r="OGT36"/>
      <c r="OGU36"/>
      <c r="OGV36"/>
      <c r="OGW36"/>
      <c r="OGX36"/>
      <c r="OGY36"/>
      <c r="OGZ36"/>
      <c r="OHA36"/>
      <c r="OHB36"/>
      <c r="OHC36"/>
      <c r="OHD36"/>
      <c r="OHE36"/>
      <c r="OHF36"/>
      <c r="OHG36"/>
      <c r="OHH36"/>
      <c r="OHI36"/>
      <c r="OHJ36"/>
      <c r="OHK36"/>
      <c r="OHL36"/>
      <c r="OHM36"/>
      <c r="OHN36"/>
      <c r="OHO36"/>
      <c r="OHP36"/>
      <c r="OHQ36"/>
      <c r="OHR36"/>
      <c r="OHS36"/>
      <c r="OHT36"/>
      <c r="OHU36"/>
      <c r="OHV36"/>
      <c r="OHW36"/>
      <c r="OHX36"/>
      <c r="OHY36"/>
      <c r="OHZ36"/>
      <c r="OIA36"/>
      <c r="OIB36"/>
      <c r="OIC36"/>
      <c r="OID36"/>
      <c r="OIE36"/>
      <c r="OIF36"/>
      <c r="OIG36"/>
      <c r="OIH36"/>
      <c r="OII36"/>
      <c r="OIJ36"/>
      <c r="OIK36"/>
      <c r="OIL36"/>
      <c r="OIM36"/>
      <c r="OIN36"/>
      <c r="OIO36"/>
      <c r="OIP36"/>
      <c r="OIQ36"/>
      <c r="OIR36"/>
      <c r="OIS36"/>
      <c r="OIT36"/>
      <c r="OIU36"/>
      <c r="OIV36"/>
      <c r="OIW36"/>
      <c r="OIX36"/>
      <c r="OIY36"/>
      <c r="OIZ36"/>
      <c r="OJA36"/>
      <c r="OJB36"/>
      <c r="OJC36"/>
      <c r="OJD36"/>
      <c r="OJE36"/>
      <c r="OJF36"/>
      <c r="OJG36"/>
      <c r="OJH36"/>
      <c r="OJI36"/>
      <c r="OJJ36"/>
      <c r="OJK36"/>
      <c r="OJL36"/>
      <c r="OJM36"/>
      <c r="OJN36"/>
      <c r="OJO36"/>
      <c r="OJP36"/>
      <c r="OJQ36"/>
      <c r="OJR36"/>
      <c r="OJS36"/>
      <c r="OJT36"/>
      <c r="OJU36"/>
      <c r="OJV36"/>
      <c r="OJW36"/>
      <c r="OJX36"/>
      <c r="OJY36"/>
      <c r="OJZ36"/>
      <c r="OKA36"/>
      <c r="OKB36"/>
      <c r="OKC36"/>
      <c r="OKD36"/>
      <c r="OKE36"/>
      <c r="OKF36"/>
      <c r="OKG36"/>
      <c r="OKH36"/>
      <c r="OKI36"/>
      <c r="OKJ36"/>
      <c r="OKK36"/>
      <c r="OKL36"/>
      <c r="OKM36"/>
      <c r="OKN36"/>
      <c r="OKO36"/>
      <c r="OKP36"/>
      <c r="OKQ36"/>
      <c r="OKR36"/>
      <c r="OKS36"/>
      <c r="OKT36"/>
      <c r="OKU36"/>
      <c r="OKV36"/>
      <c r="OKW36"/>
      <c r="OKX36"/>
      <c r="OKY36"/>
      <c r="OKZ36"/>
      <c r="OLA36"/>
      <c r="OLB36"/>
      <c r="OLC36"/>
      <c r="OLD36"/>
      <c r="OLE36"/>
      <c r="OLF36"/>
      <c r="OLG36"/>
      <c r="OLH36"/>
      <c r="OLI36"/>
      <c r="OLJ36"/>
      <c r="OLK36"/>
      <c r="OLL36"/>
      <c r="OLM36"/>
      <c r="OLN36"/>
      <c r="OLO36"/>
      <c r="OLP36"/>
      <c r="OLQ36"/>
      <c r="OLR36"/>
      <c r="OLS36"/>
      <c r="OLT36"/>
      <c r="OLU36"/>
      <c r="OLV36"/>
      <c r="OLW36"/>
      <c r="OLX36"/>
      <c r="OLY36"/>
      <c r="OLZ36"/>
      <c r="OMA36"/>
      <c r="OMB36"/>
      <c r="OMC36"/>
      <c r="OMD36"/>
      <c r="OME36"/>
      <c r="OMF36"/>
      <c r="OMG36"/>
      <c r="OMH36"/>
      <c r="OMI36"/>
      <c r="OMJ36"/>
      <c r="OMK36"/>
      <c r="OML36"/>
      <c r="OMM36"/>
      <c r="OMN36"/>
      <c r="OMO36"/>
      <c r="OMP36"/>
      <c r="OMQ36"/>
      <c r="OMR36"/>
      <c r="OMS36"/>
      <c r="OMT36"/>
      <c r="OMU36"/>
      <c r="OMV36"/>
      <c r="OMW36"/>
      <c r="OMX36"/>
      <c r="OMY36"/>
      <c r="OMZ36"/>
      <c r="ONA36"/>
      <c r="ONB36"/>
      <c r="ONC36"/>
      <c r="OND36"/>
      <c r="ONE36"/>
      <c r="ONF36"/>
      <c r="ONG36"/>
      <c r="ONH36"/>
      <c r="ONI36"/>
      <c r="ONJ36"/>
      <c r="ONK36"/>
      <c r="ONL36"/>
      <c r="ONM36"/>
      <c r="ONN36"/>
      <c r="ONO36"/>
      <c r="ONP36"/>
      <c r="ONQ36"/>
      <c r="ONR36"/>
      <c r="ONS36"/>
      <c r="ONT36"/>
      <c r="ONU36"/>
      <c r="ONV36"/>
      <c r="ONW36"/>
      <c r="ONX36"/>
      <c r="ONY36"/>
      <c r="ONZ36"/>
      <c r="OOA36"/>
      <c r="OOB36"/>
      <c r="OOC36"/>
      <c r="OOD36"/>
      <c r="OOE36"/>
      <c r="OOF36"/>
      <c r="OOG36"/>
      <c r="OOH36"/>
      <c r="OOI36"/>
      <c r="OOJ36"/>
      <c r="OOK36"/>
      <c r="OOL36"/>
      <c r="OOM36"/>
      <c r="OON36"/>
      <c r="OOO36"/>
      <c r="OOP36"/>
      <c r="OOQ36"/>
      <c r="OOR36"/>
      <c r="OOS36"/>
      <c r="OOT36"/>
      <c r="OOU36"/>
      <c r="OOV36"/>
      <c r="OOW36"/>
      <c r="OOX36"/>
      <c r="OOY36"/>
      <c r="OOZ36"/>
      <c r="OPA36"/>
      <c r="OPB36"/>
      <c r="OPC36"/>
      <c r="OPD36"/>
      <c r="OPE36"/>
      <c r="OPF36"/>
      <c r="OPG36"/>
      <c r="OPH36"/>
      <c r="OPI36"/>
      <c r="OPJ36"/>
      <c r="OPK36"/>
      <c r="OPL36"/>
      <c r="OPM36"/>
      <c r="OPN36"/>
      <c r="OPO36"/>
      <c r="OPP36"/>
      <c r="OPQ36"/>
      <c r="OPR36"/>
      <c r="OPS36"/>
      <c r="OPT36"/>
      <c r="OPU36"/>
      <c r="OPV36"/>
      <c r="OPW36"/>
      <c r="OPX36"/>
      <c r="OPY36"/>
      <c r="OPZ36"/>
      <c r="OQA36"/>
      <c r="OQB36"/>
      <c r="OQC36"/>
      <c r="OQD36"/>
      <c r="OQE36"/>
      <c r="OQF36"/>
      <c r="OQG36"/>
      <c r="OQH36"/>
      <c r="OQI36"/>
      <c r="OQJ36"/>
      <c r="OQK36"/>
      <c r="OQL36"/>
      <c r="OQM36"/>
      <c r="OQN36"/>
      <c r="OQO36"/>
      <c r="OQP36"/>
      <c r="OQQ36"/>
      <c r="OQR36"/>
      <c r="OQS36"/>
      <c r="OQT36"/>
      <c r="OQU36"/>
      <c r="OQV36"/>
      <c r="OQW36"/>
      <c r="OQX36"/>
      <c r="OQY36"/>
      <c r="OQZ36"/>
      <c r="ORA36"/>
      <c r="ORB36"/>
      <c r="ORC36"/>
      <c r="ORD36"/>
      <c r="ORE36"/>
      <c r="ORF36"/>
      <c r="ORG36"/>
      <c r="ORH36"/>
      <c r="ORI36"/>
      <c r="ORJ36"/>
      <c r="ORK36"/>
      <c r="ORL36"/>
      <c r="ORM36"/>
      <c r="ORN36"/>
      <c r="ORO36"/>
      <c r="ORP36"/>
      <c r="ORQ36"/>
      <c r="ORR36"/>
      <c r="ORS36"/>
      <c r="ORT36"/>
      <c r="ORU36"/>
      <c r="ORV36"/>
      <c r="ORW36"/>
      <c r="ORX36"/>
      <c r="ORY36"/>
      <c r="ORZ36"/>
      <c r="OSA36"/>
      <c r="OSB36"/>
      <c r="OSC36"/>
      <c r="OSD36"/>
      <c r="OSE36"/>
      <c r="OSF36"/>
      <c r="OSG36"/>
      <c r="OSH36"/>
      <c r="OSI36"/>
      <c r="OSJ36"/>
      <c r="OSK36"/>
      <c r="OSL36"/>
      <c r="OSM36"/>
      <c r="OSN36"/>
      <c r="OSO36"/>
      <c r="OSP36"/>
      <c r="OSQ36"/>
      <c r="OSR36"/>
      <c r="OSS36"/>
      <c r="OST36"/>
      <c r="OSU36"/>
      <c r="OSV36"/>
      <c r="OSW36"/>
      <c r="OSX36"/>
      <c r="OSY36"/>
      <c r="OSZ36"/>
      <c r="OTA36"/>
      <c r="OTB36"/>
      <c r="OTC36"/>
      <c r="OTD36"/>
      <c r="OTE36"/>
      <c r="OTF36"/>
      <c r="OTG36"/>
      <c r="OTH36"/>
      <c r="OTI36"/>
      <c r="OTJ36"/>
      <c r="OTK36"/>
      <c r="OTL36"/>
      <c r="OTM36"/>
      <c r="OTN36"/>
      <c r="OTO36"/>
      <c r="OTP36"/>
      <c r="OTQ36"/>
      <c r="OTR36"/>
      <c r="OTS36"/>
      <c r="OTT36"/>
      <c r="OTU36"/>
      <c r="OTV36"/>
      <c r="OTW36"/>
      <c r="OTX36"/>
      <c r="OTY36"/>
      <c r="OTZ36"/>
      <c r="OUA36"/>
      <c r="OUB36"/>
      <c r="OUC36"/>
      <c r="OUD36"/>
      <c r="OUE36"/>
      <c r="OUF36"/>
      <c r="OUG36"/>
      <c r="OUH36"/>
      <c r="OUI36"/>
      <c r="OUJ36"/>
      <c r="OUK36"/>
      <c r="OUL36"/>
      <c r="OUM36"/>
      <c r="OUN36"/>
      <c r="OUO36"/>
      <c r="OUP36"/>
      <c r="OUQ36"/>
      <c r="OUR36"/>
      <c r="OUS36"/>
      <c r="OUT36"/>
      <c r="OUU36"/>
      <c r="OUV36"/>
      <c r="OUW36"/>
      <c r="OUX36"/>
      <c r="OUY36"/>
      <c r="OUZ36"/>
      <c r="OVA36"/>
      <c r="OVB36"/>
      <c r="OVC36"/>
      <c r="OVD36"/>
      <c r="OVE36"/>
      <c r="OVF36"/>
      <c r="OVG36"/>
      <c r="OVH36"/>
      <c r="OVI36"/>
      <c r="OVJ36"/>
      <c r="OVK36"/>
      <c r="OVL36"/>
      <c r="OVM36"/>
      <c r="OVN36"/>
      <c r="OVO36"/>
      <c r="OVP36"/>
      <c r="OVQ36"/>
      <c r="OVR36"/>
      <c r="OVS36"/>
      <c r="OVT36"/>
      <c r="OVU36"/>
      <c r="OVV36"/>
      <c r="OVW36"/>
      <c r="OVX36"/>
      <c r="OVY36"/>
      <c r="OVZ36"/>
      <c r="OWA36"/>
      <c r="OWB36"/>
      <c r="OWC36"/>
      <c r="OWD36"/>
      <c r="OWE36"/>
      <c r="OWF36"/>
      <c r="OWG36"/>
      <c r="OWH36"/>
      <c r="OWI36"/>
      <c r="OWJ36"/>
      <c r="OWK36"/>
      <c r="OWL36"/>
      <c r="OWM36"/>
      <c r="OWN36"/>
      <c r="OWO36"/>
      <c r="OWP36"/>
      <c r="OWQ36"/>
      <c r="OWR36"/>
      <c r="OWS36"/>
      <c r="OWT36"/>
      <c r="OWU36"/>
      <c r="OWV36"/>
      <c r="OWW36"/>
      <c r="OWX36"/>
      <c r="OWY36"/>
      <c r="OWZ36"/>
      <c r="OXA36"/>
      <c r="OXB36"/>
      <c r="OXC36"/>
      <c r="OXD36"/>
      <c r="OXE36"/>
      <c r="OXF36"/>
      <c r="OXG36"/>
      <c r="OXH36"/>
      <c r="OXI36"/>
      <c r="OXJ36"/>
      <c r="OXK36"/>
      <c r="OXL36"/>
      <c r="OXM36"/>
      <c r="OXN36"/>
      <c r="OXO36"/>
      <c r="OXP36"/>
      <c r="OXQ36"/>
      <c r="OXR36"/>
      <c r="OXS36"/>
      <c r="OXT36"/>
      <c r="OXU36"/>
      <c r="OXV36"/>
      <c r="OXW36"/>
      <c r="OXX36"/>
      <c r="OXY36"/>
      <c r="OXZ36"/>
      <c r="OYA36"/>
      <c r="OYB36"/>
      <c r="OYC36"/>
      <c r="OYD36"/>
      <c r="OYE36"/>
      <c r="OYF36"/>
      <c r="OYG36"/>
      <c r="OYH36"/>
      <c r="OYI36"/>
      <c r="OYJ36"/>
      <c r="OYK36"/>
      <c r="OYL36"/>
      <c r="OYM36"/>
      <c r="OYN36"/>
      <c r="OYO36"/>
      <c r="OYP36"/>
      <c r="OYQ36"/>
      <c r="OYR36"/>
      <c r="OYS36"/>
      <c r="OYT36"/>
      <c r="OYU36"/>
      <c r="OYV36"/>
      <c r="OYW36"/>
      <c r="OYX36"/>
      <c r="OYY36"/>
      <c r="OYZ36"/>
      <c r="OZA36"/>
      <c r="OZB36"/>
      <c r="OZC36"/>
      <c r="OZD36"/>
      <c r="OZE36"/>
      <c r="OZF36"/>
      <c r="OZG36"/>
      <c r="OZH36"/>
      <c r="OZI36"/>
      <c r="OZJ36"/>
      <c r="OZK36"/>
      <c r="OZL36"/>
      <c r="OZM36"/>
      <c r="OZN36"/>
      <c r="OZO36"/>
      <c r="OZP36"/>
      <c r="OZQ36"/>
      <c r="OZR36"/>
      <c r="OZS36"/>
      <c r="OZT36"/>
      <c r="OZU36"/>
      <c r="OZV36"/>
      <c r="OZW36"/>
      <c r="OZX36"/>
      <c r="OZY36"/>
      <c r="OZZ36"/>
      <c r="PAA36"/>
      <c r="PAB36"/>
      <c r="PAC36"/>
      <c r="PAD36"/>
      <c r="PAE36"/>
      <c r="PAF36"/>
      <c r="PAG36"/>
      <c r="PAH36"/>
      <c r="PAI36"/>
      <c r="PAJ36"/>
      <c r="PAK36"/>
      <c r="PAL36"/>
      <c r="PAM36"/>
      <c r="PAN36"/>
      <c r="PAO36"/>
      <c r="PAP36"/>
      <c r="PAQ36"/>
      <c r="PAR36"/>
      <c r="PAS36"/>
      <c r="PAT36"/>
      <c r="PAU36"/>
      <c r="PAV36"/>
      <c r="PAW36"/>
      <c r="PAX36"/>
      <c r="PAY36"/>
      <c r="PAZ36"/>
      <c r="PBA36"/>
      <c r="PBB36"/>
      <c r="PBC36"/>
      <c r="PBD36"/>
      <c r="PBE36"/>
      <c r="PBF36"/>
      <c r="PBG36"/>
      <c r="PBH36"/>
      <c r="PBI36"/>
      <c r="PBJ36"/>
      <c r="PBK36"/>
      <c r="PBL36"/>
      <c r="PBM36"/>
      <c r="PBN36"/>
      <c r="PBO36"/>
      <c r="PBP36"/>
      <c r="PBQ36"/>
      <c r="PBR36"/>
      <c r="PBS36"/>
      <c r="PBT36"/>
      <c r="PBU36"/>
      <c r="PBV36"/>
      <c r="PBW36"/>
      <c r="PBX36"/>
      <c r="PBY36"/>
      <c r="PBZ36"/>
      <c r="PCA36"/>
      <c r="PCB36"/>
      <c r="PCC36"/>
      <c r="PCD36"/>
      <c r="PCE36"/>
      <c r="PCF36"/>
      <c r="PCG36"/>
      <c r="PCH36"/>
      <c r="PCI36"/>
      <c r="PCJ36"/>
      <c r="PCK36"/>
      <c r="PCL36"/>
      <c r="PCM36"/>
      <c r="PCN36"/>
      <c r="PCO36"/>
      <c r="PCP36"/>
      <c r="PCQ36"/>
      <c r="PCR36"/>
      <c r="PCS36"/>
      <c r="PCT36"/>
      <c r="PCU36"/>
      <c r="PCV36"/>
      <c r="PCW36"/>
      <c r="PCX36"/>
      <c r="PCY36"/>
      <c r="PCZ36"/>
      <c r="PDA36"/>
      <c r="PDB36"/>
      <c r="PDC36"/>
      <c r="PDD36"/>
      <c r="PDE36"/>
      <c r="PDF36"/>
      <c r="PDG36"/>
      <c r="PDH36"/>
      <c r="PDI36"/>
      <c r="PDJ36"/>
      <c r="PDK36"/>
      <c r="PDL36"/>
      <c r="PDM36"/>
      <c r="PDN36"/>
      <c r="PDO36"/>
      <c r="PDP36"/>
      <c r="PDQ36"/>
      <c r="PDR36"/>
      <c r="PDS36"/>
      <c r="PDT36"/>
      <c r="PDU36"/>
      <c r="PDV36"/>
      <c r="PDW36"/>
      <c r="PDX36"/>
      <c r="PDY36"/>
      <c r="PDZ36"/>
      <c r="PEA36"/>
      <c r="PEB36"/>
      <c r="PEC36"/>
      <c r="PED36"/>
      <c r="PEE36"/>
      <c r="PEF36"/>
      <c r="PEG36"/>
      <c r="PEH36"/>
      <c r="PEI36"/>
      <c r="PEJ36"/>
      <c r="PEK36"/>
      <c r="PEL36"/>
      <c r="PEM36"/>
      <c r="PEN36"/>
      <c r="PEO36"/>
      <c r="PEP36"/>
      <c r="PEQ36"/>
      <c r="PER36"/>
      <c r="PES36"/>
      <c r="PET36"/>
      <c r="PEU36"/>
      <c r="PEV36"/>
      <c r="PEW36"/>
      <c r="PEX36"/>
      <c r="PEY36"/>
      <c r="PEZ36"/>
      <c r="PFA36"/>
      <c r="PFB36"/>
      <c r="PFC36"/>
      <c r="PFD36"/>
      <c r="PFE36"/>
      <c r="PFF36"/>
      <c r="PFG36"/>
      <c r="PFH36"/>
      <c r="PFI36"/>
      <c r="PFJ36"/>
      <c r="PFK36"/>
      <c r="PFL36"/>
      <c r="PFM36"/>
      <c r="PFN36"/>
      <c r="PFO36"/>
      <c r="PFP36"/>
      <c r="PFQ36"/>
      <c r="PFR36"/>
      <c r="PFS36"/>
      <c r="PFT36"/>
      <c r="PFU36"/>
      <c r="PFV36"/>
      <c r="PFW36"/>
      <c r="PFX36"/>
      <c r="PFY36"/>
      <c r="PFZ36"/>
      <c r="PGA36"/>
      <c r="PGB36"/>
      <c r="PGC36"/>
      <c r="PGD36"/>
      <c r="PGE36"/>
      <c r="PGF36"/>
      <c r="PGG36"/>
      <c r="PGH36"/>
      <c r="PGI36"/>
      <c r="PGJ36"/>
      <c r="PGK36"/>
      <c r="PGL36"/>
      <c r="PGM36"/>
      <c r="PGN36"/>
      <c r="PGO36"/>
      <c r="PGP36"/>
      <c r="PGQ36"/>
      <c r="PGR36"/>
      <c r="PGS36"/>
      <c r="PGT36"/>
      <c r="PGU36"/>
      <c r="PGV36"/>
      <c r="PGW36"/>
      <c r="PGX36"/>
      <c r="PGY36"/>
      <c r="PGZ36"/>
      <c r="PHA36"/>
      <c r="PHB36"/>
      <c r="PHC36"/>
      <c r="PHD36"/>
      <c r="PHE36"/>
      <c r="PHF36"/>
      <c r="PHG36"/>
      <c r="PHH36"/>
      <c r="PHI36"/>
      <c r="PHJ36"/>
      <c r="PHK36"/>
      <c r="PHL36"/>
      <c r="PHM36"/>
      <c r="PHN36"/>
      <c r="PHO36"/>
      <c r="PHP36"/>
      <c r="PHQ36"/>
      <c r="PHR36"/>
      <c r="PHS36"/>
      <c r="PHT36"/>
      <c r="PHU36"/>
      <c r="PHV36"/>
      <c r="PHW36"/>
      <c r="PHX36"/>
      <c r="PHY36"/>
      <c r="PHZ36"/>
      <c r="PIA36"/>
      <c r="PIB36"/>
      <c r="PIC36"/>
      <c r="PID36"/>
      <c r="PIE36"/>
      <c r="PIF36"/>
      <c r="PIG36"/>
      <c r="PIH36"/>
      <c r="PII36"/>
      <c r="PIJ36"/>
      <c r="PIK36"/>
      <c r="PIL36"/>
      <c r="PIM36"/>
      <c r="PIN36"/>
      <c r="PIO36"/>
      <c r="PIP36"/>
      <c r="PIQ36"/>
      <c r="PIR36"/>
      <c r="PIS36"/>
      <c r="PIT36"/>
      <c r="PIU36"/>
      <c r="PIV36"/>
      <c r="PIW36"/>
      <c r="PIX36"/>
      <c r="PIY36"/>
      <c r="PIZ36"/>
      <c r="PJA36"/>
      <c r="PJB36"/>
      <c r="PJC36"/>
      <c r="PJD36"/>
      <c r="PJE36"/>
      <c r="PJF36"/>
      <c r="PJG36"/>
      <c r="PJH36"/>
      <c r="PJI36"/>
      <c r="PJJ36"/>
      <c r="PJK36"/>
      <c r="PJL36"/>
      <c r="PJM36"/>
      <c r="PJN36"/>
      <c r="PJO36"/>
      <c r="PJP36"/>
      <c r="PJQ36"/>
      <c r="PJR36"/>
      <c r="PJS36"/>
      <c r="PJT36"/>
      <c r="PJU36"/>
      <c r="PJV36"/>
      <c r="PJW36"/>
      <c r="PJX36"/>
      <c r="PJY36"/>
      <c r="PJZ36"/>
      <c r="PKA36"/>
      <c r="PKB36"/>
      <c r="PKC36"/>
      <c r="PKD36"/>
      <c r="PKE36"/>
      <c r="PKF36"/>
      <c r="PKG36"/>
      <c r="PKH36"/>
      <c r="PKI36"/>
      <c r="PKJ36"/>
      <c r="PKK36"/>
      <c r="PKL36"/>
      <c r="PKM36"/>
      <c r="PKN36"/>
      <c r="PKO36"/>
      <c r="PKP36"/>
      <c r="PKQ36"/>
      <c r="PKR36"/>
      <c r="PKS36"/>
      <c r="PKT36"/>
      <c r="PKU36"/>
      <c r="PKV36"/>
      <c r="PKW36"/>
      <c r="PKX36"/>
      <c r="PKY36"/>
      <c r="PKZ36"/>
      <c r="PLA36"/>
      <c r="PLB36"/>
      <c r="PLC36"/>
      <c r="PLD36"/>
      <c r="PLE36"/>
      <c r="PLF36"/>
      <c r="PLG36"/>
      <c r="PLH36"/>
      <c r="PLI36"/>
      <c r="PLJ36"/>
      <c r="PLK36"/>
      <c r="PLL36"/>
      <c r="PLM36"/>
      <c r="PLN36"/>
      <c r="PLO36"/>
      <c r="PLP36"/>
      <c r="PLQ36"/>
      <c r="PLR36"/>
      <c r="PLS36"/>
      <c r="PLT36"/>
      <c r="PLU36"/>
      <c r="PLV36"/>
      <c r="PLW36"/>
      <c r="PLX36"/>
      <c r="PLY36"/>
      <c r="PLZ36"/>
      <c r="PMA36"/>
      <c r="PMB36"/>
      <c r="PMC36"/>
      <c r="PMD36"/>
      <c r="PME36"/>
      <c r="PMF36"/>
      <c r="PMG36"/>
      <c r="PMH36"/>
      <c r="PMI36"/>
      <c r="PMJ36"/>
      <c r="PMK36"/>
      <c r="PML36"/>
      <c r="PMM36"/>
      <c r="PMN36"/>
      <c r="PMO36"/>
      <c r="PMP36"/>
      <c r="PMQ36"/>
      <c r="PMR36"/>
      <c r="PMS36"/>
      <c r="PMT36"/>
      <c r="PMU36"/>
      <c r="PMV36"/>
      <c r="PMW36"/>
      <c r="PMX36"/>
      <c r="PMY36"/>
      <c r="PMZ36"/>
      <c r="PNA36"/>
      <c r="PNB36"/>
      <c r="PNC36"/>
      <c r="PND36"/>
      <c r="PNE36"/>
      <c r="PNF36"/>
      <c r="PNG36"/>
      <c r="PNH36"/>
      <c r="PNI36"/>
      <c r="PNJ36"/>
      <c r="PNK36"/>
      <c r="PNL36"/>
      <c r="PNM36"/>
      <c r="PNN36"/>
      <c r="PNO36"/>
      <c r="PNP36"/>
      <c r="PNQ36"/>
      <c r="PNR36"/>
      <c r="PNS36"/>
      <c r="PNT36"/>
      <c r="PNU36"/>
      <c r="PNV36"/>
      <c r="PNW36"/>
      <c r="PNX36"/>
      <c r="PNY36"/>
      <c r="PNZ36"/>
      <c r="POA36"/>
      <c r="POB36"/>
      <c r="POC36"/>
      <c r="POD36"/>
      <c r="POE36"/>
      <c r="POF36"/>
      <c r="POG36"/>
      <c r="POH36"/>
      <c r="POI36"/>
      <c r="POJ36"/>
      <c r="POK36"/>
      <c r="POL36"/>
      <c r="POM36"/>
      <c r="PON36"/>
      <c r="POO36"/>
      <c r="POP36"/>
      <c r="POQ36"/>
      <c r="POR36"/>
      <c r="POS36"/>
      <c r="POT36"/>
      <c r="POU36"/>
      <c r="POV36"/>
      <c r="POW36"/>
      <c r="POX36"/>
      <c r="POY36"/>
      <c r="POZ36"/>
      <c r="PPA36"/>
      <c r="PPB36"/>
      <c r="PPC36"/>
      <c r="PPD36"/>
      <c r="PPE36"/>
      <c r="PPF36"/>
      <c r="PPG36"/>
      <c r="PPH36"/>
      <c r="PPI36"/>
      <c r="PPJ36"/>
      <c r="PPK36"/>
      <c r="PPL36"/>
      <c r="PPM36"/>
      <c r="PPN36"/>
      <c r="PPO36"/>
      <c r="PPP36"/>
      <c r="PPQ36"/>
      <c r="PPR36"/>
      <c r="PPS36"/>
      <c r="PPT36"/>
      <c r="PPU36"/>
      <c r="PPV36"/>
      <c r="PPW36"/>
      <c r="PPX36"/>
      <c r="PPY36"/>
      <c r="PPZ36"/>
      <c r="PQA36"/>
      <c r="PQB36"/>
      <c r="PQC36"/>
      <c r="PQD36"/>
      <c r="PQE36"/>
      <c r="PQF36"/>
      <c r="PQG36"/>
      <c r="PQH36"/>
      <c r="PQI36"/>
      <c r="PQJ36"/>
      <c r="PQK36"/>
      <c r="PQL36"/>
      <c r="PQM36"/>
      <c r="PQN36"/>
      <c r="PQO36"/>
      <c r="PQP36"/>
      <c r="PQQ36"/>
      <c r="PQR36"/>
      <c r="PQS36"/>
      <c r="PQT36"/>
      <c r="PQU36"/>
      <c r="PQV36"/>
      <c r="PQW36"/>
      <c r="PQX36"/>
      <c r="PQY36"/>
      <c r="PQZ36"/>
      <c r="PRA36"/>
      <c r="PRB36"/>
      <c r="PRC36"/>
      <c r="PRD36"/>
      <c r="PRE36"/>
      <c r="PRF36"/>
      <c r="PRG36"/>
      <c r="PRH36"/>
      <c r="PRI36"/>
      <c r="PRJ36"/>
      <c r="PRK36"/>
      <c r="PRL36"/>
      <c r="PRM36"/>
      <c r="PRN36"/>
      <c r="PRO36"/>
      <c r="PRP36"/>
      <c r="PRQ36"/>
      <c r="PRR36"/>
      <c r="PRS36"/>
      <c r="PRT36"/>
      <c r="PRU36"/>
      <c r="PRV36"/>
      <c r="PRW36"/>
      <c r="PRX36"/>
      <c r="PRY36"/>
      <c r="PRZ36"/>
      <c r="PSA36"/>
      <c r="PSB36"/>
      <c r="PSC36"/>
      <c r="PSD36"/>
      <c r="PSE36"/>
      <c r="PSF36"/>
      <c r="PSG36"/>
      <c r="PSH36"/>
      <c r="PSI36"/>
      <c r="PSJ36"/>
      <c r="PSK36"/>
      <c r="PSL36"/>
      <c r="PSM36"/>
      <c r="PSN36"/>
      <c r="PSO36"/>
      <c r="PSP36"/>
      <c r="PSQ36"/>
      <c r="PSR36"/>
      <c r="PSS36"/>
      <c r="PST36"/>
      <c r="PSU36"/>
      <c r="PSV36"/>
      <c r="PSW36"/>
      <c r="PSX36"/>
      <c r="PSY36"/>
      <c r="PSZ36"/>
      <c r="PTA36"/>
      <c r="PTB36"/>
      <c r="PTC36"/>
      <c r="PTD36"/>
      <c r="PTE36"/>
      <c r="PTF36"/>
      <c r="PTG36"/>
      <c r="PTH36"/>
      <c r="PTI36"/>
      <c r="PTJ36"/>
      <c r="PTK36"/>
      <c r="PTL36"/>
      <c r="PTM36"/>
      <c r="PTN36"/>
      <c r="PTO36"/>
      <c r="PTP36"/>
      <c r="PTQ36"/>
      <c r="PTR36"/>
      <c r="PTS36"/>
      <c r="PTT36"/>
      <c r="PTU36"/>
      <c r="PTV36"/>
      <c r="PTW36"/>
      <c r="PTX36"/>
      <c r="PTY36"/>
      <c r="PTZ36"/>
      <c r="PUA36"/>
      <c r="PUB36"/>
      <c r="PUC36"/>
      <c r="PUD36"/>
      <c r="PUE36"/>
      <c r="PUF36"/>
      <c r="PUG36"/>
      <c r="PUH36"/>
      <c r="PUI36"/>
      <c r="PUJ36"/>
      <c r="PUK36"/>
      <c r="PUL36"/>
      <c r="PUM36"/>
      <c r="PUN36"/>
      <c r="PUO36"/>
      <c r="PUP36"/>
      <c r="PUQ36"/>
      <c r="PUR36"/>
      <c r="PUS36"/>
      <c r="PUT36"/>
      <c r="PUU36"/>
      <c r="PUV36"/>
      <c r="PUW36"/>
      <c r="PUX36"/>
      <c r="PUY36"/>
      <c r="PUZ36"/>
      <c r="PVA36"/>
      <c r="PVB36"/>
      <c r="PVC36"/>
      <c r="PVD36"/>
      <c r="PVE36"/>
      <c r="PVF36"/>
      <c r="PVG36"/>
      <c r="PVH36"/>
      <c r="PVI36"/>
      <c r="PVJ36"/>
      <c r="PVK36"/>
      <c r="PVL36"/>
      <c r="PVM36"/>
      <c r="PVN36"/>
      <c r="PVO36"/>
      <c r="PVP36"/>
      <c r="PVQ36"/>
      <c r="PVR36"/>
      <c r="PVS36"/>
      <c r="PVT36"/>
      <c r="PVU36"/>
      <c r="PVV36"/>
      <c r="PVW36"/>
      <c r="PVX36"/>
      <c r="PVY36"/>
      <c r="PVZ36"/>
      <c r="PWA36"/>
      <c r="PWB36"/>
      <c r="PWC36"/>
      <c r="PWD36"/>
      <c r="PWE36"/>
      <c r="PWF36"/>
      <c r="PWG36"/>
      <c r="PWH36"/>
      <c r="PWI36"/>
      <c r="PWJ36"/>
      <c r="PWK36"/>
      <c r="PWL36"/>
      <c r="PWM36"/>
      <c r="PWN36"/>
      <c r="PWO36"/>
      <c r="PWP36"/>
      <c r="PWQ36"/>
      <c r="PWR36"/>
      <c r="PWS36"/>
      <c r="PWT36"/>
      <c r="PWU36"/>
      <c r="PWV36"/>
      <c r="PWW36"/>
      <c r="PWX36"/>
      <c r="PWY36"/>
      <c r="PWZ36"/>
      <c r="PXA36"/>
      <c r="PXB36"/>
      <c r="PXC36"/>
      <c r="PXD36"/>
      <c r="PXE36"/>
      <c r="PXF36"/>
      <c r="PXG36"/>
      <c r="PXH36"/>
      <c r="PXI36"/>
      <c r="PXJ36"/>
      <c r="PXK36"/>
      <c r="PXL36"/>
      <c r="PXM36"/>
      <c r="PXN36"/>
      <c r="PXO36"/>
      <c r="PXP36"/>
      <c r="PXQ36"/>
      <c r="PXR36"/>
      <c r="PXS36"/>
      <c r="PXT36"/>
      <c r="PXU36"/>
      <c r="PXV36"/>
      <c r="PXW36"/>
      <c r="PXX36"/>
      <c r="PXY36"/>
      <c r="PXZ36"/>
      <c r="PYA36"/>
      <c r="PYB36"/>
      <c r="PYC36"/>
      <c r="PYD36"/>
      <c r="PYE36"/>
      <c r="PYF36"/>
      <c r="PYG36"/>
      <c r="PYH36"/>
      <c r="PYI36"/>
      <c r="PYJ36"/>
      <c r="PYK36"/>
      <c r="PYL36"/>
      <c r="PYM36"/>
      <c r="PYN36"/>
      <c r="PYO36"/>
      <c r="PYP36"/>
      <c r="PYQ36"/>
      <c r="PYR36"/>
      <c r="PYS36"/>
      <c r="PYT36"/>
      <c r="PYU36"/>
      <c r="PYV36"/>
      <c r="PYW36"/>
      <c r="PYX36"/>
      <c r="PYY36"/>
      <c r="PYZ36"/>
      <c r="PZA36"/>
      <c r="PZB36"/>
      <c r="PZC36"/>
      <c r="PZD36"/>
      <c r="PZE36"/>
      <c r="PZF36"/>
      <c r="PZG36"/>
      <c r="PZH36"/>
      <c r="PZI36"/>
      <c r="PZJ36"/>
      <c r="PZK36"/>
      <c r="PZL36"/>
      <c r="PZM36"/>
      <c r="PZN36"/>
      <c r="PZO36"/>
      <c r="PZP36"/>
      <c r="PZQ36"/>
      <c r="PZR36"/>
      <c r="PZS36"/>
      <c r="PZT36"/>
      <c r="PZU36"/>
      <c r="PZV36"/>
      <c r="PZW36"/>
      <c r="PZX36"/>
      <c r="PZY36"/>
      <c r="PZZ36"/>
      <c r="QAA36"/>
      <c r="QAB36"/>
      <c r="QAC36"/>
      <c r="QAD36"/>
      <c r="QAE36"/>
      <c r="QAF36"/>
      <c r="QAG36"/>
      <c r="QAH36"/>
      <c r="QAI36"/>
      <c r="QAJ36"/>
      <c r="QAK36"/>
      <c r="QAL36"/>
      <c r="QAM36"/>
      <c r="QAN36"/>
      <c r="QAO36"/>
      <c r="QAP36"/>
      <c r="QAQ36"/>
      <c r="QAR36"/>
      <c r="QAS36"/>
      <c r="QAT36"/>
      <c r="QAU36"/>
      <c r="QAV36"/>
      <c r="QAW36"/>
      <c r="QAX36"/>
      <c r="QAY36"/>
      <c r="QAZ36"/>
      <c r="QBA36"/>
      <c r="QBB36"/>
      <c r="QBC36"/>
      <c r="QBD36"/>
      <c r="QBE36"/>
      <c r="QBF36"/>
      <c r="QBG36"/>
      <c r="QBH36"/>
      <c r="QBI36"/>
      <c r="QBJ36"/>
      <c r="QBK36"/>
      <c r="QBL36"/>
      <c r="QBM36"/>
      <c r="QBN36"/>
      <c r="QBO36"/>
      <c r="QBP36"/>
      <c r="QBQ36"/>
      <c r="QBR36"/>
      <c r="QBS36"/>
      <c r="QBT36"/>
      <c r="QBU36"/>
      <c r="QBV36"/>
      <c r="QBW36"/>
      <c r="QBX36"/>
      <c r="QBY36"/>
      <c r="QBZ36"/>
      <c r="QCA36"/>
      <c r="QCB36"/>
      <c r="QCC36"/>
      <c r="QCD36"/>
      <c r="QCE36"/>
      <c r="QCF36"/>
      <c r="QCG36"/>
      <c r="QCH36"/>
      <c r="QCI36"/>
      <c r="QCJ36"/>
      <c r="QCK36"/>
      <c r="QCL36"/>
      <c r="QCM36"/>
      <c r="QCN36"/>
      <c r="QCO36"/>
      <c r="QCP36"/>
      <c r="QCQ36"/>
      <c r="QCR36"/>
      <c r="QCS36"/>
      <c r="QCT36"/>
      <c r="QCU36"/>
      <c r="QCV36"/>
      <c r="QCW36"/>
      <c r="QCX36"/>
      <c r="QCY36"/>
      <c r="QCZ36"/>
      <c r="QDA36"/>
      <c r="QDB36"/>
      <c r="QDC36"/>
      <c r="QDD36"/>
      <c r="QDE36"/>
      <c r="QDF36"/>
      <c r="QDG36"/>
      <c r="QDH36"/>
      <c r="QDI36"/>
      <c r="QDJ36"/>
      <c r="QDK36"/>
      <c r="QDL36"/>
      <c r="QDM36"/>
      <c r="QDN36"/>
      <c r="QDO36"/>
      <c r="QDP36"/>
      <c r="QDQ36"/>
      <c r="QDR36"/>
      <c r="QDS36"/>
      <c r="QDT36"/>
      <c r="QDU36"/>
      <c r="QDV36"/>
      <c r="QDW36"/>
      <c r="QDX36"/>
      <c r="QDY36"/>
      <c r="QDZ36"/>
      <c r="QEA36"/>
      <c r="QEB36"/>
      <c r="QEC36"/>
      <c r="QED36"/>
      <c r="QEE36"/>
      <c r="QEF36"/>
      <c r="QEG36"/>
      <c r="QEH36"/>
      <c r="QEI36"/>
      <c r="QEJ36"/>
      <c r="QEK36"/>
      <c r="QEL36"/>
      <c r="QEM36"/>
      <c r="QEN36"/>
      <c r="QEO36"/>
      <c r="QEP36"/>
      <c r="QEQ36"/>
      <c r="QER36"/>
      <c r="QES36"/>
      <c r="QET36"/>
      <c r="QEU36"/>
      <c r="QEV36"/>
      <c r="QEW36"/>
      <c r="QEX36"/>
      <c r="QEY36"/>
      <c r="QEZ36"/>
      <c r="QFA36"/>
      <c r="QFB36"/>
      <c r="QFC36"/>
      <c r="QFD36"/>
      <c r="QFE36"/>
      <c r="QFF36"/>
      <c r="QFG36"/>
      <c r="QFH36"/>
      <c r="QFI36"/>
      <c r="QFJ36"/>
      <c r="QFK36"/>
      <c r="QFL36"/>
      <c r="QFM36"/>
      <c r="QFN36"/>
      <c r="QFO36"/>
      <c r="QFP36"/>
      <c r="QFQ36"/>
      <c r="QFR36"/>
      <c r="QFS36"/>
      <c r="QFT36"/>
      <c r="QFU36"/>
      <c r="QFV36"/>
      <c r="QFW36"/>
      <c r="QFX36"/>
      <c r="QFY36"/>
      <c r="QFZ36"/>
      <c r="QGA36"/>
      <c r="QGB36"/>
      <c r="QGC36"/>
      <c r="QGD36"/>
      <c r="QGE36"/>
      <c r="QGF36"/>
      <c r="QGG36"/>
      <c r="QGH36"/>
      <c r="QGI36"/>
      <c r="QGJ36"/>
      <c r="QGK36"/>
      <c r="QGL36"/>
      <c r="QGM36"/>
      <c r="QGN36"/>
      <c r="QGO36"/>
      <c r="QGP36"/>
      <c r="QGQ36"/>
      <c r="QGR36"/>
      <c r="QGS36"/>
      <c r="QGT36"/>
      <c r="QGU36"/>
      <c r="QGV36"/>
      <c r="QGW36"/>
      <c r="QGX36"/>
      <c r="QGY36"/>
      <c r="QGZ36"/>
      <c r="QHA36"/>
      <c r="QHB36"/>
      <c r="QHC36"/>
      <c r="QHD36"/>
      <c r="QHE36"/>
      <c r="QHF36"/>
      <c r="QHG36"/>
      <c r="QHH36"/>
      <c r="QHI36"/>
      <c r="QHJ36"/>
      <c r="QHK36"/>
      <c r="QHL36"/>
      <c r="QHM36"/>
      <c r="QHN36"/>
      <c r="QHO36"/>
      <c r="QHP36"/>
      <c r="QHQ36"/>
      <c r="QHR36"/>
      <c r="QHS36"/>
      <c r="QHT36"/>
      <c r="QHU36"/>
      <c r="QHV36"/>
      <c r="QHW36"/>
      <c r="QHX36"/>
      <c r="QHY36"/>
      <c r="QHZ36"/>
      <c r="QIA36"/>
      <c r="QIB36"/>
      <c r="QIC36"/>
      <c r="QID36"/>
      <c r="QIE36"/>
      <c r="QIF36"/>
      <c r="QIG36"/>
      <c r="QIH36"/>
      <c r="QII36"/>
      <c r="QIJ36"/>
      <c r="QIK36"/>
      <c r="QIL36"/>
      <c r="QIM36"/>
      <c r="QIN36"/>
      <c r="QIO36"/>
      <c r="QIP36"/>
      <c r="QIQ36"/>
      <c r="QIR36"/>
      <c r="QIS36"/>
      <c r="QIT36"/>
      <c r="QIU36"/>
      <c r="QIV36"/>
      <c r="QIW36"/>
      <c r="QIX36"/>
      <c r="QIY36"/>
      <c r="QIZ36"/>
      <c r="QJA36"/>
      <c r="QJB36"/>
      <c r="QJC36"/>
      <c r="QJD36"/>
      <c r="QJE36"/>
      <c r="QJF36"/>
      <c r="QJG36"/>
      <c r="QJH36"/>
      <c r="QJI36"/>
      <c r="QJJ36"/>
      <c r="QJK36"/>
      <c r="QJL36"/>
      <c r="QJM36"/>
      <c r="QJN36"/>
      <c r="QJO36"/>
      <c r="QJP36"/>
      <c r="QJQ36"/>
      <c r="QJR36"/>
      <c r="QJS36"/>
      <c r="QJT36"/>
      <c r="QJU36"/>
      <c r="QJV36"/>
      <c r="QJW36"/>
      <c r="QJX36"/>
      <c r="QJY36"/>
      <c r="QJZ36"/>
      <c r="QKA36"/>
      <c r="QKB36"/>
      <c r="QKC36"/>
      <c r="QKD36"/>
      <c r="QKE36"/>
      <c r="QKF36"/>
      <c r="QKG36"/>
      <c r="QKH36"/>
      <c r="QKI36"/>
      <c r="QKJ36"/>
      <c r="QKK36"/>
      <c r="QKL36"/>
      <c r="QKM36"/>
      <c r="QKN36"/>
      <c r="QKO36"/>
      <c r="QKP36"/>
      <c r="QKQ36"/>
      <c r="QKR36"/>
      <c r="QKS36"/>
      <c r="QKT36"/>
      <c r="QKU36"/>
      <c r="QKV36"/>
      <c r="QKW36"/>
      <c r="QKX36"/>
      <c r="QKY36"/>
      <c r="QKZ36"/>
      <c r="QLA36"/>
      <c r="QLB36"/>
      <c r="QLC36"/>
      <c r="QLD36"/>
      <c r="QLE36"/>
      <c r="QLF36"/>
      <c r="QLG36"/>
      <c r="QLH36"/>
      <c r="QLI36"/>
      <c r="QLJ36"/>
      <c r="QLK36"/>
      <c r="QLL36"/>
      <c r="QLM36"/>
      <c r="QLN36"/>
      <c r="QLO36"/>
      <c r="QLP36"/>
      <c r="QLQ36"/>
      <c r="QLR36"/>
      <c r="QLS36"/>
      <c r="QLT36"/>
      <c r="QLU36"/>
      <c r="QLV36"/>
      <c r="QLW36"/>
      <c r="QLX36"/>
      <c r="QLY36"/>
      <c r="QLZ36"/>
      <c r="QMA36"/>
      <c r="QMB36"/>
      <c r="QMC36"/>
      <c r="QMD36"/>
      <c r="QME36"/>
      <c r="QMF36"/>
      <c r="QMG36"/>
      <c r="QMH36"/>
      <c r="QMI36"/>
      <c r="QMJ36"/>
      <c r="QMK36"/>
      <c r="QML36"/>
      <c r="QMM36"/>
      <c r="QMN36"/>
      <c r="QMO36"/>
      <c r="QMP36"/>
      <c r="QMQ36"/>
      <c r="QMR36"/>
      <c r="QMS36"/>
      <c r="QMT36"/>
      <c r="QMU36"/>
      <c r="QMV36"/>
      <c r="QMW36"/>
      <c r="QMX36"/>
      <c r="QMY36"/>
      <c r="QMZ36"/>
      <c r="QNA36"/>
      <c r="QNB36"/>
      <c r="QNC36"/>
      <c r="QND36"/>
      <c r="QNE36"/>
      <c r="QNF36"/>
      <c r="QNG36"/>
      <c r="QNH36"/>
      <c r="QNI36"/>
      <c r="QNJ36"/>
      <c r="QNK36"/>
      <c r="QNL36"/>
      <c r="QNM36"/>
      <c r="QNN36"/>
      <c r="QNO36"/>
      <c r="QNP36"/>
      <c r="QNQ36"/>
      <c r="QNR36"/>
      <c r="QNS36"/>
      <c r="QNT36"/>
      <c r="QNU36"/>
      <c r="QNV36"/>
      <c r="QNW36"/>
      <c r="QNX36"/>
      <c r="QNY36"/>
      <c r="QNZ36"/>
      <c r="QOA36"/>
      <c r="QOB36"/>
      <c r="QOC36"/>
      <c r="QOD36"/>
      <c r="QOE36"/>
      <c r="QOF36"/>
      <c r="QOG36"/>
      <c r="QOH36"/>
      <c r="QOI36"/>
      <c r="QOJ36"/>
      <c r="QOK36"/>
      <c r="QOL36"/>
      <c r="QOM36"/>
      <c r="QON36"/>
      <c r="QOO36"/>
      <c r="QOP36"/>
      <c r="QOQ36"/>
      <c r="QOR36"/>
      <c r="QOS36"/>
      <c r="QOT36"/>
      <c r="QOU36"/>
      <c r="QOV36"/>
      <c r="QOW36"/>
      <c r="QOX36"/>
      <c r="QOY36"/>
      <c r="QOZ36"/>
      <c r="QPA36"/>
      <c r="QPB36"/>
      <c r="QPC36"/>
      <c r="QPD36"/>
      <c r="QPE36"/>
      <c r="QPF36"/>
      <c r="QPG36"/>
      <c r="QPH36"/>
      <c r="QPI36"/>
      <c r="QPJ36"/>
      <c r="QPK36"/>
      <c r="QPL36"/>
      <c r="QPM36"/>
      <c r="QPN36"/>
      <c r="QPO36"/>
      <c r="QPP36"/>
      <c r="QPQ36"/>
      <c r="QPR36"/>
      <c r="QPS36"/>
      <c r="QPT36"/>
      <c r="QPU36"/>
      <c r="QPV36"/>
      <c r="QPW36"/>
      <c r="QPX36"/>
      <c r="QPY36"/>
      <c r="QPZ36"/>
      <c r="QQA36"/>
      <c r="QQB36"/>
      <c r="QQC36"/>
      <c r="QQD36"/>
      <c r="QQE36"/>
      <c r="QQF36"/>
      <c r="QQG36"/>
      <c r="QQH36"/>
      <c r="QQI36"/>
      <c r="QQJ36"/>
      <c r="QQK36"/>
      <c r="QQL36"/>
      <c r="QQM36"/>
      <c r="QQN36"/>
      <c r="QQO36"/>
      <c r="QQP36"/>
      <c r="QQQ36"/>
      <c r="QQR36"/>
      <c r="QQS36"/>
      <c r="QQT36"/>
      <c r="QQU36"/>
      <c r="QQV36"/>
      <c r="QQW36"/>
      <c r="QQX36"/>
      <c r="QQY36"/>
      <c r="QQZ36"/>
      <c r="QRA36"/>
      <c r="QRB36"/>
      <c r="QRC36"/>
      <c r="QRD36"/>
      <c r="QRE36"/>
      <c r="QRF36"/>
      <c r="QRG36"/>
      <c r="QRH36"/>
      <c r="QRI36"/>
      <c r="QRJ36"/>
      <c r="QRK36"/>
      <c r="QRL36"/>
      <c r="QRM36"/>
      <c r="QRN36"/>
      <c r="QRO36"/>
      <c r="QRP36"/>
      <c r="QRQ36"/>
      <c r="QRR36"/>
      <c r="QRS36"/>
      <c r="QRT36"/>
      <c r="QRU36"/>
      <c r="QRV36"/>
      <c r="QRW36"/>
      <c r="QRX36"/>
      <c r="QRY36"/>
      <c r="QRZ36"/>
      <c r="QSA36"/>
      <c r="QSB36"/>
      <c r="QSC36"/>
      <c r="QSD36"/>
      <c r="QSE36"/>
      <c r="QSF36"/>
      <c r="QSG36"/>
      <c r="QSH36"/>
      <c r="QSI36"/>
      <c r="QSJ36"/>
      <c r="QSK36"/>
      <c r="QSL36"/>
      <c r="QSM36"/>
      <c r="QSN36"/>
      <c r="QSO36"/>
      <c r="QSP36"/>
      <c r="QSQ36"/>
      <c r="QSR36"/>
      <c r="QSS36"/>
      <c r="QST36"/>
      <c r="QSU36"/>
      <c r="QSV36"/>
      <c r="QSW36"/>
      <c r="QSX36"/>
      <c r="QSY36"/>
      <c r="QSZ36"/>
      <c r="QTA36"/>
      <c r="QTB36"/>
      <c r="QTC36"/>
      <c r="QTD36"/>
      <c r="QTE36"/>
      <c r="QTF36"/>
      <c r="QTG36"/>
      <c r="QTH36"/>
      <c r="QTI36"/>
      <c r="QTJ36"/>
      <c r="QTK36"/>
      <c r="QTL36"/>
      <c r="QTM36"/>
      <c r="QTN36"/>
      <c r="QTO36"/>
      <c r="QTP36"/>
      <c r="QTQ36"/>
      <c r="QTR36"/>
      <c r="QTS36"/>
      <c r="QTT36"/>
      <c r="QTU36"/>
      <c r="QTV36"/>
      <c r="QTW36"/>
      <c r="QTX36"/>
      <c r="QTY36"/>
      <c r="QTZ36"/>
      <c r="QUA36"/>
      <c r="QUB36"/>
      <c r="QUC36"/>
      <c r="QUD36"/>
      <c r="QUE36"/>
      <c r="QUF36"/>
      <c r="QUG36"/>
      <c r="QUH36"/>
      <c r="QUI36"/>
      <c r="QUJ36"/>
      <c r="QUK36"/>
      <c r="QUL36"/>
      <c r="QUM36"/>
      <c r="QUN36"/>
      <c r="QUO36"/>
      <c r="QUP36"/>
      <c r="QUQ36"/>
      <c r="QUR36"/>
      <c r="QUS36"/>
      <c r="QUT36"/>
      <c r="QUU36"/>
      <c r="QUV36"/>
      <c r="QUW36"/>
      <c r="QUX36"/>
      <c r="QUY36"/>
      <c r="QUZ36"/>
      <c r="QVA36"/>
      <c r="QVB36"/>
      <c r="QVC36"/>
      <c r="QVD36"/>
      <c r="QVE36"/>
      <c r="QVF36"/>
      <c r="QVG36"/>
      <c r="QVH36"/>
      <c r="QVI36"/>
      <c r="QVJ36"/>
      <c r="QVK36"/>
      <c r="QVL36"/>
      <c r="QVM36"/>
      <c r="QVN36"/>
      <c r="QVO36"/>
      <c r="QVP36"/>
      <c r="QVQ36"/>
      <c r="QVR36"/>
      <c r="QVS36"/>
      <c r="QVT36"/>
      <c r="QVU36"/>
      <c r="QVV36"/>
      <c r="QVW36"/>
      <c r="QVX36"/>
      <c r="QVY36"/>
      <c r="QVZ36"/>
      <c r="QWA36"/>
      <c r="QWB36"/>
      <c r="QWC36"/>
      <c r="QWD36"/>
      <c r="QWE36"/>
      <c r="QWF36"/>
      <c r="QWG36"/>
      <c r="QWH36"/>
      <c r="QWI36"/>
      <c r="QWJ36"/>
      <c r="QWK36"/>
      <c r="QWL36"/>
      <c r="QWM36"/>
      <c r="QWN36"/>
      <c r="QWO36"/>
      <c r="QWP36"/>
      <c r="QWQ36"/>
      <c r="QWR36"/>
      <c r="QWS36"/>
      <c r="QWT36"/>
      <c r="QWU36"/>
      <c r="QWV36"/>
      <c r="QWW36"/>
      <c r="QWX36"/>
      <c r="QWY36"/>
      <c r="QWZ36"/>
      <c r="QXA36"/>
      <c r="QXB36"/>
      <c r="QXC36"/>
      <c r="QXD36"/>
      <c r="QXE36"/>
      <c r="QXF36"/>
      <c r="QXG36"/>
      <c r="QXH36"/>
      <c r="QXI36"/>
      <c r="QXJ36"/>
      <c r="QXK36"/>
      <c r="QXL36"/>
      <c r="QXM36"/>
      <c r="QXN36"/>
      <c r="QXO36"/>
      <c r="QXP36"/>
      <c r="QXQ36"/>
      <c r="QXR36"/>
      <c r="QXS36"/>
      <c r="QXT36"/>
      <c r="QXU36"/>
      <c r="QXV36"/>
      <c r="QXW36"/>
      <c r="QXX36"/>
      <c r="QXY36"/>
      <c r="QXZ36"/>
      <c r="QYA36"/>
      <c r="QYB36"/>
      <c r="QYC36"/>
      <c r="QYD36"/>
      <c r="QYE36"/>
      <c r="QYF36"/>
      <c r="QYG36"/>
      <c r="QYH36"/>
      <c r="QYI36"/>
      <c r="QYJ36"/>
      <c r="QYK36"/>
      <c r="QYL36"/>
      <c r="QYM36"/>
      <c r="QYN36"/>
      <c r="QYO36"/>
      <c r="QYP36"/>
      <c r="QYQ36"/>
      <c r="QYR36"/>
      <c r="QYS36"/>
      <c r="QYT36"/>
      <c r="QYU36"/>
      <c r="QYV36"/>
      <c r="QYW36"/>
      <c r="QYX36"/>
      <c r="QYY36"/>
      <c r="QYZ36"/>
      <c r="QZA36"/>
      <c r="QZB36"/>
      <c r="QZC36"/>
      <c r="QZD36"/>
      <c r="QZE36"/>
      <c r="QZF36"/>
      <c r="QZG36"/>
      <c r="QZH36"/>
      <c r="QZI36"/>
      <c r="QZJ36"/>
      <c r="QZK36"/>
      <c r="QZL36"/>
      <c r="QZM36"/>
      <c r="QZN36"/>
      <c r="QZO36"/>
      <c r="QZP36"/>
      <c r="QZQ36"/>
      <c r="QZR36"/>
      <c r="QZS36"/>
      <c r="QZT36"/>
      <c r="QZU36"/>
      <c r="QZV36"/>
      <c r="QZW36"/>
      <c r="QZX36"/>
      <c r="QZY36"/>
      <c r="QZZ36"/>
      <c r="RAA36"/>
      <c r="RAB36"/>
      <c r="RAC36"/>
      <c r="RAD36"/>
      <c r="RAE36"/>
      <c r="RAF36"/>
      <c r="RAG36"/>
      <c r="RAH36"/>
      <c r="RAI36"/>
      <c r="RAJ36"/>
      <c r="RAK36"/>
      <c r="RAL36"/>
      <c r="RAM36"/>
      <c r="RAN36"/>
      <c r="RAO36"/>
      <c r="RAP36"/>
      <c r="RAQ36"/>
      <c r="RAR36"/>
      <c r="RAS36"/>
      <c r="RAT36"/>
      <c r="RAU36"/>
      <c r="RAV36"/>
      <c r="RAW36"/>
      <c r="RAX36"/>
      <c r="RAY36"/>
      <c r="RAZ36"/>
      <c r="RBA36"/>
      <c r="RBB36"/>
      <c r="RBC36"/>
      <c r="RBD36"/>
      <c r="RBE36"/>
      <c r="RBF36"/>
      <c r="RBG36"/>
      <c r="RBH36"/>
      <c r="RBI36"/>
      <c r="RBJ36"/>
      <c r="RBK36"/>
      <c r="RBL36"/>
      <c r="RBM36"/>
      <c r="RBN36"/>
      <c r="RBO36"/>
      <c r="RBP36"/>
      <c r="RBQ36"/>
      <c r="RBR36"/>
      <c r="RBS36"/>
      <c r="RBT36"/>
      <c r="RBU36"/>
      <c r="RBV36"/>
      <c r="RBW36"/>
      <c r="RBX36"/>
      <c r="RBY36"/>
      <c r="RBZ36"/>
      <c r="RCA36"/>
      <c r="RCB36"/>
      <c r="RCC36"/>
      <c r="RCD36"/>
      <c r="RCE36"/>
      <c r="RCF36"/>
      <c r="RCG36"/>
      <c r="RCH36"/>
      <c r="RCI36"/>
      <c r="RCJ36"/>
      <c r="RCK36"/>
      <c r="RCL36"/>
      <c r="RCM36"/>
      <c r="RCN36"/>
      <c r="RCO36"/>
      <c r="RCP36"/>
      <c r="RCQ36"/>
      <c r="RCR36"/>
      <c r="RCS36"/>
      <c r="RCT36"/>
      <c r="RCU36"/>
      <c r="RCV36"/>
      <c r="RCW36"/>
      <c r="RCX36"/>
      <c r="RCY36"/>
      <c r="RCZ36"/>
      <c r="RDA36"/>
      <c r="RDB36"/>
      <c r="RDC36"/>
      <c r="RDD36"/>
      <c r="RDE36"/>
      <c r="RDF36"/>
      <c r="RDG36"/>
      <c r="RDH36"/>
      <c r="RDI36"/>
      <c r="RDJ36"/>
      <c r="RDK36"/>
      <c r="RDL36"/>
      <c r="RDM36"/>
      <c r="RDN36"/>
      <c r="RDO36"/>
      <c r="RDP36"/>
      <c r="RDQ36"/>
      <c r="RDR36"/>
      <c r="RDS36"/>
      <c r="RDT36"/>
      <c r="RDU36"/>
      <c r="RDV36"/>
      <c r="RDW36"/>
      <c r="RDX36"/>
      <c r="RDY36"/>
      <c r="RDZ36"/>
      <c r="REA36"/>
      <c r="REB36"/>
      <c r="REC36"/>
      <c r="RED36"/>
      <c r="REE36"/>
      <c r="REF36"/>
      <c r="REG36"/>
      <c r="REH36"/>
      <c r="REI36"/>
      <c r="REJ36"/>
      <c r="REK36"/>
      <c r="REL36"/>
      <c r="REM36"/>
      <c r="REN36"/>
      <c r="REO36"/>
      <c r="REP36"/>
      <c r="REQ36"/>
      <c r="RER36"/>
      <c r="RES36"/>
      <c r="RET36"/>
      <c r="REU36"/>
      <c r="REV36"/>
      <c r="REW36"/>
      <c r="REX36"/>
      <c r="REY36"/>
      <c r="REZ36"/>
      <c r="RFA36"/>
      <c r="RFB36"/>
      <c r="RFC36"/>
      <c r="RFD36"/>
      <c r="RFE36"/>
      <c r="RFF36"/>
      <c r="RFG36"/>
      <c r="RFH36"/>
      <c r="RFI36"/>
      <c r="RFJ36"/>
      <c r="RFK36"/>
      <c r="RFL36"/>
      <c r="RFM36"/>
      <c r="RFN36"/>
      <c r="RFO36"/>
      <c r="RFP36"/>
      <c r="RFQ36"/>
      <c r="RFR36"/>
      <c r="RFS36"/>
      <c r="RFT36"/>
      <c r="RFU36"/>
      <c r="RFV36"/>
      <c r="RFW36"/>
      <c r="RFX36"/>
      <c r="RFY36"/>
      <c r="RFZ36"/>
      <c r="RGA36"/>
      <c r="RGB36"/>
      <c r="RGC36"/>
      <c r="RGD36"/>
      <c r="RGE36"/>
      <c r="RGF36"/>
      <c r="RGG36"/>
      <c r="RGH36"/>
      <c r="RGI36"/>
      <c r="RGJ36"/>
      <c r="RGK36"/>
      <c r="RGL36"/>
      <c r="RGM36"/>
      <c r="RGN36"/>
      <c r="RGO36"/>
      <c r="RGP36"/>
      <c r="RGQ36"/>
      <c r="RGR36"/>
      <c r="RGS36"/>
      <c r="RGT36"/>
      <c r="RGU36"/>
      <c r="RGV36"/>
      <c r="RGW36"/>
      <c r="RGX36"/>
      <c r="RGY36"/>
      <c r="RGZ36"/>
      <c r="RHA36"/>
      <c r="RHB36"/>
      <c r="RHC36"/>
      <c r="RHD36"/>
      <c r="RHE36"/>
      <c r="RHF36"/>
      <c r="RHG36"/>
      <c r="RHH36"/>
      <c r="RHI36"/>
      <c r="RHJ36"/>
      <c r="RHK36"/>
      <c r="RHL36"/>
      <c r="RHM36"/>
      <c r="RHN36"/>
      <c r="RHO36"/>
      <c r="RHP36"/>
      <c r="RHQ36"/>
      <c r="RHR36"/>
      <c r="RHS36"/>
      <c r="RHT36"/>
      <c r="RHU36"/>
      <c r="RHV36"/>
      <c r="RHW36"/>
      <c r="RHX36"/>
      <c r="RHY36"/>
      <c r="RHZ36"/>
      <c r="RIA36"/>
      <c r="RIB36"/>
      <c r="RIC36"/>
      <c r="RID36"/>
      <c r="RIE36"/>
      <c r="RIF36"/>
      <c r="RIG36"/>
      <c r="RIH36"/>
      <c r="RII36"/>
      <c r="RIJ36"/>
      <c r="RIK36"/>
      <c r="RIL36"/>
      <c r="RIM36"/>
      <c r="RIN36"/>
      <c r="RIO36"/>
      <c r="RIP36"/>
      <c r="RIQ36"/>
      <c r="RIR36"/>
      <c r="RIS36"/>
      <c r="RIT36"/>
      <c r="RIU36"/>
      <c r="RIV36"/>
      <c r="RIW36"/>
      <c r="RIX36"/>
      <c r="RIY36"/>
      <c r="RIZ36"/>
      <c r="RJA36"/>
      <c r="RJB36"/>
      <c r="RJC36"/>
      <c r="RJD36"/>
      <c r="RJE36"/>
      <c r="RJF36"/>
      <c r="RJG36"/>
      <c r="RJH36"/>
      <c r="RJI36"/>
      <c r="RJJ36"/>
      <c r="RJK36"/>
      <c r="RJL36"/>
      <c r="RJM36"/>
      <c r="RJN36"/>
      <c r="RJO36"/>
      <c r="RJP36"/>
      <c r="RJQ36"/>
      <c r="RJR36"/>
      <c r="RJS36"/>
      <c r="RJT36"/>
      <c r="RJU36"/>
      <c r="RJV36"/>
      <c r="RJW36"/>
      <c r="RJX36"/>
      <c r="RJY36"/>
      <c r="RJZ36"/>
      <c r="RKA36"/>
      <c r="RKB36"/>
      <c r="RKC36"/>
      <c r="RKD36"/>
      <c r="RKE36"/>
      <c r="RKF36"/>
      <c r="RKG36"/>
      <c r="RKH36"/>
      <c r="RKI36"/>
      <c r="RKJ36"/>
      <c r="RKK36"/>
      <c r="RKL36"/>
      <c r="RKM36"/>
      <c r="RKN36"/>
      <c r="RKO36"/>
      <c r="RKP36"/>
      <c r="RKQ36"/>
      <c r="RKR36"/>
      <c r="RKS36"/>
      <c r="RKT36"/>
      <c r="RKU36"/>
      <c r="RKV36"/>
      <c r="RKW36"/>
      <c r="RKX36"/>
      <c r="RKY36"/>
      <c r="RKZ36"/>
      <c r="RLA36"/>
      <c r="RLB36"/>
      <c r="RLC36"/>
      <c r="RLD36"/>
      <c r="RLE36"/>
      <c r="RLF36"/>
      <c r="RLG36"/>
      <c r="RLH36"/>
      <c r="RLI36"/>
      <c r="RLJ36"/>
      <c r="RLK36"/>
      <c r="RLL36"/>
      <c r="RLM36"/>
      <c r="RLN36"/>
      <c r="RLO36"/>
      <c r="RLP36"/>
      <c r="RLQ36"/>
      <c r="RLR36"/>
      <c r="RLS36"/>
      <c r="RLT36"/>
      <c r="RLU36"/>
      <c r="RLV36"/>
      <c r="RLW36"/>
      <c r="RLX36"/>
      <c r="RLY36"/>
      <c r="RLZ36"/>
      <c r="RMA36"/>
      <c r="RMB36"/>
      <c r="RMC36"/>
      <c r="RMD36"/>
      <c r="RME36"/>
      <c r="RMF36"/>
      <c r="RMG36"/>
      <c r="RMH36"/>
      <c r="RMI36"/>
      <c r="RMJ36"/>
      <c r="RMK36"/>
      <c r="RML36"/>
      <c r="RMM36"/>
      <c r="RMN36"/>
      <c r="RMO36"/>
      <c r="RMP36"/>
      <c r="RMQ36"/>
      <c r="RMR36"/>
      <c r="RMS36"/>
      <c r="RMT36"/>
      <c r="RMU36"/>
      <c r="RMV36"/>
      <c r="RMW36"/>
      <c r="RMX36"/>
      <c r="RMY36"/>
      <c r="RMZ36"/>
      <c r="RNA36"/>
      <c r="RNB36"/>
      <c r="RNC36"/>
      <c r="RND36"/>
      <c r="RNE36"/>
      <c r="RNF36"/>
      <c r="RNG36"/>
      <c r="RNH36"/>
      <c r="RNI36"/>
      <c r="RNJ36"/>
      <c r="RNK36"/>
      <c r="RNL36"/>
      <c r="RNM36"/>
      <c r="RNN36"/>
      <c r="RNO36"/>
      <c r="RNP36"/>
      <c r="RNQ36"/>
      <c r="RNR36"/>
      <c r="RNS36"/>
      <c r="RNT36"/>
      <c r="RNU36"/>
      <c r="RNV36"/>
      <c r="RNW36"/>
      <c r="RNX36"/>
      <c r="RNY36"/>
      <c r="RNZ36"/>
      <c r="ROA36"/>
      <c r="ROB36"/>
      <c r="ROC36"/>
      <c r="ROD36"/>
      <c r="ROE36"/>
      <c r="ROF36"/>
      <c r="ROG36"/>
      <c r="ROH36"/>
      <c r="ROI36"/>
      <c r="ROJ36"/>
      <c r="ROK36"/>
      <c r="ROL36"/>
      <c r="ROM36"/>
      <c r="RON36"/>
      <c r="ROO36"/>
      <c r="ROP36"/>
      <c r="ROQ36"/>
      <c r="ROR36"/>
      <c r="ROS36"/>
      <c r="ROT36"/>
      <c r="ROU36"/>
      <c r="ROV36"/>
      <c r="ROW36"/>
      <c r="ROX36"/>
      <c r="ROY36"/>
      <c r="ROZ36"/>
      <c r="RPA36"/>
      <c r="RPB36"/>
      <c r="RPC36"/>
      <c r="RPD36"/>
      <c r="RPE36"/>
      <c r="RPF36"/>
      <c r="RPG36"/>
      <c r="RPH36"/>
      <c r="RPI36"/>
      <c r="RPJ36"/>
      <c r="RPK36"/>
      <c r="RPL36"/>
      <c r="RPM36"/>
      <c r="RPN36"/>
      <c r="RPO36"/>
      <c r="RPP36"/>
      <c r="RPQ36"/>
      <c r="RPR36"/>
      <c r="RPS36"/>
      <c r="RPT36"/>
      <c r="RPU36"/>
      <c r="RPV36"/>
      <c r="RPW36"/>
      <c r="RPX36"/>
      <c r="RPY36"/>
      <c r="RPZ36"/>
      <c r="RQA36"/>
      <c r="RQB36"/>
      <c r="RQC36"/>
      <c r="RQD36"/>
      <c r="RQE36"/>
      <c r="RQF36"/>
      <c r="RQG36"/>
      <c r="RQH36"/>
      <c r="RQI36"/>
      <c r="RQJ36"/>
      <c r="RQK36"/>
      <c r="RQL36"/>
      <c r="RQM36"/>
      <c r="RQN36"/>
      <c r="RQO36"/>
      <c r="RQP36"/>
      <c r="RQQ36"/>
      <c r="RQR36"/>
      <c r="RQS36"/>
      <c r="RQT36"/>
      <c r="RQU36"/>
      <c r="RQV36"/>
      <c r="RQW36"/>
      <c r="RQX36"/>
      <c r="RQY36"/>
      <c r="RQZ36"/>
      <c r="RRA36"/>
      <c r="RRB36"/>
      <c r="RRC36"/>
      <c r="RRD36"/>
      <c r="RRE36"/>
      <c r="RRF36"/>
      <c r="RRG36"/>
      <c r="RRH36"/>
      <c r="RRI36"/>
      <c r="RRJ36"/>
      <c r="RRK36"/>
      <c r="RRL36"/>
      <c r="RRM36"/>
      <c r="RRN36"/>
      <c r="RRO36"/>
      <c r="RRP36"/>
      <c r="RRQ36"/>
      <c r="RRR36"/>
      <c r="RRS36"/>
      <c r="RRT36"/>
      <c r="RRU36"/>
      <c r="RRV36"/>
      <c r="RRW36"/>
      <c r="RRX36"/>
      <c r="RRY36"/>
      <c r="RRZ36"/>
      <c r="RSA36"/>
      <c r="RSB36"/>
      <c r="RSC36"/>
      <c r="RSD36"/>
      <c r="RSE36"/>
      <c r="RSF36"/>
      <c r="RSG36"/>
      <c r="RSH36"/>
      <c r="RSI36"/>
      <c r="RSJ36"/>
      <c r="RSK36"/>
      <c r="RSL36"/>
      <c r="RSM36"/>
      <c r="RSN36"/>
      <c r="RSO36"/>
      <c r="RSP36"/>
      <c r="RSQ36"/>
      <c r="RSR36"/>
      <c r="RSS36"/>
      <c r="RST36"/>
      <c r="RSU36"/>
      <c r="RSV36"/>
      <c r="RSW36"/>
      <c r="RSX36"/>
      <c r="RSY36"/>
      <c r="RSZ36"/>
      <c r="RTA36"/>
      <c r="RTB36"/>
      <c r="RTC36"/>
      <c r="RTD36"/>
      <c r="RTE36"/>
      <c r="RTF36"/>
      <c r="RTG36"/>
      <c r="RTH36"/>
      <c r="RTI36"/>
      <c r="RTJ36"/>
      <c r="RTK36"/>
      <c r="RTL36"/>
      <c r="RTM36"/>
      <c r="RTN36"/>
      <c r="RTO36"/>
      <c r="RTP36"/>
      <c r="RTQ36"/>
      <c r="RTR36"/>
      <c r="RTS36"/>
      <c r="RTT36"/>
      <c r="RTU36"/>
      <c r="RTV36"/>
      <c r="RTW36"/>
      <c r="RTX36"/>
      <c r="RTY36"/>
      <c r="RTZ36"/>
      <c r="RUA36"/>
      <c r="RUB36"/>
      <c r="RUC36"/>
      <c r="RUD36"/>
      <c r="RUE36"/>
      <c r="RUF36"/>
      <c r="RUG36"/>
      <c r="RUH36"/>
      <c r="RUI36"/>
      <c r="RUJ36"/>
      <c r="RUK36"/>
      <c r="RUL36"/>
      <c r="RUM36"/>
      <c r="RUN36"/>
      <c r="RUO36"/>
      <c r="RUP36"/>
      <c r="RUQ36"/>
      <c r="RUR36"/>
      <c r="RUS36"/>
      <c r="RUT36"/>
      <c r="RUU36"/>
      <c r="RUV36"/>
      <c r="RUW36"/>
      <c r="RUX36"/>
      <c r="RUY36"/>
      <c r="RUZ36"/>
      <c r="RVA36"/>
      <c r="RVB36"/>
      <c r="RVC36"/>
      <c r="RVD36"/>
      <c r="RVE36"/>
      <c r="RVF36"/>
      <c r="RVG36"/>
      <c r="RVH36"/>
      <c r="RVI36"/>
      <c r="RVJ36"/>
      <c r="RVK36"/>
      <c r="RVL36"/>
      <c r="RVM36"/>
      <c r="RVN36"/>
      <c r="RVO36"/>
      <c r="RVP36"/>
      <c r="RVQ36"/>
      <c r="RVR36"/>
      <c r="RVS36"/>
      <c r="RVT36"/>
      <c r="RVU36"/>
      <c r="RVV36"/>
      <c r="RVW36"/>
      <c r="RVX36"/>
      <c r="RVY36"/>
      <c r="RVZ36"/>
      <c r="RWA36"/>
      <c r="RWB36"/>
      <c r="RWC36"/>
      <c r="RWD36"/>
      <c r="RWE36"/>
      <c r="RWF36"/>
      <c r="RWG36"/>
      <c r="RWH36"/>
      <c r="RWI36"/>
      <c r="RWJ36"/>
      <c r="RWK36"/>
      <c r="RWL36"/>
      <c r="RWM36"/>
      <c r="RWN36"/>
      <c r="RWO36"/>
      <c r="RWP36"/>
      <c r="RWQ36"/>
      <c r="RWR36"/>
      <c r="RWS36"/>
      <c r="RWT36"/>
      <c r="RWU36"/>
      <c r="RWV36"/>
      <c r="RWW36"/>
      <c r="RWX36"/>
      <c r="RWY36"/>
      <c r="RWZ36"/>
      <c r="RXA36"/>
      <c r="RXB36"/>
      <c r="RXC36"/>
      <c r="RXD36"/>
      <c r="RXE36"/>
      <c r="RXF36"/>
      <c r="RXG36"/>
      <c r="RXH36"/>
      <c r="RXI36"/>
      <c r="RXJ36"/>
      <c r="RXK36"/>
      <c r="RXL36"/>
      <c r="RXM36"/>
      <c r="RXN36"/>
      <c r="RXO36"/>
      <c r="RXP36"/>
      <c r="RXQ36"/>
      <c r="RXR36"/>
      <c r="RXS36"/>
      <c r="RXT36"/>
      <c r="RXU36"/>
      <c r="RXV36"/>
      <c r="RXW36"/>
      <c r="RXX36"/>
      <c r="RXY36"/>
      <c r="RXZ36"/>
      <c r="RYA36"/>
      <c r="RYB36"/>
      <c r="RYC36"/>
      <c r="RYD36"/>
      <c r="RYE36"/>
      <c r="RYF36"/>
      <c r="RYG36"/>
      <c r="RYH36"/>
      <c r="RYI36"/>
      <c r="RYJ36"/>
      <c r="RYK36"/>
      <c r="RYL36"/>
      <c r="RYM36"/>
      <c r="RYN36"/>
      <c r="RYO36"/>
      <c r="RYP36"/>
      <c r="RYQ36"/>
      <c r="RYR36"/>
      <c r="RYS36"/>
      <c r="RYT36"/>
      <c r="RYU36"/>
      <c r="RYV36"/>
      <c r="RYW36"/>
      <c r="RYX36"/>
      <c r="RYY36"/>
      <c r="RYZ36"/>
      <c r="RZA36"/>
      <c r="RZB36"/>
      <c r="RZC36"/>
      <c r="RZD36"/>
      <c r="RZE36"/>
      <c r="RZF36"/>
      <c r="RZG36"/>
      <c r="RZH36"/>
      <c r="RZI36"/>
      <c r="RZJ36"/>
      <c r="RZK36"/>
      <c r="RZL36"/>
      <c r="RZM36"/>
      <c r="RZN36"/>
      <c r="RZO36"/>
      <c r="RZP36"/>
      <c r="RZQ36"/>
      <c r="RZR36"/>
      <c r="RZS36"/>
      <c r="RZT36"/>
      <c r="RZU36"/>
      <c r="RZV36"/>
      <c r="RZW36"/>
      <c r="RZX36"/>
      <c r="RZY36"/>
      <c r="RZZ36"/>
      <c r="SAA36"/>
      <c r="SAB36"/>
      <c r="SAC36"/>
      <c r="SAD36"/>
      <c r="SAE36"/>
      <c r="SAF36"/>
      <c r="SAG36"/>
      <c r="SAH36"/>
      <c r="SAI36"/>
      <c r="SAJ36"/>
      <c r="SAK36"/>
      <c r="SAL36"/>
      <c r="SAM36"/>
      <c r="SAN36"/>
      <c r="SAO36"/>
      <c r="SAP36"/>
      <c r="SAQ36"/>
      <c r="SAR36"/>
      <c r="SAS36"/>
      <c r="SAT36"/>
      <c r="SAU36"/>
      <c r="SAV36"/>
      <c r="SAW36"/>
      <c r="SAX36"/>
      <c r="SAY36"/>
      <c r="SAZ36"/>
      <c r="SBA36"/>
      <c r="SBB36"/>
      <c r="SBC36"/>
      <c r="SBD36"/>
      <c r="SBE36"/>
      <c r="SBF36"/>
      <c r="SBG36"/>
      <c r="SBH36"/>
      <c r="SBI36"/>
      <c r="SBJ36"/>
      <c r="SBK36"/>
      <c r="SBL36"/>
      <c r="SBM36"/>
      <c r="SBN36"/>
      <c r="SBO36"/>
      <c r="SBP36"/>
      <c r="SBQ36"/>
      <c r="SBR36"/>
      <c r="SBS36"/>
      <c r="SBT36"/>
      <c r="SBU36"/>
      <c r="SBV36"/>
      <c r="SBW36"/>
      <c r="SBX36"/>
      <c r="SBY36"/>
      <c r="SBZ36"/>
      <c r="SCA36"/>
      <c r="SCB36"/>
      <c r="SCC36"/>
      <c r="SCD36"/>
      <c r="SCE36"/>
      <c r="SCF36"/>
      <c r="SCG36"/>
      <c r="SCH36"/>
      <c r="SCI36"/>
      <c r="SCJ36"/>
      <c r="SCK36"/>
      <c r="SCL36"/>
      <c r="SCM36"/>
      <c r="SCN36"/>
      <c r="SCO36"/>
      <c r="SCP36"/>
      <c r="SCQ36"/>
      <c r="SCR36"/>
      <c r="SCS36"/>
      <c r="SCT36"/>
      <c r="SCU36"/>
      <c r="SCV36"/>
      <c r="SCW36"/>
      <c r="SCX36"/>
      <c r="SCY36"/>
      <c r="SCZ36"/>
      <c r="SDA36"/>
      <c r="SDB36"/>
      <c r="SDC36"/>
      <c r="SDD36"/>
      <c r="SDE36"/>
      <c r="SDF36"/>
      <c r="SDG36"/>
      <c r="SDH36"/>
      <c r="SDI36"/>
      <c r="SDJ36"/>
      <c r="SDK36"/>
      <c r="SDL36"/>
      <c r="SDM36"/>
      <c r="SDN36"/>
      <c r="SDO36"/>
      <c r="SDP36"/>
      <c r="SDQ36"/>
      <c r="SDR36"/>
      <c r="SDS36"/>
      <c r="SDT36"/>
      <c r="SDU36"/>
      <c r="SDV36"/>
      <c r="SDW36"/>
      <c r="SDX36"/>
      <c r="SDY36"/>
      <c r="SDZ36"/>
      <c r="SEA36"/>
      <c r="SEB36"/>
      <c r="SEC36"/>
      <c r="SED36"/>
      <c r="SEE36"/>
      <c r="SEF36"/>
      <c r="SEG36"/>
      <c r="SEH36"/>
      <c r="SEI36"/>
      <c r="SEJ36"/>
      <c r="SEK36"/>
      <c r="SEL36"/>
      <c r="SEM36"/>
      <c r="SEN36"/>
      <c r="SEO36"/>
      <c r="SEP36"/>
      <c r="SEQ36"/>
      <c r="SER36"/>
      <c r="SES36"/>
      <c r="SET36"/>
      <c r="SEU36"/>
      <c r="SEV36"/>
      <c r="SEW36"/>
      <c r="SEX36"/>
      <c r="SEY36"/>
      <c r="SEZ36"/>
      <c r="SFA36"/>
      <c r="SFB36"/>
      <c r="SFC36"/>
      <c r="SFD36"/>
      <c r="SFE36"/>
      <c r="SFF36"/>
      <c r="SFG36"/>
      <c r="SFH36"/>
      <c r="SFI36"/>
      <c r="SFJ36"/>
      <c r="SFK36"/>
      <c r="SFL36"/>
      <c r="SFM36"/>
      <c r="SFN36"/>
      <c r="SFO36"/>
      <c r="SFP36"/>
      <c r="SFQ36"/>
      <c r="SFR36"/>
      <c r="SFS36"/>
      <c r="SFT36"/>
      <c r="SFU36"/>
      <c r="SFV36"/>
      <c r="SFW36"/>
      <c r="SFX36"/>
      <c r="SFY36"/>
      <c r="SFZ36"/>
      <c r="SGA36"/>
      <c r="SGB36"/>
      <c r="SGC36"/>
      <c r="SGD36"/>
      <c r="SGE36"/>
      <c r="SGF36"/>
      <c r="SGG36"/>
      <c r="SGH36"/>
      <c r="SGI36"/>
      <c r="SGJ36"/>
      <c r="SGK36"/>
      <c r="SGL36"/>
      <c r="SGM36"/>
      <c r="SGN36"/>
      <c r="SGO36"/>
      <c r="SGP36"/>
      <c r="SGQ36"/>
      <c r="SGR36"/>
      <c r="SGS36"/>
      <c r="SGT36"/>
      <c r="SGU36"/>
      <c r="SGV36"/>
      <c r="SGW36"/>
      <c r="SGX36"/>
      <c r="SGY36"/>
      <c r="SGZ36"/>
      <c r="SHA36"/>
      <c r="SHB36"/>
      <c r="SHC36"/>
      <c r="SHD36"/>
      <c r="SHE36"/>
      <c r="SHF36"/>
      <c r="SHG36"/>
      <c r="SHH36"/>
      <c r="SHI36"/>
      <c r="SHJ36"/>
      <c r="SHK36"/>
      <c r="SHL36"/>
      <c r="SHM36"/>
      <c r="SHN36"/>
      <c r="SHO36"/>
      <c r="SHP36"/>
      <c r="SHQ36"/>
      <c r="SHR36"/>
      <c r="SHS36"/>
      <c r="SHT36"/>
      <c r="SHU36"/>
      <c r="SHV36"/>
      <c r="SHW36"/>
      <c r="SHX36"/>
      <c r="SHY36"/>
      <c r="SHZ36"/>
      <c r="SIA36"/>
      <c r="SIB36"/>
      <c r="SIC36"/>
      <c r="SID36"/>
      <c r="SIE36"/>
      <c r="SIF36"/>
      <c r="SIG36"/>
      <c r="SIH36"/>
      <c r="SII36"/>
      <c r="SIJ36"/>
      <c r="SIK36"/>
      <c r="SIL36"/>
      <c r="SIM36"/>
      <c r="SIN36"/>
      <c r="SIO36"/>
      <c r="SIP36"/>
      <c r="SIQ36"/>
      <c r="SIR36"/>
      <c r="SIS36"/>
      <c r="SIT36"/>
      <c r="SIU36"/>
      <c r="SIV36"/>
      <c r="SIW36"/>
      <c r="SIX36"/>
      <c r="SIY36"/>
      <c r="SIZ36"/>
      <c r="SJA36"/>
      <c r="SJB36"/>
      <c r="SJC36"/>
      <c r="SJD36"/>
      <c r="SJE36"/>
      <c r="SJF36"/>
      <c r="SJG36"/>
      <c r="SJH36"/>
      <c r="SJI36"/>
      <c r="SJJ36"/>
      <c r="SJK36"/>
      <c r="SJL36"/>
      <c r="SJM36"/>
      <c r="SJN36"/>
      <c r="SJO36"/>
      <c r="SJP36"/>
      <c r="SJQ36"/>
      <c r="SJR36"/>
      <c r="SJS36"/>
      <c r="SJT36"/>
      <c r="SJU36"/>
      <c r="SJV36"/>
      <c r="SJW36"/>
      <c r="SJX36"/>
      <c r="SJY36"/>
      <c r="SJZ36"/>
      <c r="SKA36"/>
      <c r="SKB36"/>
      <c r="SKC36"/>
      <c r="SKD36"/>
      <c r="SKE36"/>
      <c r="SKF36"/>
      <c r="SKG36"/>
      <c r="SKH36"/>
      <c r="SKI36"/>
      <c r="SKJ36"/>
      <c r="SKK36"/>
      <c r="SKL36"/>
      <c r="SKM36"/>
      <c r="SKN36"/>
      <c r="SKO36"/>
      <c r="SKP36"/>
      <c r="SKQ36"/>
      <c r="SKR36"/>
      <c r="SKS36"/>
      <c r="SKT36"/>
      <c r="SKU36"/>
      <c r="SKV36"/>
      <c r="SKW36"/>
      <c r="SKX36"/>
      <c r="SKY36"/>
      <c r="SKZ36"/>
      <c r="SLA36"/>
      <c r="SLB36"/>
      <c r="SLC36"/>
      <c r="SLD36"/>
      <c r="SLE36"/>
      <c r="SLF36"/>
      <c r="SLG36"/>
      <c r="SLH36"/>
      <c r="SLI36"/>
      <c r="SLJ36"/>
      <c r="SLK36"/>
      <c r="SLL36"/>
      <c r="SLM36"/>
      <c r="SLN36"/>
      <c r="SLO36"/>
      <c r="SLP36"/>
      <c r="SLQ36"/>
      <c r="SLR36"/>
      <c r="SLS36"/>
      <c r="SLT36"/>
      <c r="SLU36"/>
      <c r="SLV36"/>
      <c r="SLW36"/>
      <c r="SLX36"/>
      <c r="SLY36"/>
      <c r="SLZ36"/>
      <c r="SMA36"/>
      <c r="SMB36"/>
      <c r="SMC36"/>
      <c r="SMD36"/>
      <c r="SME36"/>
      <c r="SMF36"/>
      <c r="SMG36"/>
      <c r="SMH36"/>
      <c r="SMI36"/>
      <c r="SMJ36"/>
      <c r="SMK36"/>
      <c r="SML36"/>
      <c r="SMM36"/>
      <c r="SMN36"/>
      <c r="SMO36"/>
      <c r="SMP36"/>
      <c r="SMQ36"/>
      <c r="SMR36"/>
      <c r="SMS36"/>
      <c r="SMT36"/>
      <c r="SMU36"/>
      <c r="SMV36"/>
      <c r="SMW36"/>
      <c r="SMX36"/>
      <c r="SMY36"/>
      <c r="SMZ36"/>
      <c r="SNA36"/>
      <c r="SNB36"/>
      <c r="SNC36"/>
      <c r="SND36"/>
      <c r="SNE36"/>
      <c r="SNF36"/>
      <c r="SNG36"/>
      <c r="SNH36"/>
      <c r="SNI36"/>
      <c r="SNJ36"/>
      <c r="SNK36"/>
      <c r="SNL36"/>
      <c r="SNM36"/>
      <c r="SNN36"/>
      <c r="SNO36"/>
      <c r="SNP36"/>
      <c r="SNQ36"/>
      <c r="SNR36"/>
      <c r="SNS36"/>
      <c r="SNT36"/>
      <c r="SNU36"/>
      <c r="SNV36"/>
      <c r="SNW36"/>
      <c r="SNX36"/>
      <c r="SNY36"/>
      <c r="SNZ36"/>
      <c r="SOA36"/>
      <c r="SOB36"/>
      <c r="SOC36"/>
      <c r="SOD36"/>
      <c r="SOE36"/>
      <c r="SOF36"/>
      <c r="SOG36"/>
      <c r="SOH36"/>
      <c r="SOI36"/>
      <c r="SOJ36"/>
      <c r="SOK36"/>
      <c r="SOL36"/>
      <c r="SOM36"/>
      <c r="SON36"/>
      <c r="SOO36"/>
      <c r="SOP36"/>
      <c r="SOQ36"/>
      <c r="SOR36"/>
      <c r="SOS36"/>
      <c r="SOT36"/>
      <c r="SOU36"/>
      <c r="SOV36"/>
      <c r="SOW36"/>
      <c r="SOX36"/>
      <c r="SOY36"/>
      <c r="SOZ36"/>
      <c r="SPA36"/>
      <c r="SPB36"/>
      <c r="SPC36"/>
      <c r="SPD36"/>
      <c r="SPE36"/>
      <c r="SPF36"/>
      <c r="SPG36"/>
      <c r="SPH36"/>
      <c r="SPI36"/>
      <c r="SPJ36"/>
      <c r="SPK36"/>
      <c r="SPL36"/>
      <c r="SPM36"/>
      <c r="SPN36"/>
      <c r="SPO36"/>
      <c r="SPP36"/>
      <c r="SPQ36"/>
      <c r="SPR36"/>
      <c r="SPS36"/>
      <c r="SPT36"/>
      <c r="SPU36"/>
      <c r="SPV36"/>
      <c r="SPW36"/>
      <c r="SPX36"/>
      <c r="SPY36"/>
      <c r="SPZ36"/>
      <c r="SQA36"/>
      <c r="SQB36"/>
      <c r="SQC36"/>
      <c r="SQD36"/>
      <c r="SQE36"/>
      <c r="SQF36"/>
      <c r="SQG36"/>
      <c r="SQH36"/>
      <c r="SQI36"/>
      <c r="SQJ36"/>
      <c r="SQK36"/>
      <c r="SQL36"/>
      <c r="SQM36"/>
      <c r="SQN36"/>
      <c r="SQO36"/>
      <c r="SQP36"/>
      <c r="SQQ36"/>
      <c r="SQR36"/>
      <c r="SQS36"/>
      <c r="SQT36"/>
      <c r="SQU36"/>
      <c r="SQV36"/>
      <c r="SQW36"/>
      <c r="SQX36"/>
      <c r="SQY36"/>
      <c r="SQZ36"/>
      <c r="SRA36"/>
      <c r="SRB36"/>
      <c r="SRC36"/>
      <c r="SRD36"/>
      <c r="SRE36"/>
      <c r="SRF36"/>
      <c r="SRG36"/>
      <c r="SRH36"/>
      <c r="SRI36"/>
      <c r="SRJ36"/>
      <c r="SRK36"/>
      <c r="SRL36"/>
      <c r="SRM36"/>
      <c r="SRN36"/>
      <c r="SRO36"/>
      <c r="SRP36"/>
      <c r="SRQ36"/>
      <c r="SRR36"/>
      <c r="SRS36"/>
      <c r="SRT36"/>
      <c r="SRU36"/>
      <c r="SRV36"/>
      <c r="SRW36"/>
      <c r="SRX36"/>
      <c r="SRY36"/>
      <c r="SRZ36"/>
      <c r="SSA36"/>
      <c r="SSB36"/>
      <c r="SSC36"/>
      <c r="SSD36"/>
      <c r="SSE36"/>
      <c r="SSF36"/>
      <c r="SSG36"/>
      <c r="SSH36"/>
      <c r="SSI36"/>
      <c r="SSJ36"/>
      <c r="SSK36"/>
      <c r="SSL36"/>
      <c r="SSM36"/>
      <c r="SSN36"/>
      <c r="SSO36"/>
      <c r="SSP36"/>
      <c r="SSQ36"/>
      <c r="SSR36"/>
      <c r="SSS36"/>
      <c r="SST36"/>
      <c r="SSU36"/>
      <c r="SSV36"/>
      <c r="SSW36"/>
      <c r="SSX36"/>
      <c r="SSY36"/>
      <c r="SSZ36"/>
      <c r="STA36"/>
      <c r="STB36"/>
      <c r="STC36"/>
      <c r="STD36"/>
      <c r="STE36"/>
      <c r="STF36"/>
      <c r="STG36"/>
      <c r="STH36"/>
      <c r="STI36"/>
      <c r="STJ36"/>
      <c r="STK36"/>
      <c r="STL36"/>
      <c r="STM36"/>
      <c r="STN36"/>
      <c r="STO36"/>
      <c r="STP36"/>
      <c r="STQ36"/>
      <c r="STR36"/>
      <c r="STS36"/>
      <c r="STT36"/>
      <c r="STU36"/>
      <c r="STV36"/>
      <c r="STW36"/>
      <c r="STX36"/>
      <c r="STY36"/>
      <c r="STZ36"/>
      <c r="SUA36"/>
      <c r="SUB36"/>
      <c r="SUC36"/>
      <c r="SUD36"/>
      <c r="SUE36"/>
      <c r="SUF36"/>
      <c r="SUG36"/>
      <c r="SUH36"/>
      <c r="SUI36"/>
      <c r="SUJ36"/>
      <c r="SUK36"/>
      <c r="SUL36"/>
      <c r="SUM36"/>
      <c r="SUN36"/>
      <c r="SUO36"/>
      <c r="SUP36"/>
      <c r="SUQ36"/>
      <c r="SUR36"/>
      <c r="SUS36"/>
      <c r="SUT36"/>
      <c r="SUU36"/>
      <c r="SUV36"/>
      <c r="SUW36"/>
      <c r="SUX36"/>
      <c r="SUY36"/>
      <c r="SUZ36"/>
      <c r="SVA36"/>
      <c r="SVB36"/>
      <c r="SVC36"/>
      <c r="SVD36"/>
      <c r="SVE36"/>
      <c r="SVF36"/>
      <c r="SVG36"/>
      <c r="SVH36"/>
      <c r="SVI36"/>
      <c r="SVJ36"/>
      <c r="SVK36"/>
      <c r="SVL36"/>
      <c r="SVM36"/>
      <c r="SVN36"/>
      <c r="SVO36"/>
      <c r="SVP36"/>
      <c r="SVQ36"/>
      <c r="SVR36"/>
      <c r="SVS36"/>
      <c r="SVT36"/>
      <c r="SVU36"/>
      <c r="SVV36"/>
      <c r="SVW36"/>
      <c r="SVX36"/>
      <c r="SVY36"/>
      <c r="SVZ36"/>
      <c r="SWA36"/>
      <c r="SWB36"/>
      <c r="SWC36"/>
      <c r="SWD36"/>
      <c r="SWE36"/>
      <c r="SWF36"/>
      <c r="SWG36"/>
      <c r="SWH36"/>
      <c r="SWI36"/>
      <c r="SWJ36"/>
      <c r="SWK36"/>
      <c r="SWL36"/>
      <c r="SWM36"/>
      <c r="SWN36"/>
      <c r="SWO36"/>
      <c r="SWP36"/>
      <c r="SWQ36"/>
      <c r="SWR36"/>
      <c r="SWS36"/>
      <c r="SWT36"/>
      <c r="SWU36"/>
      <c r="SWV36"/>
      <c r="SWW36"/>
      <c r="SWX36"/>
      <c r="SWY36"/>
      <c r="SWZ36"/>
      <c r="SXA36"/>
      <c r="SXB36"/>
      <c r="SXC36"/>
      <c r="SXD36"/>
      <c r="SXE36"/>
      <c r="SXF36"/>
      <c r="SXG36"/>
      <c r="SXH36"/>
      <c r="SXI36"/>
      <c r="SXJ36"/>
      <c r="SXK36"/>
      <c r="SXL36"/>
      <c r="SXM36"/>
      <c r="SXN36"/>
      <c r="SXO36"/>
      <c r="SXP36"/>
      <c r="SXQ36"/>
      <c r="SXR36"/>
      <c r="SXS36"/>
      <c r="SXT36"/>
      <c r="SXU36"/>
      <c r="SXV36"/>
      <c r="SXW36"/>
      <c r="SXX36"/>
      <c r="SXY36"/>
      <c r="SXZ36"/>
      <c r="SYA36"/>
      <c r="SYB36"/>
      <c r="SYC36"/>
      <c r="SYD36"/>
      <c r="SYE36"/>
      <c r="SYF36"/>
      <c r="SYG36"/>
      <c r="SYH36"/>
      <c r="SYI36"/>
      <c r="SYJ36"/>
      <c r="SYK36"/>
      <c r="SYL36"/>
      <c r="SYM36"/>
      <c r="SYN36"/>
      <c r="SYO36"/>
      <c r="SYP36"/>
      <c r="SYQ36"/>
      <c r="SYR36"/>
      <c r="SYS36"/>
      <c r="SYT36"/>
      <c r="SYU36"/>
      <c r="SYV36"/>
      <c r="SYW36"/>
      <c r="SYX36"/>
      <c r="SYY36"/>
      <c r="SYZ36"/>
      <c r="SZA36"/>
      <c r="SZB36"/>
      <c r="SZC36"/>
      <c r="SZD36"/>
      <c r="SZE36"/>
      <c r="SZF36"/>
      <c r="SZG36"/>
      <c r="SZH36"/>
      <c r="SZI36"/>
      <c r="SZJ36"/>
      <c r="SZK36"/>
      <c r="SZL36"/>
      <c r="SZM36"/>
      <c r="SZN36"/>
      <c r="SZO36"/>
      <c r="SZP36"/>
      <c r="SZQ36"/>
      <c r="SZR36"/>
      <c r="SZS36"/>
      <c r="SZT36"/>
      <c r="SZU36"/>
      <c r="SZV36"/>
      <c r="SZW36"/>
      <c r="SZX36"/>
      <c r="SZY36"/>
      <c r="SZZ36"/>
      <c r="TAA36"/>
      <c r="TAB36"/>
      <c r="TAC36"/>
      <c r="TAD36"/>
      <c r="TAE36"/>
      <c r="TAF36"/>
      <c r="TAG36"/>
      <c r="TAH36"/>
      <c r="TAI36"/>
      <c r="TAJ36"/>
      <c r="TAK36"/>
      <c r="TAL36"/>
      <c r="TAM36"/>
      <c r="TAN36"/>
      <c r="TAO36"/>
      <c r="TAP36"/>
      <c r="TAQ36"/>
      <c r="TAR36"/>
      <c r="TAS36"/>
      <c r="TAT36"/>
      <c r="TAU36"/>
      <c r="TAV36"/>
      <c r="TAW36"/>
      <c r="TAX36"/>
      <c r="TAY36"/>
      <c r="TAZ36"/>
      <c r="TBA36"/>
      <c r="TBB36"/>
      <c r="TBC36"/>
      <c r="TBD36"/>
      <c r="TBE36"/>
      <c r="TBF36"/>
      <c r="TBG36"/>
      <c r="TBH36"/>
      <c r="TBI36"/>
      <c r="TBJ36"/>
      <c r="TBK36"/>
      <c r="TBL36"/>
      <c r="TBM36"/>
      <c r="TBN36"/>
      <c r="TBO36"/>
      <c r="TBP36"/>
      <c r="TBQ36"/>
      <c r="TBR36"/>
      <c r="TBS36"/>
      <c r="TBT36"/>
      <c r="TBU36"/>
      <c r="TBV36"/>
      <c r="TBW36"/>
      <c r="TBX36"/>
      <c r="TBY36"/>
      <c r="TBZ36"/>
      <c r="TCA36"/>
      <c r="TCB36"/>
      <c r="TCC36"/>
      <c r="TCD36"/>
      <c r="TCE36"/>
      <c r="TCF36"/>
      <c r="TCG36"/>
      <c r="TCH36"/>
      <c r="TCI36"/>
      <c r="TCJ36"/>
      <c r="TCK36"/>
      <c r="TCL36"/>
      <c r="TCM36"/>
      <c r="TCN36"/>
      <c r="TCO36"/>
      <c r="TCP36"/>
      <c r="TCQ36"/>
      <c r="TCR36"/>
      <c r="TCS36"/>
      <c r="TCT36"/>
      <c r="TCU36"/>
      <c r="TCV36"/>
      <c r="TCW36"/>
      <c r="TCX36"/>
      <c r="TCY36"/>
      <c r="TCZ36"/>
      <c r="TDA36"/>
      <c r="TDB36"/>
      <c r="TDC36"/>
      <c r="TDD36"/>
      <c r="TDE36"/>
      <c r="TDF36"/>
      <c r="TDG36"/>
      <c r="TDH36"/>
      <c r="TDI36"/>
      <c r="TDJ36"/>
      <c r="TDK36"/>
      <c r="TDL36"/>
      <c r="TDM36"/>
      <c r="TDN36"/>
      <c r="TDO36"/>
      <c r="TDP36"/>
      <c r="TDQ36"/>
      <c r="TDR36"/>
      <c r="TDS36"/>
      <c r="TDT36"/>
      <c r="TDU36"/>
      <c r="TDV36"/>
      <c r="TDW36"/>
      <c r="TDX36"/>
      <c r="TDY36"/>
      <c r="TDZ36"/>
      <c r="TEA36"/>
      <c r="TEB36"/>
      <c r="TEC36"/>
      <c r="TED36"/>
      <c r="TEE36"/>
      <c r="TEF36"/>
      <c r="TEG36"/>
      <c r="TEH36"/>
      <c r="TEI36"/>
      <c r="TEJ36"/>
      <c r="TEK36"/>
      <c r="TEL36"/>
      <c r="TEM36"/>
      <c r="TEN36"/>
      <c r="TEO36"/>
      <c r="TEP36"/>
      <c r="TEQ36"/>
      <c r="TER36"/>
      <c r="TES36"/>
      <c r="TET36"/>
      <c r="TEU36"/>
      <c r="TEV36"/>
      <c r="TEW36"/>
      <c r="TEX36"/>
      <c r="TEY36"/>
      <c r="TEZ36"/>
      <c r="TFA36"/>
      <c r="TFB36"/>
      <c r="TFC36"/>
      <c r="TFD36"/>
      <c r="TFE36"/>
      <c r="TFF36"/>
      <c r="TFG36"/>
      <c r="TFH36"/>
      <c r="TFI36"/>
      <c r="TFJ36"/>
      <c r="TFK36"/>
      <c r="TFL36"/>
      <c r="TFM36"/>
      <c r="TFN36"/>
      <c r="TFO36"/>
      <c r="TFP36"/>
      <c r="TFQ36"/>
      <c r="TFR36"/>
      <c r="TFS36"/>
      <c r="TFT36"/>
      <c r="TFU36"/>
      <c r="TFV36"/>
      <c r="TFW36"/>
      <c r="TFX36"/>
      <c r="TFY36"/>
      <c r="TFZ36"/>
      <c r="TGA36"/>
      <c r="TGB36"/>
      <c r="TGC36"/>
      <c r="TGD36"/>
      <c r="TGE36"/>
      <c r="TGF36"/>
      <c r="TGG36"/>
      <c r="TGH36"/>
      <c r="TGI36"/>
      <c r="TGJ36"/>
      <c r="TGK36"/>
      <c r="TGL36"/>
      <c r="TGM36"/>
      <c r="TGN36"/>
      <c r="TGO36"/>
      <c r="TGP36"/>
      <c r="TGQ36"/>
      <c r="TGR36"/>
      <c r="TGS36"/>
      <c r="TGT36"/>
      <c r="TGU36"/>
      <c r="TGV36"/>
      <c r="TGW36"/>
      <c r="TGX36"/>
      <c r="TGY36"/>
      <c r="TGZ36"/>
      <c r="THA36"/>
      <c r="THB36"/>
      <c r="THC36"/>
      <c r="THD36"/>
      <c r="THE36"/>
      <c r="THF36"/>
      <c r="THG36"/>
      <c r="THH36"/>
      <c r="THI36"/>
      <c r="THJ36"/>
      <c r="THK36"/>
      <c r="THL36"/>
      <c r="THM36"/>
      <c r="THN36"/>
      <c r="THO36"/>
      <c r="THP36"/>
      <c r="THQ36"/>
      <c r="THR36"/>
      <c r="THS36"/>
      <c r="THT36"/>
      <c r="THU36"/>
      <c r="THV36"/>
      <c r="THW36"/>
      <c r="THX36"/>
      <c r="THY36"/>
      <c r="THZ36"/>
      <c r="TIA36"/>
      <c r="TIB36"/>
      <c r="TIC36"/>
      <c r="TID36"/>
      <c r="TIE36"/>
      <c r="TIF36"/>
      <c r="TIG36"/>
      <c r="TIH36"/>
      <c r="TII36"/>
      <c r="TIJ36"/>
      <c r="TIK36"/>
      <c r="TIL36"/>
      <c r="TIM36"/>
      <c r="TIN36"/>
      <c r="TIO36"/>
      <c r="TIP36"/>
      <c r="TIQ36"/>
      <c r="TIR36"/>
      <c r="TIS36"/>
      <c r="TIT36"/>
      <c r="TIU36"/>
      <c r="TIV36"/>
      <c r="TIW36"/>
      <c r="TIX36"/>
      <c r="TIY36"/>
      <c r="TIZ36"/>
      <c r="TJA36"/>
      <c r="TJB36"/>
      <c r="TJC36"/>
      <c r="TJD36"/>
      <c r="TJE36"/>
      <c r="TJF36"/>
      <c r="TJG36"/>
      <c r="TJH36"/>
      <c r="TJI36"/>
      <c r="TJJ36"/>
      <c r="TJK36"/>
      <c r="TJL36"/>
      <c r="TJM36"/>
      <c r="TJN36"/>
      <c r="TJO36"/>
      <c r="TJP36"/>
      <c r="TJQ36"/>
      <c r="TJR36"/>
      <c r="TJS36"/>
      <c r="TJT36"/>
      <c r="TJU36"/>
      <c r="TJV36"/>
      <c r="TJW36"/>
      <c r="TJX36"/>
      <c r="TJY36"/>
      <c r="TJZ36"/>
      <c r="TKA36"/>
      <c r="TKB36"/>
      <c r="TKC36"/>
      <c r="TKD36"/>
      <c r="TKE36"/>
      <c r="TKF36"/>
      <c r="TKG36"/>
      <c r="TKH36"/>
      <c r="TKI36"/>
      <c r="TKJ36"/>
      <c r="TKK36"/>
      <c r="TKL36"/>
      <c r="TKM36"/>
      <c r="TKN36"/>
      <c r="TKO36"/>
      <c r="TKP36"/>
      <c r="TKQ36"/>
      <c r="TKR36"/>
      <c r="TKS36"/>
      <c r="TKT36"/>
      <c r="TKU36"/>
      <c r="TKV36"/>
      <c r="TKW36"/>
      <c r="TKX36"/>
      <c r="TKY36"/>
      <c r="TKZ36"/>
      <c r="TLA36"/>
      <c r="TLB36"/>
      <c r="TLC36"/>
      <c r="TLD36"/>
      <c r="TLE36"/>
      <c r="TLF36"/>
      <c r="TLG36"/>
      <c r="TLH36"/>
      <c r="TLI36"/>
      <c r="TLJ36"/>
      <c r="TLK36"/>
      <c r="TLL36"/>
      <c r="TLM36"/>
      <c r="TLN36"/>
      <c r="TLO36"/>
      <c r="TLP36"/>
      <c r="TLQ36"/>
      <c r="TLR36"/>
      <c r="TLS36"/>
      <c r="TLT36"/>
      <c r="TLU36"/>
      <c r="TLV36"/>
      <c r="TLW36"/>
      <c r="TLX36"/>
      <c r="TLY36"/>
      <c r="TLZ36"/>
      <c r="TMA36"/>
      <c r="TMB36"/>
      <c r="TMC36"/>
      <c r="TMD36"/>
      <c r="TME36"/>
      <c r="TMF36"/>
      <c r="TMG36"/>
      <c r="TMH36"/>
      <c r="TMI36"/>
      <c r="TMJ36"/>
      <c r="TMK36"/>
      <c r="TML36"/>
      <c r="TMM36"/>
      <c r="TMN36"/>
      <c r="TMO36"/>
      <c r="TMP36"/>
      <c r="TMQ36"/>
      <c r="TMR36"/>
      <c r="TMS36"/>
      <c r="TMT36"/>
      <c r="TMU36"/>
      <c r="TMV36"/>
      <c r="TMW36"/>
      <c r="TMX36"/>
      <c r="TMY36"/>
      <c r="TMZ36"/>
      <c r="TNA36"/>
      <c r="TNB36"/>
      <c r="TNC36"/>
      <c r="TND36"/>
      <c r="TNE36"/>
      <c r="TNF36"/>
      <c r="TNG36"/>
      <c r="TNH36"/>
      <c r="TNI36"/>
      <c r="TNJ36"/>
      <c r="TNK36"/>
      <c r="TNL36"/>
      <c r="TNM36"/>
      <c r="TNN36"/>
      <c r="TNO36"/>
      <c r="TNP36"/>
      <c r="TNQ36"/>
      <c r="TNR36"/>
      <c r="TNS36"/>
      <c r="TNT36"/>
      <c r="TNU36"/>
      <c r="TNV36"/>
      <c r="TNW36"/>
      <c r="TNX36"/>
      <c r="TNY36"/>
      <c r="TNZ36"/>
      <c r="TOA36"/>
      <c r="TOB36"/>
      <c r="TOC36"/>
      <c r="TOD36"/>
      <c r="TOE36"/>
      <c r="TOF36"/>
      <c r="TOG36"/>
      <c r="TOH36"/>
      <c r="TOI36"/>
      <c r="TOJ36"/>
      <c r="TOK36"/>
      <c r="TOL36"/>
      <c r="TOM36"/>
      <c r="TON36"/>
      <c r="TOO36"/>
      <c r="TOP36"/>
      <c r="TOQ36"/>
      <c r="TOR36"/>
      <c r="TOS36"/>
      <c r="TOT36"/>
      <c r="TOU36"/>
      <c r="TOV36"/>
      <c r="TOW36"/>
      <c r="TOX36"/>
      <c r="TOY36"/>
      <c r="TOZ36"/>
      <c r="TPA36"/>
      <c r="TPB36"/>
      <c r="TPC36"/>
      <c r="TPD36"/>
      <c r="TPE36"/>
      <c r="TPF36"/>
      <c r="TPG36"/>
      <c r="TPH36"/>
      <c r="TPI36"/>
      <c r="TPJ36"/>
      <c r="TPK36"/>
      <c r="TPL36"/>
      <c r="TPM36"/>
      <c r="TPN36"/>
      <c r="TPO36"/>
      <c r="TPP36"/>
      <c r="TPQ36"/>
      <c r="TPR36"/>
      <c r="TPS36"/>
      <c r="TPT36"/>
      <c r="TPU36"/>
      <c r="TPV36"/>
      <c r="TPW36"/>
      <c r="TPX36"/>
      <c r="TPY36"/>
      <c r="TPZ36"/>
      <c r="TQA36"/>
      <c r="TQB36"/>
      <c r="TQC36"/>
      <c r="TQD36"/>
      <c r="TQE36"/>
      <c r="TQF36"/>
      <c r="TQG36"/>
      <c r="TQH36"/>
      <c r="TQI36"/>
      <c r="TQJ36"/>
      <c r="TQK36"/>
      <c r="TQL36"/>
      <c r="TQM36"/>
      <c r="TQN36"/>
      <c r="TQO36"/>
      <c r="TQP36"/>
      <c r="TQQ36"/>
      <c r="TQR36"/>
      <c r="TQS36"/>
      <c r="TQT36"/>
      <c r="TQU36"/>
      <c r="TQV36"/>
      <c r="TQW36"/>
      <c r="TQX36"/>
      <c r="TQY36"/>
      <c r="TQZ36"/>
      <c r="TRA36"/>
      <c r="TRB36"/>
      <c r="TRC36"/>
      <c r="TRD36"/>
      <c r="TRE36"/>
      <c r="TRF36"/>
      <c r="TRG36"/>
      <c r="TRH36"/>
      <c r="TRI36"/>
      <c r="TRJ36"/>
      <c r="TRK36"/>
      <c r="TRL36"/>
      <c r="TRM36"/>
      <c r="TRN36"/>
      <c r="TRO36"/>
      <c r="TRP36"/>
      <c r="TRQ36"/>
      <c r="TRR36"/>
      <c r="TRS36"/>
      <c r="TRT36"/>
      <c r="TRU36"/>
      <c r="TRV36"/>
      <c r="TRW36"/>
      <c r="TRX36"/>
      <c r="TRY36"/>
      <c r="TRZ36"/>
      <c r="TSA36"/>
      <c r="TSB36"/>
      <c r="TSC36"/>
      <c r="TSD36"/>
      <c r="TSE36"/>
      <c r="TSF36"/>
      <c r="TSG36"/>
      <c r="TSH36"/>
      <c r="TSI36"/>
      <c r="TSJ36"/>
      <c r="TSK36"/>
      <c r="TSL36"/>
      <c r="TSM36"/>
      <c r="TSN36"/>
      <c r="TSO36"/>
      <c r="TSP36"/>
      <c r="TSQ36"/>
      <c r="TSR36"/>
      <c r="TSS36"/>
      <c r="TST36"/>
      <c r="TSU36"/>
      <c r="TSV36"/>
      <c r="TSW36"/>
      <c r="TSX36"/>
      <c r="TSY36"/>
      <c r="TSZ36"/>
      <c r="TTA36"/>
      <c r="TTB36"/>
      <c r="TTC36"/>
      <c r="TTD36"/>
      <c r="TTE36"/>
      <c r="TTF36"/>
      <c r="TTG36"/>
      <c r="TTH36"/>
      <c r="TTI36"/>
      <c r="TTJ36"/>
      <c r="TTK36"/>
      <c r="TTL36"/>
      <c r="TTM36"/>
      <c r="TTN36"/>
      <c r="TTO36"/>
      <c r="TTP36"/>
      <c r="TTQ36"/>
      <c r="TTR36"/>
      <c r="TTS36"/>
      <c r="TTT36"/>
      <c r="TTU36"/>
      <c r="TTV36"/>
      <c r="TTW36"/>
      <c r="TTX36"/>
      <c r="TTY36"/>
      <c r="TTZ36"/>
      <c r="TUA36"/>
      <c r="TUB36"/>
      <c r="TUC36"/>
      <c r="TUD36"/>
      <c r="TUE36"/>
      <c r="TUF36"/>
      <c r="TUG36"/>
      <c r="TUH36"/>
      <c r="TUI36"/>
      <c r="TUJ36"/>
      <c r="TUK36"/>
      <c r="TUL36"/>
      <c r="TUM36"/>
      <c r="TUN36"/>
      <c r="TUO36"/>
      <c r="TUP36"/>
      <c r="TUQ36"/>
      <c r="TUR36"/>
      <c r="TUS36"/>
      <c r="TUT36"/>
      <c r="TUU36"/>
      <c r="TUV36"/>
      <c r="TUW36"/>
      <c r="TUX36"/>
      <c r="TUY36"/>
      <c r="TUZ36"/>
      <c r="TVA36"/>
      <c r="TVB36"/>
      <c r="TVC36"/>
      <c r="TVD36"/>
      <c r="TVE36"/>
      <c r="TVF36"/>
      <c r="TVG36"/>
      <c r="TVH36"/>
      <c r="TVI36"/>
      <c r="TVJ36"/>
      <c r="TVK36"/>
      <c r="TVL36"/>
      <c r="TVM36"/>
      <c r="TVN36"/>
      <c r="TVO36"/>
      <c r="TVP36"/>
      <c r="TVQ36"/>
      <c r="TVR36"/>
      <c r="TVS36"/>
      <c r="TVT36"/>
      <c r="TVU36"/>
      <c r="TVV36"/>
      <c r="TVW36"/>
      <c r="TVX36"/>
      <c r="TVY36"/>
      <c r="TVZ36"/>
      <c r="TWA36"/>
      <c r="TWB36"/>
      <c r="TWC36"/>
      <c r="TWD36"/>
      <c r="TWE36"/>
      <c r="TWF36"/>
      <c r="TWG36"/>
      <c r="TWH36"/>
      <c r="TWI36"/>
      <c r="TWJ36"/>
      <c r="TWK36"/>
      <c r="TWL36"/>
      <c r="TWM36"/>
      <c r="TWN36"/>
      <c r="TWO36"/>
      <c r="TWP36"/>
      <c r="TWQ36"/>
      <c r="TWR36"/>
      <c r="TWS36"/>
      <c r="TWT36"/>
      <c r="TWU36"/>
      <c r="TWV36"/>
      <c r="TWW36"/>
      <c r="TWX36"/>
      <c r="TWY36"/>
      <c r="TWZ36"/>
      <c r="TXA36"/>
      <c r="TXB36"/>
      <c r="TXC36"/>
      <c r="TXD36"/>
      <c r="TXE36"/>
      <c r="TXF36"/>
      <c r="TXG36"/>
      <c r="TXH36"/>
      <c r="TXI36"/>
      <c r="TXJ36"/>
      <c r="TXK36"/>
      <c r="TXL36"/>
      <c r="TXM36"/>
      <c r="TXN36"/>
      <c r="TXO36"/>
      <c r="TXP36"/>
      <c r="TXQ36"/>
      <c r="TXR36"/>
      <c r="TXS36"/>
      <c r="TXT36"/>
      <c r="TXU36"/>
      <c r="TXV36"/>
      <c r="TXW36"/>
      <c r="TXX36"/>
      <c r="TXY36"/>
      <c r="TXZ36"/>
      <c r="TYA36"/>
      <c r="TYB36"/>
      <c r="TYC36"/>
      <c r="TYD36"/>
      <c r="TYE36"/>
      <c r="TYF36"/>
      <c r="TYG36"/>
      <c r="TYH36"/>
      <c r="TYI36"/>
      <c r="TYJ36"/>
      <c r="TYK36"/>
      <c r="TYL36"/>
      <c r="TYM36"/>
      <c r="TYN36"/>
      <c r="TYO36"/>
      <c r="TYP36"/>
      <c r="TYQ36"/>
      <c r="TYR36"/>
      <c r="TYS36"/>
      <c r="TYT36"/>
      <c r="TYU36"/>
      <c r="TYV36"/>
      <c r="TYW36"/>
      <c r="TYX36"/>
      <c r="TYY36"/>
      <c r="TYZ36"/>
      <c r="TZA36"/>
      <c r="TZB36"/>
      <c r="TZC36"/>
      <c r="TZD36"/>
      <c r="TZE36"/>
      <c r="TZF36"/>
      <c r="TZG36"/>
      <c r="TZH36"/>
      <c r="TZI36"/>
      <c r="TZJ36"/>
      <c r="TZK36"/>
      <c r="TZL36"/>
      <c r="TZM36"/>
      <c r="TZN36"/>
      <c r="TZO36"/>
      <c r="TZP36"/>
      <c r="TZQ36"/>
      <c r="TZR36"/>
      <c r="TZS36"/>
      <c r="TZT36"/>
      <c r="TZU36"/>
      <c r="TZV36"/>
      <c r="TZW36"/>
      <c r="TZX36"/>
      <c r="TZY36"/>
      <c r="TZZ36"/>
      <c r="UAA36"/>
      <c r="UAB36"/>
      <c r="UAC36"/>
      <c r="UAD36"/>
      <c r="UAE36"/>
      <c r="UAF36"/>
      <c r="UAG36"/>
      <c r="UAH36"/>
      <c r="UAI36"/>
      <c r="UAJ36"/>
      <c r="UAK36"/>
      <c r="UAL36"/>
      <c r="UAM36"/>
      <c r="UAN36"/>
      <c r="UAO36"/>
      <c r="UAP36"/>
      <c r="UAQ36"/>
      <c r="UAR36"/>
      <c r="UAS36"/>
      <c r="UAT36"/>
      <c r="UAU36"/>
      <c r="UAV36"/>
      <c r="UAW36"/>
      <c r="UAX36"/>
      <c r="UAY36"/>
      <c r="UAZ36"/>
      <c r="UBA36"/>
      <c r="UBB36"/>
      <c r="UBC36"/>
      <c r="UBD36"/>
      <c r="UBE36"/>
      <c r="UBF36"/>
      <c r="UBG36"/>
      <c r="UBH36"/>
      <c r="UBI36"/>
      <c r="UBJ36"/>
      <c r="UBK36"/>
      <c r="UBL36"/>
      <c r="UBM36"/>
      <c r="UBN36"/>
      <c r="UBO36"/>
      <c r="UBP36"/>
      <c r="UBQ36"/>
      <c r="UBR36"/>
      <c r="UBS36"/>
      <c r="UBT36"/>
      <c r="UBU36"/>
      <c r="UBV36"/>
      <c r="UBW36"/>
      <c r="UBX36"/>
      <c r="UBY36"/>
      <c r="UBZ36"/>
      <c r="UCA36"/>
      <c r="UCB36"/>
      <c r="UCC36"/>
      <c r="UCD36"/>
      <c r="UCE36"/>
      <c r="UCF36"/>
      <c r="UCG36"/>
      <c r="UCH36"/>
      <c r="UCI36"/>
      <c r="UCJ36"/>
      <c r="UCK36"/>
      <c r="UCL36"/>
      <c r="UCM36"/>
      <c r="UCN36"/>
      <c r="UCO36"/>
      <c r="UCP36"/>
      <c r="UCQ36"/>
      <c r="UCR36"/>
      <c r="UCS36"/>
      <c r="UCT36"/>
      <c r="UCU36"/>
      <c r="UCV36"/>
      <c r="UCW36"/>
      <c r="UCX36"/>
      <c r="UCY36"/>
      <c r="UCZ36"/>
      <c r="UDA36"/>
      <c r="UDB36"/>
      <c r="UDC36"/>
      <c r="UDD36"/>
      <c r="UDE36"/>
      <c r="UDF36"/>
      <c r="UDG36"/>
      <c r="UDH36"/>
      <c r="UDI36"/>
      <c r="UDJ36"/>
      <c r="UDK36"/>
      <c r="UDL36"/>
      <c r="UDM36"/>
      <c r="UDN36"/>
      <c r="UDO36"/>
      <c r="UDP36"/>
      <c r="UDQ36"/>
      <c r="UDR36"/>
      <c r="UDS36"/>
      <c r="UDT36"/>
      <c r="UDU36"/>
      <c r="UDV36"/>
      <c r="UDW36"/>
      <c r="UDX36"/>
      <c r="UDY36"/>
      <c r="UDZ36"/>
      <c r="UEA36"/>
      <c r="UEB36"/>
      <c r="UEC36"/>
      <c r="UED36"/>
      <c r="UEE36"/>
      <c r="UEF36"/>
      <c r="UEG36"/>
      <c r="UEH36"/>
      <c r="UEI36"/>
      <c r="UEJ36"/>
      <c r="UEK36"/>
      <c r="UEL36"/>
      <c r="UEM36"/>
      <c r="UEN36"/>
      <c r="UEO36"/>
      <c r="UEP36"/>
      <c r="UEQ36"/>
      <c r="UER36"/>
      <c r="UES36"/>
      <c r="UET36"/>
      <c r="UEU36"/>
      <c r="UEV36"/>
      <c r="UEW36"/>
      <c r="UEX36"/>
      <c r="UEY36"/>
      <c r="UEZ36"/>
      <c r="UFA36"/>
      <c r="UFB36"/>
      <c r="UFC36"/>
      <c r="UFD36"/>
      <c r="UFE36"/>
      <c r="UFF36"/>
      <c r="UFG36"/>
      <c r="UFH36"/>
      <c r="UFI36"/>
      <c r="UFJ36"/>
      <c r="UFK36"/>
      <c r="UFL36"/>
      <c r="UFM36"/>
      <c r="UFN36"/>
      <c r="UFO36"/>
      <c r="UFP36"/>
      <c r="UFQ36"/>
      <c r="UFR36"/>
      <c r="UFS36"/>
      <c r="UFT36"/>
      <c r="UFU36"/>
      <c r="UFV36"/>
      <c r="UFW36"/>
      <c r="UFX36"/>
      <c r="UFY36"/>
      <c r="UFZ36"/>
      <c r="UGA36"/>
      <c r="UGB36"/>
      <c r="UGC36"/>
      <c r="UGD36"/>
      <c r="UGE36"/>
      <c r="UGF36"/>
      <c r="UGG36"/>
      <c r="UGH36"/>
      <c r="UGI36"/>
      <c r="UGJ36"/>
      <c r="UGK36"/>
      <c r="UGL36"/>
      <c r="UGM36"/>
      <c r="UGN36"/>
      <c r="UGO36"/>
      <c r="UGP36"/>
      <c r="UGQ36"/>
      <c r="UGR36"/>
      <c r="UGS36"/>
      <c r="UGT36"/>
      <c r="UGU36"/>
      <c r="UGV36"/>
      <c r="UGW36"/>
      <c r="UGX36"/>
      <c r="UGY36"/>
      <c r="UGZ36"/>
      <c r="UHA36"/>
      <c r="UHB36"/>
      <c r="UHC36"/>
      <c r="UHD36"/>
      <c r="UHE36"/>
      <c r="UHF36"/>
      <c r="UHG36"/>
      <c r="UHH36"/>
      <c r="UHI36"/>
      <c r="UHJ36"/>
      <c r="UHK36"/>
      <c r="UHL36"/>
      <c r="UHM36"/>
      <c r="UHN36"/>
      <c r="UHO36"/>
      <c r="UHP36"/>
      <c r="UHQ36"/>
      <c r="UHR36"/>
      <c r="UHS36"/>
      <c r="UHT36"/>
      <c r="UHU36"/>
      <c r="UHV36"/>
      <c r="UHW36"/>
      <c r="UHX36"/>
      <c r="UHY36"/>
      <c r="UHZ36"/>
      <c r="UIA36"/>
      <c r="UIB36"/>
      <c r="UIC36"/>
      <c r="UID36"/>
      <c r="UIE36"/>
      <c r="UIF36"/>
      <c r="UIG36"/>
      <c r="UIH36"/>
      <c r="UII36"/>
      <c r="UIJ36"/>
      <c r="UIK36"/>
      <c r="UIL36"/>
      <c r="UIM36"/>
      <c r="UIN36"/>
      <c r="UIO36"/>
      <c r="UIP36"/>
      <c r="UIQ36"/>
      <c r="UIR36"/>
      <c r="UIS36"/>
      <c r="UIT36"/>
      <c r="UIU36"/>
      <c r="UIV36"/>
      <c r="UIW36"/>
      <c r="UIX36"/>
      <c r="UIY36"/>
      <c r="UIZ36"/>
      <c r="UJA36"/>
      <c r="UJB36"/>
      <c r="UJC36"/>
      <c r="UJD36"/>
      <c r="UJE36"/>
      <c r="UJF36"/>
      <c r="UJG36"/>
      <c r="UJH36"/>
      <c r="UJI36"/>
      <c r="UJJ36"/>
      <c r="UJK36"/>
      <c r="UJL36"/>
      <c r="UJM36"/>
      <c r="UJN36"/>
      <c r="UJO36"/>
      <c r="UJP36"/>
      <c r="UJQ36"/>
      <c r="UJR36"/>
      <c r="UJS36"/>
      <c r="UJT36"/>
      <c r="UJU36"/>
      <c r="UJV36"/>
      <c r="UJW36"/>
      <c r="UJX36"/>
      <c r="UJY36"/>
      <c r="UJZ36"/>
      <c r="UKA36"/>
      <c r="UKB36"/>
      <c r="UKC36"/>
      <c r="UKD36"/>
      <c r="UKE36"/>
      <c r="UKF36"/>
      <c r="UKG36"/>
      <c r="UKH36"/>
      <c r="UKI36"/>
      <c r="UKJ36"/>
      <c r="UKK36"/>
      <c r="UKL36"/>
      <c r="UKM36"/>
      <c r="UKN36"/>
      <c r="UKO36"/>
      <c r="UKP36"/>
      <c r="UKQ36"/>
      <c r="UKR36"/>
      <c r="UKS36"/>
      <c r="UKT36"/>
      <c r="UKU36"/>
      <c r="UKV36"/>
      <c r="UKW36"/>
      <c r="UKX36"/>
      <c r="UKY36"/>
      <c r="UKZ36"/>
      <c r="ULA36"/>
      <c r="ULB36"/>
      <c r="ULC36"/>
      <c r="ULD36"/>
      <c r="ULE36"/>
      <c r="ULF36"/>
      <c r="ULG36"/>
      <c r="ULH36"/>
      <c r="ULI36"/>
      <c r="ULJ36"/>
      <c r="ULK36"/>
      <c r="ULL36"/>
      <c r="ULM36"/>
      <c r="ULN36"/>
      <c r="ULO36"/>
      <c r="ULP36"/>
      <c r="ULQ36"/>
      <c r="ULR36"/>
      <c r="ULS36"/>
      <c r="ULT36"/>
      <c r="ULU36"/>
      <c r="ULV36"/>
      <c r="ULW36"/>
      <c r="ULX36"/>
      <c r="ULY36"/>
      <c r="ULZ36"/>
      <c r="UMA36"/>
      <c r="UMB36"/>
      <c r="UMC36"/>
      <c r="UMD36"/>
      <c r="UME36"/>
      <c r="UMF36"/>
      <c r="UMG36"/>
      <c r="UMH36"/>
      <c r="UMI36"/>
      <c r="UMJ36"/>
      <c r="UMK36"/>
      <c r="UML36"/>
      <c r="UMM36"/>
      <c r="UMN36"/>
      <c r="UMO36"/>
      <c r="UMP36"/>
      <c r="UMQ36"/>
      <c r="UMR36"/>
      <c r="UMS36"/>
      <c r="UMT36"/>
      <c r="UMU36"/>
      <c r="UMV36"/>
      <c r="UMW36"/>
      <c r="UMX36"/>
      <c r="UMY36"/>
      <c r="UMZ36"/>
      <c r="UNA36"/>
      <c r="UNB36"/>
      <c r="UNC36"/>
      <c r="UND36"/>
      <c r="UNE36"/>
      <c r="UNF36"/>
      <c r="UNG36"/>
      <c r="UNH36"/>
      <c r="UNI36"/>
      <c r="UNJ36"/>
      <c r="UNK36"/>
      <c r="UNL36"/>
      <c r="UNM36"/>
      <c r="UNN36"/>
      <c r="UNO36"/>
      <c r="UNP36"/>
      <c r="UNQ36"/>
      <c r="UNR36"/>
      <c r="UNS36"/>
      <c r="UNT36"/>
      <c r="UNU36"/>
      <c r="UNV36"/>
      <c r="UNW36"/>
      <c r="UNX36"/>
      <c r="UNY36"/>
      <c r="UNZ36"/>
      <c r="UOA36"/>
      <c r="UOB36"/>
      <c r="UOC36"/>
      <c r="UOD36"/>
      <c r="UOE36"/>
      <c r="UOF36"/>
      <c r="UOG36"/>
      <c r="UOH36"/>
      <c r="UOI36"/>
      <c r="UOJ36"/>
      <c r="UOK36"/>
      <c r="UOL36"/>
      <c r="UOM36"/>
      <c r="UON36"/>
      <c r="UOO36"/>
      <c r="UOP36"/>
      <c r="UOQ36"/>
      <c r="UOR36"/>
      <c r="UOS36"/>
      <c r="UOT36"/>
      <c r="UOU36"/>
      <c r="UOV36"/>
      <c r="UOW36"/>
      <c r="UOX36"/>
      <c r="UOY36"/>
      <c r="UOZ36"/>
      <c r="UPA36"/>
      <c r="UPB36"/>
      <c r="UPC36"/>
      <c r="UPD36"/>
      <c r="UPE36"/>
      <c r="UPF36"/>
      <c r="UPG36"/>
      <c r="UPH36"/>
      <c r="UPI36"/>
      <c r="UPJ36"/>
      <c r="UPK36"/>
      <c r="UPL36"/>
      <c r="UPM36"/>
      <c r="UPN36"/>
      <c r="UPO36"/>
      <c r="UPP36"/>
      <c r="UPQ36"/>
      <c r="UPR36"/>
      <c r="UPS36"/>
      <c r="UPT36"/>
      <c r="UPU36"/>
      <c r="UPV36"/>
      <c r="UPW36"/>
      <c r="UPX36"/>
      <c r="UPY36"/>
      <c r="UPZ36"/>
      <c r="UQA36"/>
      <c r="UQB36"/>
      <c r="UQC36"/>
      <c r="UQD36"/>
      <c r="UQE36"/>
      <c r="UQF36"/>
      <c r="UQG36"/>
      <c r="UQH36"/>
      <c r="UQI36"/>
      <c r="UQJ36"/>
      <c r="UQK36"/>
      <c r="UQL36"/>
      <c r="UQM36"/>
      <c r="UQN36"/>
      <c r="UQO36"/>
      <c r="UQP36"/>
      <c r="UQQ36"/>
      <c r="UQR36"/>
      <c r="UQS36"/>
      <c r="UQT36"/>
      <c r="UQU36"/>
      <c r="UQV36"/>
      <c r="UQW36"/>
      <c r="UQX36"/>
      <c r="UQY36"/>
      <c r="UQZ36"/>
      <c r="URA36"/>
      <c r="URB36"/>
      <c r="URC36"/>
      <c r="URD36"/>
      <c r="URE36"/>
      <c r="URF36"/>
      <c r="URG36"/>
      <c r="URH36"/>
      <c r="URI36"/>
      <c r="URJ36"/>
      <c r="URK36"/>
      <c r="URL36"/>
      <c r="URM36"/>
      <c r="URN36"/>
      <c r="URO36"/>
      <c r="URP36"/>
      <c r="URQ36"/>
      <c r="URR36"/>
      <c r="URS36"/>
      <c r="URT36"/>
      <c r="URU36"/>
      <c r="URV36"/>
      <c r="URW36"/>
      <c r="URX36"/>
      <c r="URY36"/>
      <c r="URZ36"/>
      <c r="USA36"/>
      <c r="USB36"/>
      <c r="USC36"/>
      <c r="USD36"/>
      <c r="USE36"/>
      <c r="USF36"/>
      <c r="USG36"/>
      <c r="USH36"/>
      <c r="USI36"/>
      <c r="USJ36"/>
      <c r="USK36"/>
      <c r="USL36"/>
      <c r="USM36"/>
      <c r="USN36"/>
      <c r="USO36"/>
      <c r="USP36"/>
      <c r="USQ36"/>
      <c r="USR36"/>
      <c r="USS36"/>
      <c r="UST36"/>
      <c r="USU36"/>
      <c r="USV36"/>
      <c r="USW36"/>
      <c r="USX36"/>
      <c r="USY36"/>
      <c r="USZ36"/>
      <c r="UTA36"/>
      <c r="UTB36"/>
      <c r="UTC36"/>
      <c r="UTD36"/>
      <c r="UTE36"/>
      <c r="UTF36"/>
      <c r="UTG36"/>
      <c r="UTH36"/>
      <c r="UTI36"/>
      <c r="UTJ36"/>
      <c r="UTK36"/>
      <c r="UTL36"/>
      <c r="UTM36"/>
      <c r="UTN36"/>
      <c r="UTO36"/>
      <c r="UTP36"/>
      <c r="UTQ36"/>
      <c r="UTR36"/>
      <c r="UTS36"/>
      <c r="UTT36"/>
      <c r="UTU36"/>
      <c r="UTV36"/>
      <c r="UTW36"/>
      <c r="UTX36"/>
      <c r="UTY36"/>
      <c r="UTZ36"/>
      <c r="UUA36"/>
      <c r="UUB36"/>
      <c r="UUC36"/>
      <c r="UUD36"/>
      <c r="UUE36"/>
      <c r="UUF36"/>
      <c r="UUG36"/>
      <c r="UUH36"/>
      <c r="UUI36"/>
      <c r="UUJ36"/>
      <c r="UUK36"/>
      <c r="UUL36"/>
      <c r="UUM36"/>
      <c r="UUN36"/>
      <c r="UUO36"/>
      <c r="UUP36"/>
      <c r="UUQ36"/>
      <c r="UUR36"/>
      <c r="UUS36"/>
      <c r="UUT36"/>
      <c r="UUU36"/>
      <c r="UUV36"/>
      <c r="UUW36"/>
      <c r="UUX36"/>
      <c r="UUY36"/>
      <c r="UUZ36"/>
      <c r="UVA36"/>
      <c r="UVB36"/>
      <c r="UVC36"/>
      <c r="UVD36"/>
      <c r="UVE36"/>
      <c r="UVF36"/>
      <c r="UVG36"/>
      <c r="UVH36"/>
      <c r="UVI36"/>
      <c r="UVJ36"/>
      <c r="UVK36"/>
      <c r="UVL36"/>
      <c r="UVM36"/>
      <c r="UVN36"/>
      <c r="UVO36"/>
      <c r="UVP36"/>
      <c r="UVQ36"/>
      <c r="UVR36"/>
      <c r="UVS36"/>
      <c r="UVT36"/>
      <c r="UVU36"/>
      <c r="UVV36"/>
      <c r="UVW36"/>
      <c r="UVX36"/>
      <c r="UVY36"/>
      <c r="UVZ36"/>
      <c r="UWA36"/>
      <c r="UWB36"/>
      <c r="UWC36"/>
      <c r="UWD36"/>
      <c r="UWE36"/>
      <c r="UWF36"/>
      <c r="UWG36"/>
      <c r="UWH36"/>
      <c r="UWI36"/>
      <c r="UWJ36"/>
      <c r="UWK36"/>
      <c r="UWL36"/>
      <c r="UWM36"/>
      <c r="UWN36"/>
      <c r="UWO36"/>
      <c r="UWP36"/>
      <c r="UWQ36"/>
      <c r="UWR36"/>
      <c r="UWS36"/>
      <c r="UWT36"/>
      <c r="UWU36"/>
      <c r="UWV36"/>
      <c r="UWW36"/>
      <c r="UWX36"/>
      <c r="UWY36"/>
      <c r="UWZ36"/>
      <c r="UXA36"/>
      <c r="UXB36"/>
      <c r="UXC36"/>
      <c r="UXD36"/>
      <c r="UXE36"/>
      <c r="UXF36"/>
      <c r="UXG36"/>
      <c r="UXH36"/>
      <c r="UXI36"/>
      <c r="UXJ36"/>
      <c r="UXK36"/>
      <c r="UXL36"/>
      <c r="UXM36"/>
      <c r="UXN36"/>
      <c r="UXO36"/>
      <c r="UXP36"/>
      <c r="UXQ36"/>
      <c r="UXR36"/>
      <c r="UXS36"/>
      <c r="UXT36"/>
      <c r="UXU36"/>
      <c r="UXV36"/>
      <c r="UXW36"/>
      <c r="UXX36"/>
      <c r="UXY36"/>
      <c r="UXZ36"/>
      <c r="UYA36"/>
      <c r="UYB36"/>
      <c r="UYC36"/>
      <c r="UYD36"/>
      <c r="UYE36"/>
      <c r="UYF36"/>
      <c r="UYG36"/>
      <c r="UYH36"/>
      <c r="UYI36"/>
      <c r="UYJ36"/>
      <c r="UYK36"/>
      <c r="UYL36"/>
      <c r="UYM36"/>
      <c r="UYN36"/>
      <c r="UYO36"/>
      <c r="UYP36"/>
      <c r="UYQ36"/>
      <c r="UYR36"/>
      <c r="UYS36"/>
      <c r="UYT36"/>
      <c r="UYU36"/>
      <c r="UYV36"/>
      <c r="UYW36"/>
      <c r="UYX36"/>
      <c r="UYY36"/>
      <c r="UYZ36"/>
      <c r="UZA36"/>
      <c r="UZB36"/>
      <c r="UZC36"/>
      <c r="UZD36"/>
      <c r="UZE36"/>
      <c r="UZF36"/>
      <c r="UZG36"/>
      <c r="UZH36"/>
      <c r="UZI36"/>
      <c r="UZJ36"/>
      <c r="UZK36"/>
      <c r="UZL36"/>
      <c r="UZM36"/>
      <c r="UZN36"/>
      <c r="UZO36"/>
      <c r="UZP36"/>
      <c r="UZQ36"/>
      <c r="UZR36"/>
      <c r="UZS36"/>
      <c r="UZT36"/>
      <c r="UZU36"/>
      <c r="UZV36"/>
      <c r="UZW36"/>
      <c r="UZX36"/>
      <c r="UZY36"/>
      <c r="UZZ36"/>
      <c r="VAA36"/>
      <c r="VAB36"/>
      <c r="VAC36"/>
      <c r="VAD36"/>
      <c r="VAE36"/>
      <c r="VAF36"/>
      <c r="VAG36"/>
      <c r="VAH36"/>
      <c r="VAI36"/>
      <c r="VAJ36"/>
      <c r="VAK36"/>
      <c r="VAL36"/>
      <c r="VAM36"/>
      <c r="VAN36"/>
      <c r="VAO36"/>
      <c r="VAP36"/>
      <c r="VAQ36"/>
      <c r="VAR36"/>
      <c r="VAS36"/>
      <c r="VAT36"/>
      <c r="VAU36"/>
      <c r="VAV36"/>
      <c r="VAW36"/>
      <c r="VAX36"/>
      <c r="VAY36"/>
      <c r="VAZ36"/>
      <c r="VBA36"/>
      <c r="VBB36"/>
      <c r="VBC36"/>
      <c r="VBD36"/>
      <c r="VBE36"/>
      <c r="VBF36"/>
      <c r="VBG36"/>
      <c r="VBH36"/>
      <c r="VBI36"/>
      <c r="VBJ36"/>
      <c r="VBK36"/>
      <c r="VBL36"/>
      <c r="VBM36"/>
      <c r="VBN36"/>
      <c r="VBO36"/>
      <c r="VBP36"/>
      <c r="VBQ36"/>
      <c r="VBR36"/>
      <c r="VBS36"/>
      <c r="VBT36"/>
      <c r="VBU36"/>
      <c r="VBV36"/>
      <c r="VBW36"/>
      <c r="VBX36"/>
      <c r="VBY36"/>
      <c r="VBZ36"/>
      <c r="VCA36"/>
      <c r="VCB36"/>
      <c r="VCC36"/>
      <c r="VCD36"/>
      <c r="VCE36"/>
      <c r="VCF36"/>
      <c r="VCG36"/>
      <c r="VCH36"/>
      <c r="VCI36"/>
      <c r="VCJ36"/>
      <c r="VCK36"/>
      <c r="VCL36"/>
      <c r="VCM36"/>
      <c r="VCN36"/>
      <c r="VCO36"/>
      <c r="VCP36"/>
      <c r="VCQ36"/>
      <c r="VCR36"/>
      <c r="VCS36"/>
      <c r="VCT36"/>
      <c r="VCU36"/>
      <c r="VCV36"/>
      <c r="VCW36"/>
      <c r="VCX36"/>
      <c r="VCY36"/>
      <c r="VCZ36"/>
      <c r="VDA36"/>
      <c r="VDB36"/>
      <c r="VDC36"/>
      <c r="VDD36"/>
      <c r="VDE36"/>
      <c r="VDF36"/>
      <c r="VDG36"/>
      <c r="VDH36"/>
      <c r="VDI36"/>
      <c r="VDJ36"/>
      <c r="VDK36"/>
      <c r="VDL36"/>
      <c r="VDM36"/>
      <c r="VDN36"/>
      <c r="VDO36"/>
      <c r="VDP36"/>
      <c r="VDQ36"/>
      <c r="VDR36"/>
      <c r="VDS36"/>
      <c r="VDT36"/>
      <c r="VDU36"/>
      <c r="VDV36"/>
      <c r="VDW36"/>
      <c r="VDX36"/>
      <c r="VDY36"/>
      <c r="VDZ36"/>
      <c r="VEA36"/>
      <c r="VEB36"/>
      <c r="VEC36"/>
      <c r="VED36"/>
      <c r="VEE36"/>
      <c r="VEF36"/>
      <c r="VEG36"/>
      <c r="VEH36"/>
      <c r="VEI36"/>
      <c r="VEJ36"/>
      <c r="VEK36"/>
      <c r="VEL36"/>
      <c r="VEM36"/>
      <c r="VEN36"/>
      <c r="VEO36"/>
      <c r="VEP36"/>
      <c r="VEQ36"/>
      <c r="VER36"/>
      <c r="VES36"/>
      <c r="VET36"/>
      <c r="VEU36"/>
      <c r="VEV36"/>
      <c r="VEW36"/>
      <c r="VEX36"/>
      <c r="VEY36"/>
      <c r="VEZ36"/>
      <c r="VFA36"/>
      <c r="VFB36"/>
      <c r="VFC36"/>
      <c r="VFD36"/>
      <c r="VFE36"/>
      <c r="VFF36"/>
      <c r="VFG36"/>
      <c r="VFH36"/>
      <c r="VFI36"/>
      <c r="VFJ36"/>
      <c r="VFK36"/>
      <c r="VFL36"/>
      <c r="VFM36"/>
      <c r="VFN36"/>
      <c r="VFO36"/>
      <c r="VFP36"/>
      <c r="VFQ36"/>
      <c r="VFR36"/>
      <c r="VFS36"/>
      <c r="VFT36"/>
      <c r="VFU36"/>
      <c r="VFV36"/>
      <c r="VFW36"/>
      <c r="VFX36"/>
      <c r="VFY36"/>
      <c r="VFZ36"/>
      <c r="VGA36"/>
      <c r="VGB36"/>
      <c r="VGC36"/>
      <c r="VGD36"/>
      <c r="VGE36"/>
      <c r="VGF36"/>
      <c r="VGG36"/>
      <c r="VGH36"/>
      <c r="VGI36"/>
      <c r="VGJ36"/>
      <c r="VGK36"/>
      <c r="VGL36"/>
      <c r="VGM36"/>
      <c r="VGN36"/>
      <c r="VGO36"/>
      <c r="VGP36"/>
      <c r="VGQ36"/>
      <c r="VGR36"/>
      <c r="VGS36"/>
      <c r="VGT36"/>
      <c r="VGU36"/>
      <c r="VGV36"/>
      <c r="VGW36"/>
      <c r="VGX36"/>
      <c r="VGY36"/>
      <c r="VGZ36"/>
      <c r="VHA36"/>
      <c r="VHB36"/>
      <c r="VHC36"/>
      <c r="VHD36"/>
      <c r="VHE36"/>
      <c r="VHF36"/>
      <c r="VHG36"/>
      <c r="VHH36"/>
      <c r="VHI36"/>
      <c r="VHJ36"/>
      <c r="VHK36"/>
      <c r="VHL36"/>
      <c r="VHM36"/>
      <c r="VHN36"/>
      <c r="VHO36"/>
      <c r="VHP36"/>
      <c r="VHQ36"/>
      <c r="VHR36"/>
      <c r="VHS36"/>
      <c r="VHT36"/>
      <c r="VHU36"/>
      <c r="VHV36"/>
      <c r="VHW36"/>
      <c r="VHX36"/>
      <c r="VHY36"/>
      <c r="VHZ36"/>
      <c r="VIA36"/>
      <c r="VIB36"/>
      <c r="VIC36"/>
      <c r="VID36"/>
      <c r="VIE36"/>
      <c r="VIF36"/>
      <c r="VIG36"/>
      <c r="VIH36"/>
      <c r="VII36"/>
      <c r="VIJ36"/>
      <c r="VIK36"/>
      <c r="VIL36"/>
      <c r="VIM36"/>
      <c r="VIN36"/>
      <c r="VIO36"/>
      <c r="VIP36"/>
      <c r="VIQ36"/>
      <c r="VIR36"/>
      <c r="VIS36"/>
      <c r="VIT36"/>
      <c r="VIU36"/>
      <c r="VIV36"/>
      <c r="VIW36"/>
      <c r="VIX36"/>
      <c r="VIY36"/>
      <c r="VIZ36"/>
      <c r="VJA36"/>
      <c r="VJB36"/>
      <c r="VJC36"/>
      <c r="VJD36"/>
      <c r="VJE36"/>
      <c r="VJF36"/>
      <c r="VJG36"/>
      <c r="VJH36"/>
      <c r="VJI36"/>
      <c r="VJJ36"/>
      <c r="VJK36"/>
      <c r="VJL36"/>
      <c r="VJM36"/>
      <c r="VJN36"/>
      <c r="VJO36"/>
      <c r="VJP36"/>
      <c r="VJQ36"/>
      <c r="VJR36"/>
      <c r="VJS36"/>
      <c r="VJT36"/>
      <c r="VJU36"/>
      <c r="VJV36"/>
      <c r="VJW36"/>
      <c r="VJX36"/>
      <c r="VJY36"/>
      <c r="VJZ36"/>
      <c r="VKA36"/>
      <c r="VKB36"/>
      <c r="VKC36"/>
      <c r="VKD36"/>
      <c r="VKE36"/>
      <c r="VKF36"/>
      <c r="VKG36"/>
      <c r="VKH36"/>
      <c r="VKI36"/>
      <c r="VKJ36"/>
      <c r="VKK36"/>
      <c r="VKL36"/>
      <c r="VKM36"/>
      <c r="VKN36"/>
      <c r="VKO36"/>
      <c r="VKP36"/>
      <c r="VKQ36"/>
      <c r="VKR36"/>
      <c r="VKS36"/>
      <c r="VKT36"/>
      <c r="VKU36"/>
      <c r="VKV36"/>
      <c r="VKW36"/>
      <c r="VKX36"/>
      <c r="VKY36"/>
      <c r="VKZ36"/>
      <c r="VLA36"/>
      <c r="VLB36"/>
      <c r="VLC36"/>
      <c r="VLD36"/>
      <c r="VLE36"/>
      <c r="VLF36"/>
      <c r="VLG36"/>
      <c r="VLH36"/>
      <c r="VLI36"/>
      <c r="VLJ36"/>
      <c r="VLK36"/>
      <c r="VLL36"/>
      <c r="VLM36"/>
      <c r="VLN36"/>
      <c r="VLO36"/>
      <c r="VLP36"/>
      <c r="VLQ36"/>
      <c r="VLR36"/>
      <c r="VLS36"/>
      <c r="VLT36"/>
      <c r="VLU36"/>
      <c r="VLV36"/>
      <c r="VLW36"/>
      <c r="VLX36"/>
      <c r="VLY36"/>
      <c r="VLZ36"/>
      <c r="VMA36"/>
      <c r="VMB36"/>
      <c r="VMC36"/>
      <c r="VMD36"/>
      <c r="VME36"/>
      <c r="VMF36"/>
      <c r="VMG36"/>
      <c r="VMH36"/>
      <c r="VMI36"/>
      <c r="VMJ36"/>
      <c r="VMK36"/>
      <c r="VML36"/>
      <c r="VMM36"/>
      <c r="VMN36"/>
      <c r="VMO36"/>
      <c r="VMP36"/>
      <c r="VMQ36"/>
      <c r="VMR36"/>
      <c r="VMS36"/>
      <c r="VMT36"/>
      <c r="VMU36"/>
      <c r="VMV36"/>
      <c r="VMW36"/>
      <c r="VMX36"/>
      <c r="VMY36"/>
      <c r="VMZ36"/>
      <c r="VNA36"/>
      <c r="VNB36"/>
      <c r="VNC36"/>
      <c r="VND36"/>
      <c r="VNE36"/>
      <c r="VNF36"/>
      <c r="VNG36"/>
      <c r="VNH36"/>
      <c r="VNI36"/>
      <c r="VNJ36"/>
      <c r="VNK36"/>
      <c r="VNL36"/>
      <c r="VNM36"/>
      <c r="VNN36"/>
      <c r="VNO36"/>
      <c r="VNP36"/>
      <c r="VNQ36"/>
      <c r="VNR36"/>
      <c r="VNS36"/>
      <c r="VNT36"/>
      <c r="VNU36"/>
      <c r="VNV36"/>
      <c r="VNW36"/>
      <c r="VNX36"/>
      <c r="VNY36"/>
      <c r="VNZ36"/>
      <c r="VOA36"/>
      <c r="VOB36"/>
      <c r="VOC36"/>
      <c r="VOD36"/>
      <c r="VOE36"/>
      <c r="VOF36"/>
      <c r="VOG36"/>
      <c r="VOH36"/>
      <c r="VOI36"/>
      <c r="VOJ36"/>
      <c r="VOK36"/>
      <c r="VOL36"/>
      <c r="VOM36"/>
      <c r="VON36"/>
      <c r="VOO36"/>
      <c r="VOP36"/>
      <c r="VOQ36"/>
      <c r="VOR36"/>
      <c r="VOS36"/>
      <c r="VOT36"/>
      <c r="VOU36"/>
      <c r="VOV36"/>
      <c r="VOW36"/>
      <c r="VOX36"/>
      <c r="VOY36"/>
      <c r="VOZ36"/>
      <c r="VPA36"/>
      <c r="VPB36"/>
      <c r="VPC36"/>
      <c r="VPD36"/>
      <c r="VPE36"/>
      <c r="VPF36"/>
      <c r="VPG36"/>
      <c r="VPH36"/>
      <c r="VPI36"/>
      <c r="VPJ36"/>
      <c r="VPK36"/>
      <c r="VPL36"/>
      <c r="VPM36"/>
      <c r="VPN36"/>
      <c r="VPO36"/>
      <c r="VPP36"/>
      <c r="VPQ36"/>
      <c r="VPR36"/>
      <c r="VPS36"/>
      <c r="VPT36"/>
      <c r="VPU36"/>
      <c r="VPV36"/>
      <c r="VPW36"/>
      <c r="VPX36"/>
      <c r="VPY36"/>
      <c r="VPZ36"/>
      <c r="VQA36"/>
      <c r="VQB36"/>
      <c r="VQC36"/>
      <c r="VQD36"/>
      <c r="VQE36"/>
      <c r="VQF36"/>
      <c r="VQG36"/>
      <c r="VQH36"/>
      <c r="VQI36"/>
      <c r="VQJ36"/>
      <c r="VQK36"/>
      <c r="VQL36"/>
      <c r="VQM36"/>
      <c r="VQN36"/>
      <c r="VQO36"/>
      <c r="VQP36"/>
      <c r="VQQ36"/>
      <c r="VQR36"/>
      <c r="VQS36"/>
      <c r="VQT36"/>
      <c r="VQU36"/>
      <c r="VQV36"/>
      <c r="VQW36"/>
      <c r="VQX36"/>
      <c r="VQY36"/>
      <c r="VQZ36"/>
      <c r="VRA36"/>
      <c r="VRB36"/>
      <c r="VRC36"/>
      <c r="VRD36"/>
      <c r="VRE36"/>
      <c r="VRF36"/>
      <c r="VRG36"/>
      <c r="VRH36"/>
      <c r="VRI36"/>
      <c r="VRJ36"/>
      <c r="VRK36"/>
      <c r="VRL36"/>
      <c r="VRM36"/>
      <c r="VRN36"/>
      <c r="VRO36"/>
      <c r="VRP36"/>
      <c r="VRQ36"/>
      <c r="VRR36"/>
      <c r="VRS36"/>
      <c r="VRT36"/>
      <c r="VRU36"/>
      <c r="VRV36"/>
      <c r="VRW36"/>
      <c r="VRX36"/>
      <c r="VRY36"/>
      <c r="VRZ36"/>
      <c r="VSA36"/>
      <c r="VSB36"/>
      <c r="VSC36"/>
      <c r="VSD36"/>
      <c r="VSE36"/>
      <c r="VSF36"/>
      <c r="VSG36"/>
      <c r="VSH36"/>
      <c r="VSI36"/>
      <c r="VSJ36"/>
      <c r="VSK36"/>
      <c r="VSL36"/>
      <c r="VSM36"/>
      <c r="VSN36"/>
      <c r="VSO36"/>
      <c r="VSP36"/>
      <c r="VSQ36"/>
      <c r="VSR36"/>
      <c r="VSS36"/>
      <c r="VST36"/>
      <c r="VSU36"/>
      <c r="VSV36"/>
      <c r="VSW36"/>
      <c r="VSX36"/>
      <c r="VSY36"/>
      <c r="VSZ36"/>
      <c r="VTA36"/>
      <c r="VTB36"/>
      <c r="VTC36"/>
      <c r="VTD36"/>
      <c r="VTE36"/>
      <c r="VTF36"/>
      <c r="VTG36"/>
      <c r="VTH36"/>
      <c r="VTI36"/>
      <c r="VTJ36"/>
      <c r="VTK36"/>
      <c r="VTL36"/>
      <c r="VTM36"/>
      <c r="VTN36"/>
      <c r="VTO36"/>
      <c r="VTP36"/>
      <c r="VTQ36"/>
      <c r="VTR36"/>
      <c r="VTS36"/>
      <c r="VTT36"/>
      <c r="VTU36"/>
      <c r="VTV36"/>
      <c r="VTW36"/>
      <c r="VTX36"/>
      <c r="VTY36"/>
      <c r="VTZ36"/>
      <c r="VUA36"/>
      <c r="VUB36"/>
      <c r="VUC36"/>
      <c r="VUD36"/>
      <c r="VUE36"/>
      <c r="VUF36"/>
      <c r="VUG36"/>
      <c r="VUH36"/>
      <c r="VUI36"/>
      <c r="VUJ36"/>
      <c r="VUK36"/>
      <c r="VUL36"/>
      <c r="VUM36"/>
      <c r="VUN36"/>
      <c r="VUO36"/>
      <c r="VUP36"/>
      <c r="VUQ36"/>
      <c r="VUR36"/>
      <c r="VUS36"/>
      <c r="VUT36"/>
      <c r="VUU36"/>
      <c r="VUV36"/>
      <c r="VUW36"/>
      <c r="VUX36"/>
      <c r="VUY36"/>
      <c r="VUZ36"/>
      <c r="VVA36"/>
      <c r="VVB36"/>
      <c r="VVC36"/>
      <c r="VVD36"/>
      <c r="VVE36"/>
      <c r="VVF36"/>
      <c r="VVG36"/>
      <c r="VVH36"/>
      <c r="VVI36"/>
      <c r="VVJ36"/>
      <c r="VVK36"/>
      <c r="VVL36"/>
      <c r="VVM36"/>
      <c r="VVN36"/>
      <c r="VVO36"/>
      <c r="VVP36"/>
      <c r="VVQ36"/>
      <c r="VVR36"/>
      <c r="VVS36"/>
      <c r="VVT36"/>
      <c r="VVU36"/>
      <c r="VVV36"/>
      <c r="VVW36"/>
      <c r="VVX36"/>
      <c r="VVY36"/>
      <c r="VVZ36"/>
      <c r="VWA36"/>
      <c r="VWB36"/>
      <c r="VWC36"/>
      <c r="VWD36"/>
      <c r="VWE36"/>
      <c r="VWF36"/>
      <c r="VWG36"/>
      <c r="VWH36"/>
      <c r="VWI36"/>
      <c r="VWJ36"/>
      <c r="VWK36"/>
      <c r="VWL36"/>
      <c r="VWM36"/>
      <c r="VWN36"/>
      <c r="VWO36"/>
      <c r="VWP36"/>
      <c r="VWQ36"/>
      <c r="VWR36"/>
      <c r="VWS36"/>
      <c r="VWT36"/>
      <c r="VWU36"/>
      <c r="VWV36"/>
      <c r="VWW36"/>
      <c r="VWX36"/>
      <c r="VWY36"/>
      <c r="VWZ36"/>
      <c r="VXA36"/>
      <c r="VXB36"/>
      <c r="VXC36"/>
      <c r="VXD36"/>
      <c r="VXE36"/>
      <c r="VXF36"/>
      <c r="VXG36"/>
      <c r="VXH36"/>
      <c r="VXI36"/>
      <c r="VXJ36"/>
      <c r="VXK36"/>
      <c r="VXL36"/>
      <c r="VXM36"/>
      <c r="VXN36"/>
      <c r="VXO36"/>
      <c r="VXP36"/>
      <c r="VXQ36"/>
      <c r="VXR36"/>
      <c r="VXS36"/>
      <c r="VXT36"/>
      <c r="VXU36"/>
      <c r="VXV36"/>
      <c r="VXW36"/>
      <c r="VXX36"/>
      <c r="VXY36"/>
      <c r="VXZ36"/>
      <c r="VYA36"/>
      <c r="VYB36"/>
      <c r="VYC36"/>
      <c r="VYD36"/>
      <c r="VYE36"/>
      <c r="VYF36"/>
      <c r="VYG36"/>
      <c r="VYH36"/>
      <c r="VYI36"/>
      <c r="VYJ36"/>
      <c r="VYK36"/>
      <c r="VYL36"/>
      <c r="VYM36"/>
      <c r="VYN36"/>
      <c r="VYO36"/>
      <c r="VYP36"/>
      <c r="VYQ36"/>
      <c r="VYR36"/>
      <c r="VYS36"/>
      <c r="VYT36"/>
      <c r="VYU36"/>
      <c r="VYV36"/>
      <c r="VYW36"/>
      <c r="VYX36"/>
      <c r="VYY36"/>
      <c r="VYZ36"/>
      <c r="VZA36"/>
      <c r="VZB36"/>
      <c r="VZC36"/>
      <c r="VZD36"/>
      <c r="VZE36"/>
      <c r="VZF36"/>
      <c r="VZG36"/>
      <c r="VZH36"/>
      <c r="VZI36"/>
      <c r="VZJ36"/>
      <c r="VZK36"/>
      <c r="VZL36"/>
      <c r="VZM36"/>
      <c r="VZN36"/>
      <c r="VZO36"/>
      <c r="VZP36"/>
      <c r="VZQ36"/>
      <c r="VZR36"/>
      <c r="VZS36"/>
      <c r="VZT36"/>
      <c r="VZU36"/>
      <c r="VZV36"/>
      <c r="VZW36"/>
      <c r="VZX36"/>
      <c r="VZY36"/>
      <c r="VZZ36"/>
      <c r="WAA36"/>
      <c r="WAB36"/>
      <c r="WAC36"/>
      <c r="WAD36"/>
      <c r="WAE36"/>
      <c r="WAF36"/>
      <c r="WAG36"/>
      <c r="WAH36"/>
      <c r="WAI36"/>
      <c r="WAJ36"/>
      <c r="WAK36"/>
      <c r="WAL36"/>
      <c r="WAM36"/>
      <c r="WAN36"/>
      <c r="WAO36"/>
      <c r="WAP36"/>
      <c r="WAQ36"/>
      <c r="WAR36"/>
      <c r="WAS36"/>
      <c r="WAT36"/>
      <c r="WAU36"/>
      <c r="WAV36"/>
      <c r="WAW36"/>
      <c r="WAX36"/>
      <c r="WAY36"/>
      <c r="WAZ36"/>
      <c r="WBA36"/>
      <c r="WBB36"/>
      <c r="WBC36"/>
      <c r="WBD36"/>
      <c r="WBE36"/>
      <c r="WBF36"/>
      <c r="WBG36"/>
      <c r="WBH36"/>
      <c r="WBI36"/>
      <c r="WBJ36"/>
      <c r="WBK36"/>
      <c r="WBL36"/>
      <c r="WBM36"/>
      <c r="WBN36"/>
      <c r="WBO36"/>
      <c r="WBP36"/>
      <c r="WBQ36"/>
      <c r="WBR36"/>
      <c r="WBS36"/>
      <c r="WBT36"/>
      <c r="WBU36"/>
      <c r="WBV36"/>
      <c r="WBW36"/>
      <c r="WBX36"/>
      <c r="WBY36"/>
      <c r="WBZ36"/>
      <c r="WCA36"/>
      <c r="WCB36"/>
      <c r="WCC36"/>
      <c r="WCD36"/>
      <c r="WCE36"/>
      <c r="WCF36"/>
      <c r="WCG36"/>
      <c r="WCH36"/>
      <c r="WCI36"/>
      <c r="WCJ36"/>
      <c r="WCK36"/>
      <c r="WCL36"/>
      <c r="WCM36"/>
      <c r="WCN36"/>
      <c r="WCO36"/>
      <c r="WCP36"/>
      <c r="WCQ36"/>
      <c r="WCR36"/>
      <c r="WCS36"/>
      <c r="WCT36"/>
      <c r="WCU36"/>
      <c r="WCV36"/>
      <c r="WCW36"/>
      <c r="WCX36"/>
      <c r="WCY36"/>
      <c r="WCZ36"/>
      <c r="WDA36"/>
      <c r="WDB36"/>
      <c r="WDC36"/>
      <c r="WDD36"/>
      <c r="WDE36"/>
      <c r="WDF36"/>
      <c r="WDG36"/>
      <c r="WDH36"/>
      <c r="WDI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row>
    <row r="37" spans="1:16372" x14ac:dyDescent="0.2">
      <c r="C37" s="3" t="s">
        <v>177</v>
      </c>
      <c r="D37" s="218"/>
      <c r="E37" s="107"/>
      <c r="F37" s="3"/>
      <c r="G37" s="209"/>
      <c r="H37" s="107"/>
      <c r="I37" s="106">
        <f>SUM(I29:I35)</f>
        <v>2363544.5988414837</v>
      </c>
      <c r="J37" s="106">
        <f t="shared" ref="J37:AB37" si="4">SUM(J29:J35)</f>
        <v>2363544.5988414837</v>
      </c>
      <c r="K37" s="106">
        <f t="shared" si="4"/>
        <v>2363544.5988414837</v>
      </c>
      <c r="L37" s="106">
        <f t="shared" si="4"/>
        <v>2363544.5988414837</v>
      </c>
      <c r="M37" s="106">
        <f t="shared" si="4"/>
        <v>2363544.5988414837</v>
      </c>
      <c r="N37" s="106">
        <f t="shared" si="4"/>
        <v>2363544.5988414837</v>
      </c>
      <c r="O37" s="106">
        <f t="shared" si="4"/>
        <v>2363544.5988414837</v>
      </c>
      <c r="P37" s="106">
        <f t="shared" si="4"/>
        <v>2363544.5988414837</v>
      </c>
      <c r="Q37" s="106">
        <f t="shared" si="4"/>
        <v>2363544.5988414837</v>
      </c>
      <c r="R37" s="106">
        <f t="shared" si="4"/>
        <v>2363544.5988414837</v>
      </c>
      <c r="S37" s="106">
        <f t="shared" si="4"/>
        <v>2363544.5988414837</v>
      </c>
      <c r="T37" s="106">
        <f t="shared" si="4"/>
        <v>2363544.5988414837</v>
      </c>
      <c r="U37" s="106">
        <f t="shared" si="4"/>
        <v>2363544.5988414837</v>
      </c>
      <c r="V37" s="106">
        <f t="shared" si="4"/>
        <v>2363544.5988414837</v>
      </c>
      <c r="W37" s="106">
        <f t="shared" si="4"/>
        <v>2363544.5988414837</v>
      </c>
      <c r="X37" s="106">
        <f t="shared" si="4"/>
        <v>2363544.5988414837</v>
      </c>
      <c r="Y37" s="106">
        <f t="shared" si="4"/>
        <v>2363544.5988414837</v>
      </c>
      <c r="Z37" s="106">
        <f t="shared" si="4"/>
        <v>2363544.5988414837</v>
      </c>
      <c r="AA37" s="106">
        <f t="shared" si="4"/>
        <v>2363544.5988414837</v>
      </c>
      <c r="AB37" s="106">
        <f t="shared" si="4"/>
        <v>2363544.5988414837</v>
      </c>
      <c r="AC37" s="106">
        <f>SUM(AC29:AC35)</f>
        <v>2363544.5988414837</v>
      </c>
      <c r="AD37" s="106">
        <f>SUM(AD29:AD35)</f>
        <v>2363544.5988414837</v>
      </c>
      <c r="AE37" s="106">
        <f>SUM(AE29:AE35)</f>
        <v>2363544.5988414837</v>
      </c>
      <c r="AF37" s="106">
        <f>SUM(AF29:AF35)</f>
        <v>2363544.5988414837</v>
      </c>
      <c r="AG37" s="106">
        <f>SUM(AG29:AG35)</f>
        <v>2363544.5988414837</v>
      </c>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c r="BOL37"/>
      <c r="BOM37"/>
      <c r="BON37"/>
      <c r="BOO37"/>
      <c r="BOP37"/>
      <c r="BOQ37"/>
      <c r="BOR37"/>
      <c r="BOS37"/>
      <c r="BOT37"/>
      <c r="BOU37"/>
      <c r="BOV37"/>
      <c r="BOW37"/>
      <c r="BOX37"/>
      <c r="BOY37"/>
      <c r="BOZ37"/>
      <c r="BPA37"/>
      <c r="BPB37"/>
      <c r="BPC37"/>
      <c r="BPD37"/>
      <c r="BPE37"/>
      <c r="BPF37"/>
      <c r="BPG37"/>
      <c r="BPH37"/>
      <c r="BPI37"/>
      <c r="BPJ37"/>
      <c r="BPK37"/>
      <c r="BPL37"/>
      <c r="BPM37"/>
      <c r="BPN37"/>
      <c r="BPO37"/>
      <c r="BPP37"/>
      <c r="BPQ37"/>
      <c r="BPR37"/>
      <c r="BPS37"/>
      <c r="BPT37"/>
      <c r="BPU37"/>
      <c r="BPV37"/>
      <c r="BPW37"/>
      <c r="BPX37"/>
      <c r="BPY37"/>
      <c r="BPZ37"/>
      <c r="BQA37"/>
      <c r="BQB37"/>
      <c r="BQC37"/>
      <c r="BQD37"/>
      <c r="BQE37"/>
      <c r="BQF37"/>
      <c r="BQG37"/>
      <c r="BQH37"/>
      <c r="BQI37"/>
      <c r="BQJ37"/>
      <c r="BQK37"/>
      <c r="BQL37"/>
      <c r="BQM37"/>
      <c r="BQN37"/>
      <c r="BQO37"/>
      <c r="BQP37"/>
      <c r="BQQ37"/>
      <c r="BQR37"/>
      <c r="BQS37"/>
      <c r="BQT37"/>
      <c r="BQU37"/>
      <c r="BQV37"/>
      <c r="BQW37"/>
      <c r="BQX37"/>
      <c r="BQY37"/>
      <c r="BQZ37"/>
      <c r="BRA37"/>
      <c r="BRB37"/>
      <c r="BRC37"/>
      <c r="BRD37"/>
      <c r="BRE37"/>
      <c r="BRF37"/>
      <c r="BRG37"/>
      <c r="BRH37"/>
      <c r="BRI37"/>
      <c r="BRJ37"/>
      <c r="BRK37"/>
      <c r="BRL37"/>
      <c r="BRM37"/>
      <c r="BRN37"/>
      <c r="BRO37"/>
      <c r="BRP37"/>
      <c r="BRQ37"/>
      <c r="BRR37"/>
      <c r="BRS37"/>
      <c r="BRT37"/>
      <c r="BRU37"/>
      <c r="BRV37"/>
      <c r="BRW37"/>
      <c r="BRX37"/>
      <c r="BRY37"/>
      <c r="BRZ37"/>
      <c r="BSA37"/>
      <c r="BSB37"/>
      <c r="BSC37"/>
      <c r="BSD37"/>
      <c r="BSE37"/>
      <c r="BSF37"/>
      <c r="BSG37"/>
      <c r="BSH37"/>
      <c r="BSI37"/>
      <c r="BSJ37"/>
      <c r="BSK37"/>
      <c r="BSL37"/>
      <c r="BSM37"/>
      <c r="BSN37"/>
      <c r="BSO37"/>
      <c r="BSP37"/>
      <c r="BSQ37"/>
      <c r="BSR37"/>
      <c r="BSS37"/>
      <c r="BST37"/>
      <c r="BSU37"/>
      <c r="BSV37"/>
      <c r="BSW37"/>
      <c r="BSX37"/>
      <c r="BSY37"/>
      <c r="BSZ37"/>
      <c r="BTA37"/>
      <c r="BTB37"/>
      <c r="BTC37"/>
      <c r="BTD37"/>
      <c r="BTE37"/>
      <c r="BTF37"/>
      <c r="BTG37"/>
      <c r="BTH37"/>
      <c r="BTI37"/>
      <c r="BTJ37"/>
      <c r="BTK37"/>
      <c r="BTL37"/>
      <c r="BTM37"/>
      <c r="BTN37"/>
      <c r="BTO37"/>
      <c r="BTP37"/>
      <c r="BTQ37"/>
      <c r="BTR37"/>
      <c r="BTS37"/>
      <c r="BTT37"/>
      <c r="BTU37"/>
      <c r="BTV37"/>
      <c r="BTW37"/>
      <c r="BTX37"/>
      <c r="BTY37"/>
      <c r="BTZ37"/>
      <c r="BUA37"/>
      <c r="BUB37"/>
      <c r="BUC37"/>
      <c r="BUD37"/>
      <c r="BUE37"/>
      <c r="BUF37"/>
      <c r="BUG37"/>
      <c r="BUH37"/>
      <c r="BUI37"/>
      <c r="BUJ37"/>
      <c r="BUK37"/>
      <c r="BUL37"/>
      <c r="BUM37"/>
      <c r="BUN37"/>
      <c r="BUO37"/>
      <c r="BUP37"/>
      <c r="BUQ37"/>
      <c r="BUR37"/>
      <c r="BUS37"/>
      <c r="BUT37"/>
      <c r="BUU37"/>
      <c r="BUV37"/>
      <c r="BUW37"/>
      <c r="BUX37"/>
      <c r="BUY37"/>
      <c r="BUZ37"/>
      <c r="BVA37"/>
      <c r="BVB37"/>
      <c r="BVC37"/>
      <c r="BVD37"/>
      <c r="BVE37"/>
      <c r="BVF37"/>
      <c r="BVG37"/>
      <c r="BVH37"/>
      <c r="BVI37"/>
      <c r="BVJ37"/>
      <c r="BVK37"/>
      <c r="BVL37"/>
      <c r="BVM37"/>
      <c r="BVN37"/>
      <c r="BVO37"/>
      <c r="BVP37"/>
      <c r="BVQ37"/>
      <c r="BVR37"/>
      <c r="BVS37"/>
      <c r="BVT37"/>
      <c r="BVU37"/>
      <c r="BVV37"/>
      <c r="BVW37"/>
      <c r="BVX37"/>
      <c r="BVY37"/>
      <c r="BVZ37"/>
      <c r="BWA37"/>
      <c r="BWB37"/>
      <c r="BWC37"/>
      <c r="BWD37"/>
      <c r="BWE37"/>
      <c r="BWF37"/>
      <c r="BWG37"/>
      <c r="BWH37"/>
      <c r="BWI37"/>
      <c r="BWJ37"/>
      <c r="BWK37"/>
      <c r="BWL37"/>
      <c r="BWM37"/>
      <c r="BWN37"/>
      <c r="BWO37"/>
      <c r="BWP37"/>
      <c r="BWQ37"/>
      <c r="BWR37"/>
      <c r="BWS37"/>
      <c r="BWT37"/>
      <c r="BWU37"/>
      <c r="BWV37"/>
      <c r="BWW37"/>
      <c r="BWX37"/>
      <c r="BWY37"/>
      <c r="BWZ37"/>
      <c r="BXA37"/>
      <c r="BXB37"/>
      <c r="BXC37"/>
      <c r="BXD37"/>
      <c r="BXE37"/>
      <c r="BXF37"/>
      <c r="BXG37"/>
      <c r="BXH37"/>
      <c r="BXI37"/>
      <c r="BXJ37"/>
      <c r="BXK37"/>
      <c r="BXL37"/>
      <c r="BXM37"/>
      <c r="BXN37"/>
      <c r="BXO37"/>
      <c r="BXP37"/>
      <c r="BXQ37"/>
      <c r="BXR37"/>
      <c r="BXS37"/>
      <c r="BXT37"/>
      <c r="BXU37"/>
      <c r="BXV37"/>
      <c r="BXW37"/>
      <c r="BXX37"/>
      <c r="BXY37"/>
      <c r="BXZ37"/>
      <c r="BYA37"/>
      <c r="BYB37"/>
      <c r="BYC37"/>
      <c r="BYD37"/>
      <c r="BYE37"/>
      <c r="BYF37"/>
      <c r="BYG37"/>
      <c r="BYH37"/>
      <c r="BYI37"/>
      <c r="BYJ37"/>
      <c r="BYK37"/>
      <c r="BYL37"/>
      <c r="BYM37"/>
      <c r="BYN37"/>
      <c r="BYO37"/>
      <c r="BYP37"/>
      <c r="BYQ37"/>
      <c r="BYR37"/>
      <c r="BYS37"/>
      <c r="BYT37"/>
      <c r="BYU37"/>
      <c r="BYV37"/>
      <c r="BYW37"/>
      <c r="BYX37"/>
      <c r="BYY37"/>
      <c r="BYZ37"/>
      <c r="BZA37"/>
      <c r="BZB37"/>
      <c r="BZC37"/>
      <c r="BZD37"/>
      <c r="BZE37"/>
      <c r="BZF37"/>
      <c r="BZG37"/>
      <c r="BZH37"/>
      <c r="BZI37"/>
      <c r="BZJ37"/>
      <c r="BZK37"/>
      <c r="BZL37"/>
      <c r="BZM37"/>
      <c r="BZN37"/>
      <c r="BZO37"/>
      <c r="BZP37"/>
      <c r="BZQ37"/>
      <c r="BZR37"/>
      <c r="BZS37"/>
      <c r="BZT37"/>
      <c r="BZU37"/>
      <c r="BZV37"/>
      <c r="BZW37"/>
      <c r="BZX37"/>
      <c r="BZY37"/>
      <c r="BZZ37"/>
      <c r="CAA37"/>
      <c r="CAB37"/>
      <c r="CAC37"/>
      <c r="CAD37"/>
      <c r="CAE37"/>
      <c r="CAF37"/>
      <c r="CAG37"/>
      <c r="CAH37"/>
      <c r="CAI37"/>
      <c r="CAJ37"/>
      <c r="CAK37"/>
      <c r="CAL37"/>
      <c r="CAM37"/>
      <c r="CAN37"/>
      <c r="CAO37"/>
      <c r="CAP37"/>
      <c r="CAQ37"/>
      <c r="CAR37"/>
      <c r="CAS37"/>
      <c r="CAT37"/>
      <c r="CAU37"/>
      <c r="CAV37"/>
      <c r="CAW37"/>
      <c r="CAX37"/>
      <c r="CAY37"/>
      <c r="CAZ37"/>
      <c r="CBA37"/>
      <c r="CBB37"/>
      <c r="CBC37"/>
      <c r="CBD37"/>
      <c r="CBE37"/>
      <c r="CBF37"/>
      <c r="CBG37"/>
      <c r="CBH37"/>
      <c r="CBI37"/>
      <c r="CBJ37"/>
      <c r="CBK37"/>
      <c r="CBL37"/>
      <c r="CBM37"/>
      <c r="CBN37"/>
      <c r="CBO37"/>
      <c r="CBP37"/>
      <c r="CBQ37"/>
      <c r="CBR37"/>
      <c r="CBS37"/>
      <c r="CBT37"/>
      <c r="CBU37"/>
      <c r="CBV37"/>
      <c r="CBW37"/>
      <c r="CBX37"/>
      <c r="CBY37"/>
      <c r="CBZ37"/>
      <c r="CCA37"/>
      <c r="CCB37"/>
      <c r="CCC37"/>
      <c r="CCD37"/>
      <c r="CCE37"/>
      <c r="CCF37"/>
      <c r="CCG37"/>
      <c r="CCH37"/>
      <c r="CCI37"/>
      <c r="CCJ37"/>
      <c r="CCK37"/>
      <c r="CCL37"/>
      <c r="CCM37"/>
      <c r="CCN37"/>
      <c r="CCO37"/>
      <c r="CCP37"/>
      <c r="CCQ37"/>
      <c r="CCR37"/>
      <c r="CCS37"/>
      <c r="CCT37"/>
      <c r="CCU37"/>
      <c r="CCV37"/>
      <c r="CCW37"/>
      <c r="CCX37"/>
      <c r="CCY37"/>
      <c r="CCZ37"/>
      <c r="CDA37"/>
      <c r="CDB37"/>
      <c r="CDC37"/>
      <c r="CDD37"/>
      <c r="CDE37"/>
      <c r="CDF37"/>
      <c r="CDG37"/>
      <c r="CDH37"/>
      <c r="CDI37"/>
      <c r="CDJ37"/>
      <c r="CDK37"/>
      <c r="CDL37"/>
      <c r="CDM37"/>
      <c r="CDN37"/>
      <c r="CDO37"/>
      <c r="CDP37"/>
      <c r="CDQ37"/>
      <c r="CDR37"/>
      <c r="CDS37"/>
      <c r="CDT37"/>
      <c r="CDU37"/>
      <c r="CDV37"/>
      <c r="CDW37"/>
      <c r="CDX37"/>
      <c r="CDY37"/>
      <c r="CDZ37"/>
      <c r="CEA37"/>
      <c r="CEB37"/>
      <c r="CEC37"/>
      <c r="CED37"/>
      <c r="CEE37"/>
      <c r="CEF37"/>
      <c r="CEG37"/>
      <c r="CEH37"/>
      <c r="CEI37"/>
      <c r="CEJ37"/>
      <c r="CEK37"/>
      <c r="CEL37"/>
      <c r="CEM37"/>
      <c r="CEN37"/>
      <c r="CEO37"/>
      <c r="CEP37"/>
      <c r="CEQ37"/>
      <c r="CER37"/>
      <c r="CES37"/>
      <c r="CET37"/>
      <c r="CEU37"/>
      <c r="CEV37"/>
      <c r="CEW37"/>
      <c r="CEX37"/>
      <c r="CEY37"/>
      <c r="CEZ37"/>
      <c r="CFA37"/>
      <c r="CFB37"/>
      <c r="CFC37"/>
      <c r="CFD37"/>
      <c r="CFE37"/>
      <c r="CFF37"/>
      <c r="CFG37"/>
      <c r="CFH37"/>
      <c r="CFI37"/>
      <c r="CFJ37"/>
      <c r="CFK37"/>
      <c r="CFL37"/>
      <c r="CFM37"/>
      <c r="CFN37"/>
      <c r="CFO37"/>
      <c r="CFP37"/>
      <c r="CFQ37"/>
      <c r="CFR37"/>
      <c r="CFS37"/>
      <c r="CFT37"/>
      <c r="CFU37"/>
      <c r="CFV37"/>
      <c r="CFW37"/>
      <c r="CFX37"/>
      <c r="CFY37"/>
      <c r="CFZ37"/>
      <c r="CGA37"/>
      <c r="CGB37"/>
      <c r="CGC37"/>
      <c r="CGD37"/>
      <c r="CGE37"/>
      <c r="CGF37"/>
      <c r="CGG37"/>
      <c r="CGH37"/>
      <c r="CGI37"/>
      <c r="CGJ37"/>
      <c r="CGK37"/>
      <c r="CGL37"/>
      <c r="CGM37"/>
      <c r="CGN37"/>
      <c r="CGO37"/>
      <c r="CGP37"/>
      <c r="CGQ37"/>
      <c r="CGR37"/>
      <c r="CGS37"/>
      <c r="CGT37"/>
      <c r="CGU37"/>
      <c r="CGV37"/>
      <c r="CGW37"/>
      <c r="CGX37"/>
      <c r="CGY37"/>
      <c r="CGZ37"/>
      <c r="CHA37"/>
      <c r="CHB37"/>
      <c r="CHC37"/>
      <c r="CHD37"/>
      <c r="CHE37"/>
      <c r="CHF37"/>
      <c r="CHG37"/>
      <c r="CHH37"/>
      <c r="CHI37"/>
      <c r="CHJ37"/>
      <c r="CHK37"/>
      <c r="CHL37"/>
      <c r="CHM37"/>
      <c r="CHN37"/>
      <c r="CHO37"/>
      <c r="CHP37"/>
      <c r="CHQ37"/>
      <c r="CHR37"/>
      <c r="CHS37"/>
      <c r="CHT37"/>
      <c r="CHU37"/>
      <c r="CHV37"/>
      <c r="CHW37"/>
      <c r="CHX37"/>
      <c r="CHY37"/>
      <c r="CHZ37"/>
      <c r="CIA37"/>
      <c r="CIB37"/>
      <c r="CIC37"/>
      <c r="CID37"/>
      <c r="CIE37"/>
      <c r="CIF37"/>
      <c r="CIG37"/>
      <c r="CIH37"/>
      <c r="CII37"/>
      <c r="CIJ37"/>
      <c r="CIK37"/>
      <c r="CIL37"/>
      <c r="CIM37"/>
      <c r="CIN37"/>
      <c r="CIO37"/>
      <c r="CIP37"/>
      <c r="CIQ37"/>
      <c r="CIR37"/>
      <c r="CIS37"/>
      <c r="CIT37"/>
      <c r="CIU37"/>
      <c r="CIV37"/>
      <c r="CIW37"/>
      <c r="CIX37"/>
      <c r="CIY37"/>
      <c r="CIZ37"/>
      <c r="CJA37"/>
      <c r="CJB37"/>
      <c r="CJC37"/>
      <c r="CJD37"/>
      <c r="CJE37"/>
      <c r="CJF37"/>
      <c r="CJG37"/>
      <c r="CJH37"/>
      <c r="CJI37"/>
      <c r="CJJ37"/>
      <c r="CJK37"/>
      <c r="CJL37"/>
      <c r="CJM37"/>
      <c r="CJN37"/>
      <c r="CJO37"/>
      <c r="CJP37"/>
      <c r="CJQ37"/>
      <c r="CJR37"/>
      <c r="CJS37"/>
      <c r="CJT37"/>
      <c r="CJU37"/>
      <c r="CJV37"/>
      <c r="CJW37"/>
      <c r="CJX37"/>
      <c r="CJY37"/>
      <c r="CJZ37"/>
      <c r="CKA37"/>
      <c r="CKB37"/>
      <c r="CKC37"/>
      <c r="CKD37"/>
      <c r="CKE37"/>
      <c r="CKF37"/>
      <c r="CKG37"/>
      <c r="CKH37"/>
      <c r="CKI37"/>
      <c r="CKJ37"/>
      <c r="CKK37"/>
      <c r="CKL37"/>
      <c r="CKM37"/>
      <c r="CKN37"/>
      <c r="CKO37"/>
      <c r="CKP37"/>
      <c r="CKQ37"/>
      <c r="CKR37"/>
      <c r="CKS37"/>
      <c r="CKT37"/>
      <c r="CKU37"/>
      <c r="CKV37"/>
      <c r="CKW37"/>
      <c r="CKX37"/>
      <c r="CKY37"/>
      <c r="CKZ37"/>
      <c r="CLA37"/>
      <c r="CLB37"/>
      <c r="CLC37"/>
      <c r="CLD37"/>
      <c r="CLE37"/>
      <c r="CLF37"/>
      <c r="CLG37"/>
      <c r="CLH37"/>
      <c r="CLI37"/>
      <c r="CLJ37"/>
      <c r="CLK37"/>
      <c r="CLL37"/>
      <c r="CLM37"/>
      <c r="CLN37"/>
      <c r="CLO37"/>
      <c r="CLP37"/>
      <c r="CLQ37"/>
      <c r="CLR37"/>
      <c r="CLS37"/>
      <c r="CLT37"/>
      <c r="CLU37"/>
      <c r="CLV37"/>
      <c r="CLW37"/>
      <c r="CLX37"/>
      <c r="CLY37"/>
      <c r="CLZ37"/>
      <c r="CMA37"/>
      <c r="CMB37"/>
      <c r="CMC37"/>
      <c r="CMD37"/>
      <c r="CME37"/>
      <c r="CMF37"/>
      <c r="CMG37"/>
      <c r="CMH37"/>
      <c r="CMI37"/>
      <c r="CMJ37"/>
      <c r="CMK37"/>
      <c r="CML37"/>
      <c r="CMM37"/>
      <c r="CMN37"/>
      <c r="CMO37"/>
      <c r="CMP37"/>
      <c r="CMQ37"/>
      <c r="CMR37"/>
      <c r="CMS37"/>
      <c r="CMT37"/>
      <c r="CMU37"/>
      <c r="CMV37"/>
      <c r="CMW37"/>
      <c r="CMX37"/>
      <c r="CMY37"/>
      <c r="CMZ37"/>
      <c r="CNA37"/>
      <c r="CNB37"/>
      <c r="CNC37"/>
      <c r="CND37"/>
      <c r="CNE37"/>
      <c r="CNF37"/>
      <c r="CNG37"/>
      <c r="CNH37"/>
      <c r="CNI37"/>
      <c r="CNJ37"/>
      <c r="CNK37"/>
      <c r="CNL37"/>
      <c r="CNM37"/>
      <c r="CNN37"/>
      <c r="CNO37"/>
      <c r="CNP37"/>
      <c r="CNQ37"/>
      <c r="CNR37"/>
      <c r="CNS37"/>
      <c r="CNT37"/>
      <c r="CNU37"/>
      <c r="CNV37"/>
      <c r="CNW37"/>
      <c r="CNX37"/>
      <c r="CNY37"/>
      <c r="CNZ37"/>
      <c r="COA37"/>
      <c r="COB37"/>
      <c r="COC37"/>
      <c r="COD37"/>
      <c r="COE37"/>
      <c r="COF37"/>
      <c r="COG37"/>
      <c r="COH37"/>
      <c r="COI37"/>
      <c r="COJ37"/>
      <c r="COK37"/>
      <c r="COL37"/>
      <c r="COM37"/>
      <c r="CON37"/>
      <c r="COO37"/>
      <c r="COP37"/>
      <c r="COQ37"/>
      <c r="COR37"/>
      <c r="COS37"/>
      <c r="COT37"/>
      <c r="COU37"/>
      <c r="COV37"/>
      <c r="COW37"/>
      <c r="COX37"/>
      <c r="COY37"/>
      <c r="COZ37"/>
      <c r="CPA37"/>
      <c r="CPB37"/>
      <c r="CPC37"/>
      <c r="CPD37"/>
      <c r="CPE37"/>
      <c r="CPF37"/>
      <c r="CPG37"/>
      <c r="CPH37"/>
      <c r="CPI37"/>
      <c r="CPJ37"/>
      <c r="CPK37"/>
      <c r="CPL37"/>
      <c r="CPM37"/>
      <c r="CPN37"/>
      <c r="CPO37"/>
      <c r="CPP37"/>
      <c r="CPQ37"/>
      <c r="CPR37"/>
      <c r="CPS37"/>
      <c r="CPT37"/>
      <c r="CPU37"/>
      <c r="CPV37"/>
      <c r="CPW37"/>
      <c r="CPX37"/>
      <c r="CPY37"/>
      <c r="CPZ37"/>
      <c r="CQA37"/>
      <c r="CQB37"/>
      <c r="CQC37"/>
      <c r="CQD37"/>
      <c r="CQE37"/>
      <c r="CQF37"/>
      <c r="CQG37"/>
      <c r="CQH37"/>
      <c r="CQI37"/>
      <c r="CQJ37"/>
      <c r="CQK37"/>
      <c r="CQL37"/>
      <c r="CQM37"/>
      <c r="CQN37"/>
      <c r="CQO37"/>
      <c r="CQP37"/>
      <c r="CQQ37"/>
      <c r="CQR37"/>
      <c r="CQS37"/>
      <c r="CQT37"/>
      <c r="CQU37"/>
      <c r="CQV37"/>
      <c r="CQW37"/>
      <c r="CQX37"/>
      <c r="CQY37"/>
      <c r="CQZ37"/>
      <c r="CRA37"/>
      <c r="CRB37"/>
      <c r="CRC37"/>
      <c r="CRD37"/>
      <c r="CRE37"/>
      <c r="CRF37"/>
      <c r="CRG37"/>
      <c r="CRH37"/>
      <c r="CRI37"/>
      <c r="CRJ37"/>
      <c r="CRK37"/>
      <c r="CRL37"/>
      <c r="CRM37"/>
      <c r="CRN37"/>
      <c r="CRO37"/>
      <c r="CRP37"/>
      <c r="CRQ37"/>
      <c r="CRR37"/>
      <c r="CRS37"/>
      <c r="CRT37"/>
      <c r="CRU37"/>
      <c r="CRV37"/>
      <c r="CRW37"/>
      <c r="CRX37"/>
      <c r="CRY37"/>
      <c r="CRZ37"/>
      <c r="CSA37"/>
      <c r="CSB37"/>
      <c r="CSC37"/>
      <c r="CSD37"/>
      <c r="CSE37"/>
      <c r="CSF37"/>
      <c r="CSG37"/>
      <c r="CSH37"/>
      <c r="CSI37"/>
      <c r="CSJ37"/>
      <c r="CSK37"/>
      <c r="CSL37"/>
      <c r="CSM37"/>
      <c r="CSN37"/>
      <c r="CSO37"/>
      <c r="CSP37"/>
      <c r="CSQ37"/>
      <c r="CSR37"/>
      <c r="CSS37"/>
      <c r="CST37"/>
      <c r="CSU37"/>
      <c r="CSV37"/>
      <c r="CSW37"/>
      <c r="CSX37"/>
      <c r="CSY37"/>
      <c r="CSZ37"/>
      <c r="CTA37"/>
      <c r="CTB37"/>
      <c r="CTC37"/>
      <c r="CTD37"/>
      <c r="CTE37"/>
      <c r="CTF37"/>
      <c r="CTG37"/>
      <c r="CTH37"/>
      <c r="CTI37"/>
      <c r="CTJ37"/>
      <c r="CTK37"/>
      <c r="CTL37"/>
      <c r="CTM37"/>
      <c r="CTN37"/>
      <c r="CTO37"/>
      <c r="CTP37"/>
      <c r="CTQ37"/>
      <c r="CTR37"/>
      <c r="CTS37"/>
      <c r="CTT37"/>
      <c r="CTU37"/>
      <c r="CTV37"/>
      <c r="CTW37"/>
      <c r="CTX37"/>
      <c r="CTY37"/>
      <c r="CTZ37"/>
      <c r="CUA37"/>
      <c r="CUB37"/>
      <c r="CUC37"/>
      <c r="CUD37"/>
      <c r="CUE37"/>
      <c r="CUF37"/>
      <c r="CUG37"/>
      <c r="CUH37"/>
      <c r="CUI37"/>
      <c r="CUJ37"/>
      <c r="CUK37"/>
      <c r="CUL37"/>
      <c r="CUM37"/>
      <c r="CUN37"/>
      <c r="CUO37"/>
      <c r="CUP37"/>
      <c r="CUQ37"/>
      <c r="CUR37"/>
      <c r="CUS37"/>
      <c r="CUT37"/>
      <c r="CUU37"/>
      <c r="CUV37"/>
      <c r="CUW37"/>
      <c r="CUX37"/>
      <c r="CUY37"/>
      <c r="CUZ37"/>
      <c r="CVA37"/>
      <c r="CVB37"/>
      <c r="CVC37"/>
      <c r="CVD37"/>
      <c r="CVE37"/>
      <c r="CVF37"/>
      <c r="CVG37"/>
      <c r="CVH37"/>
      <c r="CVI37"/>
      <c r="CVJ37"/>
      <c r="CVK37"/>
      <c r="CVL37"/>
      <c r="CVM37"/>
      <c r="CVN37"/>
      <c r="CVO37"/>
      <c r="CVP37"/>
      <c r="CVQ37"/>
      <c r="CVR37"/>
      <c r="CVS37"/>
      <c r="CVT37"/>
      <c r="CVU37"/>
      <c r="CVV37"/>
      <c r="CVW37"/>
      <c r="CVX37"/>
      <c r="CVY37"/>
      <c r="CVZ37"/>
      <c r="CWA37"/>
      <c r="CWB37"/>
      <c r="CWC37"/>
      <c r="CWD37"/>
      <c r="CWE37"/>
      <c r="CWF37"/>
      <c r="CWG37"/>
      <c r="CWH37"/>
      <c r="CWI37"/>
      <c r="CWJ37"/>
      <c r="CWK37"/>
      <c r="CWL37"/>
      <c r="CWM37"/>
      <c r="CWN37"/>
      <c r="CWO37"/>
      <c r="CWP37"/>
      <c r="CWQ37"/>
      <c r="CWR37"/>
      <c r="CWS37"/>
      <c r="CWT37"/>
      <c r="CWU37"/>
      <c r="CWV37"/>
      <c r="CWW37"/>
      <c r="CWX37"/>
      <c r="CWY37"/>
      <c r="CWZ37"/>
      <c r="CXA37"/>
      <c r="CXB37"/>
      <c r="CXC37"/>
      <c r="CXD37"/>
      <c r="CXE37"/>
      <c r="CXF37"/>
      <c r="CXG37"/>
      <c r="CXH37"/>
      <c r="CXI37"/>
      <c r="CXJ37"/>
      <c r="CXK37"/>
      <c r="CXL37"/>
      <c r="CXM37"/>
      <c r="CXN37"/>
      <c r="CXO37"/>
      <c r="CXP37"/>
      <c r="CXQ37"/>
      <c r="CXR37"/>
      <c r="CXS37"/>
      <c r="CXT37"/>
      <c r="CXU37"/>
      <c r="CXV37"/>
      <c r="CXW37"/>
      <c r="CXX37"/>
      <c r="CXY37"/>
      <c r="CXZ37"/>
      <c r="CYA37"/>
      <c r="CYB37"/>
      <c r="CYC37"/>
      <c r="CYD37"/>
      <c r="CYE37"/>
      <c r="CYF37"/>
      <c r="CYG37"/>
      <c r="CYH37"/>
      <c r="CYI37"/>
      <c r="CYJ37"/>
      <c r="CYK37"/>
      <c r="CYL37"/>
      <c r="CYM37"/>
      <c r="CYN37"/>
      <c r="CYO37"/>
      <c r="CYP37"/>
      <c r="CYQ37"/>
      <c r="CYR37"/>
      <c r="CYS37"/>
      <c r="CYT37"/>
      <c r="CYU37"/>
      <c r="CYV37"/>
      <c r="CYW37"/>
      <c r="CYX37"/>
      <c r="CYY37"/>
      <c r="CYZ37"/>
      <c r="CZA37"/>
      <c r="CZB37"/>
      <c r="CZC37"/>
      <c r="CZD37"/>
      <c r="CZE37"/>
      <c r="CZF37"/>
      <c r="CZG37"/>
      <c r="CZH37"/>
      <c r="CZI37"/>
      <c r="CZJ37"/>
      <c r="CZK37"/>
      <c r="CZL37"/>
      <c r="CZM37"/>
      <c r="CZN37"/>
      <c r="CZO37"/>
      <c r="CZP37"/>
      <c r="CZQ37"/>
      <c r="CZR37"/>
      <c r="CZS37"/>
      <c r="CZT37"/>
      <c r="CZU37"/>
      <c r="CZV37"/>
      <c r="CZW37"/>
      <c r="CZX37"/>
      <c r="CZY37"/>
      <c r="CZZ37"/>
      <c r="DAA37"/>
      <c r="DAB37"/>
      <c r="DAC37"/>
      <c r="DAD37"/>
      <c r="DAE37"/>
      <c r="DAF37"/>
      <c r="DAG37"/>
      <c r="DAH37"/>
      <c r="DAI37"/>
      <c r="DAJ37"/>
      <c r="DAK37"/>
      <c r="DAL37"/>
      <c r="DAM37"/>
      <c r="DAN37"/>
      <c r="DAO37"/>
      <c r="DAP37"/>
      <c r="DAQ37"/>
      <c r="DAR37"/>
      <c r="DAS37"/>
      <c r="DAT37"/>
      <c r="DAU37"/>
      <c r="DAV37"/>
      <c r="DAW37"/>
      <c r="DAX37"/>
      <c r="DAY37"/>
      <c r="DAZ37"/>
      <c r="DBA37"/>
      <c r="DBB37"/>
      <c r="DBC37"/>
      <c r="DBD37"/>
      <c r="DBE37"/>
      <c r="DBF37"/>
      <c r="DBG37"/>
      <c r="DBH37"/>
      <c r="DBI37"/>
      <c r="DBJ37"/>
      <c r="DBK37"/>
      <c r="DBL37"/>
      <c r="DBM37"/>
      <c r="DBN37"/>
      <c r="DBO37"/>
      <c r="DBP37"/>
      <c r="DBQ37"/>
      <c r="DBR37"/>
      <c r="DBS37"/>
      <c r="DBT37"/>
      <c r="DBU37"/>
      <c r="DBV37"/>
      <c r="DBW37"/>
      <c r="DBX37"/>
      <c r="DBY37"/>
      <c r="DBZ37"/>
      <c r="DCA37"/>
      <c r="DCB37"/>
      <c r="DCC37"/>
      <c r="DCD37"/>
      <c r="DCE37"/>
      <c r="DCF37"/>
      <c r="DCG37"/>
      <c r="DCH37"/>
      <c r="DCI37"/>
      <c r="DCJ37"/>
      <c r="DCK37"/>
      <c r="DCL37"/>
      <c r="DCM37"/>
      <c r="DCN37"/>
      <c r="DCO37"/>
      <c r="DCP37"/>
      <c r="DCQ37"/>
      <c r="DCR37"/>
      <c r="DCS37"/>
      <c r="DCT37"/>
      <c r="DCU37"/>
      <c r="DCV37"/>
      <c r="DCW37"/>
      <c r="DCX37"/>
      <c r="DCY37"/>
      <c r="DCZ37"/>
      <c r="DDA37"/>
      <c r="DDB37"/>
      <c r="DDC37"/>
      <c r="DDD37"/>
      <c r="DDE37"/>
      <c r="DDF37"/>
      <c r="DDG37"/>
      <c r="DDH37"/>
      <c r="DDI37"/>
      <c r="DDJ37"/>
      <c r="DDK37"/>
      <c r="DDL37"/>
      <c r="DDM37"/>
      <c r="DDN37"/>
      <c r="DDO37"/>
      <c r="DDP37"/>
      <c r="DDQ37"/>
      <c r="DDR37"/>
      <c r="DDS37"/>
      <c r="DDT37"/>
      <c r="DDU37"/>
      <c r="DDV37"/>
      <c r="DDW37"/>
      <c r="DDX37"/>
      <c r="DDY37"/>
      <c r="DDZ37"/>
      <c r="DEA37"/>
      <c r="DEB37"/>
      <c r="DEC37"/>
      <c r="DED37"/>
      <c r="DEE37"/>
      <c r="DEF37"/>
      <c r="DEG37"/>
      <c r="DEH37"/>
      <c r="DEI37"/>
      <c r="DEJ37"/>
      <c r="DEK37"/>
      <c r="DEL37"/>
      <c r="DEM37"/>
      <c r="DEN37"/>
      <c r="DEO37"/>
      <c r="DEP37"/>
      <c r="DEQ37"/>
      <c r="DER37"/>
      <c r="DES37"/>
      <c r="DET37"/>
      <c r="DEU37"/>
      <c r="DEV37"/>
      <c r="DEW37"/>
      <c r="DEX37"/>
      <c r="DEY37"/>
      <c r="DEZ37"/>
      <c r="DFA37"/>
      <c r="DFB37"/>
      <c r="DFC37"/>
      <c r="DFD37"/>
      <c r="DFE37"/>
      <c r="DFF37"/>
      <c r="DFG37"/>
      <c r="DFH37"/>
      <c r="DFI37"/>
      <c r="DFJ37"/>
      <c r="DFK37"/>
      <c r="DFL37"/>
      <c r="DFM37"/>
      <c r="DFN37"/>
      <c r="DFO37"/>
      <c r="DFP37"/>
      <c r="DFQ37"/>
      <c r="DFR37"/>
      <c r="DFS37"/>
      <c r="DFT37"/>
      <c r="DFU37"/>
      <c r="DFV37"/>
      <c r="DFW37"/>
      <c r="DFX37"/>
      <c r="DFY37"/>
      <c r="DFZ37"/>
      <c r="DGA37"/>
      <c r="DGB37"/>
      <c r="DGC37"/>
      <c r="DGD37"/>
      <c r="DGE37"/>
      <c r="DGF37"/>
      <c r="DGG37"/>
      <c r="DGH37"/>
      <c r="DGI37"/>
      <c r="DGJ37"/>
      <c r="DGK37"/>
      <c r="DGL37"/>
      <c r="DGM37"/>
      <c r="DGN37"/>
      <c r="DGO37"/>
      <c r="DGP37"/>
      <c r="DGQ37"/>
      <c r="DGR37"/>
      <c r="DGS37"/>
      <c r="DGT37"/>
      <c r="DGU37"/>
      <c r="DGV37"/>
      <c r="DGW37"/>
      <c r="DGX37"/>
      <c r="DGY37"/>
      <c r="DGZ37"/>
      <c r="DHA37"/>
      <c r="DHB37"/>
      <c r="DHC37"/>
      <c r="DHD37"/>
      <c r="DHE37"/>
      <c r="DHF37"/>
      <c r="DHG37"/>
      <c r="DHH37"/>
      <c r="DHI37"/>
      <c r="DHJ37"/>
      <c r="DHK37"/>
      <c r="DHL37"/>
      <c r="DHM37"/>
      <c r="DHN37"/>
      <c r="DHO37"/>
      <c r="DHP37"/>
      <c r="DHQ37"/>
      <c r="DHR37"/>
      <c r="DHS37"/>
      <c r="DHT37"/>
      <c r="DHU37"/>
      <c r="DHV37"/>
      <c r="DHW37"/>
      <c r="DHX37"/>
      <c r="DHY37"/>
      <c r="DHZ37"/>
      <c r="DIA37"/>
      <c r="DIB37"/>
      <c r="DIC37"/>
      <c r="DID37"/>
      <c r="DIE37"/>
      <c r="DIF37"/>
      <c r="DIG37"/>
      <c r="DIH37"/>
      <c r="DII37"/>
      <c r="DIJ37"/>
      <c r="DIK37"/>
      <c r="DIL37"/>
      <c r="DIM37"/>
      <c r="DIN37"/>
      <c r="DIO37"/>
      <c r="DIP37"/>
      <c r="DIQ37"/>
      <c r="DIR37"/>
      <c r="DIS37"/>
      <c r="DIT37"/>
      <c r="DIU37"/>
      <c r="DIV37"/>
      <c r="DIW37"/>
      <c r="DIX37"/>
      <c r="DIY37"/>
      <c r="DIZ37"/>
      <c r="DJA37"/>
      <c r="DJB37"/>
      <c r="DJC37"/>
      <c r="DJD37"/>
      <c r="DJE37"/>
      <c r="DJF37"/>
      <c r="DJG37"/>
      <c r="DJH37"/>
      <c r="DJI37"/>
      <c r="DJJ37"/>
      <c r="DJK37"/>
      <c r="DJL37"/>
      <c r="DJM37"/>
      <c r="DJN37"/>
      <c r="DJO37"/>
      <c r="DJP37"/>
      <c r="DJQ37"/>
      <c r="DJR37"/>
      <c r="DJS37"/>
      <c r="DJT37"/>
      <c r="DJU37"/>
      <c r="DJV37"/>
      <c r="DJW37"/>
      <c r="DJX37"/>
      <c r="DJY37"/>
      <c r="DJZ37"/>
      <c r="DKA37"/>
      <c r="DKB37"/>
      <c r="DKC37"/>
      <c r="DKD37"/>
      <c r="DKE37"/>
      <c r="DKF37"/>
      <c r="DKG37"/>
      <c r="DKH37"/>
      <c r="DKI37"/>
      <c r="DKJ37"/>
      <c r="DKK37"/>
      <c r="DKL37"/>
      <c r="DKM37"/>
      <c r="DKN37"/>
      <c r="DKO37"/>
      <c r="DKP37"/>
      <c r="DKQ37"/>
      <c r="DKR37"/>
      <c r="DKS37"/>
      <c r="DKT37"/>
      <c r="DKU37"/>
      <c r="DKV37"/>
      <c r="DKW37"/>
      <c r="DKX37"/>
      <c r="DKY37"/>
      <c r="DKZ37"/>
      <c r="DLA37"/>
      <c r="DLB37"/>
      <c r="DLC37"/>
      <c r="DLD37"/>
      <c r="DLE37"/>
      <c r="DLF37"/>
      <c r="DLG37"/>
      <c r="DLH37"/>
      <c r="DLI37"/>
      <c r="DLJ37"/>
      <c r="DLK37"/>
      <c r="DLL37"/>
      <c r="DLM37"/>
      <c r="DLN37"/>
      <c r="DLO37"/>
      <c r="DLP37"/>
      <c r="DLQ37"/>
      <c r="DLR37"/>
      <c r="DLS37"/>
      <c r="DLT37"/>
      <c r="DLU37"/>
      <c r="DLV37"/>
      <c r="DLW37"/>
      <c r="DLX37"/>
      <c r="DLY37"/>
      <c r="DLZ37"/>
      <c r="DMA37"/>
      <c r="DMB37"/>
      <c r="DMC37"/>
      <c r="DMD37"/>
      <c r="DME37"/>
      <c r="DMF37"/>
      <c r="DMG37"/>
      <c r="DMH37"/>
      <c r="DMI37"/>
      <c r="DMJ37"/>
      <c r="DMK37"/>
      <c r="DML37"/>
      <c r="DMM37"/>
      <c r="DMN37"/>
      <c r="DMO37"/>
      <c r="DMP37"/>
      <c r="DMQ37"/>
      <c r="DMR37"/>
      <c r="DMS37"/>
      <c r="DMT37"/>
      <c r="DMU37"/>
      <c r="DMV37"/>
      <c r="DMW37"/>
      <c r="DMX37"/>
      <c r="DMY37"/>
      <c r="DMZ37"/>
      <c r="DNA37"/>
      <c r="DNB37"/>
      <c r="DNC37"/>
      <c r="DND37"/>
      <c r="DNE37"/>
      <c r="DNF37"/>
      <c r="DNG37"/>
      <c r="DNH37"/>
      <c r="DNI37"/>
      <c r="DNJ37"/>
      <c r="DNK37"/>
      <c r="DNL37"/>
      <c r="DNM37"/>
      <c r="DNN37"/>
      <c r="DNO37"/>
      <c r="DNP37"/>
      <c r="DNQ37"/>
      <c r="DNR37"/>
      <c r="DNS37"/>
      <c r="DNT37"/>
      <c r="DNU37"/>
      <c r="DNV37"/>
      <c r="DNW37"/>
      <c r="DNX37"/>
      <c r="DNY37"/>
      <c r="DNZ37"/>
      <c r="DOA37"/>
      <c r="DOB37"/>
      <c r="DOC37"/>
      <c r="DOD37"/>
      <c r="DOE37"/>
      <c r="DOF37"/>
      <c r="DOG37"/>
      <c r="DOH37"/>
      <c r="DOI37"/>
      <c r="DOJ37"/>
      <c r="DOK37"/>
      <c r="DOL37"/>
      <c r="DOM37"/>
      <c r="DON37"/>
      <c r="DOO37"/>
      <c r="DOP37"/>
      <c r="DOQ37"/>
      <c r="DOR37"/>
      <c r="DOS37"/>
      <c r="DOT37"/>
      <c r="DOU37"/>
      <c r="DOV37"/>
      <c r="DOW37"/>
      <c r="DOX37"/>
      <c r="DOY37"/>
      <c r="DOZ37"/>
      <c r="DPA37"/>
      <c r="DPB37"/>
      <c r="DPC37"/>
      <c r="DPD37"/>
      <c r="DPE37"/>
      <c r="DPF37"/>
      <c r="DPG37"/>
      <c r="DPH37"/>
      <c r="DPI37"/>
      <c r="DPJ37"/>
      <c r="DPK37"/>
      <c r="DPL37"/>
      <c r="DPM37"/>
      <c r="DPN37"/>
      <c r="DPO37"/>
      <c r="DPP37"/>
      <c r="DPQ37"/>
      <c r="DPR37"/>
      <c r="DPS37"/>
      <c r="DPT37"/>
      <c r="DPU37"/>
      <c r="DPV37"/>
      <c r="DPW37"/>
      <c r="DPX37"/>
      <c r="DPY37"/>
      <c r="DPZ37"/>
      <c r="DQA37"/>
      <c r="DQB37"/>
      <c r="DQC37"/>
      <c r="DQD37"/>
      <c r="DQE37"/>
      <c r="DQF37"/>
      <c r="DQG37"/>
      <c r="DQH37"/>
      <c r="DQI37"/>
      <c r="DQJ37"/>
      <c r="DQK37"/>
      <c r="DQL37"/>
      <c r="DQM37"/>
      <c r="DQN37"/>
      <c r="DQO37"/>
      <c r="DQP37"/>
      <c r="DQQ37"/>
      <c r="DQR37"/>
      <c r="DQS37"/>
      <c r="DQT37"/>
      <c r="DQU37"/>
      <c r="DQV37"/>
      <c r="DQW37"/>
      <c r="DQX37"/>
      <c r="DQY37"/>
      <c r="DQZ37"/>
      <c r="DRA37"/>
      <c r="DRB37"/>
      <c r="DRC37"/>
      <c r="DRD37"/>
      <c r="DRE37"/>
      <c r="DRF37"/>
      <c r="DRG37"/>
      <c r="DRH37"/>
      <c r="DRI37"/>
      <c r="DRJ37"/>
      <c r="DRK37"/>
      <c r="DRL37"/>
      <c r="DRM37"/>
      <c r="DRN37"/>
      <c r="DRO37"/>
      <c r="DRP37"/>
      <c r="DRQ37"/>
      <c r="DRR37"/>
      <c r="DRS37"/>
      <c r="DRT37"/>
      <c r="DRU37"/>
      <c r="DRV37"/>
      <c r="DRW37"/>
      <c r="DRX37"/>
      <c r="DRY37"/>
      <c r="DRZ37"/>
      <c r="DSA37"/>
      <c r="DSB37"/>
      <c r="DSC37"/>
      <c r="DSD37"/>
      <c r="DSE37"/>
      <c r="DSF37"/>
      <c r="DSG37"/>
      <c r="DSH37"/>
      <c r="DSI37"/>
      <c r="DSJ37"/>
      <c r="DSK37"/>
      <c r="DSL37"/>
      <c r="DSM37"/>
      <c r="DSN37"/>
      <c r="DSO37"/>
      <c r="DSP37"/>
      <c r="DSQ37"/>
      <c r="DSR37"/>
      <c r="DSS37"/>
      <c r="DST37"/>
      <c r="DSU37"/>
      <c r="DSV37"/>
      <c r="DSW37"/>
      <c r="DSX37"/>
      <c r="DSY37"/>
      <c r="DSZ37"/>
      <c r="DTA37"/>
      <c r="DTB37"/>
      <c r="DTC37"/>
      <c r="DTD37"/>
      <c r="DTE37"/>
      <c r="DTF37"/>
      <c r="DTG37"/>
      <c r="DTH37"/>
      <c r="DTI37"/>
      <c r="DTJ37"/>
      <c r="DTK37"/>
      <c r="DTL37"/>
      <c r="DTM37"/>
      <c r="DTN37"/>
      <c r="DTO37"/>
      <c r="DTP37"/>
      <c r="DTQ37"/>
      <c r="DTR37"/>
      <c r="DTS37"/>
      <c r="DTT37"/>
      <c r="DTU37"/>
      <c r="DTV37"/>
      <c r="DTW37"/>
      <c r="DTX37"/>
      <c r="DTY37"/>
      <c r="DTZ37"/>
      <c r="DUA37"/>
      <c r="DUB37"/>
      <c r="DUC37"/>
      <c r="DUD37"/>
      <c r="DUE37"/>
      <c r="DUF37"/>
      <c r="DUG37"/>
      <c r="DUH37"/>
      <c r="DUI37"/>
      <c r="DUJ37"/>
      <c r="DUK37"/>
      <c r="DUL37"/>
      <c r="DUM37"/>
      <c r="DUN37"/>
      <c r="DUO37"/>
      <c r="DUP37"/>
      <c r="DUQ37"/>
      <c r="DUR37"/>
      <c r="DUS37"/>
      <c r="DUT37"/>
      <c r="DUU37"/>
      <c r="DUV37"/>
      <c r="DUW37"/>
      <c r="DUX37"/>
      <c r="DUY37"/>
      <c r="DUZ37"/>
      <c r="DVA37"/>
      <c r="DVB37"/>
      <c r="DVC37"/>
      <c r="DVD37"/>
      <c r="DVE37"/>
      <c r="DVF37"/>
      <c r="DVG37"/>
      <c r="DVH37"/>
      <c r="DVI37"/>
      <c r="DVJ37"/>
      <c r="DVK37"/>
      <c r="DVL37"/>
      <c r="DVM37"/>
      <c r="DVN37"/>
      <c r="DVO37"/>
      <c r="DVP37"/>
      <c r="DVQ37"/>
      <c r="DVR37"/>
      <c r="DVS37"/>
      <c r="DVT37"/>
      <c r="DVU37"/>
      <c r="DVV37"/>
      <c r="DVW37"/>
      <c r="DVX37"/>
      <c r="DVY37"/>
      <c r="DVZ37"/>
      <c r="DWA37"/>
      <c r="DWB37"/>
      <c r="DWC37"/>
      <c r="DWD37"/>
      <c r="DWE37"/>
      <c r="DWF37"/>
      <c r="DWG37"/>
      <c r="DWH37"/>
      <c r="DWI37"/>
      <c r="DWJ37"/>
      <c r="DWK37"/>
      <c r="DWL37"/>
      <c r="DWM37"/>
      <c r="DWN37"/>
      <c r="DWO37"/>
      <c r="DWP37"/>
      <c r="DWQ37"/>
      <c r="DWR37"/>
      <c r="DWS37"/>
      <c r="DWT37"/>
      <c r="DWU37"/>
      <c r="DWV37"/>
      <c r="DWW37"/>
      <c r="DWX37"/>
      <c r="DWY37"/>
      <c r="DWZ37"/>
      <c r="DXA37"/>
      <c r="DXB37"/>
      <c r="DXC37"/>
      <c r="DXD37"/>
      <c r="DXE37"/>
      <c r="DXF37"/>
      <c r="DXG37"/>
      <c r="DXH37"/>
      <c r="DXI37"/>
      <c r="DXJ37"/>
      <c r="DXK37"/>
      <c r="DXL37"/>
      <c r="DXM37"/>
      <c r="DXN37"/>
      <c r="DXO37"/>
      <c r="DXP37"/>
      <c r="DXQ37"/>
      <c r="DXR37"/>
      <c r="DXS37"/>
      <c r="DXT37"/>
      <c r="DXU37"/>
      <c r="DXV37"/>
      <c r="DXW37"/>
      <c r="DXX37"/>
      <c r="DXY37"/>
      <c r="DXZ37"/>
      <c r="DYA37"/>
      <c r="DYB37"/>
      <c r="DYC37"/>
      <c r="DYD37"/>
      <c r="DYE37"/>
      <c r="DYF37"/>
      <c r="DYG37"/>
      <c r="DYH37"/>
      <c r="DYI37"/>
      <c r="DYJ37"/>
      <c r="DYK37"/>
      <c r="DYL37"/>
      <c r="DYM37"/>
      <c r="DYN37"/>
      <c r="DYO37"/>
      <c r="DYP37"/>
      <c r="DYQ37"/>
      <c r="DYR37"/>
      <c r="DYS37"/>
      <c r="DYT37"/>
      <c r="DYU37"/>
      <c r="DYV37"/>
      <c r="DYW37"/>
      <c r="DYX37"/>
      <c r="DYY37"/>
      <c r="DYZ37"/>
      <c r="DZA37"/>
      <c r="DZB37"/>
      <c r="DZC37"/>
      <c r="DZD37"/>
      <c r="DZE37"/>
      <c r="DZF37"/>
      <c r="DZG37"/>
      <c r="DZH37"/>
      <c r="DZI37"/>
      <c r="DZJ37"/>
      <c r="DZK37"/>
      <c r="DZL37"/>
      <c r="DZM37"/>
      <c r="DZN37"/>
      <c r="DZO37"/>
      <c r="DZP37"/>
      <c r="DZQ37"/>
      <c r="DZR37"/>
      <c r="DZS37"/>
      <c r="DZT37"/>
      <c r="DZU37"/>
      <c r="DZV37"/>
      <c r="DZW37"/>
      <c r="DZX37"/>
      <c r="DZY37"/>
      <c r="DZZ37"/>
      <c r="EAA37"/>
      <c r="EAB37"/>
      <c r="EAC37"/>
      <c r="EAD37"/>
      <c r="EAE37"/>
      <c r="EAF37"/>
      <c r="EAG37"/>
      <c r="EAH37"/>
      <c r="EAI37"/>
      <c r="EAJ37"/>
      <c r="EAK37"/>
      <c r="EAL37"/>
      <c r="EAM37"/>
      <c r="EAN37"/>
      <c r="EAO37"/>
      <c r="EAP37"/>
      <c r="EAQ37"/>
      <c r="EAR37"/>
      <c r="EAS37"/>
      <c r="EAT37"/>
      <c r="EAU37"/>
      <c r="EAV37"/>
      <c r="EAW37"/>
      <c r="EAX37"/>
      <c r="EAY37"/>
      <c r="EAZ37"/>
      <c r="EBA37"/>
      <c r="EBB37"/>
      <c r="EBC37"/>
      <c r="EBD37"/>
      <c r="EBE37"/>
      <c r="EBF37"/>
      <c r="EBG37"/>
      <c r="EBH37"/>
      <c r="EBI37"/>
      <c r="EBJ37"/>
      <c r="EBK37"/>
      <c r="EBL37"/>
      <c r="EBM37"/>
      <c r="EBN37"/>
      <c r="EBO37"/>
      <c r="EBP37"/>
      <c r="EBQ37"/>
      <c r="EBR37"/>
      <c r="EBS37"/>
      <c r="EBT37"/>
      <c r="EBU37"/>
      <c r="EBV37"/>
      <c r="EBW37"/>
      <c r="EBX37"/>
      <c r="EBY37"/>
      <c r="EBZ37"/>
      <c r="ECA37"/>
      <c r="ECB37"/>
      <c r="ECC37"/>
      <c r="ECD37"/>
      <c r="ECE37"/>
      <c r="ECF37"/>
      <c r="ECG37"/>
      <c r="ECH37"/>
      <c r="ECI37"/>
      <c r="ECJ37"/>
      <c r="ECK37"/>
      <c r="ECL37"/>
      <c r="ECM37"/>
      <c r="ECN37"/>
      <c r="ECO37"/>
      <c r="ECP37"/>
      <c r="ECQ37"/>
      <c r="ECR37"/>
      <c r="ECS37"/>
      <c r="ECT37"/>
      <c r="ECU37"/>
      <c r="ECV37"/>
      <c r="ECW37"/>
      <c r="ECX37"/>
      <c r="ECY37"/>
      <c r="ECZ37"/>
      <c r="EDA37"/>
      <c r="EDB37"/>
      <c r="EDC37"/>
      <c r="EDD37"/>
      <c r="EDE37"/>
      <c r="EDF37"/>
      <c r="EDG37"/>
      <c r="EDH37"/>
      <c r="EDI37"/>
      <c r="EDJ37"/>
      <c r="EDK37"/>
      <c r="EDL37"/>
      <c r="EDM37"/>
      <c r="EDN37"/>
      <c r="EDO37"/>
      <c r="EDP37"/>
      <c r="EDQ37"/>
      <c r="EDR37"/>
      <c r="EDS37"/>
      <c r="EDT37"/>
      <c r="EDU37"/>
      <c r="EDV37"/>
      <c r="EDW37"/>
      <c r="EDX37"/>
      <c r="EDY37"/>
      <c r="EDZ37"/>
      <c r="EEA37"/>
      <c r="EEB37"/>
      <c r="EEC37"/>
      <c r="EED37"/>
      <c r="EEE37"/>
      <c r="EEF37"/>
      <c r="EEG37"/>
      <c r="EEH37"/>
      <c r="EEI37"/>
      <c r="EEJ37"/>
      <c r="EEK37"/>
      <c r="EEL37"/>
      <c r="EEM37"/>
      <c r="EEN37"/>
      <c r="EEO37"/>
      <c r="EEP37"/>
      <c r="EEQ37"/>
      <c r="EER37"/>
      <c r="EES37"/>
      <c r="EET37"/>
      <c r="EEU37"/>
      <c r="EEV37"/>
      <c r="EEW37"/>
      <c r="EEX37"/>
      <c r="EEY37"/>
      <c r="EEZ37"/>
      <c r="EFA37"/>
      <c r="EFB37"/>
      <c r="EFC37"/>
      <c r="EFD37"/>
      <c r="EFE37"/>
      <c r="EFF37"/>
      <c r="EFG37"/>
      <c r="EFH37"/>
      <c r="EFI37"/>
      <c r="EFJ37"/>
      <c r="EFK37"/>
      <c r="EFL37"/>
      <c r="EFM37"/>
      <c r="EFN37"/>
      <c r="EFO37"/>
      <c r="EFP37"/>
      <c r="EFQ37"/>
      <c r="EFR37"/>
      <c r="EFS37"/>
      <c r="EFT37"/>
      <c r="EFU37"/>
      <c r="EFV37"/>
      <c r="EFW37"/>
      <c r="EFX37"/>
      <c r="EFY37"/>
      <c r="EFZ37"/>
      <c r="EGA37"/>
      <c r="EGB37"/>
      <c r="EGC37"/>
      <c r="EGD37"/>
      <c r="EGE37"/>
      <c r="EGF37"/>
      <c r="EGG37"/>
      <c r="EGH37"/>
      <c r="EGI37"/>
      <c r="EGJ37"/>
      <c r="EGK37"/>
      <c r="EGL37"/>
      <c r="EGM37"/>
      <c r="EGN37"/>
      <c r="EGO37"/>
      <c r="EGP37"/>
      <c r="EGQ37"/>
      <c r="EGR37"/>
      <c r="EGS37"/>
      <c r="EGT37"/>
      <c r="EGU37"/>
      <c r="EGV37"/>
      <c r="EGW37"/>
      <c r="EGX37"/>
      <c r="EGY37"/>
      <c r="EGZ37"/>
      <c r="EHA37"/>
      <c r="EHB37"/>
      <c r="EHC37"/>
      <c r="EHD37"/>
      <c r="EHE37"/>
      <c r="EHF37"/>
      <c r="EHG37"/>
      <c r="EHH37"/>
      <c r="EHI37"/>
      <c r="EHJ37"/>
      <c r="EHK37"/>
      <c r="EHL37"/>
      <c r="EHM37"/>
      <c r="EHN37"/>
      <c r="EHO37"/>
      <c r="EHP37"/>
      <c r="EHQ37"/>
      <c r="EHR37"/>
      <c r="EHS37"/>
      <c r="EHT37"/>
      <c r="EHU37"/>
      <c r="EHV37"/>
      <c r="EHW37"/>
      <c r="EHX37"/>
      <c r="EHY37"/>
      <c r="EHZ37"/>
      <c r="EIA37"/>
      <c r="EIB37"/>
      <c r="EIC37"/>
      <c r="EID37"/>
      <c r="EIE37"/>
      <c r="EIF37"/>
      <c r="EIG37"/>
      <c r="EIH37"/>
      <c r="EII37"/>
      <c r="EIJ37"/>
      <c r="EIK37"/>
      <c r="EIL37"/>
      <c r="EIM37"/>
      <c r="EIN37"/>
      <c r="EIO37"/>
      <c r="EIP37"/>
      <c r="EIQ37"/>
      <c r="EIR37"/>
      <c r="EIS37"/>
      <c r="EIT37"/>
      <c r="EIU37"/>
      <c r="EIV37"/>
      <c r="EIW37"/>
      <c r="EIX37"/>
      <c r="EIY37"/>
      <c r="EIZ37"/>
      <c r="EJA37"/>
      <c r="EJB37"/>
      <c r="EJC37"/>
      <c r="EJD37"/>
      <c r="EJE37"/>
      <c r="EJF37"/>
      <c r="EJG37"/>
      <c r="EJH37"/>
      <c r="EJI37"/>
      <c r="EJJ37"/>
      <c r="EJK37"/>
      <c r="EJL37"/>
      <c r="EJM37"/>
      <c r="EJN37"/>
      <c r="EJO37"/>
      <c r="EJP37"/>
      <c r="EJQ37"/>
      <c r="EJR37"/>
      <c r="EJS37"/>
      <c r="EJT37"/>
      <c r="EJU37"/>
      <c r="EJV37"/>
      <c r="EJW37"/>
      <c r="EJX37"/>
      <c r="EJY37"/>
      <c r="EJZ37"/>
      <c r="EKA37"/>
      <c r="EKB37"/>
      <c r="EKC37"/>
      <c r="EKD37"/>
      <c r="EKE37"/>
      <c r="EKF37"/>
      <c r="EKG37"/>
      <c r="EKH37"/>
      <c r="EKI37"/>
      <c r="EKJ37"/>
      <c r="EKK37"/>
      <c r="EKL37"/>
      <c r="EKM37"/>
      <c r="EKN37"/>
      <c r="EKO37"/>
      <c r="EKP37"/>
      <c r="EKQ37"/>
      <c r="EKR37"/>
      <c r="EKS37"/>
      <c r="EKT37"/>
      <c r="EKU37"/>
      <c r="EKV37"/>
      <c r="EKW37"/>
      <c r="EKX37"/>
      <c r="EKY37"/>
      <c r="EKZ37"/>
      <c r="ELA37"/>
      <c r="ELB37"/>
      <c r="ELC37"/>
      <c r="ELD37"/>
      <c r="ELE37"/>
      <c r="ELF37"/>
      <c r="ELG37"/>
      <c r="ELH37"/>
      <c r="ELI37"/>
      <c r="ELJ37"/>
      <c r="ELK37"/>
      <c r="ELL37"/>
      <c r="ELM37"/>
      <c r="ELN37"/>
      <c r="ELO37"/>
      <c r="ELP37"/>
      <c r="ELQ37"/>
      <c r="ELR37"/>
      <c r="ELS37"/>
      <c r="ELT37"/>
      <c r="ELU37"/>
      <c r="ELV37"/>
      <c r="ELW37"/>
      <c r="ELX37"/>
      <c r="ELY37"/>
      <c r="ELZ37"/>
      <c r="EMA37"/>
      <c r="EMB37"/>
      <c r="EMC37"/>
      <c r="EMD37"/>
      <c r="EME37"/>
      <c r="EMF37"/>
      <c r="EMG37"/>
      <c r="EMH37"/>
      <c r="EMI37"/>
      <c r="EMJ37"/>
      <c r="EMK37"/>
      <c r="EML37"/>
      <c r="EMM37"/>
      <c r="EMN37"/>
      <c r="EMO37"/>
      <c r="EMP37"/>
      <c r="EMQ37"/>
      <c r="EMR37"/>
      <c r="EMS37"/>
      <c r="EMT37"/>
      <c r="EMU37"/>
      <c r="EMV37"/>
      <c r="EMW37"/>
      <c r="EMX37"/>
      <c r="EMY37"/>
      <c r="EMZ37"/>
      <c r="ENA37"/>
      <c r="ENB37"/>
      <c r="ENC37"/>
      <c r="END37"/>
      <c r="ENE37"/>
      <c r="ENF37"/>
      <c r="ENG37"/>
      <c r="ENH37"/>
      <c r="ENI37"/>
      <c r="ENJ37"/>
      <c r="ENK37"/>
      <c r="ENL37"/>
      <c r="ENM37"/>
      <c r="ENN37"/>
      <c r="ENO37"/>
      <c r="ENP37"/>
      <c r="ENQ37"/>
      <c r="ENR37"/>
      <c r="ENS37"/>
      <c r="ENT37"/>
      <c r="ENU37"/>
      <c r="ENV37"/>
      <c r="ENW37"/>
      <c r="ENX37"/>
      <c r="ENY37"/>
      <c r="ENZ37"/>
      <c r="EOA37"/>
      <c r="EOB37"/>
      <c r="EOC37"/>
      <c r="EOD37"/>
      <c r="EOE37"/>
      <c r="EOF37"/>
      <c r="EOG37"/>
      <c r="EOH37"/>
      <c r="EOI37"/>
      <c r="EOJ37"/>
      <c r="EOK37"/>
      <c r="EOL37"/>
      <c r="EOM37"/>
      <c r="EON37"/>
      <c r="EOO37"/>
      <c r="EOP37"/>
      <c r="EOQ37"/>
      <c r="EOR37"/>
      <c r="EOS37"/>
      <c r="EOT37"/>
      <c r="EOU37"/>
      <c r="EOV37"/>
      <c r="EOW37"/>
      <c r="EOX37"/>
      <c r="EOY37"/>
      <c r="EOZ37"/>
      <c r="EPA37"/>
      <c r="EPB37"/>
      <c r="EPC37"/>
      <c r="EPD37"/>
      <c r="EPE37"/>
      <c r="EPF37"/>
      <c r="EPG37"/>
      <c r="EPH37"/>
      <c r="EPI37"/>
      <c r="EPJ37"/>
      <c r="EPK37"/>
      <c r="EPL37"/>
      <c r="EPM37"/>
      <c r="EPN37"/>
      <c r="EPO37"/>
      <c r="EPP37"/>
      <c r="EPQ37"/>
      <c r="EPR37"/>
      <c r="EPS37"/>
      <c r="EPT37"/>
      <c r="EPU37"/>
      <c r="EPV37"/>
      <c r="EPW37"/>
      <c r="EPX37"/>
      <c r="EPY37"/>
      <c r="EPZ37"/>
      <c r="EQA37"/>
      <c r="EQB37"/>
      <c r="EQC37"/>
      <c r="EQD37"/>
      <c r="EQE37"/>
      <c r="EQF37"/>
      <c r="EQG37"/>
      <c r="EQH37"/>
      <c r="EQI37"/>
      <c r="EQJ37"/>
      <c r="EQK37"/>
      <c r="EQL37"/>
      <c r="EQM37"/>
      <c r="EQN37"/>
      <c r="EQO37"/>
      <c r="EQP37"/>
      <c r="EQQ37"/>
      <c r="EQR37"/>
      <c r="EQS37"/>
      <c r="EQT37"/>
      <c r="EQU37"/>
      <c r="EQV37"/>
      <c r="EQW37"/>
      <c r="EQX37"/>
      <c r="EQY37"/>
      <c r="EQZ37"/>
      <c r="ERA37"/>
      <c r="ERB37"/>
      <c r="ERC37"/>
      <c r="ERD37"/>
      <c r="ERE37"/>
      <c r="ERF37"/>
      <c r="ERG37"/>
      <c r="ERH37"/>
      <c r="ERI37"/>
      <c r="ERJ37"/>
      <c r="ERK37"/>
      <c r="ERL37"/>
      <c r="ERM37"/>
      <c r="ERN37"/>
      <c r="ERO37"/>
      <c r="ERP37"/>
      <c r="ERQ37"/>
      <c r="ERR37"/>
      <c r="ERS37"/>
      <c r="ERT37"/>
      <c r="ERU37"/>
      <c r="ERV37"/>
      <c r="ERW37"/>
      <c r="ERX37"/>
      <c r="ERY37"/>
      <c r="ERZ37"/>
      <c r="ESA37"/>
      <c r="ESB37"/>
      <c r="ESC37"/>
      <c r="ESD37"/>
      <c r="ESE37"/>
      <c r="ESF37"/>
      <c r="ESG37"/>
      <c r="ESH37"/>
      <c r="ESI37"/>
      <c r="ESJ37"/>
      <c r="ESK37"/>
      <c r="ESL37"/>
      <c r="ESM37"/>
      <c r="ESN37"/>
      <c r="ESO37"/>
      <c r="ESP37"/>
      <c r="ESQ37"/>
      <c r="ESR37"/>
      <c r="ESS37"/>
      <c r="EST37"/>
      <c r="ESU37"/>
      <c r="ESV37"/>
      <c r="ESW37"/>
      <c r="ESX37"/>
      <c r="ESY37"/>
      <c r="ESZ37"/>
      <c r="ETA37"/>
      <c r="ETB37"/>
      <c r="ETC37"/>
      <c r="ETD37"/>
      <c r="ETE37"/>
      <c r="ETF37"/>
      <c r="ETG37"/>
      <c r="ETH37"/>
      <c r="ETI37"/>
      <c r="ETJ37"/>
      <c r="ETK37"/>
      <c r="ETL37"/>
      <c r="ETM37"/>
      <c r="ETN37"/>
      <c r="ETO37"/>
      <c r="ETP37"/>
      <c r="ETQ37"/>
      <c r="ETR37"/>
      <c r="ETS37"/>
      <c r="ETT37"/>
      <c r="ETU37"/>
      <c r="ETV37"/>
      <c r="ETW37"/>
      <c r="ETX37"/>
      <c r="ETY37"/>
      <c r="ETZ37"/>
      <c r="EUA37"/>
      <c r="EUB37"/>
      <c r="EUC37"/>
      <c r="EUD37"/>
      <c r="EUE37"/>
      <c r="EUF37"/>
      <c r="EUG37"/>
      <c r="EUH37"/>
      <c r="EUI37"/>
      <c r="EUJ37"/>
      <c r="EUK37"/>
      <c r="EUL37"/>
      <c r="EUM37"/>
      <c r="EUN37"/>
      <c r="EUO37"/>
      <c r="EUP37"/>
      <c r="EUQ37"/>
      <c r="EUR37"/>
      <c r="EUS37"/>
      <c r="EUT37"/>
      <c r="EUU37"/>
      <c r="EUV37"/>
      <c r="EUW37"/>
      <c r="EUX37"/>
      <c r="EUY37"/>
      <c r="EUZ37"/>
      <c r="EVA37"/>
      <c r="EVB37"/>
      <c r="EVC37"/>
      <c r="EVD37"/>
      <c r="EVE37"/>
      <c r="EVF37"/>
      <c r="EVG37"/>
      <c r="EVH37"/>
      <c r="EVI37"/>
      <c r="EVJ37"/>
      <c r="EVK37"/>
      <c r="EVL37"/>
      <c r="EVM37"/>
      <c r="EVN37"/>
      <c r="EVO37"/>
      <c r="EVP37"/>
      <c r="EVQ37"/>
      <c r="EVR37"/>
      <c r="EVS37"/>
      <c r="EVT37"/>
      <c r="EVU37"/>
      <c r="EVV37"/>
      <c r="EVW37"/>
      <c r="EVX37"/>
      <c r="EVY37"/>
      <c r="EVZ37"/>
      <c r="EWA37"/>
      <c r="EWB37"/>
      <c r="EWC37"/>
      <c r="EWD37"/>
      <c r="EWE37"/>
      <c r="EWF37"/>
      <c r="EWG37"/>
      <c r="EWH37"/>
      <c r="EWI37"/>
      <c r="EWJ37"/>
      <c r="EWK37"/>
      <c r="EWL37"/>
      <c r="EWM37"/>
      <c r="EWN37"/>
      <c r="EWO37"/>
      <c r="EWP37"/>
      <c r="EWQ37"/>
      <c r="EWR37"/>
      <c r="EWS37"/>
      <c r="EWT37"/>
      <c r="EWU37"/>
      <c r="EWV37"/>
      <c r="EWW37"/>
      <c r="EWX37"/>
      <c r="EWY37"/>
      <c r="EWZ37"/>
      <c r="EXA37"/>
      <c r="EXB37"/>
      <c r="EXC37"/>
      <c r="EXD37"/>
      <c r="EXE37"/>
      <c r="EXF37"/>
      <c r="EXG37"/>
      <c r="EXH37"/>
      <c r="EXI37"/>
      <c r="EXJ37"/>
      <c r="EXK37"/>
      <c r="EXL37"/>
      <c r="EXM37"/>
      <c r="EXN37"/>
      <c r="EXO37"/>
      <c r="EXP37"/>
      <c r="EXQ37"/>
      <c r="EXR37"/>
      <c r="EXS37"/>
      <c r="EXT37"/>
      <c r="EXU37"/>
      <c r="EXV37"/>
      <c r="EXW37"/>
      <c r="EXX37"/>
      <c r="EXY37"/>
      <c r="EXZ37"/>
      <c r="EYA37"/>
      <c r="EYB37"/>
      <c r="EYC37"/>
      <c r="EYD37"/>
      <c r="EYE37"/>
      <c r="EYF37"/>
      <c r="EYG37"/>
      <c r="EYH37"/>
      <c r="EYI37"/>
      <c r="EYJ37"/>
      <c r="EYK37"/>
      <c r="EYL37"/>
      <c r="EYM37"/>
      <c r="EYN37"/>
      <c r="EYO37"/>
      <c r="EYP37"/>
      <c r="EYQ37"/>
      <c r="EYR37"/>
      <c r="EYS37"/>
      <c r="EYT37"/>
      <c r="EYU37"/>
      <c r="EYV37"/>
      <c r="EYW37"/>
      <c r="EYX37"/>
      <c r="EYY37"/>
      <c r="EYZ37"/>
      <c r="EZA37"/>
      <c r="EZB37"/>
      <c r="EZC37"/>
      <c r="EZD37"/>
      <c r="EZE37"/>
      <c r="EZF37"/>
      <c r="EZG37"/>
      <c r="EZH37"/>
      <c r="EZI37"/>
      <c r="EZJ37"/>
      <c r="EZK37"/>
      <c r="EZL37"/>
      <c r="EZM37"/>
      <c r="EZN37"/>
      <c r="EZO37"/>
      <c r="EZP37"/>
      <c r="EZQ37"/>
      <c r="EZR37"/>
      <c r="EZS37"/>
      <c r="EZT37"/>
      <c r="EZU37"/>
      <c r="EZV37"/>
      <c r="EZW37"/>
      <c r="EZX37"/>
      <c r="EZY37"/>
      <c r="EZZ37"/>
      <c r="FAA37"/>
      <c r="FAB37"/>
      <c r="FAC37"/>
      <c r="FAD37"/>
      <c r="FAE37"/>
      <c r="FAF37"/>
      <c r="FAG37"/>
      <c r="FAH37"/>
      <c r="FAI37"/>
      <c r="FAJ37"/>
      <c r="FAK37"/>
      <c r="FAL37"/>
      <c r="FAM37"/>
      <c r="FAN37"/>
      <c r="FAO37"/>
      <c r="FAP37"/>
      <c r="FAQ37"/>
      <c r="FAR37"/>
      <c r="FAS37"/>
      <c r="FAT37"/>
      <c r="FAU37"/>
      <c r="FAV37"/>
      <c r="FAW37"/>
      <c r="FAX37"/>
      <c r="FAY37"/>
      <c r="FAZ37"/>
      <c r="FBA37"/>
      <c r="FBB37"/>
      <c r="FBC37"/>
      <c r="FBD37"/>
      <c r="FBE37"/>
      <c r="FBF37"/>
      <c r="FBG37"/>
      <c r="FBH37"/>
      <c r="FBI37"/>
      <c r="FBJ37"/>
      <c r="FBK37"/>
      <c r="FBL37"/>
      <c r="FBM37"/>
      <c r="FBN37"/>
      <c r="FBO37"/>
      <c r="FBP37"/>
      <c r="FBQ37"/>
      <c r="FBR37"/>
      <c r="FBS37"/>
      <c r="FBT37"/>
      <c r="FBU37"/>
      <c r="FBV37"/>
      <c r="FBW37"/>
      <c r="FBX37"/>
      <c r="FBY37"/>
      <c r="FBZ37"/>
      <c r="FCA37"/>
      <c r="FCB37"/>
      <c r="FCC37"/>
      <c r="FCD37"/>
      <c r="FCE37"/>
      <c r="FCF37"/>
      <c r="FCG37"/>
      <c r="FCH37"/>
      <c r="FCI37"/>
      <c r="FCJ37"/>
      <c r="FCK37"/>
      <c r="FCL37"/>
      <c r="FCM37"/>
      <c r="FCN37"/>
      <c r="FCO37"/>
      <c r="FCP37"/>
      <c r="FCQ37"/>
      <c r="FCR37"/>
      <c r="FCS37"/>
      <c r="FCT37"/>
      <c r="FCU37"/>
      <c r="FCV37"/>
      <c r="FCW37"/>
      <c r="FCX37"/>
      <c r="FCY37"/>
      <c r="FCZ37"/>
      <c r="FDA37"/>
      <c r="FDB37"/>
      <c r="FDC37"/>
      <c r="FDD37"/>
      <c r="FDE37"/>
      <c r="FDF37"/>
      <c r="FDG37"/>
      <c r="FDH37"/>
      <c r="FDI37"/>
      <c r="FDJ37"/>
      <c r="FDK37"/>
      <c r="FDL37"/>
      <c r="FDM37"/>
      <c r="FDN37"/>
      <c r="FDO37"/>
      <c r="FDP37"/>
      <c r="FDQ37"/>
      <c r="FDR37"/>
      <c r="FDS37"/>
      <c r="FDT37"/>
      <c r="FDU37"/>
      <c r="FDV37"/>
      <c r="FDW37"/>
      <c r="FDX37"/>
      <c r="FDY37"/>
      <c r="FDZ37"/>
      <c r="FEA37"/>
      <c r="FEB37"/>
      <c r="FEC37"/>
      <c r="FED37"/>
      <c r="FEE37"/>
      <c r="FEF37"/>
      <c r="FEG37"/>
      <c r="FEH37"/>
      <c r="FEI37"/>
      <c r="FEJ37"/>
      <c r="FEK37"/>
      <c r="FEL37"/>
      <c r="FEM37"/>
      <c r="FEN37"/>
      <c r="FEO37"/>
      <c r="FEP37"/>
      <c r="FEQ37"/>
      <c r="FER37"/>
      <c r="FES37"/>
      <c r="FET37"/>
      <c r="FEU37"/>
      <c r="FEV37"/>
      <c r="FEW37"/>
      <c r="FEX37"/>
      <c r="FEY37"/>
      <c r="FEZ37"/>
      <c r="FFA37"/>
      <c r="FFB37"/>
      <c r="FFC37"/>
      <c r="FFD37"/>
      <c r="FFE37"/>
      <c r="FFF37"/>
      <c r="FFG37"/>
      <c r="FFH37"/>
      <c r="FFI37"/>
      <c r="FFJ37"/>
      <c r="FFK37"/>
      <c r="FFL37"/>
      <c r="FFM37"/>
      <c r="FFN37"/>
      <c r="FFO37"/>
      <c r="FFP37"/>
      <c r="FFQ37"/>
      <c r="FFR37"/>
      <c r="FFS37"/>
      <c r="FFT37"/>
      <c r="FFU37"/>
      <c r="FFV37"/>
      <c r="FFW37"/>
      <c r="FFX37"/>
      <c r="FFY37"/>
      <c r="FFZ37"/>
      <c r="FGA37"/>
      <c r="FGB37"/>
      <c r="FGC37"/>
      <c r="FGD37"/>
      <c r="FGE37"/>
      <c r="FGF37"/>
      <c r="FGG37"/>
      <c r="FGH37"/>
      <c r="FGI37"/>
      <c r="FGJ37"/>
      <c r="FGK37"/>
      <c r="FGL37"/>
      <c r="FGM37"/>
      <c r="FGN37"/>
      <c r="FGO37"/>
      <c r="FGP37"/>
      <c r="FGQ37"/>
      <c r="FGR37"/>
      <c r="FGS37"/>
      <c r="FGT37"/>
      <c r="FGU37"/>
      <c r="FGV37"/>
      <c r="FGW37"/>
      <c r="FGX37"/>
      <c r="FGY37"/>
      <c r="FGZ37"/>
      <c r="FHA37"/>
      <c r="FHB37"/>
      <c r="FHC37"/>
      <c r="FHD37"/>
      <c r="FHE37"/>
      <c r="FHF37"/>
      <c r="FHG37"/>
      <c r="FHH37"/>
      <c r="FHI37"/>
      <c r="FHJ37"/>
      <c r="FHK37"/>
      <c r="FHL37"/>
      <c r="FHM37"/>
      <c r="FHN37"/>
      <c r="FHO37"/>
      <c r="FHP37"/>
      <c r="FHQ37"/>
      <c r="FHR37"/>
      <c r="FHS37"/>
      <c r="FHT37"/>
      <c r="FHU37"/>
      <c r="FHV37"/>
      <c r="FHW37"/>
      <c r="FHX37"/>
      <c r="FHY37"/>
      <c r="FHZ37"/>
      <c r="FIA37"/>
      <c r="FIB37"/>
      <c r="FIC37"/>
      <c r="FID37"/>
      <c r="FIE37"/>
      <c r="FIF37"/>
      <c r="FIG37"/>
      <c r="FIH37"/>
      <c r="FII37"/>
      <c r="FIJ37"/>
      <c r="FIK37"/>
      <c r="FIL37"/>
      <c r="FIM37"/>
      <c r="FIN37"/>
      <c r="FIO37"/>
      <c r="FIP37"/>
      <c r="FIQ37"/>
      <c r="FIR37"/>
      <c r="FIS37"/>
      <c r="FIT37"/>
      <c r="FIU37"/>
      <c r="FIV37"/>
      <c r="FIW37"/>
      <c r="FIX37"/>
      <c r="FIY37"/>
      <c r="FIZ37"/>
      <c r="FJA37"/>
      <c r="FJB37"/>
      <c r="FJC37"/>
      <c r="FJD37"/>
      <c r="FJE37"/>
      <c r="FJF37"/>
      <c r="FJG37"/>
      <c r="FJH37"/>
      <c r="FJI37"/>
      <c r="FJJ37"/>
      <c r="FJK37"/>
      <c r="FJL37"/>
      <c r="FJM37"/>
      <c r="FJN37"/>
      <c r="FJO37"/>
      <c r="FJP37"/>
      <c r="FJQ37"/>
      <c r="FJR37"/>
      <c r="FJS37"/>
      <c r="FJT37"/>
      <c r="FJU37"/>
      <c r="FJV37"/>
      <c r="FJW37"/>
      <c r="FJX37"/>
      <c r="FJY37"/>
      <c r="FJZ37"/>
      <c r="FKA37"/>
      <c r="FKB37"/>
      <c r="FKC37"/>
      <c r="FKD37"/>
      <c r="FKE37"/>
      <c r="FKF37"/>
      <c r="FKG37"/>
      <c r="FKH37"/>
      <c r="FKI37"/>
      <c r="FKJ37"/>
      <c r="FKK37"/>
      <c r="FKL37"/>
      <c r="FKM37"/>
      <c r="FKN37"/>
      <c r="FKO37"/>
      <c r="FKP37"/>
      <c r="FKQ37"/>
      <c r="FKR37"/>
      <c r="FKS37"/>
      <c r="FKT37"/>
      <c r="FKU37"/>
      <c r="FKV37"/>
      <c r="FKW37"/>
      <c r="FKX37"/>
      <c r="FKY37"/>
      <c r="FKZ37"/>
      <c r="FLA37"/>
      <c r="FLB37"/>
      <c r="FLC37"/>
      <c r="FLD37"/>
      <c r="FLE37"/>
      <c r="FLF37"/>
      <c r="FLG37"/>
      <c r="FLH37"/>
      <c r="FLI37"/>
      <c r="FLJ37"/>
      <c r="FLK37"/>
      <c r="FLL37"/>
      <c r="FLM37"/>
      <c r="FLN37"/>
      <c r="FLO37"/>
      <c r="FLP37"/>
      <c r="FLQ37"/>
      <c r="FLR37"/>
      <c r="FLS37"/>
      <c r="FLT37"/>
      <c r="FLU37"/>
      <c r="FLV37"/>
      <c r="FLW37"/>
      <c r="FLX37"/>
      <c r="FLY37"/>
      <c r="FLZ37"/>
      <c r="FMA37"/>
      <c r="FMB37"/>
      <c r="FMC37"/>
      <c r="FMD37"/>
      <c r="FME37"/>
      <c r="FMF37"/>
      <c r="FMG37"/>
      <c r="FMH37"/>
      <c r="FMI37"/>
      <c r="FMJ37"/>
      <c r="FMK37"/>
      <c r="FML37"/>
      <c r="FMM37"/>
      <c r="FMN37"/>
      <c r="FMO37"/>
      <c r="FMP37"/>
      <c r="FMQ37"/>
      <c r="FMR37"/>
      <c r="FMS37"/>
      <c r="FMT37"/>
      <c r="FMU37"/>
      <c r="FMV37"/>
      <c r="FMW37"/>
      <c r="FMX37"/>
      <c r="FMY37"/>
      <c r="FMZ37"/>
      <c r="FNA37"/>
      <c r="FNB37"/>
      <c r="FNC37"/>
      <c r="FND37"/>
      <c r="FNE37"/>
      <c r="FNF37"/>
      <c r="FNG37"/>
      <c r="FNH37"/>
      <c r="FNI37"/>
      <c r="FNJ37"/>
      <c r="FNK37"/>
      <c r="FNL37"/>
      <c r="FNM37"/>
      <c r="FNN37"/>
      <c r="FNO37"/>
      <c r="FNP37"/>
      <c r="FNQ37"/>
      <c r="FNR37"/>
      <c r="FNS37"/>
      <c r="FNT37"/>
      <c r="FNU37"/>
      <c r="FNV37"/>
      <c r="FNW37"/>
      <c r="FNX37"/>
      <c r="FNY37"/>
      <c r="FNZ37"/>
      <c r="FOA37"/>
      <c r="FOB37"/>
      <c r="FOC37"/>
      <c r="FOD37"/>
      <c r="FOE37"/>
      <c r="FOF37"/>
      <c r="FOG37"/>
      <c r="FOH37"/>
      <c r="FOI37"/>
      <c r="FOJ37"/>
      <c r="FOK37"/>
      <c r="FOL37"/>
      <c r="FOM37"/>
      <c r="FON37"/>
      <c r="FOO37"/>
      <c r="FOP37"/>
      <c r="FOQ37"/>
      <c r="FOR37"/>
      <c r="FOS37"/>
      <c r="FOT37"/>
      <c r="FOU37"/>
      <c r="FOV37"/>
      <c r="FOW37"/>
      <c r="FOX37"/>
      <c r="FOY37"/>
      <c r="FOZ37"/>
      <c r="FPA37"/>
      <c r="FPB37"/>
      <c r="FPC37"/>
      <c r="FPD37"/>
      <c r="FPE37"/>
      <c r="FPF37"/>
      <c r="FPG37"/>
      <c r="FPH37"/>
      <c r="FPI37"/>
      <c r="FPJ37"/>
      <c r="FPK37"/>
      <c r="FPL37"/>
      <c r="FPM37"/>
      <c r="FPN37"/>
      <c r="FPO37"/>
      <c r="FPP37"/>
      <c r="FPQ37"/>
      <c r="FPR37"/>
      <c r="FPS37"/>
      <c r="FPT37"/>
      <c r="FPU37"/>
      <c r="FPV37"/>
      <c r="FPW37"/>
      <c r="FPX37"/>
      <c r="FPY37"/>
      <c r="FPZ37"/>
      <c r="FQA37"/>
      <c r="FQB37"/>
      <c r="FQC37"/>
      <c r="FQD37"/>
      <c r="FQE37"/>
      <c r="FQF37"/>
      <c r="FQG37"/>
      <c r="FQH37"/>
      <c r="FQI37"/>
      <c r="FQJ37"/>
      <c r="FQK37"/>
      <c r="FQL37"/>
      <c r="FQM37"/>
      <c r="FQN37"/>
      <c r="FQO37"/>
      <c r="FQP37"/>
      <c r="FQQ37"/>
      <c r="FQR37"/>
      <c r="FQS37"/>
      <c r="FQT37"/>
      <c r="FQU37"/>
      <c r="FQV37"/>
      <c r="FQW37"/>
      <c r="FQX37"/>
      <c r="FQY37"/>
      <c r="FQZ37"/>
      <c r="FRA37"/>
      <c r="FRB37"/>
      <c r="FRC37"/>
      <c r="FRD37"/>
      <c r="FRE37"/>
      <c r="FRF37"/>
      <c r="FRG37"/>
      <c r="FRH37"/>
      <c r="FRI37"/>
      <c r="FRJ37"/>
      <c r="FRK37"/>
      <c r="FRL37"/>
      <c r="FRM37"/>
      <c r="FRN37"/>
      <c r="FRO37"/>
      <c r="FRP37"/>
      <c r="FRQ37"/>
      <c r="FRR37"/>
      <c r="FRS37"/>
      <c r="FRT37"/>
      <c r="FRU37"/>
      <c r="FRV37"/>
      <c r="FRW37"/>
      <c r="FRX37"/>
      <c r="FRY37"/>
      <c r="FRZ37"/>
      <c r="FSA37"/>
      <c r="FSB37"/>
      <c r="FSC37"/>
      <c r="FSD37"/>
      <c r="FSE37"/>
      <c r="FSF37"/>
      <c r="FSG37"/>
      <c r="FSH37"/>
      <c r="FSI37"/>
      <c r="FSJ37"/>
      <c r="FSK37"/>
      <c r="FSL37"/>
      <c r="FSM37"/>
      <c r="FSN37"/>
      <c r="FSO37"/>
      <c r="FSP37"/>
      <c r="FSQ37"/>
      <c r="FSR37"/>
      <c r="FSS37"/>
      <c r="FST37"/>
      <c r="FSU37"/>
      <c r="FSV37"/>
      <c r="FSW37"/>
      <c r="FSX37"/>
      <c r="FSY37"/>
      <c r="FSZ37"/>
      <c r="FTA37"/>
      <c r="FTB37"/>
      <c r="FTC37"/>
      <c r="FTD37"/>
      <c r="FTE37"/>
      <c r="FTF37"/>
      <c r="FTG37"/>
      <c r="FTH37"/>
      <c r="FTI37"/>
      <c r="FTJ37"/>
      <c r="FTK37"/>
      <c r="FTL37"/>
      <c r="FTM37"/>
      <c r="FTN37"/>
      <c r="FTO37"/>
      <c r="FTP37"/>
      <c r="FTQ37"/>
      <c r="FTR37"/>
      <c r="FTS37"/>
      <c r="FTT37"/>
      <c r="FTU37"/>
      <c r="FTV37"/>
      <c r="FTW37"/>
      <c r="FTX37"/>
      <c r="FTY37"/>
      <c r="FTZ37"/>
      <c r="FUA37"/>
      <c r="FUB37"/>
      <c r="FUC37"/>
      <c r="FUD37"/>
      <c r="FUE37"/>
      <c r="FUF37"/>
      <c r="FUG37"/>
      <c r="FUH37"/>
      <c r="FUI37"/>
      <c r="FUJ37"/>
      <c r="FUK37"/>
      <c r="FUL37"/>
      <c r="FUM37"/>
      <c r="FUN37"/>
      <c r="FUO37"/>
      <c r="FUP37"/>
      <c r="FUQ37"/>
      <c r="FUR37"/>
      <c r="FUS37"/>
      <c r="FUT37"/>
      <c r="FUU37"/>
      <c r="FUV37"/>
      <c r="FUW37"/>
      <c r="FUX37"/>
      <c r="FUY37"/>
      <c r="FUZ37"/>
      <c r="FVA37"/>
      <c r="FVB37"/>
      <c r="FVC37"/>
      <c r="FVD37"/>
      <c r="FVE37"/>
      <c r="FVF37"/>
      <c r="FVG37"/>
      <c r="FVH37"/>
      <c r="FVI37"/>
      <c r="FVJ37"/>
      <c r="FVK37"/>
      <c r="FVL37"/>
      <c r="FVM37"/>
      <c r="FVN37"/>
      <c r="FVO37"/>
      <c r="FVP37"/>
      <c r="FVQ37"/>
      <c r="FVR37"/>
      <c r="FVS37"/>
      <c r="FVT37"/>
      <c r="FVU37"/>
      <c r="FVV37"/>
      <c r="FVW37"/>
      <c r="FVX37"/>
      <c r="FVY37"/>
      <c r="FVZ37"/>
      <c r="FWA37"/>
      <c r="FWB37"/>
      <c r="FWC37"/>
      <c r="FWD37"/>
      <c r="FWE37"/>
      <c r="FWF37"/>
      <c r="FWG37"/>
      <c r="FWH37"/>
      <c r="FWI37"/>
      <c r="FWJ37"/>
      <c r="FWK37"/>
      <c r="FWL37"/>
      <c r="FWM37"/>
      <c r="FWN37"/>
      <c r="FWO37"/>
      <c r="FWP37"/>
      <c r="FWQ37"/>
      <c r="FWR37"/>
      <c r="FWS37"/>
      <c r="FWT37"/>
      <c r="FWU37"/>
      <c r="FWV37"/>
      <c r="FWW37"/>
      <c r="FWX37"/>
      <c r="FWY37"/>
      <c r="FWZ37"/>
      <c r="FXA37"/>
      <c r="FXB37"/>
      <c r="FXC37"/>
      <c r="FXD37"/>
      <c r="FXE37"/>
      <c r="FXF37"/>
      <c r="FXG37"/>
      <c r="FXH37"/>
      <c r="FXI37"/>
      <c r="FXJ37"/>
      <c r="FXK37"/>
      <c r="FXL37"/>
      <c r="FXM37"/>
      <c r="FXN37"/>
      <c r="FXO37"/>
      <c r="FXP37"/>
      <c r="FXQ37"/>
      <c r="FXR37"/>
      <c r="FXS37"/>
      <c r="FXT37"/>
      <c r="FXU37"/>
      <c r="FXV37"/>
      <c r="FXW37"/>
      <c r="FXX37"/>
      <c r="FXY37"/>
      <c r="FXZ37"/>
      <c r="FYA37"/>
      <c r="FYB37"/>
      <c r="FYC37"/>
      <c r="FYD37"/>
      <c r="FYE37"/>
      <c r="FYF37"/>
      <c r="FYG37"/>
      <c r="FYH37"/>
      <c r="FYI37"/>
      <c r="FYJ37"/>
      <c r="FYK37"/>
      <c r="FYL37"/>
      <c r="FYM37"/>
      <c r="FYN37"/>
      <c r="FYO37"/>
      <c r="FYP37"/>
      <c r="FYQ37"/>
      <c r="FYR37"/>
      <c r="FYS37"/>
      <c r="FYT37"/>
      <c r="FYU37"/>
      <c r="FYV37"/>
      <c r="FYW37"/>
      <c r="FYX37"/>
      <c r="FYY37"/>
      <c r="FYZ37"/>
      <c r="FZA37"/>
      <c r="FZB37"/>
      <c r="FZC37"/>
      <c r="FZD37"/>
      <c r="FZE37"/>
      <c r="FZF37"/>
      <c r="FZG37"/>
      <c r="FZH37"/>
      <c r="FZI37"/>
      <c r="FZJ37"/>
      <c r="FZK37"/>
      <c r="FZL37"/>
      <c r="FZM37"/>
      <c r="FZN37"/>
      <c r="FZO37"/>
      <c r="FZP37"/>
      <c r="FZQ37"/>
      <c r="FZR37"/>
      <c r="FZS37"/>
      <c r="FZT37"/>
      <c r="FZU37"/>
      <c r="FZV37"/>
      <c r="FZW37"/>
      <c r="FZX37"/>
      <c r="FZY37"/>
      <c r="FZZ37"/>
      <c r="GAA37"/>
      <c r="GAB37"/>
      <c r="GAC37"/>
      <c r="GAD37"/>
      <c r="GAE37"/>
      <c r="GAF37"/>
      <c r="GAG37"/>
      <c r="GAH37"/>
      <c r="GAI37"/>
      <c r="GAJ37"/>
      <c r="GAK37"/>
      <c r="GAL37"/>
      <c r="GAM37"/>
      <c r="GAN37"/>
      <c r="GAO37"/>
      <c r="GAP37"/>
      <c r="GAQ37"/>
      <c r="GAR37"/>
      <c r="GAS37"/>
      <c r="GAT37"/>
      <c r="GAU37"/>
      <c r="GAV37"/>
      <c r="GAW37"/>
      <c r="GAX37"/>
      <c r="GAY37"/>
      <c r="GAZ37"/>
      <c r="GBA37"/>
      <c r="GBB37"/>
      <c r="GBC37"/>
      <c r="GBD37"/>
      <c r="GBE37"/>
      <c r="GBF37"/>
      <c r="GBG37"/>
      <c r="GBH37"/>
      <c r="GBI37"/>
      <c r="GBJ37"/>
      <c r="GBK37"/>
      <c r="GBL37"/>
      <c r="GBM37"/>
      <c r="GBN37"/>
      <c r="GBO37"/>
      <c r="GBP37"/>
      <c r="GBQ37"/>
      <c r="GBR37"/>
      <c r="GBS37"/>
      <c r="GBT37"/>
      <c r="GBU37"/>
      <c r="GBV37"/>
      <c r="GBW37"/>
      <c r="GBX37"/>
      <c r="GBY37"/>
      <c r="GBZ37"/>
      <c r="GCA37"/>
      <c r="GCB37"/>
      <c r="GCC37"/>
      <c r="GCD37"/>
      <c r="GCE37"/>
      <c r="GCF37"/>
      <c r="GCG37"/>
      <c r="GCH37"/>
      <c r="GCI37"/>
      <c r="GCJ37"/>
      <c r="GCK37"/>
      <c r="GCL37"/>
      <c r="GCM37"/>
      <c r="GCN37"/>
      <c r="GCO37"/>
      <c r="GCP37"/>
      <c r="GCQ37"/>
      <c r="GCR37"/>
      <c r="GCS37"/>
      <c r="GCT37"/>
      <c r="GCU37"/>
      <c r="GCV37"/>
      <c r="GCW37"/>
      <c r="GCX37"/>
      <c r="GCY37"/>
      <c r="GCZ37"/>
      <c r="GDA37"/>
      <c r="GDB37"/>
      <c r="GDC37"/>
      <c r="GDD37"/>
      <c r="GDE37"/>
      <c r="GDF37"/>
      <c r="GDG37"/>
      <c r="GDH37"/>
      <c r="GDI37"/>
      <c r="GDJ37"/>
      <c r="GDK37"/>
      <c r="GDL37"/>
      <c r="GDM37"/>
      <c r="GDN37"/>
      <c r="GDO37"/>
      <c r="GDP37"/>
      <c r="GDQ37"/>
      <c r="GDR37"/>
      <c r="GDS37"/>
      <c r="GDT37"/>
      <c r="GDU37"/>
      <c r="GDV37"/>
      <c r="GDW37"/>
      <c r="GDX37"/>
      <c r="GDY37"/>
      <c r="GDZ37"/>
      <c r="GEA37"/>
      <c r="GEB37"/>
      <c r="GEC37"/>
      <c r="GED37"/>
      <c r="GEE37"/>
      <c r="GEF37"/>
      <c r="GEG37"/>
      <c r="GEH37"/>
      <c r="GEI37"/>
      <c r="GEJ37"/>
      <c r="GEK37"/>
      <c r="GEL37"/>
      <c r="GEM37"/>
      <c r="GEN37"/>
      <c r="GEO37"/>
      <c r="GEP37"/>
      <c r="GEQ37"/>
      <c r="GER37"/>
      <c r="GES37"/>
      <c r="GET37"/>
      <c r="GEU37"/>
      <c r="GEV37"/>
      <c r="GEW37"/>
      <c r="GEX37"/>
      <c r="GEY37"/>
      <c r="GEZ37"/>
      <c r="GFA37"/>
      <c r="GFB37"/>
      <c r="GFC37"/>
      <c r="GFD37"/>
      <c r="GFE37"/>
      <c r="GFF37"/>
      <c r="GFG37"/>
      <c r="GFH37"/>
      <c r="GFI37"/>
      <c r="GFJ37"/>
      <c r="GFK37"/>
      <c r="GFL37"/>
      <c r="GFM37"/>
      <c r="GFN37"/>
      <c r="GFO37"/>
      <c r="GFP37"/>
      <c r="GFQ37"/>
      <c r="GFR37"/>
      <c r="GFS37"/>
      <c r="GFT37"/>
      <c r="GFU37"/>
      <c r="GFV37"/>
      <c r="GFW37"/>
      <c r="GFX37"/>
      <c r="GFY37"/>
      <c r="GFZ37"/>
      <c r="GGA37"/>
      <c r="GGB37"/>
      <c r="GGC37"/>
      <c r="GGD37"/>
      <c r="GGE37"/>
      <c r="GGF37"/>
      <c r="GGG37"/>
      <c r="GGH37"/>
      <c r="GGI37"/>
      <c r="GGJ37"/>
      <c r="GGK37"/>
      <c r="GGL37"/>
      <c r="GGM37"/>
      <c r="GGN37"/>
      <c r="GGO37"/>
      <c r="GGP37"/>
      <c r="GGQ37"/>
      <c r="GGR37"/>
      <c r="GGS37"/>
      <c r="GGT37"/>
      <c r="GGU37"/>
      <c r="GGV37"/>
      <c r="GGW37"/>
      <c r="GGX37"/>
      <c r="GGY37"/>
      <c r="GGZ37"/>
      <c r="GHA37"/>
      <c r="GHB37"/>
      <c r="GHC37"/>
      <c r="GHD37"/>
      <c r="GHE37"/>
      <c r="GHF37"/>
      <c r="GHG37"/>
      <c r="GHH37"/>
      <c r="GHI37"/>
      <c r="GHJ37"/>
      <c r="GHK37"/>
      <c r="GHL37"/>
      <c r="GHM37"/>
      <c r="GHN37"/>
      <c r="GHO37"/>
      <c r="GHP37"/>
      <c r="GHQ37"/>
      <c r="GHR37"/>
      <c r="GHS37"/>
      <c r="GHT37"/>
      <c r="GHU37"/>
      <c r="GHV37"/>
      <c r="GHW37"/>
      <c r="GHX37"/>
      <c r="GHY37"/>
      <c r="GHZ37"/>
      <c r="GIA37"/>
      <c r="GIB37"/>
      <c r="GIC37"/>
      <c r="GID37"/>
      <c r="GIE37"/>
      <c r="GIF37"/>
      <c r="GIG37"/>
      <c r="GIH37"/>
      <c r="GII37"/>
      <c r="GIJ37"/>
      <c r="GIK37"/>
      <c r="GIL37"/>
      <c r="GIM37"/>
      <c r="GIN37"/>
      <c r="GIO37"/>
      <c r="GIP37"/>
      <c r="GIQ37"/>
      <c r="GIR37"/>
      <c r="GIS37"/>
      <c r="GIT37"/>
      <c r="GIU37"/>
      <c r="GIV37"/>
      <c r="GIW37"/>
      <c r="GIX37"/>
      <c r="GIY37"/>
      <c r="GIZ37"/>
      <c r="GJA37"/>
      <c r="GJB37"/>
      <c r="GJC37"/>
      <c r="GJD37"/>
      <c r="GJE37"/>
      <c r="GJF37"/>
      <c r="GJG37"/>
      <c r="GJH37"/>
      <c r="GJI37"/>
      <c r="GJJ37"/>
      <c r="GJK37"/>
      <c r="GJL37"/>
      <c r="GJM37"/>
      <c r="GJN37"/>
      <c r="GJO37"/>
      <c r="GJP37"/>
      <c r="GJQ37"/>
      <c r="GJR37"/>
      <c r="GJS37"/>
      <c r="GJT37"/>
      <c r="GJU37"/>
      <c r="GJV37"/>
      <c r="GJW37"/>
      <c r="GJX37"/>
      <c r="GJY37"/>
      <c r="GJZ37"/>
      <c r="GKA37"/>
      <c r="GKB37"/>
      <c r="GKC37"/>
      <c r="GKD37"/>
      <c r="GKE37"/>
      <c r="GKF37"/>
      <c r="GKG37"/>
      <c r="GKH37"/>
      <c r="GKI37"/>
      <c r="GKJ37"/>
      <c r="GKK37"/>
      <c r="GKL37"/>
      <c r="GKM37"/>
      <c r="GKN37"/>
      <c r="GKO37"/>
      <c r="GKP37"/>
      <c r="GKQ37"/>
      <c r="GKR37"/>
      <c r="GKS37"/>
      <c r="GKT37"/>
      <c r="GKU37"/>
      <c r="GKV37"/>
      <c r="GKW37"/>
      <c r="GKX37"/>
      <c r="GKY37"/>
      <c r="GKZ37"/>
      <c r="GLA37"/>
      <c r="GLB37"/>
      <c r="GLC37"/>
      <c r="GLD37"/>
      <c r="GLE37"/>
      <c r="GLF37"/>
      <c r="GLG37"/>
      <c r="GLH37"/>
      <c r="GLI37"/>
      <c r="GLJ37"/>
      <c r="GLK37"/>
      <c r="GLL37"/>
      <c r="GLM37"/>
      <c r="GLN37"/>
      <c r="GLO37"/>
      <c r="GLP37"/>
      <c r="GLQ37"/>
      <c r="GLR37"/>
      <c r="GLS37"/>
      <c r="GLT37"/>
      <c r="GLU37"/>
      <c r="GLV37"/>
      <c r="GLW37"/>
      <c r="GLX37"/>
      <c r="GLY37"/>
      <c r="GLZ37"/>
      <c r="GMA37"/>
      <c r="GMB37"/>
      <c r="GMC37"/>
      <c r="GMD37"/>
      <c r="GME37"/>
      <c r="GMF37"/>
      <c r="GMG37"/>
      <c r="GMH37"/>
      <c r="GMI37"/>
      <c r="GMJ37"/>
      <c r="GMK37"/>
      <c r="GML37"/>
      <c r="GMM37"/>
      <c r="GMN37"/>
      <c r="GMO37"/>
      <c r="GMP37"/>
      <c r="GMQ37"/>
      <c r="GMR37"/>
      <c r="GMS37"/>
      <c r="GMT37"/>
      <c r="GMU37"/>
      <c r="GMV37"/>
      <c r="GMW37"/>
      <c r="GMX37"/>
      <c r="GMY37"/>
      <c r="GMZ37"/>
      <c r="GNA37"/>
      <c r="GNB37"/>
      <c r="GNC37"/>
      <c r="GND37"/>
      <c r="GNE37"/>
      <c r="GNF37"/>
      <c r="GNG37"/>
      <c r="GNH37"/>
      <c r="GNI37"/>
      <c r="GNJ37"/>
      <c r="GNK37"/>
      <c r="GNL37"/>
      <c r="GNM37"/>
      <c r="GNN37"/>
      <c r="GNO37"/>
      <c r="GNP37"/>
      <c r="GNQ37"/>
      <c r="GNR37"/>
      <c r="GNS37"/>
      <c r="GNT37"/>
      <c r="GNU37"/>
      <c r="GNV37"/>
      <c r="GNW37"/>
      <c r="GNX37"/>
      <c r="GNY37"/>
      <c r="GNZ37"/>
      <c r="GOA37"/>
      <c r="GOB37"/>
      <c r="GOC37"/>
      <c r="GOD37"/>
      <c r="GOE37"/>
      <c r="GOF37"/>
      <c r="GOG37"/>
      <c r="GOH37"/>
      <c r="GOI37"/>
      <c r="GOJ37"/>
      <c r="GOK37"/>
      <c r="GOL37"/>
      <c r="GOM37"/>
      <c r="GON37"/>
      <c r="GOO37"/>
      <c r="GOP37"/>
      <c r="GOQ37"/>
      <c r="GOR37"/>
      <c r="GOS37"/>
      <c r="GOT37"/>
      <c r="GOU37"/>
      <c r="GOV37"/>
      <c r="GOW37"/>
      <c r="GOX37"/>
      <c r="GOY37"/>
      <c r="GOZ37"/>
      <c r="GPA37"/>
      <c r="GPB37"/>
      <c r="GPC37"/>
      <c r="GPD37"/>
      <c r="GPE37"/>
      <c r="GPF37"/>
      <c r="GPG37"/>
      <c r="GPH37"/>
      <c r="GPI37"/>
      <c r="GPJ37"/>
      <c r="GPK37"/>
      <c r="GPL37"/>
      <c r="GPM37"/>
      <c r="GPN37"/>
      <c r="GPO37"/>
      <c r="GPP37"/>
      <c r="GPQ37"/>
      <c r="GPR37"/>
      <c r="GPS37"/>
      <c r="GPT37"/>
      <c r="GPU37"/>
      <c r="GPV37"/>
      <c r="GPW37"/>
      <c r="GPX37"/>
      <c r="GPY37"/>
      <c r="GPZ37"/>
      <c r="GQA37"/>
      <c r="GQB37"/>
      <c r="GQC37"/>
      <c r="GQD37"/>
      <c r="GQE37"/>
      <c r="GQF37"/>
      <c r="GQG37"/>
      <c r="GQH37"/>
      <c r="GQI37"/>
      <c r="GQJ37"/>
      <c r="GQK37"/>
      <c r="GQL37"/>
      <c r="GQM37"/>
      <c r="GQN37"/>
      <c r="GQO37"/>
      <c r="GQP37"/>
      <c r="GQQ37"/>
      <c r="GQR37"/>
      <c r="GQS37"/>
      <c r="GQT37"/>
      <c r="GQU37"/>
      <c r="GQV37"/>
      <c r="GQW37"/>
      <c r="GQX37"/>
      <c r="GQY37"/>
      <c r="GQZ37"/>
      <c r="GRA37"/>
      <c r="GRB37"/>
      <c r="GRC37"/>
      <c r="GRD37"/>
      <c r="GRE37"/>
      <c r="GRF37"/>
      <c r="GRG37"/>
      <c r="GRH37"/>
      <c r="GRI37"/>
      <c r="GRJ37"/>
      <c r="GRK37"/>
      <c r="GRL37"/>
      <c r="GRM37"/>
      <c r="GRN37"/>
      <c r="GRO37"/>
      <c r="GRP37"/>
      <c r="GRQ37"/>
      <c r="GRR37"/>
      <c r="GRS37"/>
      <c r="GRT37"/>
      <c r="GRU37"/>
      <c r="GRV37"/>
      <c r="GRW37"/>
      <c r="GRX37"/>
      <c r="GRY37"/>
      <c r="GRZ37"/>
      <c r="GSA37"/>
      <c r="GSB37"/>
      <c r="GSC37"/>
      <c r="GSD37"/>
      <c r="GSE37"/>
      <c r="GSF37"/>
      <c r="GSG37"/>
      <c r="GSH37"/>
      <c r="GSI37"/>
      <c r="GSJ37"/>
      <c r="GSK37"/>
      <c r="GSL37"/>
      <c r="GSM37"/>
      <c r="GSN37"/>
      <c r="GSO37"/>
      <c r="GSP37"/>
      <c r="GSQ37"/>
      <c r="GSR37"/>
      <c r="GSS37"/>
      <c r="GST37"/>
      <c r="GSU37"/>
      <c r="GSV37"/>
      <c r="GSW37"/>
      <c r="GSX37"/>
      <c r="GSY37"/>
      <c r="GSZ37"/>
      <c r="GTA37"/>
      <c r="GTB37"/>
      <c r="GTC37"/>
      <c r="GTD37"/>
      <c r="GTE37"/>
      <c r="GTF37"/>
      <c r="GTG37"/>
      <c r="GTH37"/>
      <c r="GTI37"/>
      <c r="GTJ37"/>
      <c r="GTK37"/>
      <c r="GTL37"/>
      <c r="GTM37"/>
      <c r="GTN37"/>
      <c r="GTO37"/>
      <c r="GTP37"/>
      <c r="GTQ37"/>
      <c r="GTR37"/>
      <c r="GTS37"/>
      <c r="GTT37"/>
      <c r="GTU37"/>
      <c r="GTV37"/>
      <c r="GTW37"/>
      <c r="GTX37"/>
      <c r="GTY37"/>
      <c r="GTZ37"/>
      <c r="GUA37"/>
      <c r="GUB37"/>
      <c r="GUC37"/>
      <c r="GUD37"/>
      <c r="GUE37"/>
      <c r="GUF37"/>
      <c r="GUG37"/>
      <c r="GUH37"/>
      <c r="GUI37"/>
      <c r="GUJ37"/>
      <c r="GUK37"/>
      <c r="GUL37"/>
      <c r="GUM37"/>
      <c r="GUN37"/>
      <c r="GUO37"/>
      <c r="GUP37"/>
      <c r="GUQ37"/>
      <c r="GUR37"/>
      <c r="GUS37"/>
      <c r="GUT37"/>
      <c r="GUU37"/>
      <c r="GUV37"/>
      <c r="GUW37"/>
      <c r="GUX37"/>
      <c r="GUY37"/>
      <c r="GUZ37"/>
      <c r="GVA37"/>
      <c r="GVB37"/>
      <c r="GVC37"/>
      <c r="GVD37"/>
      <c r="GVE37"/>
      <c r="GVF37"/>
      <c r="GVG37"/>
      <c r="GVH37"/>
      <c r="GVI37"/>
      <c r="GVJ37"/>
      <c r="GVK37"/>
      <c r="GVL37"/>
      <c r="GVM37"/>
      <c r="GVN37"/>
      <c r="GVO37"/>
      <c r="GVP37"/>
      <c r="GVQ37"/>
      <c r="GVR37"/>
      <c r="GVS37"/>
      <c r="GVT37"/>
      <c r="GVU37"/>
      <c r="GVV37"/>
      <c r="GVW37"/>
      <c r="GVX37"/>
      <c r="GVY37"/>
      <c r="GVZ37"/>
      <c r="GWA37"/>
      <c r="GWB37"/>
      <c r="GWC37"/>
      <c r="GWD37"/>
      <c r="GWE37"/>
      <c r="GWF37"/>
      <c r="GWG37"/>
      <c r="GWH37"/>
      <c r="GWI37"/>
      <c r="GWJ37"/>
      <c r="GWK37"/>
      <c r="GWL37"/>
      <c r="GWM37"/>
      <c r="GWN37"/>
      <c r="GWO37"/>
      <c r="GWP37"/>
      <c r="GWQ37"/>
      <c r="GWR37"/>
      <c r="GWS37"/>
      <c r="GWT37"/>
      <c r="GWU37"/>
      <c r="GWV37"/>
      <c r="GWW37"/>
      <c r="GWX37"/>
      <c r="GWY37"/>
      <c r="GWZ37"/>
      <c r="GXA37"/>
      <c r="GXB37"/>
      <c r="GXC37"/>
      <c r="GXD37"/>
      <c r="GXE37"/>
      <c r="GXF37"/>
      <c r="GXG37"/>
      <c r="GXH37"/>
      <c r="GXI37"/>
      <c r="GXJ37"/>
      <c r="GXK37"/>
      <c r="GXL37"/>
      <c r="GXM37"/>
      <c r="GXN37"/>
      <c r="GXO37"/>
      <c r="GXP37"/>
      <c r="GXQ37"/>
      <c r="GXR37"/>
      <c r="GXS37"/>
      <c r="GXT37"/>
      <c r="GXU37"/>
      <c r="GXV37"/>
      <c r="GXW37"/>
      <c r="GXX37"/>
      <c r="GXY37"/>
      <c r="GXZ37"/>
      <c r="GYA37"/>
      <c r="GYB37"/>
      <c r="GYC37"/>
      <c r="GYD37"/>
      <c r="GYE37"/>
      <c r="GYF37"/>
      <c r="GYG37"/>
      <c r="GYH37"/>
      <c r="GYI37"/>
      <c r="GYJ37"/>
      <c r="GYK37"/>
      <c r="GYL37"/>
      <c r="GYM37"/>
      <c r="GYN37"/>
      <c r="GYO37"/>
      <c r="GYP37"/>
      <c r="GYQ37"/>
      <c r="GYR37"/>
      <c r="GYS37"/>
      <c r="GYT37"/>
      <c r="GYU37"/>
      <c r="GYV37"/>
      <c r="GYW37"/>
      <c r="GYX37"/>
      <c r="GYY37"/>
      <c r="GYZ37"/>
      <c r="GZA37"/>
      <c r="GZB37"/>
      <c r="GZC37"/>
      <c r="GZD37"/>
      <c r="GZE37"/>
      <c r="GZF37"/>
      <c r="GZG37"/>
      <c r="GZH37"/>
      <c r="GZI37"/>
      <c r="GZJ37"/>
      <c r="GZK37"/>
      <c r="GZL37"/>
      <c r="GZM37"/>
      <c r="GZN37"/>
      <c r="GZO37"/>
      <c r="GZP37"/>
      <c r="GZQ37"/>
      <c r="GZR37"/>
      <c r="GZS37"/>
      <c r="GZT37"/>
      <c r="GZU37"/>
      <c r="GZV37"/>
      <c r="GZW37"/>
      <c r="GZX37"/>
      <c r="GZY37"/>
      <c r="GZZ37"/>
      <c r="HAA37"/>
      <c r="HAB37"/>
      <c r="HAC37"/>
      <c r="HAD37"/>
      <c r="HAE37"/>
      <c r="HAF37"/>
      <c r="HAG37"/>
      <c r="HAH37"/>
      <c r="HAI37"/>
      <c r="HAJ37"/>
      <c r="HAK37"/>
      <c r="HAL37"/>
      <c r="HAM37"/>
      <c r="HAN37"/>
      <c r="HAO37"/>
      <c r="HAP37"/>
      <c r="HAQ37"/>
      <c r="HAR37"/>
      <c r="HAS37"/>
      <c r="HAT37"/>
      <c r="HAU37"/>
      <c r="HAV37"/>
      <c r="HAW37"/>
      <c r="HAX37"/>
      <c r="HAY37"/>
      <c r="HAZ37"/>
      <c r="HBA37"/>
      <c r="HBB37"/>
      <c r="HBC37"/>
      <c r="HBD37"/>
      <c r="HBE37"/>
      <c r="HBF37"/>
      <c r="HBG37"/>
      <c r="HBH37"/>
      <c r="HBI37"/>
      <c r="HBJ37"/>
      <c r="HBK37"/>
      <c r="HBL37"/>
      <c r="HBM37"/>
      <c r="HBN37"/>
      <c r="HBO37"/>
      <c r="HBP37"/>
      <c r="HBQ37"/>
      <c r="HBR37"/>
      <c r="HBS37"/>
      <c r="HBT37"/>
      <c r="HBU37"/>
      <c r="HBV37"/>
      <c r="HBW37"/>
      <c r="HBX37"/>
      <c r="HBY37"/>
      <c r="HBZ37"/>
      <c r="HCA37"/>
      <c r="HCB37"/>
      <c r="HCC37"/>
      <c r="HCD37"/>
      <c r="HCE37"/>
      <c r="HCF37"/>
      <c r="HCG37"/>
      <c r="HCH37"/>
      <c r="HCI37"/>
      <c r="HCJ37"/>
      <c r="HCK37"/>
      <c r="HCL37"/>
      <c r="HCM37"/>
      <c r="HCN37"/>
      <c r="HCO37"/>
      <c r="HCP37"/>
      <c r="HCQ37"/>
      <c r="HCR37"/>
      <c r="HCS37"/>
      <c r="HCT37"/>
      <c r="HCU37"/>
      <c r="HCV37"/>
      <c r="HCW37"/>
      <c r="HCX37"/>
      <c r="HCY37"/>
      <c r="HCZ37"/>
      <c r="HDA37"/>
      <c r="HDB37"/>
      <c r="HDC37"/>
      <c r="HDD37"/>
      <c r="HDE37"/>
      <c r="HDF37"/>
      <c r="HDG37"/>
      <c r="HDH37"/>
      <c r="HDI37"/>
      <c r="HDJ37"/>
      <c r="HDK37"/>
      <c r="HDL37"/>
      <c r="HDM37"/>
      <c r="HDN37"/>
      <c r="HDO37"/>
      <c r="HDP37"/>
      <c r="HDQ37"/>
      <c r="HDR37"/>
      <c r="HDS37"/>
      <c r="HDT37"/>
      <c r="HDU37"/>
      <c r="HDV37"/>
      <c r="HDW37"/>
      <c r="HDX37"/>
      <c r="HDY37"/>
      <c r="HDZ37"/>
      <c r="HEA37"/>
      <c r="HEB37"/>
      <c r="HEC37"/>
      <c r="HED37"/>
      <c r="HEE37"/>
      <c r="HEF37"/>
      <c r="HEG37"/>
      <c r="HEH37"/>
      <c r="HEI37"/>
      <c r="HEJ37"/>
      <c r="HEK37"/>
      <c r="HEL37"/>
      <c r="HEM37"/>
      <c r="HEN37"/>
      <c r="HEO37"/>
      <c r="HEP37"/>
      <c r="HEQ37"/>
      <c r="HER37"/>
      <c r="HES37"/>
      <c r="HET37"/>
      <c r="HEU37"/>
      <c r="HEV37"/>
      <c r="HEW37"/>
      <c r="HEX37"/>
      <c r="HEY37"/>
      <c r="HEZ37"/>
      <c r="HFA37"/>
      <c r="HFB37"/>
      <c r="HFC37"/>
      <c r="HFD37"/>
      <c r="HFE37"/>
      <c r="HFF37"/>
      <c r="HFG37"/>
      <c r="HFH37"/>
      <c r="HFI37"/>
      <c r="HFJ37"/>
      <c r="HFK37"/>
      <c r="HFL37"/>
      <c r="HFM37"/>
      <c r="HFN37"/>
      <c r="HFO37"/>
      <c r="HFP37"/>
      <c r="HFQ37"/>
      <c r="HFR37"/>
      <c r="HFS37"/>
      <c r="HFT37"/>
      <c r="HFU37"/>
      <c r="HFV37"/>
      <c r="HFW37"/>
      <c r="HFX37"/>
      <c r="HFY37"/>
      <c r="HFZ37"/>
      <c r="HGA37"/>
      <c r="HGB37"/>
      <c r="HGC37"/>
      <c r="HGD37"/>
      <c r="HGE37"/>
      <c r="HGF37"/>
      <c r="HGG37"/>
      <c r="HGH37"/>
      <c r="HGI37"/>
      <c r="HGJ37"/>
      <c r="HGK37"/>
      <c r="HGL37"/>
      <c r="HGM37"/>
      <c r="HGN37"/>
      <c r="HGO37"/>
      <c r="HGP37"/>
      <c r="HGQ37"/>
      <c r="HGR37"/>
      <c r="HGS37"/>
      <c r="HGT37"/>
      <c r="HGU37"/>
      <c r="HGV37"/>
      <c r="HGW37"/>
      <c r="HGX37"/>
      <c r="HGY37"/>
      <c r="HGZ37"/>
      <c r="HHA37"/>
      <c r="HHB37"/>
      <c r="HHC37"/>
      <c r="HHD37"/>
      <c r="HHE37"/>
      <c r="HHF37"/>
      <c r="HHG37"/>
      <c r="HHH37"/>
      <c r="HHI37"/>
      <c r="HHJ37"/>
      <c r="HHK37"/>
      <c r="HHL37"/>
      <c r="HHM37"/>
      <c r="HHN37"/>
      <c r="HHO37"/>
      <c r="HHP37"/>
      <c r="HHQ37"/>
      <c r="HHR37"/>
      <c r="HHS37"/>
      <c r="HHT37"/>
      <c r="HHU37"/>
      <c r="HHV37"/>
      <c r="HHW37"/>
      <c r="HHX37"/>
      <c r="HHY37"/>
      <c r="HHZ37"/>
      <c r="HIA37"/>
      <c r="HIB37"/>
      <c r="HIC37"/>
      <c r="HID37"/>
      <c r="HIE37"/>
      <c r="HIF37"/>
      <c r="HIG37"/>
      <c r="HIH37"/>
      <c r="HII37"/>
      <c r="HIJ37"/>
      <c r="HIK37"/>
      <c r="HIL37"/>
      <c r="HIM37"/>
      <c r="HIN37"/>
      <c r="HIO37"/>
      <c r="HIP37"/>
      <c r="HIQ37"/>
      <c r="HIR37"/>
      <c r="HIS37"/>
      <c r="HIT37"/>
      <c r="HIU37"/>
      <c r="HIV37"/>
      <c r="HIW37"/>
      <c r="HIX37"/>
      <c r="HIY37"/>
      <c r="HIZ37"/>
      <c r="HJA37"/>
      <c r="HJB37"/>
      <c r="HJC37"/>
      <c r="HJD37"/>
      <c r="HJE37"/>
      <c r="HJF37"/>
      <c r="HJG37"/>
      <c r="HJH37"/>
      <c r="HJI37"/>
      <c r="HJJ37"/>
      <c r="HJK37"/>
      <c r="HJL37"/>
      <c r="HJM37"/>
      <c r="HJN37"/>
      <c r="HJO37"/>
      <c r="HJP37"/>
      <c r="HJQ37"/>
      <c r="HJR37"/>
      <c r="HJS37"/>
      <c r="HJT37"/>
      <c r="HJU37"/>
      <c r="HJV37"/>
      <c r="HJW37"/>
      <c r="HJX37"/>
      <c r="HJY37"/>
      <c r="HJZ37"/>
      <c r="HKA37"/>
      <c r="HKB37"/>
      <c r="HKC37"/>
      <c r="HKD37"/>
      <c r="HKE37"/>
      <c r="HKF37"/>
      <c r="HKG37"/>
      <c r="HKH37"/>
      <c r="HKI37"/>
      <c r="HKJ37"/>
      <c r="HKK37"/>
      <c r="HKL37"/>
      <c r="HKM37"/>
      <c r="HKN37"/>
      <c r="HKO37"/>
      <c r="HKP37"/>
      <c r="HKQ37"/>
      <c r="HKR37"/>
      <c r="HKS37"/>
      <c r="HKT37"/>
      <c r="HKU37"/>
      <c r="HKV37"/>
      <c r="HKW37"/>
      <c r="HKX37"/>
      <c r="HKY37"/>
      <c r="HKZ37"/>
      <c r="HLA37"/>
      <c r="HLB37"/>
      <c r="HLC37"/>
      <c r="HLD37"/>
      <c r="HLE37"/>
      <c r="HLF37"/>
      <c r="HLG37"/>
      <c r="HLH37"/>
      <c r="HLI37"/>
      <c r="HLJ37"/>
      <c r="HLK37"/>
      <c r="HLL37"/>
      <c r="HLM37"/>
      <c r="HLN37"/>
      <c r="HLO37"/>
      <c r="HLP37"/>
      <c r="HLQ37"/>
      <c r="HLR37"/>
      <c r="HLS37"/>
      <c r="HLT37"/>
      <c r="HLU37"/>
      <c r="HLV37"/>
      <c r="HLW37"/>
      <c r="HLX37"/>
      <c r="HLY37"/>
      <c r="HLZ37"/>
      <c r="HMA37"/>
      <c r="HMB37"/>
      <c r="HMC37"/>
      <c r="HMD37"/>
      <c r="HME37"/>
      <c r="HMF37"/>
      <c r="HMG37"/>
      <c r="HMH37"/>
      <c r="HMI37"/>
      <c r="HMJ37"/>
      <c r="HMK37"/>
      <c r="HML37"/>
      <c r="HMM37"/>
      <c r="HMN37"/>
      <c r="HMO37"/>
      <c r="HMP37"/>
      <c r="HMQ37"/>
      <c r="HMR37"/>
      <c r="HMS37"/>
      <c r="HMT37"/>
      <c r="HMU37"/>
      <c r="HMV37"/>
      <c r="HMW37"/>
      <c r="HMX37"/>
      <c r="HMY37"/>
      <c r="HMZ37"/>
      <c r="HNA37"/>
      <c r="HNB37"/>
      <c r="HNC37"/>
      <c r="HND37"/>
      <c r="HNE37"/>
      <c r="HNF37"/>
      <c r="HNG37"/>
      <c r="HNH37"/>
      <c r="HNI37"/>
      <c r="HNJ37"/>
      <c r="HNK37"/>
      <c r="HNL37"/>
      <c r="HNM37"/>
      <c r="HNN37"/>
      <c r="HNO37"/>
      <c r="HNP37"/>
      <c r="HNQ37"/>
      <c r="HNR37"/>
      <c r="HNS37"/>
      <c r="HNT37"/>
      <c r="HNU37"/>
      <c r="HNV37"/>
      <c r="HNW37"/>
      <c r="HNX37"/>
      <c r="HNY37"/>
      <c r="HNZ37"/>
      <c r="HOA37"/>
      <c r="HOB37"/>
      <c r="HOC37"/>
      <c r="HOD37"/>
      <c r="HOE37"/>
      <c r="HOF37"/>
      <c r="HOG37"/>
      <c r="HOH37"/>
      <c r="HOI37"/>
      <c r="HOJ37"/>
      <c r="HOK37"/>
      <c r="HOL37"/>
      <c r="HOM37"/>
      <c r="HON37"/>
      <c r="HOO37"/>
      <c r="HOP37"/>
      <c r="HOQ37"/>
      <c r="HOR37"/>
      <c r="HOS37"/>
      <c r="HOT37"/>
      <c r="HOU37"/>
      <c r="HOV37"/>
      <c r="HOW37"/>
      <c r="HOX37"/>
      <c r="HOY37"/>
      <c r="HOZ37"/>
      <c r="HPA37"/>
      <c r="HPB37"/>
      <c r="HPC37"/>
      <c r="HPD37"/>
      <c r="HPE37"/>
      <c r="HPF37"/>
      <c r="HPG37"/>
      <c r="HPH37"/>
      <c r="HPI37"/>
      <c r="HPJ37"/>
      <c r="HPK37"/>
      <c r="HPL37"/>
      <c r="HPM37"/>
      <c r="HPN37"/>
      <c r="HPO37"/>
      <c r="HPP37"/>
      <c r="HPQ37"/>
      <c r="HPR37"/>
      <c r="HPS37"/>
      <c r="HPT37"/>
      <c r="HPU37"/>
      <c r="HPV37"/>
      <c r="HPW37"/>
      <c r="HPX37"/>
      <c r="HPY37"/>
      <c r="HPZ37"/>
      <c r="HQA37"/>
      <c r="HQB37"/>
      <c r="HQC37"/>
      <c r="HQD37"/>
      <c r="HQE37"/>
      <c r="HQF37"/>
      <c r="HQG37"/>
      <c r="HQH37"/>
      <c r="HQI37"/>
      <c r="HQJ37"/>
      <c r="HQK37"/>
      <c r="HQL37"/>
      <c r="HQM37"/>
      <c r="HQN37"/>
      <c r="HQO37"/>
      <c r="HQP37"/>
      <c r="HQQ37"/>
      <c r="HQR37"/>
      <c r="HQS37"/>
      <c r="HQT37"/>
      <c r="HQU37"/>
      <c r="HQV37"/>
      <c r="HQW37"/>
      <c r="HQX37"/>
      <c r="HQY37"/>
      <c r="HQZ37"/>
      <c r="HRA37"/>
      <c r="HRB37"/>
      <c r="HRC37"/>
      <c r="HRD37"/>
      <c r="HRE37"/>
      <c r="HRF37"/>
      <c r="HRG37"/>
      <c r="HRH37"/>
      <c r="HRI37"/>
      <c r="HRJ37"/>
      <c r="HRK37"/>
      <c r="HRL37"/>
      <c r="HRM37"/>
      <c r="HRN37"/>
      <c r="HRO37"/>
      <c r="HRP37"/>
      <c r="HRQ37"/>
      <c r="HRR37"/>
      <c r="HRS37"/>
      <c r="HRT37"/>
      <c r="HRU37"/>
      <c r="HRV37"/>
      <c r="HRW37"/>
      <c r="HRX37"/>
      <c r="HRY37"/>
      <c r="HRZ37"/>
      <c r="HSA37"/>
      <c r="HSB37"/>
      <c r="HSC37"/>
      <c r="HSD37"/>
      <c r="HSE37"/>
      <c r="HSF37"/>
      <c r="HSG37"/>
      <c r="HSH37"/>
      <c r="HSI37"/>
      <c r="HSJ37"/>
      <c r="HSK37"/>
      <c r="HSL37"/>
      <c r="HSM37"/>
      <c r="HSN37"/>
      <c r="HSO37"/>
      <c r="HSP37"/>
      <c r="HSQ37"/>
      <c r="HSR37"/>
      <c r="HSS37"/>
      <c r="HST37"/>
      <c r="HSU37"/>
      <c r="HSV37"/>
      <c r="HSW37"/>
      <c r="HSX37"/>
      <c r="HSY37"/>
      <c r="HSZ37"/>
      <c r="HTA37"/>
      <c r="HTB37"/>
      <c r="HTC37"/>
      <c r="HTD37"/>
      <c r="HTE37"/>
      <c r="HTF37"/>
      <c r="HTG37"/>
      <c r="HTH37"/>
      <c r="HTI37"/>
      <c r="HTJ37"/>
      <c r="HTK37"/>
      <c r="HTL37"/>
      <c r="HTM37"/>
      <c r="HTN37"/>
      <c r="HTO37"/>
      <c r="HTP37"/>
      <c r="HTQ37"/>
      <c r="HTR37"/>
      <c r="HTS37"/>
      <c r="HTT37"/>
      <c r="HTU37"/>
      <c r="HTV37"/>
      <c r="HTW37"/>
      <c r="HTX37"/>
      <c r="HTY37"/>
      <c r="HTZ37"/>
      <c r="HUA37"/>
      <c r="HUB37"/>
      <c r="HUC37"/>
      <c r="HUD37"/>
      <c r="HUE37"/>
      <c r="HUF37"/>
      <c r="HUG37"/>
      <c r="HUH37"/>
      <c r="HUI37"/>
      <c r="HUJ37"/>
      <c r="HUK37"/>
      <c r="HUL37"/>
      <c r="HUM37"/>
      <c r="HUN37"/>
      <c r="HUO37"/>
      <c r="HUP37"/>
      <c r="HUQ37"/>
      <c r="HUR37"/>
      <c r="HUS37"/>
      <c r="HUT37"/>
      <c r="HUU37"/>
      <c r="HUV37"/>
      <c r="HUW37"/>
      <c r="HUX37"/>
      <c r="HUY37"/>
      <c r="HUZ37"/>
      <c r="HVA37"/>
      <c r="HVB37"/>
      <c r="HVC37"/>
      <c r="HVD37"/>
      <c r="HVE37"/>
      <c r="HVF37"/>
      <c r="HVG37"/>
      <c r="HVH37"/>
      <c r="HVI37"/>
      <c r="HVJ37"/>
      <c r="HVK37"/>
      <c r="HVL37"/>
      <c r="HVM37"/>
      <c r="HVN37"/>
      <c r="HVO37"/>
      <c r="HVP37"/>
      <c r="HVQ37"/>
      <c r="HVR37"/>
      <c r="HVS37"/>
      <c r="HVT37"/>
      <c r="HVU37"/>
      <c r="HVV37"/>
      <c r="HVW37"/>
      <c r="HVX37"/>
      <c r="HVY37"/>
      <c r="HVZ37"/>
      <c r="HWA37"/>
      <c r="HWB37"/>
      <c r="HWC37"/>
      <c r="HWD37"/>
      <c r="HWE37"/>
      <c r="HWF37"/>
      <c r="HWG37"/>
      <c r="HWH37"/>
      <c r="HWI37"/>
      <c r="HWJ37"/>
      <c r="HWK37"/>
      <c r="HWL37"/>
      <c r="HWM37"/>
      <c r="HWN37"/>
      <c r="HWO37"/>
      <c r="HWP37"/>
      <c r="HWQ37"/>
      <c r="HWR37"/>
      <c r="HWS37"/>
      <c r="HWT37"/>
      <c r="HWU37"/>
      <c r="HWV37"/>
      <c r="HWW37"/>
      <c r="HWX37"/>
      <c r="HWY37"/>
      <c r="HWZ37"/>
      <c r="HXA37"/>
      <c r="HXB37"/>
      <c r="HXC37"/>
      <c r="HXD37"/>
      <c r="HXE37"/>
      <c r="HXF37"/>
      <c r="HXG37"/>
      <c r="HXH37"/>
      <c r="HXI37"/>
      <c r="HXJ37"/>
      <c r="HXK37"/>
      <c r="HXL37"/>
      <c r="HXM37"/>
      <c r="HXN37"/>
      <c r="HXO37"/>
      <c r="HXP37"/>
      <c r="HXQ37"/>
      <c r="HXR37"/>
      <c r="HXS37"/>
      <c r="HXT37"/>
      <c r="HXU37"/>
      <c r="HXV37"/>
      <c r="HXW37"/>
      <c r="HXX37"/>
      <c r="HXY37"/>
      <c r="HXZ37"/>
      <c r="HYA37"/>
      <c r="HYB37"/>
      <c r="HYC37"/>
      <c r="HYD37"/>
      <c r="HYE37"/>
      <c r="HYF37"/>
      <c r="HYG37"/>
      <c r="HYH37"/>
      <c r="HYI37"/>
      <c r="HYJ37"/>
      <c r="HYK37"/>
      <c r="HYL37"/>
      <c r="HYM37"/>
      <c r="HYN37"/>
      <c r="HYO37"/>
      <c r="HYP37"/>
      <c r="HYQ37"/>
      <c r="HYR37"/>
      <c r="HYS37"/>
      <c r="HYT37"/>
      <c r="HYU37"/>
      <c r="HYV37"/>
      <c r="HYW37"/>
      <c r="HYX37"/>
      <c r="HYY37"/>
      <c r="HYZ37"/>
      <c r="HZA37"/>
      <c r="HZB37"/>
      <c r="HZC37"/>
      <c r="HZD37"/>
      <c r="HZE37"/>
      <c r="HZF37"/>
      <c r="HZG37"/>
      <c r="HZH37"/>
      <c r="HZI37"/>
      <c r="HZJ37"/>
      <c r="HZK37"/>
      <c r="HZL37"/>
      <c r="HZM37"/>
      <c r="HZN37"/>
      <c r="HZO37"/>
      <c r="HZP37"/>
      <c r="HZQ37"/>
      <c r="HZR37"/>
      <c r="HZS37"/>
      <c r="HZT37"/>
      <c r="HZU37"/>
      <c r="HZV37"/>
      <c r="HZW37"/>
      <c r="HZX37"/>
      <c r="HZY37"/>
      <c r="HZZ37"/>
      <c r="IAA37"/>
      <c r="IAB37"/>
      <c r="IAC37"/>
      <c r="IAD37"/>
      <c r="IAE37"/>
      <c r="IAF37"/>
      <c r="IAG37"/>
      <c r="IAH37"/>
      <c r="IAI37"/>
      <c r="IAJ37"/>
      <c r="IAK37"/>
      <c r="IAL37"/>
      <c r="IAM37"/>
      <c r="IAN37"/>
      <c r="IAO37"/>
      <c r="IAP37"/>
      <c r="IAQ37"/>
      <c r="IAR37"/>
      <c r="IAS37"/>
      <c r="IAT37"/>
      <c r="IAU37"/>
      <c r="IAV37"/>
      <c r="IAW37"/>
      <c r="IAX37"/>
      <c r="IAY37"/>
      <c r="IAZ37"/>
      <c r="IBA37"/>
      <c r="IBB37"/>
      <c r="IBC37"/>
      <c r="IBD37"/>
      <c r="IBE37"/>
      <c r="IBF37"/>
      <c r="IBG37"/>
      <c r="IBH37"/>
      <c r="IBI37"/>
      <c r="IBJ37"/>
      <c r="IBK37"/>
      <c r="IBL37"/>
      <c r="IBM37"/>
      <c r="IBN37"/>
      <c r="IBO37"/>
      <c r="IBP37"/>
      <c r="IBQ37"/>
      <c r="IBR37"/>
      <c r="IBS37"/>
      <c r="IBT37"/>
      <c r="IBU37"/>
      <c r="IBV37"/>
      <c r="IBW37"/>
      <c r="IBX37"/>
      <c r="IBY37"/>
      <c r="IBZ37"/>
      <c r="ICA37"/>
      <c r="ICB37"/>
      <c r="ICC37"/>
      <c r="ICD37"/>
      <c r="ICE37"/>
      <c r="ICF37"/>
      <c r="ICG37"/>
      <c r="ICH37"/>
      <c r="ICI37"/>
      <c r="ICJ37"/>
      <c r="ICK37"/>
      <c r="ICL37"/>
      <c r="ICM37"/>
      <c r="ICN37"/>
      <c r="ICO37"/>
      <c r="ICP37"/>
      <c r="ICQ37"/>
      <c r="ICR37"/>
      <c r="ICS37"/>
      <c r="ICT37"/>
      <c r="ICU37"/>
      <c r="ICV37"/>
      <c r="ICW37"/>
      <c r="ICX37"/>
      <c r="ICY37"/>
      <c r="ICZ37"/>
      <c r="IDA37"/>
      <c r="IDB37"/>
      <c r="IDC37"/>
      <c r="IDD37"/>
      <c r="IDE37"/>
      <c r="IDF37"/>
      <c r="IDG37"/>
      <c r="IDH37"/>
      <c r="IDI37"/>
      <c r="IDJ37"/>
      <c r="IDK37"/>
      <c r="IDL37"/>
      <c r="IDM37"/>
      <c r="IDN37"/>
      <c r="IDO37"/>
      <c r="IDP37"/>
      <c r="IDQ37"/>
      <c r="IDR37"/>
      <c r="IDS37"/>
      <c r="IDT37"/>
      <c r="IDU37"/>
      <c r="IDV37"/>
      <c r="IDW37"/>
      <c r="IDX37"/>
      <c r="IDY37"/>
      <c r="IDZ37"/>
      <c r="IEA37"/>
      <c r="IEB37"/>
      <c r="IEC37"/>
      <c r="IED37"/>
      <c r="IEE37"/>
      <c r="IEF37"/>
      <c r="IEG37"/>
      <c r="IEH37"/>
      <c r="IEI37"/>
      <c r="IEJ37"/>
      <c r="IEK37"/>
      <c r="IEL37"/>
      <c r="IEM37"/>
      <c r="IEN37"/>
      <c r="IEO37"/>
      <c r="IEP37"/>
      <c r="IEQ37"/>
      <c r="IER37"/>
      <c r="IES37"/>
      <c r="IET37"/>
      <c r="IEU37"/>
      <c r="IEV37"/>
      <c r="IEW37"/>
      <c r="IEX37"/>
      <c r="IEY37"/>
      <c r="IEZ37"/>
      <c r="IFA37"/>
      <c r="IFB37"/>
      <c r="IFC37"/>
      <c r="IFD37"/>
      <c r="IFE37"/>
      <c r="IFF37"/>
      <c r="IFG37"/>
      <c r="IFH37"/>
      <c r="IFI37"/>
      <c r="IFJ37"/>
      <c r="IFK37"/>
      <c r="IFL37"/>
      <c r="IFM37"/>
      <c r="IFN37"/>
      <c r="IFO37"/>
      <c r="IFP37"/>
      <c r="IFQ37"/>
      <c r="IFR37"/>
      <c r="IFS37"/>
      <c r="IFT37"/>
      <c r="IFU37"/>
      <c r="IFV37"/>
      <c r="IFW37"/>
      <c r="IFX37"/>
      <c r="IFY37"/>
      <c r="IFZ37"/>
      <c r="IGA37"/>
      <c r="IGB37"/>
      <c r="IGC37"/>
      <c r="IGD37"/>
      <c r="IGE37"/>
      <c r="IGF37"/>
      <c r="IGG37"/>
      <c r="IGH37"/>
      <c r="IGI37"/>
      <c r="IGJ37"/>
      <c r="IGK37"/>
      <c r="IGL37"/>
      <c r="IGM37"/>
      <c r="IGN37"/>
      <c r="IGO37"/>
      <c r="IGP37"/>
      <c r="IGQ37"/>
      <c r="IGR37"/>
      <c r="IGS37"/>
      <c r="IGT37"/>
      <c r="IGU37"/>
      <c r="IGV37"/>
      <c r="IGW37"/>
      <c r="IGX37"/>
      <c r="IGY37"/>
      <c r="IGZ37"/>
      <c r="IHA37"/>
      <c r="IHB37"/>
      <c r="IHC37"/>
      <c r="IHD37"/>
      <c r="IHE37"/>
      <c r="IHF37"/>
      <c r="IHG37"/>
      <c r="IHH37"/>
      <c r="IHI37"/>
      <c r="IHJ37"/>
      <c r="IHK37"/>
      <c r="IHL37"/>
      <c r="IHM37"/>
      <c r="IHN37"/>
      <c r="IHO37"/>
      <c r="IHP37"/>
      <c r="IHQ37"/>
      <c r="IHR37"/>
      <c r="IHS37"/>
      <c r="IHT37"/>
      <c r="IHU37"/>
      <c r="IHV37"/>
      <c r="IHW37"/>
      <c r="IHX37"/>
      <c r="IHY37"/>
      <c r="IHZ37"/>
      <c r="IIA37"/>
      <c r="IIB37"/>
      <c r="IIC37"/>
      <c r="IID37"/>
      <c r="IIE37"/>
      <c r="IIF37"/>
      <c r="IIG37"/>
      <c r="IIH37"/>
      <c r="III37"/>
      <c r="IIJ37"/>
      <c r="IIK37"/>
      <c r="IIL37"/>
      <c r="IIM37"/>
      <c r="IIN37"/>
      <c r="IIO37"/>
      <c r="IIP37"/>
      <c r="IIQ37"/>
      <c r="IIR37"/>
      <c r="IIS37"/>
      <c r="IIT37"/>
      <c r="IIU37"/>
      <c r="IIV37"/>
      <c r="IIW37"/>
      <c r="IIX37"/>
      <c r="IIY37"/>
      <c r="IIZ37"/>
      <c r="IJA37"/>
      <c r="IJB37"/>
      <c r="IJC37"/>
      <c r="IJD37"/>
      <c r="IJE37"/>
      <c r="IJF37"/>
      <c r="IJG37"/>
      <c r="IJH37"/>
      <c r="IJI37"/>
      <c r="IJJ37"/>
      <c r="IJK37"/>
      <c r="IJL37"/>
      <c r="IJM37"/>
      <c r="IJN37"/>
      <c r="IJO37"/>
      <c r="IJP37"/>
      <c r="IJQ37"/>
      <c r="IJR37"/>
      <c r="IJS37"/>
      <c r="IJT37"/>
      <c r="IJU37"/>
      <c r="IJV37"/>
      <c r="IJW37"/>
      <c r="IJX37"/>
      <c r="IJY37"/>
      <c r="IJZ37"/>
      <c r="IKA37"/>
      <c r="IKB37"/>
      <c r="IKC37"/>
      <c r="IKD37"/>
      <c r="IKE37"/>
      <c r="IKF37"/>
      <c r="IKG37"/>
      <c r="IKH37"/>
      <c r="IKI37"/>
      <c r="IKJ37"/>
      <c r="IKK37"/>
      <c r="IKL37"/>
      <c r="IKM37"/>
      <c r="IKN37"/>
      <c r="IKO37"/>
      <c r="IKP37"/>
      <c r="IKQ37"/>
      <c r="IKR37"/>
      <c r="IKS37"/>
      <c r="IKT37"/>
      <c r="IKU37"/>
      <c r="IKV37"/>
      <c r="IKW37"/>
      <c r="IKX37"/>
      <c r="IKY37"/>
      <c r="IKZ37"/>
      <c r="ILA37"/>
      <c r="ILB37"/>
      <c r="ILC37"/>
      <c r="ILD37"/>
      <c r="ILE37"/>
      <c r="ILF37"/>
      <c r="ILG37"/>
      <c r="ILH37"/>
      <c r="ILI37"/>
      <c r="ILJ37"/>
      <c r="ILK37"/>
      <c r="ILL37"/>
      <c r="ILM37"/>
      <c r="ILN37"/>
      <c r="ILO37"/>
      <c r="ILP37"/>
      <c r="ILQ37"/>
      <c r="ILR37"/>
      <c r="ILS37"/>
      <c r="ILT37"/>
      <c r="ILU37"/>
      <c r="ILV37"/>
      <c r="ILW37"/>
      <c r="ILX37"/>
      <c r="ILY37"/>
      <c r="ILZ37"/>
      <c r="IMA37"/>
      <c r="IMB37"/>
      <c r="IMC37"/>
      <c r="IMD37"/>
      <c r="IME37"/>
      <c r="IMF37"/>
      <c r="IMG37"/>
      <c r="IMH37"/>
      <c r="IMI37"/>
      <c r="IMJ37"/>
      <c r="IMK37"/>
      <c r="IML37"/>
      <c r="IMM37"/>
      <c r="IMN37"/>
      <c r="IMO37"/>
      <c r="IMP37"/>
      <c r="IMQ37"/>
      <c r="IMR37"/>
      <c r="IMS37"/>
      <c r="IMT37"/>
      <c r="IMU37"/>
      <c r="IMV37"/>
      <c r="IMW37"/>
      <c r="IMX37"/>
      <c r="IMY37"/>
      <c r="IMZ37"/>
      <c r="INA37"/>
      <c r="INB37"/>
      <c r="INC37"/>
      <c r="IND37"/>
      <c r="INE37"/>
      <c r="INF37"/>
      <c r="ING37"/>
      <c r="INH37"/>
      <c r="INI37"/>
      <c r="INJ37"/>
      <c r="INK37"/>
      <c r="INL37"/>
      <c r="INM37"/>
      <c r="INN37"/>
      <c r="INO37"/>
      <c r="INP37"/>
      <c r="INQ37"/>
      <c r="INR37"/>
      <c r="INS37"/>
      <c r="INT37"/>
      <c r="INU37"/>
      <c r="INV37"/>
      <c r="INW37"/>
      <c r="INX37"/>
      <c r="INY37"/>
      <c r="INZ37"/>
      <c r="IOA37"/>
      <c r="IOB37"/>
      <c r="IOC37"/>
      <c r="IOD37"/>
      <c r="IOE37"/>
      <c r="IOF37"/>
      <c r="IOG37"/>
      <c r="IOH37"/>
      <c r="IOI37"/>
      <c r="IOJ37"/>
      <c r="IOK37"/>
      <c r="IOL37"/>
      <c r="IOM37"/>
      <c r="ION37"/>
      <c r="IOO37"/>
      <c r="IOP37"/>
      <c r="IOQ37"/>
      <c r="IOR37"/>
      <c r="IOS37"/>
      <c r="IOT37"/>
      <c r="IOU37"/>
      <c r="IOV37"/>
      <c r="IOW37"/>
      <c r="IOX37"/>
      <c r="IOY37"/>
      <c r="IOZ37"/>
      <c r="IPA37"/>
      <c r="IPB37"/>
      <c r="IPC37"/>
      <c r="IPD37"/>
      <c r="IPE37"/>
      <c r="IPF37"/>
      <c r="IPG37"/>
      <c r="IPH37"/>
      <c r="IPI37"/>
      <c r="IPJ37"/>
      <c r="IPK37"/>
      <c r="IPL37"/>
      <c r="IPM37"/>
      <c r="IPN37"/>
      <c r="IPO37"/>
      <c r="IPP37"/>
      <c r="IPQ37"/>
      <c r="IPR37"/>
      <c r="IPS37"/>
      <c r="IPT37"/>
      <c r="IPU37"/>
      <c r="IPV37"/>
      <c r="IPW37"/>
      <c r="IPX37"/>
      <c r="IPY37"/>
      <c r="IPZ37"/>
      <c r="IQA37"/>
      <c r="IQB37"/>
      <c r="IQC37"/>
      <c r="IQD37"/>
      <c r="IQE37"/>
      <c r="IQF37"/>
      <c r="IQG37"/>
      <c r="IQH37"/>
      <c r="IQI37"/>
      <c r="IQJ37"/>
      <c r="IQK37"/>
      <c r="IQL37"/>
      <c r="IQM37"/>
      <c r="IQN37"/>
      <c r="IQO37"/>
      <c r="IQP37"/>
      <c r="IQQ37"/>
      <c r="IQR37"/>
      <c r="IQS37"/>
      <c r="IQT37"/>
      <c r="IQU37"/>
      <c r="IQV37"/>
      <c r="IQW37"/>
      <c r="IQX37"/>
      <c r="IQY37"/>
      <c r="IQZ37"/>
      <c r="IRA37"/>
      <c r="IRB37"/>
      <c r="IRC37"/>
      <c r="IRD37"/>
      <c r="IRE37"/>
      <c r="IRF37"/>
      <c r="IRG37"/>
      <c r="IRH37"/>
      <c r="IRI37"/>
      <c r="IRJ37"/>
      <c r="IRK37"/>
      <c r="IRL37"/>
      <c r="IRM37"/>
      <c r="IRN37"/>
      <c r="IRO37"/>
      <c r="IRP37"/>
      <c r="IRQ37"/>
      <c r="IRR37"/>
      <c r="IRS37"/>
      <c r="IRT37"/>
      <c r="IRU37"/>
      <c r="IRV37"/>
      <c r="IRW37"/>
      <c r="IRX37"/>
      <c r="IRY37"/>
      <c r="IRZ37"/>
      <c r="ISA37"/>
      <c r="ISB37"/>
      <c r="ISC37"/>
      <c r="ISD37"/>
      <c r="ISE37"/>
      <c r="ISF37"/>
      <c r="ISG37"/>
      <c r="ISH37"/>
      <c r="ISI37"/>
      <c r="ISJ37"/>
      <c r="ISK37"/>
      <c r="ISL37"/>
      <c r="ISM37"/>
      <c r="ISN37"/>
      <c r="ISO37"/>
      <c r="ISP37"/>
      <c r="ISQ37"/>
      <c r="ISR37"/>
      <c r="ISS37"/>
      <c r="IST37"/>
      <c r="ISU37"/>
      <c r="ISV37"/>
      <c r="ISW37"/>
      <c r="ISX37"/>
      <c r="ISY37"/>
      <c r="ISZ37"/>
      <c r="ITA37"/>
      <c r="ITB37"/>
      <c r="ITC37"/>
      <c r="ITD37"/>
      <c r="ITE37"/>
      <c r="ITF37"/>
      <c r="ITG37"/>
      <c r="ITH37"/>
      <c r="ITI37"/>
      <c r="ITJ37"/>
      <c r="ITK37"/>
      <c r="ITL37"/>
      <c r="ITM37"/>
      <c r="ITN37"/>
      <c r="ITO37"/>
      <c r="ITP37"/>
      <c r="ITQ37"/>
      <c r="ITR37"/>
      <c r="ITS37"/>
      <c r="ITT37"/>
      <c r="ITU37"/>
      <c r="ITV37"/>
      <c r="ITW37"/>
      <c r="ITX37"/>
      <c r="ITY37"/>
      <c r="ITZ37"/>
      <c r="IUA37"/>
      <c r="IUB37"/>
      <c r="IUC37"/>
      <c r="IUD37"/>
      <c r="IUE37"/>
      <c r="IUF37"/>
      <c r="IUG37"/>
      <c r="IUH37"/>
      <c r="IUI37"/>
      <c r="IUJ37"/>
      <c r="IUK37"/>
      <c r="IUL37"/>
      <c r="IUM37"/>
      <c r="IUN37"/>
      <c r="IUO37"/>
      <c r="IUP37"/>
      <c r="IUQ37"/>
      <c r="IUR37"/>
      <c r="IUS37"/>
      <c r="IUT37"/>
      <c r="IUU37"/>
      <c r="IUV37"/>
      <c r="IUW37"/>
      <c r="IUX37"/>
      <c r="IUY37"/>
      <c r="IUZ37"/>
      <c r="IVA37"/>
      <c r="IVB37"/>
      <c r="IVC37"/>
      <c r="IVD37"/>
      <c r="IVE37"/>
      <c r="IVF37"/>
      <c r="IVG37"/>
      <c r="IVH37"/>
      <c r="IVI37"/>
      <c r="IVJ37"/>
      <c r="IVK37"/>
      <c r="IVL37"/>
      <c r="IVM37"/>
      <c r="IVN37"/>
      <c r="IVO37"/>
      <c r="IVP37"/>
      <c r="IVQ37"/>
      <c r="IVR37"/>
      <c r="IVS37"/>
      <c r="IVT37"/>
      <c r="IVU37"/>
      <c r="IVV37"/>
      <c r="IVW37"/>
      <c r="IVX37"/>
      <c r="IVY37"/>
      <c r="IVZ37"/>
      <c r="IWA37"/>
      <c r="IWB37"/>
      <c r="IWC37"/>
      <c r="IWD37"/>
      <c r="IWE37"/>
      <c r="IWF37"/>
      <c r="IWG37"/>
      <c r="IWH37"/>
      <c r="IWI37"/>
      <c r="IWJ37"/>
      <c r="IWK37"/>
      <c r="IWL37"/>
      <c r="IWM37"/>
      <c r="IWN37"/>
      <c r="IWO37"/>
      <c r="IWP37"/>
      <c r="IWQ37"/>
      <c r="IWR37"/>
      <c r="IWS37"/>
      <c r="IWT37"/>
      <c r="IWU37"/>
      <c r="IWV37"/>
      <c r="IWW37"/>
      <c r="IWX37"/>
      <c r="IWY37"/>
      <c r="IWZ37"/>
      <c r="IXA37"/>
      <c r="IXB37"/>
      <c r="IXC37"/>
      <c r="IXD37"/>
      <c r="IXE37"/>
      <c r="IXF37"/>
      <c r="IXG37"/>
      <c r="IXH37"/>
      <c r="IXI37"/>
      <c r="IXJ37"/>
      <c r="IXK37"/>
      <c r="IXL37"/>
      <c r="IXM37"/>
      <c r="IXN37"/>
      <c r="IXO37"/>
      <c r="IXP37"/>
      <c r="IXQ37"/>
      <c r="IXR37"/>
      <c r="IXS37"/>
      <c r="IXT37"/>
      <c r="IXU37"/>
      <c r="IXV37"/>
      <c r="IXW37"/>
      <c r="IXX37"/>
      <c r="IXY37"/>
      <c r="IXZ37"/>
      <c r="IYA37"/>
      <c r="IYB37"/>
      <c r="IYC37"/>
      <c r="IYD37"/>
      <c r="IYE37"/>
      <c r="IYF37"/>
      <c r="IYG37"/>
      <c r="IYH37"/>
      <c r="IYI37"/>
      <c r="IYJ37"/>
      <c r="IYK37"/>
      <c r="IYL37"/>
      <c r="IYM37"/>
      <c r="IYN37"/>
      <c r="IYO37"/>
      <c r="IYP37"/>
      <c r="IYQ37"/>
      <c r="IYR37"/>
      <c r="IYS37"/>
      <c r="IYT37"/>
      <c r="IYU37"/>
      <c r="IYV37"/>
      <c r="IYW37"/>
      <c r="IYX37"/>
      <c r="IYY37"/>
      <c r="IYZ37"/>
      <c r="IZA37"/>
      <c r="IZB37"/>
      <c r="IZC37"/>
      <c r="IZD37"/>
      <c r="IZE37"/>
      <c r="IZF37"/>
      <c r="IZG37"/>
      <c r="IZH37"/>
      <c r="IZI37"/>
      <c r="IZJ37"/>
      <c r="IZK37"/>
      <c r="IZL37"/>
      <c r="IZM37"/>
      <c r="IZN37"/>
      <c r="IZO37"/>
      <c r="IZP37"/>
      <c r="IZQ37"/>
      <c r="IZR37"/>
      <c r="IZS37"/>
      <c r="IZT37"/>
      <c r="IZU37"/>
      <c r="IZV37"/>
      <c r="IZW37"/>
      <c r="IZX37"/>
      <c r="IZY37"/>
      <c r="IZZ37"/>
      <c r="JAA37"/>
      <c r="JAB37"/>
      <c r="JAC37"/>
      <c r="JAD37"/>
      <c r="JAE37"/>
      <c r="JAF37"/>
      <c r="JAG37"/>
      <c r="JAH37"/>
      <c r="JAI37"/>
      <c r="JAJ37"/>
      <c r="JAK37"/>
      <c r="JAL37"/>
      <c r="JAM37"/>
      <c r="JAN37"/>
      <c r="JAO37"/>
      <c r="JAP37"/>
      <c r="JAQ37"/>
      <c r="JAR37"/>
      <c r="JAS37"/>
      <c r="JAT37"/>
      <c r="JAU37"/>
      <c r="JAV37"/>
      <c r="JAW37"/>
      <c r="JAX37"/>
      <c r="JAY37"/>
      <c r="JAZ37"/>
      <c r="JBA37"/>
      <c r="JBB37"/>
      <c r="JBC37"/>
      <c r="JBD37"/>
      <c r="JBE37"/>
      <c r="JBF37"/>
      <c r="JBG37"/>
      <c r="JBH37"/>
      <c r="JBI37"/>
      <c r="JBJ37"/>
      <c r="JBK37"/>
      <c r="JBL37"/>
      <c r="JBM37"/>
      <c r="JBN37"/>
      <c r="JBO37"/>
      <c r="JBP37"/>
      <c r="JBQ37"/>
      <c r="JBR37"/>
      <c r="JBS37"/>
      <c r="JBT37"/>
      <c r="JBU37"/>
      <c r="JBV37"/>
      <c r="JBW37"/>
      <c r="JBX37"/>
      <c r="JBY37"/>
      <c r="JBZ37"/>
      <c r="JCA37"/>
      <c r="JCB37"/>
      <c r="JCC37"/>
      <c r="JCD37"/>
      <c r="JCE37"/>
      <c r="JCF37"/>
      <c r="JCG37"/>
      <c r="JCH37"/>
      <c r="JCI37"/>
      <c r="JCJ37"/>
      <c r="JCK37"/>
      <c r="JCL37"/>
      <c r="JCM37"/>
      <c r="JCN37"/>
      <c r="JCO37"/>
      <c r="JCP37"/>
      <c r="JCQ37"/>
      <c r="JCR37"/>
      <c r="JCS37"/>
      <c r="JCT37"/>
      <c r="JCU37"/>
      <c r="JCV37"/>
      <c r="JCW37"/>
      <c r="JCX37"/>
      <c r="JCY37"/>
      <c r="JCZ37"/>
      <c r="JDA37"/>
      <c r="JDB37"/>
      <c r="JDC37"/>
      <c r="JDD37"/>
      <c r="JDE37"/>
      <c r="JDF37"/>
      <c r="JDG37"/>
      <c r="JDH37"/>
      <c r="JDI37"/>
      <c r="JDJ37"/>
      <c r="JDK37"/>
      <c r="JDL37"/>
      <c r="JDM37"/>
      <c r="JDN37"/>
      <c r="JDO37"/>
      <c r="JDP37"/>
      <c r="JDQ37"/>
      <c r="JDR37"/>
      <c r="JDS37"/>
      <c r="JDT37"/>
      <c r="JDU37"/>
      <c r="JDV37"/>
      <c r="JDW37"/>
      <c r="JDX37"/>
      <c r="JDY37"/>
      <c r="JDZ37"/>
      <c r="JEA37"/>
      <c r="JEB37"/>
      <c r="JEC37"/>
      <c r="JED37"/>
      <c r="JEE37"/>
      <c r="JEF37"/>
      <c r="JEG37"/>
      <c r="JEH37"/>
      <c r="JEI37"/>
      <c r="JEJ37"/>
      <c r="JEK37"/>
      <c r="JEL37"/>
      <c r="JEM37"/>
      <c r="JEN37"/>
      <c r="JEO37"/>
      <c r="JEP37"/>
      <c r="JEQ37"/>
      <c r="JER37"/>
      <c r="JES37"/>
      <c r="JET37"/>
      <c r="JEU37"/>
      <c r="JEV37"/>
      <c r="JEW37"/>
      <c r="JEX37"/>
      <c r="JEY37"/>
      <c r="JEZ37"/>
      <c r="JFA37"/>
      <c r="JFB37"/>
      <c r="JFC37"/>
      <c r="JFD37"/>
      <c r="JFE37"/>
      <c r="JFF37"/>
      <c r="JFG37"/>
      <c r="JFH37"/>
      <c r="JFI37"/>
      <c r="JFJ37"/>
      <c r="JFK37"/>
      <c r="JFL37"/>
      <c r="JFM37"/>
      <c r="JFN37"/>
      <c r="JFO37"/>
      <c r="JFP37"/>
      <c r="JFQ37"/>
      <c r="JFR37"/>
      <c r="JFS37"/>
      <c r="JFT37"/>
      <c r="JFU37"/>
      <c r="JFV37"/>
      <c r="JFW37"/>
      <c r="JFX37"/>
      <c r="JFY37"/>
      <c r="JFZ37"/>
      <c r="JGA37"/>
      <c r="JGB37"/>
      <c r="JGC37"/>
      <c r="JGD37"/>
      <c r="JGE37"/>
      <c r="JGF37"/>
      <c r="JGG37"/>
      <c r="JGH37"/>
      <c r="JGI37"/>
      <c r="JGJ37"/>
      <c r="JGK37"/>
      <c r="JGL37"/>
      <c r="JGM37"/>
      <c r="JGN37"/>
      <c r="JGO37"/>
      <c r="JGP37"/>
      <c r="JGQ37"/>
      <c r="JGR37"/>
      <c r="JGS37"/>
      <c r="JGT37"/>
      <c r="JGU37"/>
      <c r="JGV37"/>
      <c r="JGW37"/>
      <c r="JGX37"/>
      <c r="JGY37"/>
      <c r="JGZ37"/>
      <c r="JHA37"/>
      <c r="JHB37"/>
      <c r="JHC37"/>
      <c r="JHD37"/>
      <c r="JHE37"/>
      <c r="JHF37"/>
      <c r="JHG37"/>
      <c r="JHH37"/>
      <c r="JHI37"/>
      <c r="JHJ37"/>
      <c r="JHK37"/>
      <c r="JHL37"/>
      <c r="JHM37"/>
      <c r="JHN37"/>
      <c r="JHO37"/>
      <c r="JHP37"/>
      <c r="JHQ37"/>
      <c r="JHR37"/>
      <c r="JHS37"/>
      <c r="JHT37"/>
      <c r="JHU37"/>
      <c r="JHV37"/>
      <c r="JHW37"/>
      <c r="JHX37"/>
      <c r="JHY37"/>
      <c r="JHZ37"/>
      <c r="JIA37"/>
      <c r="JIB37"/>
      <c r="JIC37"/>
      <c r="JID37"/>
      <c r="JIE37"/>
      <c r="JIF37"/>
      <c r="JIG37"/>
      <c r="JIH37"/>
      <c r="JII37"/>
      <c r="JIJ37"/>
      <c r="JIK37"/>
      <c r="JIL37"/>
      <c r="JIM37"/>
      <c r="JIN37"/>
      <c r="JIO37"/>
      <c r="JIP37"/>
      <c r="JIQ37"/>
      <c r="JIR37"/>
      <c r="JIS37"/>
      <c r="JIT37"/>
      <c r="JIU37"/>
      <c r="JIV37"/>
      <c r="JIW37"/>
      <c r="JIX37"/>
      <c r="JIY37"/>
      <c r="JIZ37"/>
      <c r="JJA37"/>
      <c r="JJB37"/>
      <c r="JJC37"/>
      <c r="JJD37"/>
      <c r="JJE37"/>
      <c r="JJF37"/>
      <c r="JJG37"/>
      <c r="JJH37"/>
      <c r="JJI37"/>
      <c r="JJJ37"/>
      <c r="JJK37"/>
      <c r="JJL37"/>
      <c r="JJM37"/>
      <c r="JJN37"/>
      <c r="JJO37"/>
      <c r="JJP37"/>
      <c r="JJQ37"/>
      <c r="JJR37"/>
      <c r="JJS37"/>
      <c r="JJT37"/>
      <c r="JJU37"/>
      <c r="JJV37"/>
      <c r="JJW37"/>
      <c r="JJX37"/>
      <c r="JJY37"/>
      <c r="JJZ37"/>
      <c r="JKA37"/>
      <c r="JKB37"/>
      <c r="JKC37"/>
      <c r="JKD37"/>
      <c r="JKE37"/>
      <c r="JKF37"/>
      <c r="JKG37"/>
      <c r="JKH37"/>
      <c r="JKI37"/>
      <c r="JKJ37"/>
      <c r="JKK37"/>
      <c r="JKL37"/>
      <c r="JKM37"/>
      <c r="JKN37"/>
      <c r="JKO37"/>
      <c r="JKP37"/>
      <c r="JKQ37"/>
      <c r="JKR37"/>
      <c r="JKS37"/>
      <c r="JKT37"/>
      <c r="JKU37"/>
      <c r="JKV37"/>
      <c r="JKW37"/>
      <c r="JKX37"/>
      <c r="JKY37"/>
      <c r="JKZ37"/>
      <c r="JLA37"/>
      <c r="JLB37"/>
      <c r="JLC37"/>
      <c r="JLD37"/>
      <c r="JLE37"/>
      <c r="JLF37"/>
      <c r="JLG37"/>
      <c r="JLH37"/>
      <c r="JLI37"/>
      <c r="JLJ37"/>
      <c r="JLK37"/>
      <c r="JLL37"/>
      <c r="JLM37"/>
      <c r="JLN37"/>
      <c r="JLO37"/>
      <c r="JLP37"/>
      <c r="JLQ37"/>
      <c r="JLR37"/>
      <c r="JLS37"/>
      <c r="JLT37"/>
      <c r="JLU37"/>
      <c r="JLV37"/>
      <c r="JLW37"/>
      <c r="JLX37"/>
      <c r="JLY37"/>
      <c r="JLZ37"/>
      <c r="JMA37"/>
      <c r="JMB37"/>
      <c r="JMC37"/>
      <c r="JMD37"/>
      <c r="JME37"/>
      <c r="JMF37"/>
      <c r="JMG37"/>
      <c r="JMH37"/>
      <c r="JMI37"/>
      <c r="JMJ37"/>
      <c r="JMK37"/>
      <c r="JML37"/>
      <c r="JMM37"/>
      <c r="JMN37"/>
      <c r="JMO37"/>
      <c r="JMP37"/>
      <c r="JMQ37"/>
      <c r="JMR37"/>
      <c r="JMS37"/>
      <c r="JMT37"/>
      <c r="JMU37"/>
      <c r="JMV37"/>
      <c r="JMW37"/>
      <c r="JMX37"/>
      <c r="JMY37"/>
      <c r="JMZ37"/>
      <c r="JNA37"/>
      <c r="JNB37"/>
      <c r="JNC37"/>
      <c r="JND37"/>
      <c r="JNE37"/>
      <c r="JNF37"/>
      <c r="JNG37"/>
      <c r="JNH37"/>
      <c r="JNI37"/>
      <c r="JNJ37"/>
      <c r="JNK37"/>
      <c r="JNL37"/>
      <c r="JNM37"/>
      <c r="JNN37"/>
      <c r="JNO37"/>
      <c r="JNP37"/>
      <c r="JNQ37"/>
      <c r="JNR37"/>
      <c r="JNS37"/>
      <c r="JNT37"/>
      <c r="JNU37"/>
      <c r="JNV37"/>
      <c r="JNW37"/>
      <c r="JNX37"/>
      <c r="JNY37"/>
      <c r="JNZ37"/>
      <c r="JOA37"/>
      <c r="JOB37"/>
      <c r="JOC37"/>
      <c r="JOD37"/>
      <c r="JOE37"/>
      <c r="JOF37"/>
      <c r="JOG37"/>
      <c r="JOH37"/>
      <c r="JOI37"/>
      <c r="JOJ37"/>
      <c r="JOK37"/>
      <c r="JOL37"/>
      <c r="JOM37"/>
      <c r="JON37"/>
      <c r="JOO37"/>
      <c r="JOP37"/>
      <c r="JOQ37"/>
      <c r="JOR37"/>
      <c r="JOS37"/>
      <c r="JOT37"/>
      <c r="JOU37"/>
      <c r="JOV37"/>
      <c r="JOW37"/>
      <c r="JOX37"/>
      <c r="JOY37"/>
      <c r="JOZ37"/>
      <c r="JPA37"/>
      <c r="JPB37"/>
      <c r="JPC37"/>
      <c r="JPD37"/>
      <c r="JPE37"/>
      <c r="JPF37"/>
      <c r="JPG37"/>
      <c r="JPH37"/>
      <c r="JPI37"/>
      <c r="JPJ37"/>
      <c r="JPK37"/>
      <c r="JPL37"/>
      <c r="JPM37"/>
      <c r="JPN37"/>
      <c r="JPO37"/>
      <c r="JPP37"/>
      <c r="JPQ37"/>
      <c r="JPR37"/>
      <c r="JPS37"/>
      <c r="JPT37"/>
      <c r="JPU37"/>
      <c r="JPV37"/>
      <c r="JPW37"/>
      <c r="JPX37"/>
      <c r="JPY37"/>
      <c r="JPZ37"/>
      <c r="JQA37"/>
      <c r="JQB37"/>
      <c r="JQC37"/>
      <c r="JQD37"/>
      <c r="JQE37"/>
      <c r="JQF37"/>
      <c r="JQG37"/>
      <c r="JQH37"/>
      <c r="JQI37"/>
      <c r="JQJ37"/>
      <c r="JQK37"/>
      <c r="JQL37"/>
      <c r="JQM37"/>
      <c r="JQN37"/>
      <c r="JQO37"/>
      <c r="JQP37"/>
      <c r="JQQ37"/>
      <c r="JQR37"/>
      <c r="JQS37"/>
      <c r="JQT37"/>
      <c r="JQU37"/>
      <c r="JQV37"/>
      <c r="JQW37"/>
      <c r="JQX37"/>
      <c r="JQY37"/>
      <c r="JQZ37"/>
      <c r="JRA37"/>
      <c r="JRB37"/>
      <c r="JRC37"/>
      <c r="JRD37"/>
      <c r="JRE37"/>
      <c r="JRF37"/>
      <c r="JRG37"/>
      <c r="JRH37"/>
      <c r="JRI37"/>
      <c r="JRJ37"/>
      <c r="JRK37"/>
      <c r="JRL37"/>
      <c r="JRM37"/>
      <c r="JRN37"/>
      <c r="JRO37"/>
      <c r="JRP37"/>
      <c r="JRQ37"/>
      <c r="JRR37"/>
      <c r="JRS37"/>
      <c r="JRT37"/>
      <c r="JRU37"/>
      <c r="JRV37"/>
      <c r="JRW37"/>
      <c r="JRX37"/>
      <c r="JRY37"/>
      <c r="JRZ37"/>
      <c r="JSA37"/>
      <c r="JSB37"/>
      <c r="JSC37"/>
      <c r="JSD37"/>
      <c r="JSE37"/>
      <c r="JSF37"/>
      <c r="JSG37"/>
      <c r="JSH37"/>
      <c r="JSI37"/>
      <c r="JSJ37"/>
      <c r="JSK37"/>
      <c r="JSL37"/>
      <c r="JSM37"/>
      <c r="JSN37"/>
      <c r="JSO37"/>
      <c r="JSP37"/>
      <c r="JSQ37"/>
      <c r="JSR37"/>
      <c r="JSS37"/>
      <c r="JST37"/>
      <c r="JSU37"/>
      <c r="JSV37"/>
      <c r="JSW37"/>
      <c r="JSX37"/>
      <c r="JSY37"/>
      <c r="JSZ37"/>
      <c r="JTA37"/>
      <c r="JTB37"/>
      <c r="JTC37"/>
      <c r="JTD37"/>
      <c r="JTE37"/>
      <c r="JTF37"/>
      <c r="JTG37"/>
      <c r="JTH37"/>
      <c r="JTI37"/>
      <c r="JTJ37"/>
      <c r="JTK37"/>
      <c r="JTL37"/>
      <c r="JTM37"/>
      <c r="JTN37"/>
      <c r="JTO37"/>
      <c r="JTP37"/>
      <c r="JTQ37"/>
      <c r="JTR37"/>
      <c r="JTS37"/>
      <c r="JTT37"/>
      <c r="JTU37"/>
      <c r="JTV37"/>
      <c r="JTW37"/>
      <c r="JTX37"/>
      <c r="JTY37"/>
      <c r="JTZ37"/>
      <c r="JUA37"/>
      <c r="JUB37"/>
      <c r="JUC37"/>
      <c r="JUD37"/>
      <c r="JUE37"/>
      <c r="JUF37"/>
      <c r="JUG37"/>
      <c r="JUH37"/>
      <c r="JUI37"/>
      <c r="JUJ37"/>
      <c r="JUK37"/>
      <c r="JUL37"/>
      <c r="JUM37"/>
      <c r="JUN37"/>
      <c r="JUO37"/>
      <c r="JUP37"/>
      <c r="JUQ37"/>
      <c r="JUR37"/>
      <c r="JUS37"/>
      <c r="JUT37"/>
      <c r="JUU37"/>
      <c r="JUV37"/>
      <c r="JUW37"/>
      <c r="JUX37"/>
      <c r="JUY37"/>
      <c r="JUZ37"/>
      <c r="JVA37"/>
      <c r="JVB37"/>
      <c r="JVC37"/>
      <c r="JVD37"/>
      <c r="JVE37"/>
      <c r="JVF37"/>
      <c r="JVG37"/>
      <c r="JVH37"/>
      <c r="JVI37"/>
      <c r="JVJ37"/>
      <c r="JVK37"/>
      <c r="JVL37"/>
      <c r="JVM37"/>
      <c r="JVN37"/>
      <c r="JVO37"/>
      <c r="JVP37"/>
      <c r="JVQ37"/>
      <c r="JVR37"/>
      <c r="JVS37"/>
      <c r="JVT37"/>
      <c r="JVU37"/>
      <c r="JVV37"/>
      <c r="JVW37"/>
      <c r="JVX37"/>
      <c r="JVY37"/>
      <c r="JVZ37"/>
      <c r="JWA37"/>
      <c r="JWB37"/>
      <c r="JWC37"/>
      <c r="JWD37"/>
      <c r="JWE37"/>
      <c r="JWF37"/>
      <c r="JWG37"/>
      <c r="JWH37"/>
      <c r="JWI37"/>
      <c r="JWJ37"/>
      <c r="JWK37"/>
      <c r="JWL37"/>
      <c r="JWM37"/>
      <c r="JWN37"/>
      <c r="JWO37"/>
      <c r="JWP37"/>
      <c r="JWQ37"/>
      <c r="JWR37"/>
      <c r="JWS37"/>
      <c r="JWT37"/>
      <c r="JWU37"/>
      <c r="JWV37"/>
      <c r="JWW37"/>
      <c r="JWX37"/>
      <c r="JWY37"/>
      <c r="JWZ37"/>
      <c r="JXA37"/>
      <c r="JXB37"/>
      <c r="JXC37"/>
      <c r="JXD37"/>
      <c r="JXE37"/>
      <c r="JXF37"/>
      <c r="JXG37"/>
      <c r="JXH37"/>
      <c r="JXI37"/>
      <c r="JXJ37"/>
      <c r="JXK37"/>
      <c r="JXL37"/>
      <c r="JXM37"/>
      <c r="JXN37"/>
      <c r="JXO37"/>
      <c r="JXP37"/>
      <c r="JXQ37"/>
      <c r="JXR37"/>
      <c r="JXS37"/>
      <c r="JXT37"/>
      <c r="JXU37"/>
      <c r="JXV37"/>
      <c r="JXW37"/>
      <c r="JXX37"/>
      <c r="JXY37"/>
      <c r="JXZ37"/>
      <c r="JYA37"/>
      <c r="JYB37"/>
      <c r="JYC37"/>
      <c r="JYD37"/>
      <c r="JYE37"/>
      <c r="JYF37"/>
      <c r="JYG37"/>
      <c r="JYH37"/>
      <c r="JYI37"/>
      <c r="JYJ37"/>
      <c r="JYK37"/>
      <c r="JYL37"/>
      <c r="JYM37"/>
      <c r="JYN37"/>
      <c r="JYO37"/>
      <c r="JYP37"/>
      <c r="JYQ37"/>
      <c r="JYR37"/>
      <c r="JYS37"/>
      <c r="JYT37"/>
      <c r="JYU37"/>
      <c r="JYV37"/>
      <c r="JYW37"/>
      <c r="JYX37"/>
      <c r="JYY37"/>
      <c r="JYZ37"/>
      <c r="JZA37"/>
      <c r="JZB37"/>
      <c r="JZC37"/>
      <c r="JZD37"/>
      <c r="JZE37"/>
      <c r="JZF37"/>
      <c r="JZG37"/>
      <c r="JZH37"/>
      <c r="JZI37"/>
      <c r="JZJ37"/>
      <c r="JZK37"/>
      <c r="JZL37"/>
      <c r="JZM37"/>
      <c r="JZN37"/>
      <c r="JZO37"/>
      <c r="JZP37"/>
      <c r="JZQ37"/>
      <c r="JZR37"/>
      <c r="JZS37"/>
      <c r="JZT37"/>
      <c r="JZU37"/>
      <c r="JZV37"/>
      <c r="JZW37"/>
      <c r="JZX37"/>
      <c r="JZY37"/>
      <c r="JZZ37"/>
      <c r="KAA37"/>
      <c r="KAB37"/>
      <c r="KAC37"/>
      <c r="KAD37"/>
      <c r="KAE37"/>
      <c r="KAF37"/>
      <c r="KAG37"/>
      <c r="KAH37"/>
      <c r="KAI37"/>
      <c r="KAJ37"/>
      <c r="KAK37"/>
      <c r="KAL37"/>
      <c r="KAM37"/>
      <c r="KAN37"/>
      <c r="KAO37"/>
      <c r="KAP37"/>
      <c r="KAQ37"/>
      <c r="KAR37"/>
      <c r="KAS37"/>
      <c r="KAT37"/>
      <c r="KAU37"/>
      <c r="KAV37"/>
      <c r="KAW37"/>
      <c r="KAX37"/>
      <c r="KAY37"/>
      <c r="KAZ37"/>
      <c r="KBA37"/>
      <c r="KBB37"/>
      <c r="KBC37"/>
      <c r="KBD37"/>
      <c r="KBE37"/>
      <c r="KBF37"/>
      <c r="KBG37"/>
      <c r="KBH37"/>
      <c r="KBI37"/>
      <c r="KBJ37"/>
      <c r="KBK37"/>
      <c r="KBL37"/>
      <c r="KBM37"/>
      <c r="KBN37"/>
      <c r="KBO37"/>
      <c r="KBP37"/>
      <c r="KBQ37"/>
      <c r="KBR37"/>
      <c r="KBS37"/>
      <c r="KBT37"/>
      <c r="KBU37"/>
      <c r="KBV37"/>
      <c r="KBW37"/>
      <c r="KBX37"/>
      <c r="KBY37"/>
      <c r="KBZ37"/>
      <c r="KCA37"/>
      <c r="KCB37"/>
      <c r="KCC37"/>
      <c r="KCD37"/>
      <c r="KCE37"/>
      <c r="KCF37"/>
      <c r="KCG37"/>
      <c r="KCH37"/>
      <c r="KCI37"/>
      <c r="KCJ37"/>
      <c r="KCK37"/>
      <c r="KCL37"/>
      <c r="KCM37"/>
      <c r="KCN37"/>
      <c r="KCO37"/>
      <c r="KCP37"/>
      <c r="KCQ37"/>
      <c r="KCR37"/>
      <c r="KCS37"/>
      <c r="KCT37"/>
      <c r="KCU37"/>
      <c r="KCV37"/>
      <c r="KCW37"/>
      <c r="KCX37"/>
      <c r="KCY37"/>
      <c r="KCZ37"/>
      <c r="KDA37"/>
      <c r="KDB37"/>
      <c r="KDC37"/>
      <c r="KDD37"/>
      <c r="KDE37"/>
      <c r="KDF37"/>
      <c r="KDG37"/>
      <c r="KDH37"/>
      <c r="KDI37"/>
      <c r="KDJ37"/>
      <c r="KDK37"/>
      <c r="KDL37"/>
      <c r="KDM37"/>
      <c r="KDN37"/>
      <c r="KDO37"/>
      <c r="KDP37"/>
      <c r="KDQ37"/>
      <c r="KDR37"/>
      <c r="KDS37"/>
      <c r="KDT37"/>
      <c r="KDU37"/>
      <c r="KDV37"/>
      <c r="KDW37"/>
      <c r="KDX37"/>
      <c r="KDY37"/>
      <c r="KDZ37"/>
      <c r="KEA37"/>
      <c r="KEB37"/>
      <c r="KEC37"/>
      <c r="KED37"/>
      <c r="KEE37"/>
      <c r="KEF37"/>
      <c r="KEG37"/>
      <c r="KEH37"/>
      <c r="KEI37"/>
      <c r="KEJ37"/>
      <c r="KEK37"/>
      <c r="KEL37"/>
      <c r="KEM37"/>
      <c r="KEN37"/>
      <c r="KEO37"/>
      <c r="KEP37"/>
      <c r="KEQ37"/>
      <c r="KER37"/>
      <c r="KES37"/>
      <c r="KET37"/>
      <c r="KEU37"/>
      <c r="KEV37"/>
      <c r="KEW37"/>
      <c r="KEX37"/>
      <c r="KEY37"/>
      <c r="KEZ37"/>
      <c r="KFA37"/>
      <c r="KFB37"/>
      <c r="KFC37"/>
      <c r="KFD37"/>
      <c r="KFE37"/>
      <c r="KFF37"/>
      <c r="KFG37"/>
      <c r="KFH37"/>
      <c r="KFI37"/>
      <c r="KFJ37"/>
      <c r="KFK37"/>
      <c r="KFL37"/>
      <c r="KFM37"/>
      <c r="KFN37"/>
      <c r="KFO37"/>
      <c r="KFP37"/>
      <c r="KFQ37"/>
      <c r="KFR37"/>
      <c r="KFS37"/>
      <c r="KFT37"/>
      <c r="KFU37"/>
      <c r="KFV37"/>
      <c r="KFW37"/>
      <c r="KFX37"/>
      <c r="KFY37"/>
      <c r="KFZ37"/>
      <c r="KGA37"/>
      <c r="KGB37"/>
      <c r="KGC37"/>
      <c r="KGD37"/>
      <c r="KGE37"/>
      <c r="KGF37"/>
      <c r="KGG37"/>
      <c r="KGH37"/>
      <c r="KGI37"/>
      <c r="KGJ37"/>
      <c r="KGK37"/>
      <c r="KGL37"/>
      <c r="KGM37"/>
      <c r="KGN37"/>
      <c r="KGO37"/>
      <c r="KGP37"/>
      <c r="KGQ37"/>
      <c r="KGR37"/>
      <c r="KGS37"/>
      <c r="KGT37"/>
      <c r="KGU37"/>
      <c r="KGV37"/>
      <c r="KGW37"/>
      <c r="KGX37"/>
      <c r="KGY37"/>
      <c r="KGZ37"/>
      <c r="KHA37"/>
      <c r="KHB37"/>
      <c r="KHC37"/>
      <c r="KHD37"/>
      <c r="KHE37"/>
      <c r="KHF37"/>
      <c r="KHG37"/>
      <c r="KHH37"/>
      <c r="KHI37"/>
      <c r="KHJ37"/>
      <c r="KHK37"/>
      <c r="KHL37"/>
      <c r="KHM37"/>
      <c r="KHN37"/>
      <c r="KHO37"/>
      <c r="KHP37"/>
      <c r="KHQ37"/>
      <c r="KHR37"/>
      <c r="KHS37"/>
      <c r="KHT37"/>
      <c r="KHU37"/>
      <c r="KHV37"/>
      <c r="KHW37"/>
      <c r="KHX37"/>
      <c r="KHY37"/>
      <c r="KHZ37"/>
      <c r="KIA37"/>
      <c r="KIB37"/>
      <c r="KIC37"/>
      <c r="KID37"/>
      <c r="KIE37"/>
      <c r="KIF37"/>
      <c r="KIG37"/>
      <c r="KIH37"/>
      <c r="KII37"/>
      <c r="KIJ37"/>
      <c r="KIK37"/>
      <c r="KIL37"/>
      <c r="KIM37"/>
      <c r="KIN37"/>
      <c r="KIO37"/>
      <c r="KIP37"/>
      <c r="KIQ37"/>
      <c r="KIR37"/>
      <c r="KIS37"/>
      <c r="KIT37"/>
      <c r="KIU37"/>
      <c r="KIV37"/>
      <c r="KIW37"/>
      <c r="KIX37"/>
      <c r="KIY37"/>
      <c r="KIZ37"/>
      <c r="KJA37"/>
      <c r="KJB37"/>
      <c r="KJC37"/>
      <c r="KJD37"/>
      <c r="KJE37"/>
      <c r="KJF37"/>
      <c r="KJG37"/>
      <c r="KJH37"/>
      <c r="KJI37"/>
      <c r="KJJ37"/>
      <c r="KJK37"/>
      <c r="KJL37"/>
      <c r="KJM37"/>
      <c r="KJN37"/>
      <c r="KJO37"/>
      <c r="KJP37"/>
      <c r="KJQ37"/>
      <c r="KJR37"/>
      <c r="KJS37"/>
      <c r="KJT37"/>
      <c r="KJU37"/>
      <c r="KJV37"/>
      <c r="KJW37"/>
      <c r="KJX37"/>
      <c r="KJY37"/>
      <c r="KJZ37"/>
      <c r="KKA37"/>
      <c r="KKB37"/>
      <c r="KKC37"/>
      <c r="KKD37"/>
      <c r="KKE37"/>
      <c r="KKF37"/>
      <c r="KKG37"/>
      <c r="KKH37"/>
      <c r="KKI37"/>
      <c r="KKJ37"/>
      <c r="KKK37"/>
      <c r="KKL37"/>
      <c r="KKM37"/>
      <c r="KKN37"/>
      <c r="KKO37"/>
      <c r="KKP37"/>
      <c r="KKQ37"/>
      <c r="KKR37"/>
      <c r="KKS37"/>
      <c r="KKT37"/>
      <c r="KKU37"/>
      <c r="KKV37"/>
      <c r="KKW37"/>
      <c r="KKX37"/>
      <c r="KKY37"/>
      <c r="KKZ37"/>
      <c r="KLA37"/>
      <c r="KLB37"/>
      <c r="KLC37"/>
      <c r="KLD37"/>
      <c r="KLE37"/>
      <c r="KLF37"/>
      <c r="KLG37"/>
      <c r="KLH37"/>
      <c r="KLI37"/>
      <c r="KLJ37"/>
      <c r="KLK37"/>
      <c r="KLL37"/>
      <c r="KLM37"/>
      <c r="KLN37"/>
      <c r="KLO37"/>
      <c r="KLP37"/>
      <c r="KLQ37"/>
      <c r="KLR37"/>
      <c r="KLS37"/>
      <c r="KLT37"/>
      <c r="KLU37"/>
      <c r="KLV37"/>
      <c r="KLW37"/>
      <c r="KLX37"/>
      <c r="KLY37"/>
      <c r="KLZ37"/>
      <c r="KMA37"/>
      <c r="KMB37"/>
      <c r="KMC37"/>
      <c r="KMD37"/>
      <c r="KME37"/>
      <c r="KMF37"/>
      <c r="KMG37"/>
      <c r="KMH37"/>
      <c r="KMI37"/>
      <c r="KMJ37"/>
      <c r="KMK37"/>
      <c r="KML37"/>
      <c r="KMM37"/>
      <c r="KMN37"/>
      <c r="KMO37"/>
      <c r="KMP37"/>
      <c r="KMQ37"/>
      <c r="KMR37"/>
      <c r="KMS37"/>
      <c r="KMT37"/>
      <c r="KMU37"/>
      <c r="KMV37"/>
      <c r="KMW37"/>
      <c r="KMX37"/>
      <c r="KMY37"/>
      <c r="KMZ37"/>
      <c r="KNA37"/>
      <c r="KNB37"/>
      <c r="KNC37"/>
      <c r="KND37"/>
      <c r="KNE37"/>
      <c r="KNF37"/>
      <c r="KNG37"/>
      <c r="KNH37"/>
      <c r="KNI37"/>
      <c r="KNJ37"/>
      <c r="KNK37"/>
      <c r="KNL37"/>
      <c r="KNM37"/>
      <c r="KNN37"/>
      <c r="KNO37"/>
      <c r="KNP37"/>
      <c r="KNQ37"/>
      <c r="KNR37"/>
      <c r="KNS37"/>
      <c r="KNT37"/>
      <c r="KNU37"/>
      <c r="KNV37"/>
      <c r="KNW37"/>
      <c r="KNX37"/>
      <c r="KNY37"/>
      <c r="KNZ37"/>
      <c r="KOA37"/>
      <c r="KOB37"/>
      <c r="KOC37"/>
      <c r="KOD37"/>
      <c r="KOE37"/>
      <c r="KOF37"/>
      <c r="KOG37"/>
      <c r="KOH37"/>
      <c r="KOI37"/>
      <c r="KOJ37"/>
      <c r="KOK37"/>
      <c r="KOL37"/>
      <c r="KOM37"/>
      <c r="KON37"/>
      <c r="KOO37"/>
      <c r="KOP37"/>
      <c r="KOQ37"/>
      <c r="KOR37"/>
      <c r="KOS37"/>
      <c r="KOT37"/>
      <c r="KOU37"/>
      <c r="KOV37"/>
      <c r="KOW37"/>
      <c r="KOX37"/>
      <c r="KOY37"/>
      <c r="KOZ37"/>
      <c r="KPA37"/>
      <c r="KPB37"/>
      <c r="KPC37"/>
      <c r="KPD37"/>
      <c r="KPE37"/>
      <c r="KPF37"/>
      <c r="KPG37"/>
      <c r="KPH37"/>
      <c r="KPI37"/>
      <c r="KPJ37"/>
      <c r="KPK37"/>
      <c r="KPL37"/>
      <c r="KPM37"/>
      <c r="KPN37"/>
      <c r="KPO37"/>
      <c r="KPP37"/>
      <c r="KPQ37"/>
      <c r="KPR37"/>
      <c r="KPS37"/>
      <c r="KPT37"/>
      <c r="KPU37"/>
      <c r="KPV37"/>
      <c r="KPW37"/>
      <c r="KPX37"/>
      <c r="KPY37"/>
      <c r="KPZ37"/>
      <c r="KQA37"/>
      <c r="KQB37"/>
      <c r="KQC37"/>
      <c r="KQD37"/>
      <c r="KQE37"/>
      <c r="KQF37"/>
      <c r="KQG37"/>
      <c r="KQH37"/>
      <c r="KQI37"/>
      <c r="KQJ37"/>
      <c r="KQK37"/>
      <c r="KQL37"/>
      <c r="KQM37"/>
      <c r="KQN37"/>
      <c r="KQO37"/>
      <c r="KQP37"/>
      <c r="KQQ37"/>
      <c r="KQR37"/>
      <c r="KQS37"/>
      <c r="KQT37"/>
      <c r="KQU37"/>
      <c r="KQV37"/>
      <c r="KQW37"/>
      <c r="KQX37"/>
      <c r="KQY37"/>
      <c r="KQZ37"/>
      <c r="KRA37"/>
      <c r="KRB37"/>
      <c r="KRC37"/>
      <c r="KRD37"/>
      <c r="KRE37"/>
      <c r="KRF37"/>
      <c r="KRG37"/>
      <c r="KRH37"/>
      <c r="KRI37"/>
      <c r="KRJ37"/>
      <c r="KRK37"/>
      <c r="KRL37"/>
      <c r="KRM37"/>
      <c r="KRN37"/>
      <c r="KRO37"/>
      <c r="KRP37"/>
      <c r="KRQ37"/>
      <c r="KRR37"/>
      <c r="KRS37"/>
      <c r="KRT37"/>
      <c r="KRU37"/>
      <c r="KRV37"/>
      <c r="KRW37"/>
      <c r="KRX37"/>
      <c r="KRY37"/>
      <c r="KRZ37"/>
      <c r="KSA37"/>
      <c r="KSB37"/>
      <c r="KSC37"/>
      <c r="KSD37"/>
      <c r="KSE37"/>
      <c r="KSF37"/>
      <c r="KSG37"/>
      <c r="KSH37"/>
      <c r="KSI37"/>
      <c r="KSJ37"/>
      <c r="KSK37"/>
      <c r="KSL37"/>
      <c r="KSM37"/>
      <c r="KSN37"/>
      <c r="KSO37"/>
      <c r="KSP37"/>
      <c r="KSQ37"/>
      <c r="KSR37"/>
      <c r="KSS37"/>
      <c r="KST37"/>
      <c r="KSU37"/>
      <c r="KSV37"/>
      <c r="KSW37"/>
      <c r="KSX37"/>
      <c r="KSY37"/>
      <c r="KSZ37"/>
      <c r="KTA37"/>
      <c r="KTB37"/>
      <c r="KTC37"/>
      <c r="KTD37"/>
      <c r="KTE37"/>
      <c r="KTF37"/>
      <c r="KTG37"/>
      <c r="KTH37"/>
      <c r="KTI37"/>
      <c r="KTJ37"/>
      <c r="KTK37"/>
      <c r="KTL37"/>
      <c r="KTM37"/>
      <c r="KTN37"/>
      <c r="KTO37"/>
      <c r="KTP37"/>
      <c r="KTQ37"/>
      <c r="KTR37"/>
      <c r="KTS37"/>
      <c r="KTT37"/>
      <c r="KTU37"/>
      <c r="KTV37"/>
      <c r="KTW37"/>
      <c r="KTX37"/>
      <c r="KTY37"/>
      <c r="KTZ37"/>
      <c r="KUA37"/>
      <c r="KUB37"/>
      <c r="KUC37"/>
      <c r="KUD37"/>
      <c r="KUE37"/>
      <c r="KUF37"/>
      <c r="KUG37"/>
      <c r="KUH37"/>
      <c r="KUI37"/>
      <c r="KUJ37"/>
      <c r="KUK37"/>
      <c r="KUL37"/>
      <c r="KUM37"/>
      <c r="KUN37"/>
      <c r="KUO37"/>
      <c r="KUP37"/>
      <c r="KUQ37"/>
      <c r="KUR37"/>
      <c r="KUS37"/>
      <c r="KUT37"/>
      <c r="KUU37"/>
      <c r="KUV37"/>
      <c r="KUW37"/>
      <c r="KUX37"/>
      <c r="KUY37"/>
      <c r="KUZ37"/>
      <c r="KVA37"/>
      <c r="KVB37"/>
      <c r="KVC37"/>
      <c r="KVD37"/>
      <c r="KVE37"/>
      <c r="KVF37"/>
      <c r="KVG37"/>
      <c r="KVH37"/>
      <c r="KVI37"/>
      <c r="KVJ37"/>
      <c r="KVK37"/>
      <c r="KVL37"/>
      <c r="KVM37"/>
      <c r="KVN37"/>
      <c r="KVO37"/>
      <c r="KVP37"/>
      <c r="KVQ37"/>
      <c r="KVR37"/>
      <c r="KVS37"/>
      <c r="KVT37"/>
      <c r="KVU37"/>
      <c r="KVV37"/>
      <c r="KVW37"/>
      <c r="KVX37"/>
      <c r="KVY37"/>
      <c r="KVZ37"/>
      <c r="KWA37"/>
      <c r="KWB37"/>
      <c r="KWC37"/>
      <c r="KWD37"/>
      <c r="KWE37"/>
      <c r="KWF37"/>
      <c r="KWG37"/>
      <c r="KWH37"/>
      <c r="KWI37"/>
      <c r="KWJ37"/>
      <c r="KWK37"/>
      <c r="KWL37"/>
      <c r="KWM37"/>
      <c r="KWN37"/>
      <c r="KWO37"/>
      <c r="KWP37"/>
      <c r="KWQ37"/>
      <c r="KWR37"/>
      <c r="KWS37"/>
      <c r="KWT37"/>
      <c r="KWU37"/>
      <c r="KWV37"/>
      <c r="KWW37"/>
      <c r="KWX37"/>
      <c r="KWY37"/>
      <c r="KWZ37"/>
      <c r="KXA37"/>
      <c r="KXB37"/>
      <c r="KXC37"/>
      <c r="KXD37"/>
      <c r="KXE37"/>
      <c r="KXF37"/>
      <c r="KXG37"/>
      <c r="KXH37"/>
      <c r="KXI37"/>
      <c r="KXJ37"/>
      <c r="KXK37"/>
      <c r="KXL37"/>
      <c r="KXM37"/>
      <c r="KXN37"/>
      <c r="KXO37"/>
      <c r="KXP37"/>
      <c r="KXQ37"/>
      <c r="KXR37"/>
      <c r="KXS37"/>
      <c r="KXT37"/>
      <c r="KXU37"/>
      <c r="KXV37"/>
      <c r="KXW37"/>
      <c r="KXX37"/>
      <c r="KXY37"/>
      <c r="KXZ37"/>
      <c r="KYA37"/>
      <c r="KYB37"/>
      <c r="KYC37"/>
      <c r="KYD37"/>
      <c r="KYE37"/>
      <c r="KYF37"/>
      <c r="KYG37"/>
      <c r="KYH37"/>
      <c r="KYI37"/>
      <c r="KYJ37"/>
      <c r="KYK37"/>
      <c r="KYL37"/>
      <c r="KYM37"/>
      <c r="KYN37"/>
      <c r="KYO37"/>
      <c r="KYP37"/>
      <c r="KYQ37"/>
      <c r="KYR37"/>
      <c r="KYS37"/>
      <c r="KYT37"/>
      <c r="KYU37"/>
      <c r="KYV37"/>
      <c r="KYW37"/>
      <c r="KYX37"/>
      <c r="KYY37"/>
      <c r="KYZ37"/>
      <c r="KZA37"/>
      <c r="KZB37"/>
      <c r="KZC37"/>
      <c r="KZD37"/>
      <c r="KZE37"/>
      <c r="KZF37"/>
      <c r="KZG37"/>
      <c r="KZH37"/>
      <c r="KZI37"/>
      <c r="KZJ37"/>
      <c r="KZK37"/>
      <c r="KZL37"/>
      <c r="KZM37"/>
      <c r="KZN37"/>
      <c r="KZO37"/>
      <c r="KZP37"/>
      <c r="KZQ37"/>
      <c r="KZR37"/>
      <c r="KZS37"/>
      <c r="KZT37"/>
      <c r="KZU37"/>
      <c r="KZV37"/>
      <c r="KZW37"/>
      <c r="KZX37"/>
      <c r="KZY37"/>
      <c r="KZZ37"/>
      <c r="LAA37"/>
      <c r="LAB37"/>
      <c r="LAC37"/>
      <c r="LAD37"/>
      <c r="LAE37"/>
      <c r="LAF37"/>
      <c r="LAG37"/>
      <c r="LAH37"/>
      <c r="LAI37"/>
      <c r="LAJ37"/>
      <c r="LAK37"/>
      <c r="LAL37"/>
      <c r="LAM37"/>
      <c r="LAN37"/>
      <c r="LAO37"/>
      <c r="LAP37"/>
      <c r="LAQ37"/>
      <c r="LAR37"/>
      <c r="LAS37"/>
      <c r="LAT37"/>
      <c r="LAU37"/>
      <c r="LAV37"/>
      <c r="LAW37"/>
      <c r="LAX37"/>
      <c r="LAY37"/>
      <c r="LAZ37"/>
      <c r="LBA37"/>
      <c r="LBB37"/>
      <c r="LBC37"/>
      <c r="LBD37"/>
      <c r="LBE37"/>
      <c r="LBF37"/>
      <c r="LBG37"/>
      <c r="LBH37"/>
      <c r="LBI37"/>
      <c r="LBJ37"/>
      <c r="LBK37"/>
      <c r="LBL37"/>
      <c r="LBM37"/>
      <c r="LBN37"/>
      <c r="LBO37"/>
      <c r="LBP37"/>
      <c r="LBQ37"/>
      <c r="LBR37"/>
      <c r="LBS37"/>
      <c r="LBT37"/>
      <c r="LBU37"/>
      <c r="LBV37"/>
      <c r="LBW37"/>
      <c r="LBX37"/>
      <c r="LBY37"/>
      <c r="LBZ37"/>
      <c r="LCA37"/>
      <c r="LCB37"/>
      <c r="LCC37"/>
      <c r="LCD37"/>
      <c r="LCE37"/>
      <c r="LCF37"/>
      <c r="LCG37"/>
      <c r="LCH37"/>
      <c r="LCI37"/>
      <c r="LCJ37"/>
      <c r="LCK37"/>
      <c r="LCL37"/>
      <c r="LCM37"/>
      <c r="LCN37"/>
      <c r="LCO37"/>
      <c r="LCP37"/>
      <c r="LCQ37"/>
      <c r="LCR37"/>
      <c r="LCS37"/>
      <c r="LCT37"/>
      <c r="LCU37"/>
      <c r="LCV37"/>
      <c r="LCW37"/>
      <c r="LCX37"/>
      <c r="LCY37"/>
      <c r="LCZ37"/>
      <c r="LDA37"/>
      <c r="LDB37"/>
      <c r="LDC37"/>
      <c r="LDD37"/>
      <c r="LDE37"/>
      <c r="LDF37"/>
      <c r="LDG37"/>
      <c r="LDH37"/>
      <c r="LDI37"/>
      <c r="LDJ37"/>
      <c r="LDK37"/>
      <c r="LDL37"/>
      <c r="LDM37"/>
      <c r="LDN37"/>
      <c r="LDO37"/>
      <c r="LDP37"/>
      <c r="LDQ37"/>
      <c r="LDR37"/>
      <c r="LDS37"/>
      <c r="LDT37"/>
      <c r="LDU37"/>
      <c r="LDV37"/>
      <c r="LDW37"/>
      <c r="LDX37"/>
      <c r="LDY37"/>
      <c r="LDZ37"/>
      <c r="LEA37"/>
      <c r="LEB37"/>
      <c r="LEC37"/>
      <c r="LED37"/>
      <c r="LEE37"/>
      <c r="LEF37"/>
      <c r="LEG37"/>
      <c r="LEH37"/>
      <c r="LEI37"/>
      <c r="LEJ37"/>
      <c r="LEK37"/>
      <c r="LEL37"/>
      <c r="LEM37"/>
      <c r="LEN37"/>
      <c r="LEO37"/>
      <c r="LEP37"/>
      <c r="LEQ37"/>
      <c r="LER37"/>
      <c r="LES37"/>
      <c r="LET37"/>
      <c r="LEU37"/>
      <c r="LEV37"/>
      <c r="LEW37"/>
      <c r="LEX37"/>
      <c r="LEY37"/>
      <c r="LEZ37"/>
      <c r="LFA37"/>
      <c r="LFB37"/>
      <c r="LFC37"/>
      <c r="LFD37"/>
      <c r="LFE37"/>
      <c r="LFF37"/>
      <c r="LFG37"/>
      <c r="LFH37"/>
      <c r="LFI37"/>
      <c r="LFJ37"/>
      <c r="LFK37"/>
      <c r="LFL37"/>
      <c r="LFM37"/>
      <c r="LFN37"/>
      <c r="LFO37"/>
      <c r="LFP37"/>
      <c r="LFQ37"/>
      <c r="LFR37"/>
      <c r="LFS37"/>
      <c r="LFT37"/>
      <c r="LFU37"/>
      <c r="LFV37"/>
      <c r="LFW37"/>
      <c r="LFX37"/>
      <c r="LFY37"/>
      <c r="LFZ37"/>
      <c r="LGA37"/>
      <c r="LGB37"/>
      <c r="LGC37"/>
      <c r="LGD37"/>
      <c r="LGE37"/>
      <c r="LGF37"/>
      <c r="LGG37"/>
      <c r="LGH37"/>
      <c r="LGI37"/>
      <c r="LGJ37"/>
      <c r="LGK37"/>
      <c r="LGL37"/>
      <c r="LGM37"/>
      <c r="LGN37"/>
      <c r="LGO37"/>
      <c r="LGP37"/>
      <c r="LGQ37"/>
      <c r="LGR37"/>
      <c r="LGS37"/>
      <c r="LGT37"/>
      <c r="LGU37"/>
      <c r="LGV37"/>
      <c r="LGW37"/>
      <c r="LGX37"/>
      <c r="LGY37"/>
      <c r="LGZ37"/>
      <c r="LHA37"/>
      <c r="LHB37"/>
      <c r="LHC37"/>
      <c r="LHD37"/>
      <c r="LHE37"/>
      <c r="LHF37"/>
      <c r="LHG37"/>
      <c r="LHH37"/>
      <c r="LHI37"/>
      <c r="LHJ37"/>
      <c r="LHK37"/>
      <c r="LHL37"/>
      <c r="LHM37"/>
      <c r="LHN37"/>
      <c r="LHO37"/>
      <c r="LHP37"/>
      <c r="LHQ37"/>
      <c r="LHR37"/>
      <c r="LHS37"/>
      <c r="LHT37"/>
      <c r="LHU37"/>
      <c r="LHV37"/>
      <c r="LHW37"/>
      <c r="LHX37"/>
      <c r="LHY37"/>
      <c r="LHZ37"/>
      <c r="LIA37"/>
      <c r="LIB37"/>
      <c r="LIC37"/>
      <c r="LID37"/>
      <c r="LIE37"/>
      <c r="LIF37"/>
      <c r="LIG37"/>
      <c r="LIH37"/>
      <c r="LII37"/>
      <c r="LIJ37"/>
      <c r="LIK37"/>
      <c r="LIL37"/>
      <c r="LIM37"/>
      <c r="LIN37"/>
      <c r="LIO37"/>
      <c r="LIP37"/>
      <c r="LIQ37"/>
      <c r="LIR37"/>
      <c r="LIS37"/>
      <c r="LIT37"/>
      <c r="LIU37"/>
      <c r="LIV37"/>
      <c r="LIW37"/>
      <c r="LIX37"/>
      <c r="LIY37"/>
      <c r="LIZ37"/>
      <c r="LJA37"/>
      <c r="LJB37"/>
      <c r="LJC37"/>
      <c r="LJD37"/>
      <c r="LJE37"/>
      <c r="LJF37"/>
      <c r="LJG37"/>
      <c r="LJH37"/>
      <c r="LJI37"/>
      <c r="LJJ37"/>
      <c r="LJK37"/>
      <c r="LJL37"/>
      <c r="LJM37"/>
      <c r="LJN37"/>
      <c r="LJO37"/>
      <c r="LJP37"/>
      <c r="LJQ37"/>
      <c r="LJR37"/>
      <c r="LJS37"/>
      <c r="LJT37"/>
      <c r="LJU37"/>
      <c r="LJV37"/>
      <c r="LJW37"/>
      <c r="LJX37"/>
      <c r="LJY37"/>
      <c r="LJZ37"/>
      <c r="LKA37"/>
      <c r="LKB37"/>
      <c r="LKC37"/>
      <c r="LKD37"/>
      <c r="LKE37"/>
      <c r="LKF37"/>
      <c r="LKG37"/>
      <c r="LKH37"/>
      <c r="LKI37"/>
      <c r="LKJ37"/>
      <c r="LKK37"/>
      <c r="LKL37"/>
      <c r="LKM37"/>
      <c r="LKN37"/>
      <c r="LKO37"/>
      <c r="LKP37"/>
      <c r="LKQ37"/>
      <c r="LKR37"/>
      <c r="LKS37"/>
      <c r="LKT37"/>
      <c r="LKU37"/>
      <c r="LKV37"/>
      <c r="LKW37"/>
      <c r="LKX37"/>
      <c r="LKY37"/>
      <c r="LKZ37"/>
      <c r="LLA37"/>
      <c r="LLB37"/>
      <c r="LLC37"/>
      <c r="LLD37"/>
      <c r="LLE37"/>
      <c r="LLF37"/>
      <c r="LLG37"/>
      <c r="LLH37"/>
      <c r="LLI37"/>
      <c r="LLJ37"/>
      <c r="LLK37"/>
      <c r="LLL37"/>
      <c r="LLM37"/>
      <c r="LLN37"/>
      <c r="LLO37"/>
      <c r="LLP37"/>
      <c r="LLQ37"/>
      <c r="LLR37"/>
      <c r="LLS37"/>
      <c r="LLT37"/>
      <c r="LLU37"/>
      <c r="LLV37"/>
      <c r="LLW37"/>
      <c r="LLX37"/>
      <c r="LLY37"/>
      <c r="LLZ37"/>
      <c r="LMA37"/>
      <c r="LMB37"/>
      <c r="LMC37"/>
      <c r="LMD37"/>
      <c r="LME37"/>
      <c r="LMF37"/>
      <c r="LMG37"/>
      <c r="LMH37"/>
      <c r="LMI37"/>
      <c r="LMJ37"/>
      <c r="LMK37"/>
      <c r="LML37"/>
      <c r="LMM37"/>
      <c r="LMN37"/>
      <c r="LMO37"/>
      <c r="LMP37"/>
      <c r="LMQ37"/>
      <c r="LMR37"/>
      <c r="LMS37"/>
      <c r="LMT37"/>
      <c r="LMU37"/>
      <c r="LMV37"/>
      <c r="LMW37"/>
      <c r="LMX37"/>
      <c r="LMY37"/>
      <c r="LMZ37"/>
      <c r="LNA37"/>
      <c r="LNB37"/>
      <c r="LNC37"/>
      <c r="LND37"/>
      <c r="LNE37"/>
      <c r="LNF37"/>
      <c r="LNG37"/>
      <c r="LNH37"/>
      <c r="LNI37"/>
      <c r="LNJ37"/>
      <c r="LNK37"/>
      <c r="LNL37"/>
      <c r="LNM37"/>
      <c r="LNN37"/>
      <c r="LNO37"/>
      <c r="LNP37"/>
      <c r="LNQ37"/>
      <c r="LNR37"/>
      <c r="LNS37"/>
      <c r="LNT37"/>
      <c r="LNU37"/>
      <c r="LNV37"/>
      <c r="LNW37"/>
      <c r="LNX37"/>
      <c r="LNY37"/>
      <c r="LNZ37"/>
      <c r="LOA37"/>
      <c r="LOB37"/>
      <c r="LOC37"/>
      <c r="LOD37"/>
      <c r="LOE37"/>
      <c r="LOF37"/>
      <c r="LOG37"/>
      <c r="LOH37"/>
      <c r="LOI37"/>
      <c r="LOJ37"/>
      <c r="LOK37"/>
      <c r="LOL37"/>
      <c r="LOM37"/>
      <c r="LON37"/>
      <c r="LOO37"/>
      <c r="LOP37"/>
      <c r="LOQ37"/>
      <c r="LOR37"/>
      <c r="LOS37"/>
      <c r="LOT37"/>
      <c r="LOU37"/>
      <c r="LOV37"/>
      <c r="LOW37"/>
      <c r="LOX37"/>
      <c r="LOY37"/>
      <c r="LOZ37"/>
      <c r="LPA37"/>
      <c r="LPB37"/>
      <c r="LPC37"/>
      <c r="LPD37"/>
      <c r="LPE37"/>
      <c r="LPF37"/>
      <c r="LPG37"/>
      <c r="LPH37"/>
      <c r="LPI37"/>
      <c r="LPJ37"/>
      <c r="LPK37"/>
      <c r="LPL37"/>
      <c r="LPM37"/>
      <c r="LPN37"/>
      <c r="LPO37"/>
      <c r="LPP37"/>
      <c r="LPQ37"/>
      <c r="LPR37"/>
      <c r="LPS37"/>
      <c r="LPT37"/>
      <c r="LPU37"/>
      <c r="LPV37"/>
      <c r="LPW37"/>
      <c r="LPX37"/>
      <c r="LPY37"/>
      <c r="LPZ37"/>
      <c r="LQA37"/>
      <c r="LQB37"/>
      <c r="LQC37"/>
      <c r="LQD37"/>
      <c r="LQE37"/>
      <c r="LQF37"/>
      <c r="LQG37"/>
      <c r="LQH37"/>
      <c r="LQI37"/>
      <c r="LQJ37"/>
      <c r="LQK37"/>
      <c r="LQL37"/>
      <c r="LQM37"/>
      <c r="LQN37"/>
      <c r="LQO37"/>
      <c r="LQP37"/>
      <c r="LQQ37"/>
      <c r="LQR37"/>
      <c r="LQS37"/>
      <c r="LQT37"/>
      <c r="LQU37"/>
      <c r="LQV37"/>
      <c r="LQW37"/>
      <c r="LQX37"/>
      <c r="LQY37"/>
      <c r="LQZ37"/>
      <c r="LRA37"/>
      <c r="LRB37"/>
      <c r="LRC37"/>
      <c r="LRD37"/>
      <c r="LRE37"/>
      <c r="LRF37"/>
      <c r="LRG37"/>
      <c r="LRH37"/>
      <c r="LRI37"/>
      <c r="LRJ37"/>
      <c r="LRK37"/>
      <c r="LRL37"/>
      <c r="LRM37"/>
      <c r="LRN37"/>
      <c r="LRO37"/>
      <c r="LRP37"/>
      <c r="LRQ37"/>
      <c r="LRR37"/>
      <c r="LRS37"/>
      <c r="LRT37"/>
      <c r="LRU37"/>
      <c r="LRV37"/>
      <c r="LRW37"/>
      <c r="LRX37"/>
      <c r="LRY37"/>
      <c r="LRZ37"/>
      <c r="LSA37"/>
      <c r="LSB37"/>
      <c r="LSC37"/>
      <c r="LSD37"/>
      <c r="LSE37"/>
      <c r="LSF37"/>
      <c r="LSG37"/>
      <c r="LSH37"/>
      <c r="LSI37"/>
      <c r="LSJ37"/>
      <c r="LSK37"/>
      <c r="LSL37"/>
      <c r="LSM37"/>
      <c r="LSN37"/>
      <c r="LSO37"/>
      <c r="LSP37"/>
      <c r="LSQ37"/>
      <c r="LSR37"/>
      <c r="LSS37"/>
      <c r="LST37"/>
      <c r="LSU37"/>
      <c r="LSV37"/>
      <c r="LSW37"/>
      <c r="LSX37"/>
      <c r="LSY37"/>
      <c r="LSZ37"/>
      <c r="LTA37"/>
      <c r="LTB37"/>
      <c r="LTC37"/>
      <c r="LTD37"/>
      <c r="LTE37"/>
      <c r="LTF37"/>
      <c r="LTG37"/>
      <c r="LTH37"/>
      <c r="LTI37"/>
      <c r="LTJ37"/>
      <c r="LTK37"/>
      <c r="LTL37"/>
      <c r="LTM37"/>
      <c r="LTN37"/>
      <c r="LTO37"/>
      <c r="LTP37"/>
      <c r="LTQ37"/>
      <c r="LTR37"/>
      <c r="LTS37"/>
      <c r="LTT37"/>
      <c r="LTU37"/>
      <c r="LTV37"/>
      <c r="LTW37"/>
      <c r="LTX37"/>
      <c r="LTY37"/>
      <c r="LTZ37"/>
      <c r="LUA37"/>
      <c r="LUB37"/>
      <c r="LUC37"/>
      <c r="LUD37"/>
      <c r="LUE37"/>
      <c r="LUF37"/>
      <c r="LUG37"/>
      <c r="LUH37"/>
      <c r="LUI37"/>
      <c r="LUJ37"/>
      <c r="LUK37"/>
      <c r="LUL37"/>
      <c r="LUM37"/>
      <c r="LUN37"/>
      <c r="LUO37"/>
      <c r="LUP37"/>
      <c r="LUQ37"/>
      <c r="LUR37"/>
      <c r="LUS37"/>
      <c r="LUT37"/>
      <c r="LUU37"/>
      <c r="LUV37"/>
      <c r="LUW37"/>
      <c r="LUX37"/>
      <c r="LUY37"/>
      <c r="LUZ37"/>
      <c r="LVA37"/>
      <c r="LVB37"/>
      <c r="LVC37"/>
      <c r="LVD37"/>
      <c r="LVE37"/>
      <c r="LVF37"/>
      <c r="LVG37"/>
      <c r="LVH37"/>
      <c r="LVI37"/>
      <c r="LVJ37"/>
      <c r="LVK37"/>
      <c r="LVL37"/>
      <c r="LVM37"/>
      <c r="LVN37"/>
      <c r="LVO37"/>
      <c r="LVP37"/>
      <c r="LVQ37"/>
      <c r="LVR37"/>
      <c r="LVS37"/>
      <c r="LVT37"/>
      <c r="LVU37"/>
      <c r="LVV37"/>
      <c r="LVW37"/>
      <c r="LVX37"/>
      <c r="LVY37"/>
      <c r="LVZ37"/>
      <c r="LWA37"/>
      <c r="LWB37"/>
      <c r="LWC37"/>
      <c r="LWD37"/>
      <c r="LWE37"/>
      <c r="LWF37"/>
      <c r="LWG37"/>
      <c r="LWH37"/>
      <c r="LWI37"/>
      <c r="LWJ37"/>
      <c r="LWK37"/>
      <c r="LWL37"/>
      <c r="LWM37"/>
      <c r="LWN37"/>
      <c r="LWO37"/>
      <c r="LWP37"/>
      <c r="LWQ37"/>
      <c r="LWR37"/>
      <c r="LWS37"/>
      <c r="LWT37"/>
      <c r="LWU37"/>
      <c r="LWV37"/>
      <c r="LWW37"/>
      <c r="LWX37"/>
      <c r="LWY37"/>
      <c r="LWZ37"/>
      <c r="LXA37"/>
      <c r="LXB37"/>
      <c r="LXC37"/>
      <c r="LXD37"/>
      <c r="LXE37"/>
      <c r="LXF37"/>
      <c r="LXG37"/>
      <c r="LXH37"/>
      <c r="LXI37"/>
      <c r="LXJ37"/>
      <c r="LXK37"/>
      <c r="LXL37"/>
      <c r="LXM37"/>
      <c r="LXN37"/>
      <c r="LXO37"/>
      <c r="LXP37"/>
      <c r="LXQ37"/>
      <c r="LXR37"/>
      <c r="LXS37"/>
      <c r="LXT37"/>
      <c r="LXU37"/>
      <c r="LXV37"/>
      <c r="LXW37"/>
      <c r="LXX37"/>
      <c r="LXY37"/>
      <c r="LXZ37"/>
      <c r="LYA37"/>
      <c r="LYB37"/>
      <c r="LYC37"/>
      <c r="LYD37"/>
      <c r="LYE37"/>
      <c r="LYF37"/>
      <c r="LYG37"/>
      <c r="LYH37"/>
      <c r="LYI37"/>
      <c r="LYJ37"/>
      <c r="LYK37"/>
      <c r="LYL37"/>
      <c r="LYM37"/>
      <c r="LYN37"/>
      <c r="LYO37"/>
      <c r="LYP37"/>
      <c r="LYQ37"/>
      <c r="LYR37"/>
      <c r="LYS37"/>
      <c r="LYT37"/>
      <c r="LYU37"/>
      <c r="LYV37"/>
      <c r="LYW37"/>
      <c r="LYX37"/>
      <c r="LYY37"/>
      <c r="LYZ37"/>
      <c r="LZA37"/>
      <c r="LZB37"/>
      <c r="LZC37"/>
      <c r="LZD37"/>
      <c r="LZE37"/>
      <c r="LZF37"/>
      <c r="LZG37"/>
      <c r="LZH37"/>
      <c r="LZI37"/>
      <c r="LZJ37"/>
      <c r="LZK37"/>
      <c r="LZL37"/>
      <c r="LZM37"/>
      <c r="LZN37"/>
      <c r="LZO37"/>
      <c r="LZP37"/>
      <c r="LZQ37"/>
      <c r="LZR37"/>
      <c r="LZS37"/>
      <c r="LZT37"/>
      <c r="LZU37"/>
      <c r="LZV37"/>
      <c r="LZW37"/>
      <c r="LZX37"/>
      <c r="LZY37"/>
      <c r="LZZ37"/>
      <c r="MAA37"/>
      <c r="MAB37"/>
      <c r="MAC37"/>
      <c r="MAD37"/>
      <c r="MAE37"/>
      <c r="MAF37"/>
      <c r="MAG37"/>
      <c r="MAH37"/>
      <c r="MAI37"/>
      <c r="MAJ37"/>
      <c r="MAK37"/>
      <c r="MAL37"/>
      <c r="MAM37"/>
      <c r="MAN37"/>
      <c r="MAO37"/>
      <c r="MAP37"/>
      <c r="MAQ37"/>
      <c r="MAR37"/>
      <c r="MAS37"/>
      <c r="MAT37"/>
      <c r="MAU37"/>
      <c r="MAV37"/>
      <c r="MAW37"/>
      <c r="MAX37"/>
      <c r="MAY37"/>
      <c r="MAZ37"/>
      <c r="MBA37"/>
      <c r="MBB37"/>
      <c r="MBC37"/>
      <c r="MBD37"/>
      <c r="MBE37"/>
      <c r="MBF37"/>
      <c r="MBG37"/>
      <c r="MBH37"/>
      <c r="MBI37"/>
      <c r="MBJ37"/>
      <c r="MBK37"/>
      <c r="MBL37"/>
      <c r="MBM37"/>
      <c r="MBN37"/>
      <c r="MBO37"/>
      <c r="MBP37"/>
      <c r="MBQ37"/>
      <c r="MBR37"/>
      <c r="MBS37"/>
      <c r="MBT37"/>
      <c r="MBU37"/>
      <c r="MBV37"/>
      <c r="MBW37"/>
      <c r="MBX37"/>
      <c r="MBY37"/>
      <c r="MBZ37"/>
      <c r="MCA37"/>
      <c r="MCB37"/>
      <c r="MCC37"/>
      <c r="MCD37"/>
      <c r="MCE37"/>
      <c r="MCF37"/>
      <c r="MCG37"/>
      <c r="MCH37"/>
      <c r="MCI37"/>
      <c r="MCJ37"/>
      <c r="MCK37"/>
      <c r="MCL37"/>
      <c r="MCM37"/>
      <c r="MCN37"/>
      <c r="MCO37"/>
      <c r="MCP37"/>
      <c r="MCQ37"/>
      <c r="MCR37"/>
      <c r="MCS37"/>
      <c r="MCT37"/>
      <c r="MCU37"/>
      <c r="MCV37"/>
      <c r="MCW37"/>
      <c r="MCX37"/>
      <c r="MCY37"/>
      <c r="MCZ37"/>
      <c r="MDA37"/>
      <c r="MDB37"/>
      <c r="MDC37"/>
      <c r="MDD37"/>
      <c r="MDE37"/>
      <c r="MDF37"/>
      <c r="MDG37"/>
      <c r="MDH37"/>
      <c r="MDI37"/>
      <c r="MDJ37"/>
      <c r="MDK37"/>
      <c r="MDL37"/>
      <c r="MDM37"/>
      <c r="MDN37"/>
      <c r="MDO37"/>
      <c r="MDP37"/>
      <c r="MDQ37"/>
      <c r="MDR37"/>
      <c r="MDS37"/>
      <c r="MDT37"/>
      <c r="MDU37"/>
      <c r="MDV37"/>
      <c r="MDW37"/>
      <c r="MDX37"/>
      <c r="MDY37"/>
      <c r="MDZ37"/>
      <c r="MEA37"/>
      <c r="MEB37"/>
      <c r="MEC37"/>
      <c r="MED37"/>
      <c r="MEE37"/>
      <c r="MEF37"/>
      <c r="MEG37"/>
      <c r="MEH37"/>
      <c r="MEI37"/>
      <c r="MEJ37"/>
      <c r="MEK37"/>
      <c r="MEL37"/>
      <c r="MEM37"/>
      <c r="MEN37"/>
      <c r="MEO37"/>
      <c r="MEP37"/>
      <c r="MEQ37"/>
      <c r="MER37"/>
      <c r="MES37"/>
      <c r="MET37"/>
      <c r="MEU37"/>
      <c r="MEV37"/>
      <c r="MEW37"/>
      <c r="MEX37"/>
      <c r="MEY37"/>
      <c r="MEZ37"/>
      <c r="MFA37"/>
      <c r="MFB37"/>
      <c r="MFC37"/>
      <c r="MFD37"/>
      <c r="MFE37"/>
      <c r="MFF37"/>
      <c r="MFG37"/>
      <c r="MFH37"/>
      <c r="MFI37"/>
      <c r="MFJ37"/>
      <c r="MFK37"/>
      <c r="MFL37"/>
      <c r="MFM37"/>
      <c r="MFN37"/>
      <c r="MFO37"/>
      <c r="MFP37"/>
      <c r="MFQ37"/>
      <c r="MFR37"/>
      <c r="MFS37"/>
      <c r="MFT37"/>
      <c r="MFU37"/>
      <c r="MFV37"/>
      <c r="MFW37"/>
      <c r="MFX37"/>
      <c r="MFY37"/>
      <c r="MFZ37"/>
      <c r="MGA37"/>
      <c r="MGB37"/>
      <c r="MGC37"/>
      <c r="MGD37"/>
      <c r="MGE37"/>
      <c r="MGF37"/>
      <c r="MGG37"/>
      <c r="MGH37"/>
      <c r="MGI37"/>
      <c r="MGJ37"/>
      <c r="MGK37"/>
      <c r="MGL37"/>
      <c r="MGM37"/>
      <c r="MGN37"/>
      <c r="MGO37"/>
      <c r="MGP37"/>
      <c r="MGQ37"/>
      <c r="MGR37"/>
      <c r="MGS37"/>
      <c r="MGT37"/>
      <c r="MGU37"/>
      <c r="MGV37"/>
      <c r="MGW37"/>
      <c r="MGX37"/>
      <c r="MGY37"/>
      <c r="MGZ37"/>
      <c r="MHA37"/>
      <c r="MHB37"/>
      <c r="MHC37"/>
      <c r="MHD37"/>
      <c r="MHE37"/>
      <c r="MHF37"/>
      <c r="MHG37"/>
      <c r="MHH37"/>
      <c r="MHI37"/>
      <c r="MHJ37"/>
      <c r="MHK37"/>
      <c r="MHL37"/>
      <c r="MHM37"/>
      <c r="MHN37"/>
      <c r="MHO37"/>
      <c r="MHP37"/>
      <c r="MHQ37"/>
      <c r="MHR37"/>
      <c r="MHS37"/>
      <c r="MHT37"/>
      <c r="MHU37"/>
      <c r="MHV37"/>
      <c r="MHW37"/>
      <c r="MHX37"/>
      <c r="MHY37"/>
      <c r="MHZ37"/>
      <c r="MIA37"/>
      <c r="MIB37"/>
      <c r="MIC37"/>
      <c r="MID37"/>
      <c r="MIE37"/>
      <c r="MIF37"/>
      <c r="MIG37"/>
      <c r="MIH37"/>
      <c r="MII37"/>
      <c r="MIJ37"/>
      <c r="MIK37"/>
      <c r="MIL37"/>
      <c r="MIM37"/>
      <c r="MIN37"/>
      <c r="MIO37"/>
      <c r="MIP37"/>
      <c r="MIQ37"/>
      <c r="MIR37"/>
      <c r="MIS37"/>
      <c r="MIT37"/>
      <c r="MIU37"/>
      <c r="MIV37"/>
      <c r="MIW37"/>
      <c r="MIX37"/>
      <c r="MIY37"/>
      <c r="MIZ37"/>
      <c r="MJA37"/>
      <c r="MJB37"/>
      <c r="MJC37"/>
      <c r="MJD37"/>
      <c r="MJE37"/>
      <c r="MJF37"/>
      <c r="MJG37"/>
      <c r="MJH37"/>
      <c r="MJI37"/>
      <c r="MJJ37"/>
      <c r="MJK37"/>
      <c r="MJL37"/>
      <c r="MJM37"/>
      <c r="MJN37"/>
      <c r="MJO37"/>
      <c r="MJP37"/>
      <c r="MJQ37"/>
      <c r="MJR37"/>
      <c r="MJS37"/>
      <c r="MJT37"/>
      <c r="MJU37"/>
      <c r="MJV37"/>
      <c r="MJW37"/>
      <c r="MJX37"/>
      <c r="MJY37"/>
      <c r="MJZ37"/>
      <c r="MKA37"/>
      <c r="MKB37"/>
      <c r="MKC37"/>
      <c r="MKD37"/>
      <c r="MKE37"/>
      <c r="MKF37"/>
      <c r="MKG37"/>
      <c r="MKH37"/>
      <c r="MKI37"/>
      <c r="MKJ37"/>
      <c r="MKK37"/>
      <c r="MKL37"/>
      <c r="MKM37"/>
      <c r="MKN37"/>
      <c r="MKO37"/>
      <c r="MKP37"/>
      <c r="MKQ37"/>
      <c r="MKR37"/>
      <c r="MKS37"/>
      <c r="MKT37"/>
      <c r="MKU37"/>
      <c r="MKV37"/>
      <c r="MKW37"/>
      <c r="MKX37"/>
      <c r="MKY37"/>
      <c r="MKZ37"/>
      <c r="MLA37"/>
      <c r="MLB37"/>
      <c r="MLC37"/>
      <c r="MLD37"/>
      <c r="MLE37"/>
      <c r="MLF37"/>
      <c r="MLG37"/>
      <c r="MLH37"/>
      <c r="MLI37"/>
      <c r="MLJ37"/>
      <c r="MLK37"/>
      <c r="MLL37"/>
      <c r="MLM37"/>
      <c r="MLN37"/>
      <c r="MLO37"/>
      <c r="MLP37"/>
      <c r="MLQ37"/>
      <c r="MLR37"/>
      <c r="MLS37"/>
      <c r="MLT37"/>
      <c r="MLU37"/>
      <c r="MLV37"/>
      <c r="MLW37"/>
      <c r="MLX37"/>
      <c r="MLY37"/>
      <c r="MLZ37"/>
      <c r="MMA37"/>
      <c r="MMB37"/>
      <c r="MMC37"/>
      <c r="MMD37"/>
      <c r="MME37"/>
      <c r="MMF37"/>
      <c r="MMG37"/>
      <c r="MMH37"/>
      <c r="MMI37"/>
      <c r="MMJ37"/>
      <c r="MMK37"/>
      <c r="MML37"/>
      <c r="MMM37"/>
      <c r="MMN37"/>
      <c r="MMO37"/>
      <c r="MMP37"/>
      <c r="MMQ37"/>
      <c r="MMR37"/>
      <c r="MMS37"/>
      <c r="MMT37"/>
      <c r="MMU37"/>
      <c r="MMV37"/>
      <c r="MMW37"/>
      <c r="MMX37"/>
      <c r="MMY37"/>
      <c r="MMZ37"/>
      <c r="MNA37"/>
      <c r="MNB37"/>
      <c r="MNC37"/>
      <c r="MND37"/>
      <c r="MNE37"/>
      <c r="MNF37"/>
      <c r="MNG37"/>
      <c r="MNH37"/>
      <c r="MNI37"/>
      <c r="MNJ37"/>
      <c r="MNK37"/>
      <c r="MNL37"/>
      <c r="MNM37"/>
      <c r="MNN37"/>
      <c r="MNO37"/>
      <c r="MNP37"/>
      <c r="MNQ37"/>
      <c r="MNR37"/>
      <c r="MNS37"/>
      <c r="MNT37"/>
      <c r="MNU37"/>
      <c r="MNV37"/>
      <c r="MNW37"/>
      <c r="MNX37"/>
      <c r="MNY37"/>
      <c r="MNZ37"/>
      <c r="MOA37"/>
      <c r="MOB37"/>
      <c r="MOC37"/>
      <c r="MOD37"/>
      <c r="MOE37"/>
      <c r="MOF37"/>
      <c r="MOG37"/>
      <c r="MOH37"/>
      <c r="MOI37"/>
      <c r="MOJ37"/>
      <c r="MOK37"/>
      <c r="MOL37"/>
      <c r="MOM37"/>
      <c r="MON37"/>
      <c r="MOO37"/>
      <c r="MOP37"/>
      <c r="MOQ37"/>
      <c r="MOR37"/>
      <c r="MOS37"/>
      <c r="MOT37"/>
      <c r="MOU37"/>
      <c r="MOV37"/>
      <c r="MOW37"/>
      <c r="MOX37"/>
      <c r="MOY37"/>
      <c r="MOZ37"/>
      <c r="MPA37"/>
      <c r="MPB37"/>
      <c r="MPC37"/>
      <c r="MPD37"/>
      <c r="MPE37"/>
      <c r="MPF37"/>
      <c r="MPG37"/>
      <c r="MPH37"/>
      <c r="MPI37"/>
      <c r="MPJ37"/>
      <c r="MPK37"/>
      <c r="MPL37"/>
      <c r="MPM37"/>
      <c r="MPN37"/>
      <c r="MPO37"/>
      <c r="MPP37"/>
      <c r="MPQ37"/>
      <c r="MPR37"/>
      <c r="MPS37"/>
      <c r="MPT37"/>
      <c r="MPU37"/>
      <c r="MPV37"/>
      <c r="MPW37"/>
      <c r="MPX37"/>
      <c r="MPY37"/>
      <c r="MPZ37"/>
      <c r="MQA37"/>
      <c r="MQB37"/>
      <c r="MQC37"/>
      <c r="MQD37"/>
      <c r="MQE37"/>
      <c r="MQF37"/>
      <c r="MQG37"/>
      <c r="MQH37"/>
      <c r="MQI37"/>
      <c r="MQJ37"/>
      <c r="MQK37"/>
      <c r="MQL37"/>
      <c r="MQM37"/>
      <c r="MQN37"/>
      <c r="MQO37"/>
      <c r="MQP37"/>
      <c r="MQQ37"/>
      <c r="MQR37"/>
      <c r="MQS37"/>
      <c r="MQT37"/>
      <c r="MQU37"/>
      <c r="MQV37"/>
      <c r="MQW37"/>
      <c r="MQX37"/>
      <c r="MQY37"/>
      <c r="MQZ37"/>
      <c r="MRA37"/>
      <c r="MRB37"/>
      <c r="MRC37"/>
      <c r="MRD37"/>
      <c r="MRE37"/>
      <c r="MRF37"/>
      <c r="MRG37"/>
      <c r="MRH37"/>
      <c r="MRI37"/>
      <c r="MRJ37"/>
      <c r="MRK37"/>
      <c r="MRL37"/>
      <c r="MRM37"/>
      <c r="MRN37"/>
      <c r="MRO37"/>
      <c r="MRP37"/>
      <c r="MRQ37"/>
      <c r="MRR37"/>
      <c r="MRS37"/>
      <c r="MRT37"/>
      <c r="MRU37"/>
      <c r="MRV37"/>
      <c r="MRW37"/>
      <c r="MRX37"/>
      <c r="MRY37"/>
      <c r="MRZ37"/>
      <c r="MSA37"/>
      <c r="MSB37"/>
      <c r="MSC37"/>
      <c r="MSD37"/>
      <c r="MSE37"/>
      <c r="MSF37"/>
      <c r="MSG37"/>
      <c r="MSH37"/>
      <c r="MSI37"/>
      <c r="MSJ37"/>
      <c r="MSK37"/>
      <c r="MSL37"/>
      <c r="MSM37"/>
      <c r="MSN37"/>
      <c r="MSO37"/>
      <c r="MSP37"/>
      <c r="MSQ37"/>
      <c r="MSR37"/>
      <c r="MSS37"/>
      <c r="MST37"/>
      <c r="MSU37"/>
      <c r="MSV37"/>
      <c r="MSW37"/>
      <c r="MSX37"/>
      <c r="MSY37"/>
      <c r="MSZ37"/>
      <c r="MTA37"/>
      <c r="MTB37"/>
      <c r="MTC37"/>
      <c r="MTD37"/>
      <c r="MTE37"/>
      <c r="MTF37"/>
      <c r="MTG37"/>
      <c r="MTH37"/>
      <c r="MTI37"/>
      <c r="MTJ37"/>
      <c r="MTK37"/>
      <c r="MTL37"/>
      <c r="MTM37"/>
      <c r="MTN37"/>
      <c r="MTO37"/>
      <c r="MTP37"/>
      <c r="MTQ37"/>
      <c r="MTR37"/>
      <c r="MTS37"/>
      <c r="MTT37"/>
      <c r="MTU37"/>
      <c r="MTV37"/>
      <c r="MTW37"/>
      <c r="MTX37"/>
      <c r="MTY37"/>
      <c r="MTZ37"/>
      <c r="MUA37"/>
      <c r="MUB37"/>
      <c r="MUC37"/>
      <c r="MUD37"/>
      <c r="MUE37"/>
      <c r="MUF37"/>
      <c r="MUG37"/>
      <c r="MUH37"/>
      <c r="MUI37"/>
      <c r="MUJ37"/>
      <c r="MUK37"/>
      <c r="MUL37"/>
      <c r="MUM37"/>
      <c r="MUN37"/>
      <c r="MUO37"/>
      <c r="MUP37"/>
      <c r="MUQ37"/>
      <c r="MUR37"/>
      <c r="MUS37"/>
      <c r="MUT37"/>
      <c r="MUU37"/>
      <c r="MUV37"/>
      <c r="MUW37"/>
      <c r="MUX37"/>
      <c r="MUY37"/>
      <c r="MUZ37"/>
      <c r="MVA37"/>
      <c r="MVB37"/>
      <c r="MVC37"/>
      <c r="MVD37"/>
      <c r="MVE37"/>
      <c r="MVF37"/>
      <c r="MVG37"/>
      <c r="MVH37"/>
      <c r="MVI37"/>
      <c r="MVJ37"/>
      <c r="MVK37"/>
      <c r="MVL37"/>
      <c r="MVM37"/>
      <c r="MVN37"/>
      <c r="MVO37"/>
      <c r="MVP37"/>
      <c r="MVQ37"/>
      <c r="MVR37"/>
      <c r="MVS37"/>
      <c r="MVT37"/>
      <c r="MVU37"/>
      <c r="MVV37"/>
      <c r="MVW37"/>
      <c r="MVX37"/>
      <c r="MVY37"/>
      <c r="MVZ37"/>
      <c r="MWA37"/>
      <c r="MWB37"/>
      <c r="MWC37"/>
      <c r="MWD37"/>
      <c r="MWE37"/>
      <c r="MWF37"/>
      <c r="MWG37"/>
      <c r="MWH37"/>
      <c r="MWI37"/>
      <c r="MWJ37"/>
      <c r="MWK37"/>
      <c r="MWL37"/>
      <c r="MWM37"/>
      <c r="MWN37"/>
      <c r="MWO37"/>
      <c r="MWP37"/>
      <c r="MWQ37"/>
      <c r="MWR37"/>
      <c r="MWS37"/>
      <c r="MWT37"/>
      <c r="MWU37"/>
      <c r="MWV37"/>
      <c r="MWW37"/>
      <c r="MWX37"/>
      <c r="MWY37"/>
      <c r="MWZ37"/>
      <c r="MXA37"/>
      <c r="MXB37"/>
      <c r="MXC37"/>
      <c r="MXD37"/>
      <c r="MXE37"/>
      <c r="MXF37"/>
      <c r="MXG37"/>
      <c r="MXH37"/>
      <c r="MXI37"/>
      <c r="MXJ37"/>
      <c r="MXK37"/>
      <c r="MXL37"/>
      <c r="MXM37"/>
      <c r="MXN37"/>
      <c r="MXO37"/>
      <c r="MXP37"/>
      <c r="MXQ37"/>
      <c r="MXR37"/>
      <c r="MXS37"/>
      <c r="MXT37"/>
      <c r="MXU37"/>
      <c r="MXV37"/>
      <c r="MXW37"/>
      <c r="MXX37"/>
      <c r="MXY37"/>
      <c r="MXZ37"/>
      <c r="MYA37"/>
      <c r="MYB37"/>
      <c r="MYC37"/>
      <c r="MYD37"/>
      <c r="MYE37"/>
      <c r="MYF37"/>
      <c r="MYG37"/>
      <c r="MYH37"/>
      <c r="MYI37"/>
      <c r="MYJ37"/>
      <c r="MYK37"/>
      <c r="MYL37"/>
      <c r="MYM37"/>
      <c r="MYN37"/>
      <c r="MYO37"/>
      <c r="MYP37"/>
      <c r="MYQ37"/>
      <c r="MYR37"/>
      <c r="MYS37"/>
      <c r="MYT37"/>
      <c r="MYU37"/>
      <c r="MYV37"/>
      <c r="MYW37"/>
      <c r="MYX37"/>
      <c r="MYY37"/>
      <c r="MYZ37"/>
      <c r="MZA37"/>
      <c r="MZB37"/>
      <c r="MZC37"/>
      <c r="MZD37"/>
      <c r="MZE37"/>
      <c r="MZF37"/>
      <c r="MZG37"/>
      <c r="MZH37"/>
      <c r="MZI37"/>
      <c r="MZJ37"/>
      <c r="MZK37"/>
      <c r="MZL37"/>
      <c r="MZM37"/>
      <c r="MZN37"/>
      <c r="MZO37"/>
      <c r="MZP37"/>
      <c r="MZQ37"/>
      <c r="MZR37"/>
      <c r="MZS37"/>
      <c r="MZT37"/>
      <c r="MZU37"/>
      <c r="MZV37"/>
      <c r="MZW37"/>
      <c r="MZX37"/>
      <c r="MZY37"/>
      <c r="MZZ37"/>
      <c r="NAA37"/>
      <c r="NAB37"/>
      <c r="NAC37"/>
      <c r="NAD37"/>
      <c r="NAE37"/>
      <c r="NAF37"/>
      <c r="NAG37"/>
      <c r="NAH37"/>
      <c r="NAI37"/>
      <c r="NAJ37"/>
      <c r="NAK37"/>
      <c r="NAL37"/>
      <c r="NAM37"/>
      <c r="NAN37"/>
      <c r="NAO37"/>
      <c r="NAP37"/>
      <c r="NAQ37"/>
      <c r="NAR37"/>
      <c r="NAS37"/>
      <c r="NAT37"/>
      <c r="NAU37"/>
      <c r="NAV37"/>
      <c r="NAW37"/>
      <c r="NAX37"/>
      <c r="NAY37"/>
      <c r="NAZ37"/>
      <c r="NBA37"/>
      <c r="NBB37"/>
      <c r="NBC37"/>
      <c r="NBD37"/>
      <c r="NBE37"/>
      <c r="NBF37"/>
      <c r="NBG37"/>
      <c r="NBH37"/>
      <c r="NBI37"/>
      <c r="NBJ37"/>
      <c r="NBK37"/>
      <c r="NBL37"/>
      <c r="NBM37"/>
      <c r="NBN37"/>
      <c r="NBO37"/>
      <c r="NBP37"/>
      <c r="NBQ37"/>
      <c r="NBR37"/>
      <c r="NBS37"/>
      <c r="NBT37"/>
      <c r="NBU37"/>
      <c r="NBV37"/>
      <c r="NBW37"/>
      <c r="NBX37"/>
      <c r="NBY37"/>
      <c r="NBZ37"/>
      <c r="NCA37"/>
      <c r="NCB37"/>
      <c r="NCC37"/>
      <c r="NCD37"/>
      <c r="NCE37"/>
      <c r="NCF37"/>
      <c r="NCG37"/>
      <c r="NCH37"/>
      <c r="NCI37"/>
      <c r="NCJ37"/>
      <c r="NCK37"/>
      <c r="NCL37"/>
      <c r="NCM37"/>
      <c r="NCN37"/>
      <c r="NCO37"/>
      <c r="NCP37"/>
      <c r="NCQ37"/>
      <c r="NCR37"/>
      <c r="NCS37"/>
      <c r="NCT37"/>
      <c r="NCU37"/>
      <c r="NCV37"/>
      <c r="NCW37"/>
      <c r="NCX37"/>
      <c r="NCY37"/>
      <c r="NCZ37"/>
      <c r="NDA37"/>
      <c r="NDB37"/>
      <c r="NDC37"/>
      <c r="NDD37"/>
      <c r="NDE37"/>
      <c r="NDF37"/>
      <c r="NDG37"/>
      <c r="NDH37"/>
      <c r="NDI37"/>
      <c r="NDJ37"/>
      <c r="NDK37"/>
      <c r="NDL37"/>
      <c r="NDM37"/>
      <c r="NDN37"/>
      <c r="NDO37"/>
      <c r="NDP37"/>
      <c r="NDQ37"/>
      <c r="NDR37"/>
      <c r="NDS37"/>
      <c r="NDT37"/>
      <c r="NDU37"/>
      <c r="NDV37"/>
      <c r="NDW37"/>
      <c r="NDX37"/>
      <c r="NDY37"/>
      <c r="NDZ37"/>
      <c r="NEA37"/>
      <c r="NEB37"/>
      <c r="NEC37"/>
      <c r="NED37"/>
      <c r="NEE37"/>
      <c r="NEF37"/>
      <c r="NEG37"/>
      <c r="NEH37"/>
      <c r="NEI37"/>
      <c r="NEJ37"/>
      <c r="NEK37"/>
      <c r="NEL37"/>
      <c r="NEM37"/>
      <c r="NEN37"/>
      <c r="NEO37"/>
      <c r="NEP37"/>
      <c r="NEQ37"/>
      <c r="NER37"/>
      <c r="NES37"/>
      <c r="NET37"/>
      <c r="NEU37"/>
      <c r="NEV37"/>
      <c r="NEW37"/>
      <c r="NEX37"/>
      <c r="NEY37"/>
      <c r="NEZ37"/>
      <c r="NFA37"/>
      <c r="NFB37"/>
      <c r="NFC37"/>
      <c r="NFD37"/>
      <c r="NFE37"/>
      <c r="NFF37"/>
      <c r="NFG37"/>
      <c r="NFH37"/>
      <c r="NFI37"/>
      <c r="NFJ37"/>
      <c r="NFK37"/>
      <c r="NFL37"/>
      <c r="NFM37"/>
      <c r="NFN37"/>
      <c r="NFO37"/>
      <c r="NFP37"/>
      <c r="NFQ37"/>
      <c r="NFR37"/>
      <c r="NFS37"/>
      <c r="NFT37"/>
      <c r="NFU37"/>
      <c r="NFV37"/>
      <c r="NFW37"/>
      <c r="NFX37"/>
      <c r="NFY37"/>
      <c r="NFZ37"/>
      <c r="NGA37"/>
      <c r="NGB37"/>
      <c r="NGC37"/>
      <c r="NGD37"/>
      <c r="NGE37"/>
      <c r="NGF37"/>
      <c r="NGG37"/>
      <c r="NGH37"/>
      <c r="NGI37"/>
      <c r="NGJ37"/>
      <c r="NGK37"/>
      <c r="NGL37"/>
      <c r="NGM37"/>
      <c r="NGN37"/>
      <c r="NGO37"/>
      <c r="NGP37"/>
      <c r="NGQ37"/>
      <c r="NGR37"/>
      <c r="NGS37"/>
      <c r="NGT37"/>
      <c r="NGU37"/>
      <c r="NGV37"/>
      <c r="NGW37"/>
      <c r="NGX37"/>
      <c r="NGY37"/>
      <c r="NGZ37"/>
      <c r="NHA37"/>
      <c r="NHB37"/>
      <c r="NHC37"/>
      <c r="NHD37"/>
      <c r="NHE37"/>
      <c r="NHF37"/>
      <c r="NHG37"/>
      <c r="NHH37"/>
      <c r="NHI37"/>
      <c r="NHJ37"/>
      <c r="NHK37"/>
      <c r="NHL37"/>
      <c r="NHM37"/>
      <c r="NHN37"/>
      <c r="NHO37"/>
      <c r="NHP37"/>
      <c r="NHQ37"/>
      <c r="NHR37"/>
      <c r="NHS37"/>
      <c r="NHT37"/>
      <c r="NHU37"/>
      <c r="NHV37"/>
      <c r="NHW37"/>
      <c r="NHX37"/>
      <c r="NHY37"/>
      <c r="NHZ37"/>
      <c r="NIA37"/>
      <c r="NIB37"/>
      <c r="NIC37"/>
      <c r="NID37"/>
      <c r="NIE37"/>
      <c r="NIF37"/>
      <c r="NIG37"/>
      <c r="NIH37"/>
      <c r="NII37"/>
      <c r="NIJ37"/>
      <c r="NIK37"/>
      <c r="NIL37"/>
      <c r="NIM37"/>
      <c r="NIN37"/>
      <c r="NIO37"/>
      <c r="NIP37"/>
      <c r="NIQ37"/>
      <c r="NIR37"/>
      <c r="NIS37"/>
      <c r="NIT37"/>
      <c r="NIU37"/>
      <c r="NIV37"/>
      <c r="NIW37"/>
      <c r="NIX37"/>
      <c r="NIY37"/>
      <c r="NIZ37"/>
      <c r="NJA37"/>
      <c r="NJB37"/>
      <c r="NJC37"/>
      <c r="NJD37"/>
      <c r="NJE37"/>
      <c r="NJF37"/>
      <c r="NJG37"/>
      <c r="NJH37"/>
      <c r="NJI37"/>
      <c r="NJJ37"/>
      <c r="NJK37"/>
      <c r="NJL37"/>
      <c r="NJM37"/>
      <c r="NJN37"/>
      <c r="NJO37"/>
      <c r="NJP37"/>
      <c r="NJQ37"/>
      <c r="NJR37"/>
      <c r="NJS37"/>
      <c r="NJT37"/>
      <c r="NJU37"/>
      <c r="NJV37"/>
      <c r="NJW37"/>
      <c r="NJX37"/>
      <c r="NJY37"/>
      <c r="NJZ37"/>
      <c r="NKA37"/>
      <c r="NKB37"/>
      <c r="NKC37"/>
      <c r="NKD37"/>
      <c r="NKE37"/>
      <c r="NKF37"/>
      <c r="NKG37"/>
      <c r="NKH37"/>
      <c r="NKI37"/>
      <c r="NKJ37"/>
      <c r="NKK37"/>
      <c r="NKL37"/>
      <c r="NKM37"/>
      <c r="NKN37"/>
      <c r="NKO37"/>
      <c r="NKP37"/>
      <c r="NKQ37"/>
      <c r="NKR37"/>
      <c r="NKS37"/>
      <c r="NKT37"/>
      <c r="NKU37"/>
      <c r="NKV37"/>
      <c r="NKW37"/>
      <c r="NKX37"/>
      <c r="NKY37"/>
      <c r="NKZ37"/>
      <c r="NLA37"/>
      <c r="NLB37"/>
      <c r="NLC37"/>
      <c r="NLD37"/>
      <c r="NLE37"/>
      <c r="NLF37"/>
      <c r="NLG37"/>
      <c r="NLH37"/>
      <c r="NLI37"/>
      <c r="NLJ37"/>
      <c r="NLK37"/>
      <c r="NLL37"/>
      <c r="NLM37"/>
      <c r="NLN37"/>
      <c r="NLO37"/>
      <c r="NLP37"/>
      <c r="NLQ37"/>
      <c r="NLR37"/>
      <c r="NLS37"/>
      <c r="NLT37"/>
      <c r="NLU37"/>
      <c r="NLV37"/>
      <c r="NLW37"/>
      <c r="NLX37"/>
      <c r="NLY37"/>
      <c r="NLZ37"/>
      <c r="NMA37"/>
      <c r="NMB37"/>
      <c r="NMC37"/>
      <c r="NMD37"/>
      <c r="NME37"/>
      <c r="NMF37"/>
      <c r="NMG37"/>
      <c r="NMH37"/>
      <c r="NMI37"/>
      <c r="NMJ37"/>
      <c r="NMK37"/>
      <c r="NML37"/>
      <c r="NMM37"/>
      <c r="NMN37"/>
      <c r="NMO37"/>
      <c r="NMP37"/>
      <c r="NMQ37"/>
      <c r="NMR37"/>
      <c r="NMS37"/>
      <c r="NMT37"/>
      <c r="NMU37"/>
      <c r="NMV37"/>
      <c r="NMW37"/>
      <c r="NMX37"/>
      <c r="NMY37"/>
      <c r="NMZ37"/>
      <c r="NNA37"/>
      <c r="NNB37"/>
      <c r="NNC37"/>
      <c r="NND37"/>
      <c r="NNE37"/>
      <c r="NNF37"/>
      <c r="NNG37"/>
      <c r="NNH37"/>
      <c r="NNI37"/>
      <c r="NNJ37"/>
      <c r="NNK37"/>
      <c r="NNL37"/>
      <c r="NNM37"/>
      <c r="NNN37"/>
      <c r="NNO37"/>
      <c r="NNP37"/>
      <c r="NNQ37"/>
      <c r="NNR37"/>
      <c r="NNS37"/>
      <c r="NNT37"/>
      <c r="NNU37"/>
      <c r="NNV37"/>
      <c r="NNW37"/>
      <c r="NNX37"/>
      <c r="NNY37"/>
      <c r="NNZ37"/>
      <c r="NOA37"/>
      <c r="NOB37"/>
      <c r="NOC37"/>
      <c r="NOD37"/>
      <c r="NOE37"/>
      <c r="NOF37"/>
      <c r="NOG37"/>
      <c r="NOH37"/>
      <c r="NOI37"/>
      <c r="NOJ37"/>
      <c r="NOK37"/>
      <c r="NOL37"/>
      <c r="NOM37"/>
      <c r="NON37"/>
      <c r="NOO37"/>
      <c r="NOP37"/>
      <c r="NOQ37"/>
      <c r="NOR37"/>
      <c r="NOS37"/>
      <c r="NOT37"/>
      <c r="NOU37"/>
      <c r="NOV37"/>
      <c r="NOW37"/>
      <c r="NOX37"/>
      <c r="NOY37"/>
      <c r="NOZ37"/>
      <c r="NPA37"/>
      <c r="NPB37"/>
      <c r="NPC37"/>
      <c r="NPD37"/>
      <c r="NPE37"/>
      <c r="NPF37"/>
      <c r="NPG37"/>
      <c r="NPH37"/>
      <c r="NPI37"/>
      <c r="NPJ37"/>
      <c r="NPK37"/>
      <c r="NPL37"/>
      <c r="NPM37"/>
      <c r="NPN37"/>
      <c r="NPO37"/>
      <c r="NPP37"/>
      <c r="NPQ37"/>
      <c r="NPR37"/>
      <c r="NPS37"/>
      <c r="NPT37"/>
      <c r="NPU37"/>
      <c r="NPV37"/>
      <c r="NPW37"/>
      <c r="NPX37"/>
      <c r="NPY37"/>
      <c r="NPZ37"/>
      <c r="NQA37"/>
      <c r="NQB37"/>
      <c r="NQC37"/>
      <c r="NQD37"/>
      <c r="NQE37"/>
      <c r="NQF37"/>
      <c r="NQG37"/>
      <c r="NQH37"/>
      <c r="NQI37"/>
      <c r="NQJ37"/>
      <c r="NQK37"/>
      <c r="NQL37"/>
      <c r="NQM37"/>
      <c r="NQN37"/>
      <c r="NQO37"/>
      <c r="NQP37"/>
      <c r="NQQ37"/>
      <c r="NQR37"/>
      <c r="NQS37"/>
      <c r="NQT37"/>
      <c r="NQU37"/>
      <c r="NQV37"/>
      <c r="NQW37"/>
      <c r="NQX37"/>
      <c r="NQY37"/>
      <c r="NQZ37"/>
      <c r="NRA37"/>
      <c r="NRB37"/>
      <c r="NRC37"/>
      <c r="NRD37"/>
      <c r="NRE37"/>
      <c r="NRF37"/>
      <c r="NRG37"/>
      <c r="NRH37"/>
      <c r="NRI37"/>
      <c r="NRJ37"/>
      <c r="NRK37"/>
      <c r="NRL37"/>
      <c r="NRM37"/>
      <c r="NRN37"/>
      <c r="NRO37"/>
      <c r="NRP37"/>
      <c r="NRQ37"/>
      <c r="NRR37"/>
      <c r="NRS37"/>
      <c r="NRT37"/>
      <c r="NRU37"/>
      <c r="NRV37"/>
      <c r="NRW37"/>
      <c r="NRX37"/>
      <c r="NRY37"/>
      <c r="NRZ37"/>
      <c r="NSA37"/>
      <c r="NSB37"/>
      <c r="NSC37"/>
      <c r="NSD37"/>
      <c r="NSE37"/>
      <c r="NSF37"/>
      <c r="NSG37"/>
      <c r="NSH37"/>
      <c r="NSI37"/>
      <c r="NSJ37"/>
      <c r="NSK37"/>
      <c r="NSL37"/>
      <c r="NSM37"/>
      <c r="NSN37"/>
      <c r="NSO37"/>
      <c r="NSP37"/>
      <c r="NSQ37"/>
      <c r="NSR37"/>
      <c r="NSS37"/>
      <c r="NST37"/>
      <c r="NSU37"/>
      <c r="NSV37"/>
      <c r="NSW37"/>
      <c r="NSX37"/>
      <c r="NSY37"/>
      <c r="NSZ37"/>
      <c r="NTA37"/>
      <c r="NTB37"/>
      <c r="NTC37"/>
      <c r="NTD37"/>
      <c r="NTE37"/>
      <c r="NTF37"/>
      <c r="NTG37"/>
      <c r="NTH37"/>
      <c r="NTI37"/>
      <c r="NTJ37"/>
      <c r="NTK37"/>
      <c r="NTL37"/>
      <c r="NTM37"/>
      <c r="NTN37"/>
      <c r="NTO37"/>
      <c r="NTP37"/>
      <c r="NTQ37"/>
      <c r="NTR37"/>
      <c r="NTS37"/>
      <c r="NTT37"/>
      <c r="NTU37"/>
      <c r="NTV37"/>
      <c r="NTW37"/>
      <c r="NTX37"/>
      <c r="NTY37"/>
      <c r="NTZ37"/>
      <c r="NUA37"/>
      <c r="NUB37"/>
      <c r="NUC37"/>
      <c r="NUD37"/>
      <c r="NUE37"/>
      <c r="NUF37"/>
      <c r="NUG37"/>
      <c r="NUH37"/>
      <c r="NUI37"/>
      <c r="NUJ37"/>
      <c r="NUK37"/>
      <c r="NUL37"/>
      <c r="NUM37"/>
      <c r="NUN37"/>
      <c r="NUO37"/>
      <c r="NUP37"/>
      <c r="NUQ37"/>
      <c r="NUR37"/>
      <c r="NUS37"/>
      <c r="NUT37"/>
      <c r="NUU37"/>
      <c r="NUV37"/>
      <c r="NUW37"/>
      <c r="NUX37"/>
      <c r="NUY37"/>
      <c r="NUZ37"/>
      <c r="NVA37"/>
      <c r="NVB37"/>
      <c r="NVC37"/>
      <c r="NVD37"/>
      <c r="NVE37"/>
      <c r="NVF37"/>
      <c r="NVG37"/>
      <c r="NVH37"/>
      <c r="NVI37"/>
      <c r="NVJ37"/>
      <c r="NVK37"/>
      <c r="NVL37"/>
      <c r="NVM37"/>
      <c r="NVN37"/>
      <c r="NVO37"/>
      <c r="NVP37"/>
      <c r="NVQ37"/>
      <c r="NVR37"/>
      <c r="NVS37"/>
      <c r="NVT37"/>
      <c r="NVU37"/>
      <c r="NVV37"/>
      <c r="NVW37"/>
      <c r="NVX37"/>
      <c r="NVY37"/>
      <c r="NVZ37"/>
      <c r="NWA37"/>
      <c r="NWB37"/>
      <c r="NWC37"/>
      <c r="NWD37"/>
      <c r="NWE37"/>
      <c r="NWF37"/>
      <c r="NWG37"/>
      <c r="NWH37"/>
      <c r="NWI37"/>
      <c r="NWJ37"/>
      <c r="NWK37"/>
      <c r="NWL37"/>
      <c r="NWM37"/>
      <c r="NWN37"/>
      <c r="NWO37"/>
      <c r="NWP37"/>
      <c r="NWQ37"/>
      <c r="NWR37"/>
      <c r="NWS37"/>
      <c r="NWT37"/>
      <c r="NWU37"/>
      <c r="NWV37"/>
      <c r="NWW37"/>
      <c r="NWX37"/>
      <c r="NWY37"/>
      <c r="NWZ37"/>
      <c r="NXA37"/>
      <c r="NXB37"/>
      <c r="NXC37"/>
      <c r="NXD37"/>
      <c r="NXE37"/>
      <c r="NXF37"/>
      <c r="NXG37"/>
      <c r="NXH37"/>
      <c r="NXI37"/>
      <c r="NXJ37"/>
      <c r="NXK37"/>
      <c r="NXL37"/>
      <c r="NXM37"/>
      <c r="NXN37"/>
      <c r="NXO37"/>
      <c r="NXP37"/>
      <c r="NXQ37"/>
      <c r="NXR37"/>
      <c r="NXS37"/>
      <c r="NXT37"/>
      <c r="NXU37"/>
      <c r="NXV37"/>
      <c r="NXW37"/>
      <c r="NXX37"/>
      <c r="NXY37"/>
      <c r="NXZ37"/>
      <c r="NYA37"/>
      <c r="NYB37"/>
      <c r="NYC37"/>
      <c r="NYD37"/>
      <c r="NYE37"/>
      <c r="NYF37"/>
      <c r="NYG37"/>
      <c r="NYH37"/>
      <c r="NYI37"/>
      <c r="NYJ37"/>
      <c r="NYK37"/>
      <c r="NYL37"/>
      <c r="NYM37"/>
      <c r="NYN37"/>
      <c r="NYO37"/>
      <c r="NYP37"/>
      <c r="NYQ37"/>
      <c r="NYR37"/>
      <c r="NYS37"/>
      <c r="NYT37"/>
      <c r="NYU37"/>
      <c r="NYV37"/>
      <c r="NYW37"/>
      <c r="NYX37"/>
      <c r="NYY37"/>
      <c r="NYZ37"/>
      <c r="NZA37"/>
      <c r="NZB37"/>
      <c r="NZC37"/>
      <c r="NZD37"/>
      <c r="NZE37"/>
      <c r="NZF37"/>
      <c r="NZG37"/>
      <c r="NZH37"/>
      <c r="NZI37"/>
      <c r="NZJ37"/>
      <c r="NZK37"/>
      <c r="NZL37"/>
      <c r="NZM37"/>
      <c r="NZN37"/>
      <c r="NZO37"/>
      <c r="NZP37"/>
      <c r="NZQ37"/>
      <c r="NZR37"/>
      <c r="NZS37"/>
      <c r="NZT37"/>
      <c r="NZU37"/>
      <c r="NZV37"/>
      <c r="NZW37"/>
      <c r="NZX37"/>
      <c r="NZY37"/>
      <c r="NZZ37"/>
      <c r="OAA37"/>
      <c r="OAB37"/>
      <c r="OAC37"/>
      <c r="OAD37"/>
      <c r="OAE37"/>
      <c r="OAF37"/>
      <c r="OAG37"/>
      <c r="OAH37"/>
      <c r="OAI37"/>
      <c r="OAJ37"/>
      <c r="OAK37"/>
      <c r="OAL37"/>
      <c r="OAM37"/>
      <c r="OAN37"/>
      <c r="OAO37"/>
      <c r="OAP37"/>
      <c r="OAQ37"/>
      <c r="OAR37"/>
      <c r="OAS37"/>
      <c r="OAT37"/>
      <c r="OAU37"/>
      <c r="OAV37"/>
      <c r="OAW37"/>
      <c r="OAX37"/>
      <c r="OAY37"/>
      <c r="OAZ37"/>
      <c r="OBA37"/>
      <c r="OBB37"/>
      <c r="OBC37"/>
      <c r="OBD37"/>
      <c r="OBE37"/>
      <c r="OBF37"/>
      <c r="OBG37"/>
      <c r="OBH37"/>
      <c r="OBI37"/>
      <c r="OBJ37"/>
      <c r="OBK37"/>
      <c r="OBL37"/>
      <c r="OBM37"/>
      <c r="OBN37"/>
      <c r="OBO37"/>
      <c r="OBP37"/>
      <c r="OBQ37"/>
      <c r="OBR37"/>
      <c r="OBS37"/>
      <c r="OBT37"/>
      <c r="OBU37"/>
      <c r="OBV37"/>
      <c r="OBW37"/>
      <c r="OBX37"/>
      <c r="OBY37"/>
      <c r="OBZ37"/>
      <c r="OCA37"/>
      <c r="OCB37"/>
      <c r="OCC37"/>
      <c r="OCD37"/>
      <c r="OCE37"/>
      <c r="OCF37"/>
      <c r="OCG37"/>
      <c r="OCH37"/>
      <c r="OCI37"/>
      <c r="OCJ37"/>
      <c r="OCK37"/>
      <c r="OCL37"/>
      <c r="OCM37"/>
      <c r="OCN37"/>
      <c r="OCO37"/>
      <c r="OCP37"/>
      <c r="OCQ37"/>
      <c r="OCR37"/>
      <c r="OCS37"/>
      <c r="OCT37"/>
      <c r="OCU37"/>
      <c r="OCV37"/>
      <c r="OCW37"/>
      <c r="OCX37"/>
      <c r="OCY37"/>
      <c r="OCZ37"/>
      <c r="ODA37"/>
      <c r="ODB37"/>
      <c r="ODC37"/>
      <c r="ODD37"/>
      <c r="ODE37"/>
      <c r="ODF37"/>
      <c r="ODG37"/>
      <c r="ODH37"/>
      <c r="ODI37"/>
      <c r="ODJ37"/>
      <c r="ODK37"/>
      <c r="ODL37"/>
      <c r="ODM37"/>
      <c r="ODN37"/>
      <c r="ODO37"/>
      <c r="ODP37"/>
      <c r="ODQ37"/>
      <c r="ODR37"/>
      <c r="ODS37"/>
      <c r="ODT37"/>
      <c r="ODU37"/>
      <c r="ODV37"/>
      <c r="ODW37"/>
      <c r="ODX37"/>
      <c r="ODY37"/>
      <c r="ODZ37"/>
      <c r="OEA37"/>
      <c r="OEB37"/>
      <c r="OEC37"/>
      <c r="OED37"/>
      <c r="OEE37"/>
      <c r="OEF37"/>
      <c r="OEG37"/>
      <c r="OEH37"/>
      <c r="OEI37"/>
      <c r="OEJ37"/>
      <c r="OEK37"/>
      <c r="OEL37"/>
      <c r="OEM37"/>
      <c r="OEN37"/>
      <c r="OEO37"/>
      <c r="OEP37"/>
      <c r="OEQ37"/>
      <c r="OER37"/>
      <c r="OES37"/>
      <c r="OET37"/>
      <c r="OEU37"/>
      <c r="OEV37"/>
      <c r="OEW37"/>
      <c r="OEX37"/>
      <c r="OEY37"/>
      <c r="OEZ37"/>
      <c r="OFA37"/>
      <c r="OFB37"/>
      <c r="OFC37"/>
      <c r="OFD37"/>
      <c r="OFE37"/>
      <c r="OFF37"/>
      <c r="OFG37"/>
      <c r="OFH37"/>
      <c r="OFI37"/>
      <c r="OFJ37"/>
      <c r="OFK37"/>
      <c r="OFL37"/>
      <c r="OFM37"/>
      <c r="OFN37"/>
      <c r="OFO37"/>
      <c r="OFP37"/>
      <c r="OFQ37"/>
      <c r="OFR37"/>
      <c r="OFS37"/>
      <c r="OFT37"/>
      <c r="OFU37"/>
      <c r="OFV37"/>
      <c r="OFW37"/>
      <c r="OFX37"/>
      <c r="OFY37"/>
      <c r="OFZ37"/>
      <c r="OGA37"/>
      <c r="OGB37"/>
      <c r="OGC37"/>
      <c r="OGD37"/>
      <c r="OGE37"/>
      <c r="OGF37"/>
      <c r="OGG37"/>
      <c r="OGH37"/>
      <c r="OGI37"/>
      <c r="OGJ37"/>
      <c r="OGK37"/>
      <c r="OGL37"/>
      <c r="OGM37"/>
      <c r="OGN37"/>
      <c r="OGO37"/>
      <c r="OGP37"/>
      <c r="OGQ37"/>
      <c r="OGR37"/>
      <c r="OGS37"/>
      <c r="OGT37"/>
      <c r="OGU37"/>
      <c r="OGV37"/>
      <c r="OGW37"/>
      <c r="OGX37"/>
      <c r="OGY37"/>
      <c r="OGZ37"/>
      <c r="OHA37"/>
      <c r="OHB37"/>
      <c r="OHC37"/>
      <c r="OHD37"/>
      <c r="OHE37"/>
      <c r="OHF37"/>
      <c r="OHG37"/>
      <c r="OHH37"/>
      <c r="OHI37"/>
      <c r="OHJ37"/>
      <c r="OHK37"/>
      <c r="OHL37"/>
      <c r="OHM37"/>
      <c r="OHN37"/>
      <c r="OHO37"/>
      <c r="OHP37"/>
      <c r="OHQ37"/>
      <c r="OHR37"/>
      <c r="OHS37"/>
      <c r="OHT37"/>
      <c r="OHU37"/>
      <c r="OHV37"/>
      <c r="OHW37"/>
      <c r="OHX37"/>
      <c r="OHY37"/>
      <c r="OHZ37"/>
      <c r="OIA37"/>
      <c r="OIB37"/>
      <c r="OIC37"/>
      <c r="OID37"/>
      <c r="OIE37"/>
      <c r="OIF37"/>
      <c r="OIG37"/>
      <c r="OIH37"/>
      <c r="OII37"/>
      <c r="OIJ37"/>
      <c r="OIK37"/>
      <c r="OIL37"/>
      <c r="OIM37"/>
      <c r="OIN37"/>
      <c r="OIO37"/>
      <c r="OIP37"/>
      <c r="OIQ37"/>
      <c r="OIR37"/>
      <c r="OIS37"/>
      <c r="OIT37"/>
      <c r="OIU37"/>
      <c r="OIV37"/>
      <c r="OIW37"/>
      <c r="OIX37"/>
      <c r="OIY37"/>
      <c r="OIZ37"/>
      <c r="OJA37"/>
      <c r="OJB37"/>
      <c r="OJC37"/>
      <c r="OJD37"/>
      <c r="OJE37"/>
      <c r="OJF37"/>
      <c r="OJG37"/>
      <c r="OJH37"/>
      <c r="OJI37"/>
      <c r="OJJ37"/>
      <c r="OJK37"/>
      <c r="OJL37"/>
      <c r="OJM37"/>
      <c r="OJN37"/>
      <c r="OJO37"/>
      <c r="OJP37"/>
      <c r="OJQ37"/>
      <c r="OJR37"/>
      <c r="OJS37"/>
      <c r="OJT37"/>
      <c r="OJU37"/>
      <c r="OJV37"/>
      <c r="OJW37"/>
      <c r="OJX37"/>
      <c r="OJY37"/>
      <c r="OJZ37"/>
      <c r="OKA37"/>
      <c r="OKB37"/>
      <c r="OKC37"/>
      <c r="OKD37"/>
      <c r="OKE37"/>
      <c r="OKF37"/>
      <c r="OKG37"/>
      <c r="OKH37"/>
      <c r="OKI37"/>
      <c r="OKJ37"/>
      <c r="OKK37"/>
      <c r="OKL37"/>
      <c r="OKM37"/>
      <c r="OKN37"/>
      <c r="OKO37"/>
      <c r="OKP37"/>
      <c r="OKQ37"/>
      <c r="OKR37"/>
      <c r="OKS37"/>
      <c r="OKT37"/>
      <c r="OKU37"/>
      <c r="OKV37"/>
      <c r="OKW37"/>
      <c r="OKX37"/>
      <c r="OKY37"/>
      <c r="OKZ37"/>
      <c r="OLA37"/>
      <c r="OLB37"/>
      <c r="OLC37"/>
      <c r="OLD37"/>
      <c r="OLE37"/>
      <c r="OLF37"/>
      <c r="OLG37"/>
      <c r="OLH37"/>
      <c r="OLI37"/>
      <c r="OLJ37"/>
      <c r="OLK37"/>
      <c r="OLL37"/>
      <c r="OLM37"/>
      <c r="OLN37"/>
      <c r="OLO37"/>
      <c r="OLP37"/>
      <c r="OLQ37"/>
      <c r="OLR37"/>
      <c r="OLS37"/>
      <c r="OLT37"/>
      <c r="OLU37"/>
      <c r="OLV37"/>
      <c r="OLW37"/>
      <c r="OLX37"/>
      <c r="OLY37"/>
      <c r="OLZ37"/>
      <c r="OMA37"/>
      <c r="OMB37"/>
      <c r="OMC37"/>
      <c r="OMD37"/>
      <c r="OME37"/>
      <c r="OMF37"/>
      <c r="OMG37"/>
      <c r="OMH37"/>
      <c r="OMI37"/>
      <c r="OMJ37"/>
      <c r="OMK37"/>
      <c r="OML37"/>
      <c r="OMM37"/>
      <c r="OMN37"/>
      <c r="OMO37"/>
      <c r="OMP37"/>
      <c r="OMQ37"/>
      <c r="OMR37"/>
      <c r="OMS37"/>
      <c r="OMT37"/>
      <c r="OMU37"/>
      <c r="OMV37"/>
      <c r="OMW37"/>
      <c r="OMX37"/>
      <c r="OMY37"/>
      <c r="OMZ37"/>
      <c r="ONA37"/>
      <c r="ONB37"/>
      <c r="ONC37"/>
      <c r="OND37"/>
      <c r="ONE37"/>
      <c r="ONF37"/>
      <c r="ONG37"/>
      <c r="ONH37"/>
      <c r="ONI37"/>
      <c r="ONJ37"/>
      <c r="ONK37"/>
      <c r="ONL37"/>
      <c r="ONM37"/>
      <c r="ONN37"/>
      <c r="ONO37"/>
      <c r="ONP37"/>
      <c r="ONQ37"/>
      <c r="ONR37"/>
      <c r="ONS37"/>
      <c r="ONT37"/>
      <c r="ONU37"/>
      <c r="ONV37"/>
      <c r="ONW37"/>
      <c r="ONX37"/>
      <c r="ONY37"/>
      <c r="ONZ37"/>
      <c r="OOA37"/>
      <c r="OOB37"/>
      <c r="OOC37"/>
      <c r="OOD37"/>
      <c r="OOE37"/>
      <c r="OOF37"/>
      <c r="OOG37"/>
      <c r="OOH37"/>
      <c r="OOI37"/>
      <c r="OOJ37"/>
      <c r="OOK37"/>
      <c r="OOL37"/>
      <c r="OOM37"/>
      <c r="OON37"/>
      <c r="OOO37"/>
      <c r="OOP37"/>
      <c r="OOQ37"/>
      <c r="OOR37"/>
      <c r="OOS37"/>
      <c r="OOT37"/>
      <c r="OOU37"/>
      <c r="OOV37"/>
      <c r="OOW37"/>
      <c r="OOX37"/>
      <c r="OOY37"/>
      <c r="OOZ37"/>
      <c r="OPA37"/>
      <c r="OPB37"/>
      <c r="OPC37"/>
      <c r="OPD37"/>
      <c r="OPE37"/>
      <c r="OPF37"/>
      <c r="OPG37"/>
      <c r="OPH37"/>
      <c r="OPI37"/>
      <c r="OPJ37"/>
      <c r="OPK37"/>
      <c r="OPL37"/>
      <c r="OPM37"/>
      <c r="OPN37"/>
      <c r="OPO37"/>
      <c r="OPP37"/>
      <c r="OPQ37"/>
      <c r="OPR37"/>
      <c r="OPS37"/>
      <c r="OPT37"/>
      <c r="OPU37"/>
      <c r="OPV37"/>
      <c r="OPW37"/>
      <c r="OPX37"/>
      <c r="OPY37"/>
      <c r="OPZ37"/>
      <c r="OQA37"/>
      <c r="OQB37"/>
      <c r="OQC37"/>
      <c r="OQD37"/>
      <c r="OQE37"/>
      <c r="OQF37"/>
      <c r="OQG37"/>
      <c r="OQH37"/>
      <c r="OQI37"/>
      <c r="OQJ37"/>
      <c r="OQK37"/>
      <c r="OQL37"/>
      <c r="OQM37"/>
      <c r="OQN37"/>
      <c r="OQO37"/>
      <c r="OQP37"/>
      <c r="OQQ37"/>
      <c r="OQR37"/>
      <c r="OQS37"/>
      <c r="OQT37"/>
      <c r="OQU37"/>
      <c r="OQV37"/>
      <c r="OQW37"/>
      <c r="OQX37"/>
      <c r="OQY37"/>
      <c r="OQZ37"/>
      <c r="ORA37"/>
      <c r="ORB37"/>
      <c r="ORC37"/>
      <c r="ORD37"/>
      <c r="ORE37"/>
      <c r="ORF37"/>
      <c r="ORG37"/>
      <c r="ORH37"/>
      <c r="ORI37"/>
      <c r="ORJ37"/>
      <c r="ORK37"/>
      <c r="ORL37"/>
      <c r="ORM37"/>
      <c r="ORN37"/>
      <c r="ORO37"/>
      <c r="ORP37"/>
      <c r="ORQ37"/>
      <c r="ORR37"/>
      <c r="ORS37"/>
      <c r="ORT37"/>
      <c r="ORU37"/>
      <c r="ORV37"/>
      <c r="ORW37"/>
      <c r="ORX37"/>
      <c r="ORY37"/>
      <c r="ORZ37"/>
      <c r="OSA37"/>
      <c r="OSB37"/>
      <c r="OSC37"/>
      <c r="OSD37"/>
      <c r="OSE37"/>
      <c r="OSF37"/>
      <c r="OSG37"/>
      <c r="OSH37"/>
      <c r="OSI37"/>
      <c r="OSJ37"/>
      <c r="OSK37"/>
      <c r="OSL37"/>
      <c r="OSM37"/>
      <c r="OSN37"/>
      <c r="OSO37"/>
      <c r="OSP37"/>
      <c r="OSQ37"/>
      <c r="OSR37"/>
      <c r="OSS37"/>
      <c r="OST37"/>
      <c r="OSU37"/>
      <c r="OSV37"/>
      <c r="OSW37"/>
      <c r="OSX37"/>
      <c r="OSY37"/>
      <c r="OSZ37"/>
      <c r="OTA37"/>
      <c r="OTB37"/>
      <c r="OTC37"/>
      <c r="OTD37"/>
      <c r="OTE37"/>
      <c r="OTF37"/>
      <c r="OTG37"/>
      <c r="OTH37"/>
      <c r="OTI37"/>
      <c r="OTJ37"/>
      <c r="OTK37"/>
      <c r="OTL37"/>
      <c r="OTM37"/>
      <c r="OTN37"/>
      <c r="OTO37"/>
      <c r="OTP37"/>
      <c r="OTQ37"/>
      <c r="OTR37"/>
      <c r="OTS37"/>
      <c r="OTT37"/>
      <c r="OTU37"/>
      <c r="OTV37"/>
      <c r="OTW37"/>
      <c r="OTX37"/>
      <c r="OTY37"/>
      <c r="OTZ37"/>
      <c r="OUA37"/>
      <c r="OUB37"/>
      <c r="OUC37"/>
      <c r="OUD37"/>
      <c r="OUE37"/>
      <c r="OUF37"/>
      <c r="OUG37"/>
      <c r="OUH37"/>
      <c r="OUI37"/>
      <c r="OUJ37"/>
      <c r="OUK37"/>
      <c r="OUL37"/>
      <c r="OUM37"/>
      <c r="OUN37"/>
      <c r="OUO37"/>
      <c r="OUP37"/>
      <c r="OUQ37"/>
      <c r="OUR37"/>
      <c r="OUS37"/>
      <c r="OUT37"/>
      <c r="OUU37"/>
      <c r="OUV37"/>
      <c r="OUW37"/>
      <c r="OUX37"/>
      <c r="OUY37"/>
      <c r="OUZ37"/>
      <c r="OVA37"/>
      <c r="OVB37"/>
      <c r="OVC37"/>
      <c r="OVD37"/>
      <c r="OVE37"/>
      <c r="OVF37"/>
      <c r="OVG37"/>
      <c r="OVH37"/>
      <c r="OVI37"/>
      <c r="OVJ37"/>
      <c r="OVK37"/>
      <c r="OVL37"/>
      <c r="OVM37"/>
      <c r="OVN37"/>
      <c r="OVO37"/>
      <c r="OVP37"/>
      <c r="OVQ37"/>
      <c r="OVR37"/>
      <c r="OVS37"/>
      <c r="OVT37"/>
      <c r="OVU37"/>
      <c r="OVV37"/>
      <c r="OVW37"/>
      <c r="OVX37"/>
      <c r="OVY37"/>
      <c r="OVZ37"/>
      <c r="OWA37"/>
      <c r="OWB37"/>
      <c r="OWC37"/>
      <c r="OWD37"/>
      <c r="OWE37"/>
      <c r="OWF37"/>
      <c r="OWG37"/>
      <c r="OWH37"/>
      <c r="OWI37"/>
      <c r="OWJ37"/>
      <c r="OWK37"/>
      <c r="OWL37"/>
      <c r="OWM37"/>
      <c r="OWN37"/>
      <c r="OWO37"/>
      <c r="OWP37"/>
      <c r="OWQ37"/>
      <c r="OWR37"/>
      <c r="OWS37"/>
      <c r="OWT37"/>
      <c r="OWU37"/>
      <c r="OWV37"/>
      <c r="OWW37"/>
      <c r="OWX37"/>
      <c r="OWY37"/>
      <c r="OWZ37"/>
      <c r="OXA37"/>
      <c r="OXB37"/>
      <c r="OXC37"/>
      <c r="OXD37"/>
      <c r="OXE37"/>
      <c r="OXF37"/>
      <c r="OXG37"/>
      <c r="OXH37"/>
      <c r="OXI37"/>
      <c r="OXJ37"/>
      <c r="OXK37"/>
      <c r="OXL37"/>
      <c r="OXM37"/>
      <c r="OXN37"/>
      <c r="OXO37"/>
      <c r="OXP37"/>
      <c r="OXQ37"/>
      <c r="OXR37"/>
      <c r="OXS37"/>
      <c r="OXT37"/>
      <c r="OXU37"/>
      <c r="OXV37"/>
      <c r="OXW37"/>
      <c r="OXX37"/>
      <c r="OXY37"/>
      <c r="OXZ37"/>
      <c r="OYA37"/>
      <c r="OYB37"/>
      <c r="OYC37"/>
      <c r="OYD37"/>
      <c r="OYE37"/>
      <c r="OYF37"/>
      <c r="OYG37"/>
      <c r="OYH37"/>
      <c r="OYI37"/>
      <c r="OYJ37"/>
      <c r="OYK37"/>
      <c r="OYL37"/>
      <c r="OYM37"/>
      <c r="OYN37"/>
      <c r="OYO37"/>
      <c r="OYP37"/>
      <c r="OYQ37"/>
      <c r="OYR37"/>
      <c r="OYS37"/>
      <c r="OYT37"/>
      <c r="OYU37"/>
      <c r="OYV37"/>
      <c r="OYW37"/>
      <c r="OYX37"/>
      <c r="OYY37"/>
      <c r="OYZ37"/>
      <c r="OZA37"/>
      <c r="OZB37"/>
      <c r="OZC37"/>
      <c r="OZD37"/>
      <c r="OZE37"/>
      <c r="OZF37"/>
      <c r="OZG37"/>
      <c r="OZH37"/>
      <c r="OZI37"/>
      <c r="OZJ37"/>
      <c r="OZK37"/>
      <c r="OZL37"/>
      <c r="OZM37"/>
      <c r="OZN37"/>
      <c r="OZO37"/>
      <c r="OZP37"/>
      <c r="OZQ37"/>
      <c r="OZR37"/>
      <c r="OZS37"/>
      <c r="OZT37"/>
      <c r="OZU37"/>
      <c r="OZV37"/>
      <c r="OZW37"/>
      <c r="OZX37"/>
      <c r="OZY37"/>
      <c r="OZZ37"/>
      <c r="PAA37"/>
      <c r="PAB37"/>
      <c r="PAC37"/>
      <c r="PAD37"/>
      <c r="PAE37"/>
      <c r="PAF37"/>
      <c r="PAG37"/>
      <c r="PAH37"/>
      <c r="PAI37"/>
      <c r="PAJ37"/>
      <c r="PAK37"/>
      <c r="PAL37"/>
      <c r="PAM37"/>
      <c r="PAN37"/>
      <c r="PAO37"/>
      <c r="PAP37"/>
      <c r="PAQ37"/>
      <c r="PAR37"/>
      <c r="PAS37"/>
      <c r="PAT37"/>
      <c r="PAU37"/>
      <c r="PAV37"/>
      <c r="PAW37"/>
      <c r="PAX37"/>
      <c r="PAY37"/>
      <c r="PAZ37"/>
      <c r="PBA37"/>
      <c r="PBB37"/>
      <c r="PBC37"/>
      <c r="PBD37"/>
      <c r="PBE37"/>
      <c r="PBF37"/>
      <c r="PBG37"/>
      <c r="PBH37"/>
      <c r="PBI37"/>
      <c r="PBJ37"/>
      <c r="PBK37"/>
      <c r="PBL37"/>
      <c r="PBM37"/>
      <c r="PBN37"/>
      <c r="PBO37"/>
      <c r="PBP37"/>
      <c r="PBQ37"/>
      <c r="PBR37"/>
      <c r="PBS37"/>
      <c r="PBT37"/>
      <c r="PBU37"/>
      <c r="PBV37"/>
      <c r="PBW37"/>
      <c r="PBX37"/>
      <c r="PBY37"/>
      <c r="PBZ37"/>
      <c r="PCA37"/>
      <c r="PCB37"/>
      <c r="PCC37"/>
      <c r="PCD37"/>
      <c r="PCE37"/>
      <c r="PCF37"/>
      <c r="PCG37"/>
      <c r="PCH37"/>
      <c r="PCI37"/>
      <c r="PCJ37"/>
      <c r="PCK37"/>
      <c r="PCL37"/>
      <c r="PCM37"/>
      <c r="PCN37"/>
      <c r="PCO37"/>
      <c r="PCP37"/>
      <c r="PCQ37"/>
      <c r="PCR37"/>
      <c r="PCS37"/>
      <c r="PCT37"/>
      <c r="PCU37"/>
      <c r="PCV37"/>
      <c r="PCW37"/>
      <c r="PCX37"/>
      <c r="PCY37"/>
      <c r="PCZ37"/>
      <c r="PDA37"/>
      <c r="PDB37"/>
      <c r="PDC37"/>
      <c r="PDD37"/>
      <c r="PDE37"/>
      <c r="PDF37"/>
      <c r="PDG37"/>
      <c r="PDH37"/>
      <c r="PDI37"/>
      <c r="PDJ37"/>
      <c r="PDK37"/>
      <c r="PDL37"/>
      <c r="PDM37"/>
      <c r="PDN37"/>
      <c r="PDO37"/>
      <c r="PDP37"/>
      <c r="PDQ37"/>
      <c r="PDR37"/>
      <c r="PDS37"/>
      <c r="PDT37"/>
      <c r="PDU37"/>
      <c r="PDV37"/>
      <c r="PDW37"/>
      <c r="PDX37"/>
      <c r="PDY37"/>
      <c r="PDZ37"/>
      <c r="PEA37"/>
      <c r="PEB37"/>
      <c r="PEC37"/>
      <c r="PED37"/>
      <c r="PEE37"/>
      <c r="PEF37"/>
      <c r="PEG37"/>
      <c r="PEH37"/>
      <c r="PEI37"/>
      <c r="PEJ37"/>
      <c r="PEK37"/>
      <c r="PEL37"/>
      <c r="PEM37"/>
      <c r="PEN37"/>
      <c r="PEO37"/>
      <c r="PEP37"/>
      <c r="PEQ37"/>
      <c r="PER37"/>
      <c r="PES37"/>
      <c r="PET37"/>
      <c r="PEU37"/>
      <c r="PEV37"/>
      <c r="PEW37"/>
      <c r="PEX37"/>
      <c r="PEY37"/>
      <c r="PEZ37"/>
      <c r="PFA37"/>
      <c r="PFB37"/>
      <c r="PFC37"/>
      <c r="PFD37"/>
      <c r="PFE37"/>
      <c r="PFF37"/>
      <c r="PFG37"/>
      <c r="PFH37"/>
      <c r="PFI37"/>
      <c r="PFJ37"/>
      <c r="PFK37"/>
      <c r="PFL37"/>
      <c r="PFM37"/>
      <c r="PFN37"/>
      <c r="PFO37"/>
      <c r="PFP37"/>
      <c r="PFQ37"/>
      <c r="PFR37"/>
      <c r="PFS37"/>
      <c r="PFT37"/>
      <c r="PFU37"/>
      <c r="PFV37"/>
      <c r="PFW37"/>
      <c r="PFX37"/>
      <c r="PFY37"/>
      <c r="PFZ37"/>
      <c r="PGA37"/>
      <c r="PGB37"/>
      <c r="PGC37"/>
      <c r="PGD37"/>
      <c r="PGE37"/>
      <c r="PGF37"/>
      <c r="PGG37"/>
      <c r="PGH37"/>
      <c r="PGI37"/>
      <c r="PGJ37"/>
      <c r="PGK37"/>
      <c r="PGL37"/>
      <c r="PGM37"/>
      <c r="PGN37"/>
      <c r="PGO37"/>
      <c r="PGP37"/>
      <c r="PGQ37"/>
      <c r="PGR37"/>
      <c r="PGS37"/>
      <c r="PGT37"/>
      <c r="PGU37"/>
      <c r="PGV37"/>
      <c r="PGW37"/>
      <c r="PGX37"/>
      <c r="PGY37"/>
      <c r="PGZ37"/>
      <c r="PHA37"/>
      <c r="PHB37"/>
      <c r="PHC37"/>
      <c r="PHD37"/>
      <c r="PHE37"/>
      <c r="PHF37"/>
      <c r="PHG37"/>
      <c r="PHH37"/>
      <c r="PHI37"/>
      <c r="PHJ37"/>
      <c r="PHK37"/>
      <c r="PHL37"/>
      <c r="PHM37"/>
      <c r="PHN37"/>
      <c r="PHO37"/>
      <c r="PHP37"/>
      <c r="PHQ37"/>
      <c r="PHR37"/>
      <c r="PHS37"/>
      <c r="PHT37"/>
      <c r="PHU37"/>
      <c r="PHV37"/>
      <c r="PHW37"/>
      <c r="PHX37"/>
      <c r="PHY37"/>
      <c r="PHZ37"/>
      <c r="PIA37"/>
      <c r="PIB37"/>
      <c r="PIC37"/>
      <c r="PID37"/>
      <c r="PIE37"/>
      <c r="PIF37"/>
      <c r="PIG37"/>
      <c r="PIH37"/>
      <c r="PII37"/>
      <c r="PIJ37"/>
      <c r="PIK37"/>
      <c r="PIL37"/>
      <c r="PIM37"/>
      <c r="PIN37"/>
      <c r="PIO37"/>
      <c r="PIP37"/>
      <c r="PIQ37"/>
      <c r="PIR37"/>
      <c r="PIS37"/>
      <c r="PIT37"/>
      <c r="PIU37"/>
      <c r="PIV37"/>
      <c r="PIW37"/>
      <c r="PIX37"/>
      <c r="PIY37"/>
      <c r="PIZ37"/>
      <c r="PJA37"/>
      <c r="PJB37"/>
      <c r="PJC37"/>
      <c r="PJD37"/>
      <c r="PJE37"/>
      <c r="PJF37"/>
      <c r="PJG37"/>
      <c r="PJH37"/>
      <c r="PJI37"/>
      <c r="PJJ37"/>
      <c r="PJK37"/>
      <c r="PJL37"/>
      <c r="PJM37"/>
      <c r="PJN37"/>
      <c r="PJO37"/>
      <c r="PJP37"/>
      <c r="PJQ37"/>
      <c r="PJR37"/>
      <c r="PJS37"/>
      <c r="PJT37"/>
      <c r="PJU37"/>
      <c r="PJV37"/>
      <c r="PJW37"/>
      <c r="PJX37"/>
      <c r="PJY37"/>
      <c r="PJZ37"/>
      <c r="PKA37"/>
      <c r="PKB37"/>
      <c r="PKC37"/>
      <c r="PKD37"/>
      <c r="PKE37"/>
      <c r="PKF37"/>
      <c r="PKG37"/>
      <c r="PKH37"/>
      <c r="PKI37"/>
      <c r="PKJ37"/>
      <c r="PKK37"/>
      <c r="PKL37"/>
      <c r="PKM37"/>
      <c r="PKN37"/>
      <c r="PKO37"/>
      <c r="PKP37"/>
      <c r="PKQ37"/>
      <c r="PKR37"/>
      <c r="PKS37"/>
      <c r="PKT37"/>
      <c r="PKU37"/>
      <c r="PKV37"/>
      <c r="PKW37"/>
      <c r="PKX37"/>
      <c r="PKY37"/>
      <c r="PKZ37"/>
      <c r="PLA37"/>
      <c r="PLB37"/>
      <c r="PLC37"/>
      <c r="PLD37"/>
      <c r="PLE37"/>
      <c r="PLF37"/>
      <c r="PLG37"/>
      <c r="PLH37"/>
      <c r="PLI37"/>
      <c r="PLJ37"/>
      <c r="PLK37"/>
      <c r="PLL37"/>
      <c r="PLM37"/>
      <c r="PLN37"/>
      <c r="PLO37"/>
      <c r="PLP37"/>
      <c r="PLQ37"/>
      <c r="PLR37"/>
      <c r="PLS37"/>
      <c r="PLT37"/>
      <c r="PLU37"/>
      <c r="PLV37"/>
      <c r="PLW37"/>
      <c r="PLX37"/>
      <c r="PLY37"/>
      <c r="PLZ37"/>
      <c r="PMA37"/>
      <c r="PMB37"/>
      <c r="PMC37"/>
      <c r="PMD37"/>
      <c r="PME37"/>
      <c r="PMF37"/>
      <c r="PMG37"/>
      <c r="PMH37"/>
      <c r="PMI37"/>
      <c r="PMJ37"/>
      <c r="PMK37"/>
      <c r="PML37"/>
      <c r="PMM37"/>
      <c r="PMN37"/>
      <c r="PMO37"/>
      <c r="PMP37"/>
      <c r="PMQ37"/>
      <c r="PMR37"/>
      <c r="PMS37"/>
      <c r="PMT37"/>
      <c r="PMU37"/>
      <c r="PMV37"/>
      <c r="PMW37"/>
      <c r="PMX37"/>
      <c r="PMY37"/>
      <c r="PMZ37"/>
      <c r="PNA37"/>
      <c r="PNB37"/>
      <c r="PNC37"/>
      <c r="PND37"/>
      <c r="PNE37"/>
      <c r="PNF37"/>
      <c r="PNG37"/>
      <c r="PNH37"/>
      <c r="PNI37"/>
      <c r="PNJ37"/>
      <c r="PNK37"/>
      <c r="PNL37"/>
      <c r="PNM37"/>
      <c r="PNN37"/>
      <c r="PNO37"/>
      <c r="PNP37"/>
      <c r="PNQ37"/>
      <c r="PNR37"/>
      <c r="PNS37"/>
      <c r="PNT37"/>
      <c r="PNU37"/>
      <c r="PNV37"/>
      <c r="PNW37"/>
      <c r="PNX37"/>
      <c r="PNY37"/>
      <c r="PNZ37"/>
      <c r="POA37"/>
      <c r="POB37"/>
      <c r="POC37"/>
      <c r="POD37"/>
      <c r="POE37"/>
      <c r="POF37"/>
      <c r="POG37"/>
      <c r="POH37"/>
      <c r="POI37"/>
      <c r="POJ37"/>
      <c r="POK37"/>
      <c r="POL37"/>
      <c r="POM37"/>
      <c r="PON37"/>
      <c r="POO37"/>
      <c r="POP37"/>
      <c r="POQ37"/>
      <c r="POR37"/>
      <c r="POS37"/>
      <c r="POT37"/>
      <c r="POU37"/>
      <c r="POV37"/>
      <c r="POW37"/>
      <c r="POX37"/>
      <c r="POY37"/>
      <c r="POZ37"/>
      <c r="PPA37"/>
      <c r="PPB37"/>
      <c r="PPC37"/>
      <c r="PPD37"/>
      <c r="PPE37"/>
      <c r="PPF37"/>
      <c r="PPG37"/>
      <c r="PPH37"/>
      <c r="PPI37"/>
      <c r="PPJ37"/>
      <c r="PPK37"/>
      <c r="PPL37"/>
      <c r="PPM37"/>
      <c r="PPN37"/>
      <c r="PPO37"/>
      <c r="PPP37"/>
      <c r="PPQ37"/>
      <c r="PPR37"/>
      <c r="PPS37"/>
      <c r="PPT37"/>
      <c r="PPU37"/>
      <c r="PPV37"/>
      <c r="PPW37"/>
      <c r="PPX37"/>
      <c r="PPY37"/>
      <c r="PPZ37"/>
      <c r="PQA37"/>
      <c r="PQB37"/>
      <c r="PQC37"/>
      <c r="PQD37"/>
      <c r="PQE37"/>
      <c r="PQF37"/>
      <c r="PQG37"/>
      <c r="PQH37"/>
      <c r="PQI37"/>
      <c r="PQJ37"/>
      <c r="PQK37"/>
      <c r="PQL37"/>
      <c r="PQM37"/>
      <c r="PQN37"/>
      <c r="PQO37"/>
      <c r="PQP37"/>
      <c r="PQQ37"/>
      <c r="PQR37"/>
      <c r="PQS37"/>
      <c r="PQT37"/>
      <c r="PQU37"/>
      <c r="PQV37"/>
      <c r="PQW37"/>
      <c r="PQX37"/>
      <c r="PQY37"/>
      <c r="PQZ37"/>
      <c r="PRA37"/>
      <c r="PRB37"/>
      <c r="PRC37"/>
      <c r="PRD37"/>
      <c r="PRE37"/>
      <c r="PRF37"/>
      <c r="PRG37"/>
      <c r="PRH37"/>
      <c r="PRI37"/>
      <c r="PRJ37"/>
      <c r="PRK37"/>
      <c r="PRL37"/>
      <c r="PRM37"/>
      <c r="PRN37"/>
      <c r="PRO37"/>
      <c r="PRP37"/>
      <c r="PRQ37"/>
      <c r="PRR37"/>
      <c r="PRS37"/>
      <c r="PRT37"/>
      <c r="PRU37"/>
      <c r="PRV37"/>
      <c r="PRW37"/>
      <c r="PRX37"/>
      <c r="PRY37"/>
      <c r="PRZ37"/>
      <c r="PSA37"/>
      <c r="PSB37"/>
      <c r="PSC37"/>
      <c r="PSD37"/>
      <c r="PSE37"/>
      <c r="PSF37"/>
      <c r="PSG37"/>
      <c r="PSH37"/>
      <c r="PSI37"/>
      <c r="PSJ37"/>
      <c r="PSK37"/>
      <c r="PSL37"/>
      <c r="PSM37"/>
      <c r="PSN37"/>
      <c r="PSO37"/>
      <c r="PSP37"/>
      <c r="PSQ37"/>
      <c r="PSR37"/>
      <c r="PSS37"/>
      <c r="PST37"/>
      <c r="PSU37"/>
      <c r="PSV37"/>
      <c r="PSW37"/>
      <c r="PSX37"/>
      <c r="PSY37"/>
      <c r="PSZ37"/>
      <c r="PTA37"/>
      <c r="PTB37"/>
      <c r="PTC37"/>
      <c r="PTD37"/>
      <c r="PTE37"/>
      <c r="PTF37"/>
      <c r="PTG37"/>
      <c r="PTH37"/>
      <c r="PTI37"/>
      <c r="PTJ37"/>
      <c r="PTK37"/>
      <c r="PTL37"/>
      <c r="PTM37"/>
      <c r="PTN37"/>
      <c r="PTO37"/>
      <c r="PTP37"/>
      <c r="PTQ37"/>
      <c r="PTR37"/>
      <c r="PTS37"/>
      <c r="PTT37"/>
      <c r="PTU37"/>
      <c r="PTV37"/>
      <c r="PTW37"/>
      <c r="PTX37"/>
      <c r="PTY37"/>
      <c r="PTZ37"/>
      <c r="PUA37"/>
      <c r="PUB37"/>
      <c r="PUC37"/>
      <c r="PUD37"/>
      <c r="PUE37"/>
      <c r="PUF37"/>
      <c r="PUG37"/>
      <c r="PUH37"/>
      <c r="PUI37"/>
      <c r="PUJ37"/>
      <c r="PUK37"/>
      <c r="PUL37"/>
      <c r="PUM37"/>
      <c r="PUN37"/>
      <c r="PUO37"/>
      <c r="PUP37"/>
      <c r="PUQ37"/>
      <c r="PUR37"/>
      <c r="PUS37"/>
      <c r="PUT37"/>
      <c r="PUU37"/>
      <c r="PUV37"/>
      <c r="PUW37"/>
      <c r="PUX37"/>
      <c r="PUY37"/>
      <c r="PUZ37"/>
      <c r="PVA37"/>
      <c r="PVB37"/>
      <c r="PVC37"/>
      <c r="PVD37"/>
      <c r="PVE37"/>
      <c r="PVF37"/>
      <c r="PVG37"/>
      <c r="PVH37"/>
      <c r="PVI37"/>
      <c r="PVJ37"/>
      <c r="PVK37"/>
      <c r="PVL37"/>
      <c r="PVM37"/>
      <c r="PVN37"/>
      <c r="PVO37"/>
      <c r="PVP37"/>
      <c r="PVQ37"/>
      <c r="PVR37"/>
      <c r="PVS37"/>
      <c r="PVT37"/>
      <c r="PVU37"/>
      <c r="PVV37"/>
      <c r="PVW37"/>
      <c r="PVX37"/>
      <c r="PVY37"/>
      <c r="PVZ37"/>
      <c r="PWA37"/>
      <c r="PWB37"/>
      <c r="PWC37"/>
      <c r="PWD37"/>
      <c r="PWE37"/>
      <c r="PWF37"/>
      <c r="PWG37"/>
      <c r="PWH37"/>
      <c r="PWI37"/>
      <c r="PWJ37"/>
      <c r="PWK37"/>
      <c r="PWL37"/>
      <c r="PWM37"/>
      <c r="PWN37"/>
      <c r="PWO37"/>
      <c r="PWP37"/>
      <c r="PWQ37"/>
      <c r="PWR37"/>
      <c r="PWS37"/>
      <c r="PWT37"/>
      <c r="PWU37"/>
      <c r="PWV37"/>
      <c r="PWW37"/>
      <c r="PWX37"/>
      <c r="PWY37"/>
      <c r="PWZ37"/>
      <c r="PXA37"/>
      <c r="PXB37"/>
      <c r="PXC37"/>
      <c r="PXD37"/>
      <c r="PXE37"/>
      <c r="PXF37"/>
      <c r="PXG37"/>
      <c r="PXH37"/>
      <c r="PXI37"/>
      <c r="PXJ37"/>
      <c r="PXK37"/>
      <c r="PXL37"/>
      <c r="PXM37"/>
      <c r="PXN37"/>
      <c r="PXO37"/>
      <c r="PXP37"/>
      <c r="PXQ37"/>
      <c r="PXR37"/>
      <c r="PXS37"/>
      <c r="PXT37"/>
      <c r="PXU37"/>
      <c r="PXV37"/>
      <c r="PXW37"/>
      <c r="PXX37"/>
      <c r="PXY37"/>
      <c r="PXZ37"/>
      <c r="PYA37"/>
      <c r="PYB37"/>
      <c r="PYC37"/>
      <c r="PYD37"/>
      <c r="PYE37"/>
      <c r="PYF37"/>
      <c r="PYG37"/>
      <c r="PYH37"/>
      <c r="PYI37"/>
      <c r="PYJ37"/>
      <c r="PYK37"/>
      <c r="PYL37"/>
      <c r="PYM37"/>
      <c r="PYN37"/>
      <c r="PYO37"/>
      <c r="PYP37"/>
      <c r="PYQ37"/>
      <c r="PYR37"/>
      <c r="PYS37"/>
      <c r="PYT37"/>
      <c r="PYU37"/>
      <c r="PYV37"/>
      <c r="PYW37"/>
      <c r="PYX37"/>
      <c r="PYY37"/>
      <c r="PYZ37"/>
      <c r="PZA37"/>
      <c r="PZB37"/>
      <c r="PZC37"/>
      <c r="PZD37"/>
      <c r="PZE37"/>
      <c r="PZF37"/>
      <c r="PZG37"/>
      <c r="PZH37"/>
      <c r="PZI37"/>
      <c r="PZJ37"/>
      <c r="PZK37"/>
      <c r="PZL37"/>
      <c r="PZM37"/>
      <c r="PZN37"/>
      <c r="PZO37"/>
      <c r="PZP37"/>
      <c r="PZQ37"/>
      <c r="PZR37"/>
      <c r="PZS37"/>
      <c r="PZT37"/>
      <c r="PZU37"/>
      <c r="PZV37"/>
      <c r="PZW37"/>
      <c r="PZX37"/>
      <c r="PZY37"/>
      <c r="PZZ37"/>
      <c r="QAA37"/>
      <c r="QAB37"/>
      <c r="QAC37"/>
      <c r="QAD37"/>
      <c r="QAE37"/>
      <c r="QAF37"/>
      <c r="QAG37"/>
      <c r="QAH37"/>
      <c r="QAI37"/>
      <c r="QAJ37"/>
      <c r="QAK37"/>
      <c r="QAL37"/>
      <c r="QAM37"/>
      <c r="QAN37"/>
      <c r="QAO37"/>
      <c r="QAP37"/>
      <c r="QAQ37"/>
      <c r="QAR37"/>
      <c r="QAS37"/>
      <c r="QAT37"/>
      <c r="QAU37"/>
      <c r="QAV37"/>
      <c r="QAW37"/>
      <c r="QAX37"/>
      <c r="QAY37"/>
      <c r="QAZ37"/>
      <c r="QBA37"/>
      <c r="QBB37"/>
      <c r="QBC37"/>
      <c r="QBD37"/>
      <c r="QBE37"/>
      <c r="QBF37"/>
      <c r="QBG37"/>
      <c r="QBH37"/>
      <c r="QBI37"/>
      <c r="QBJ37"/>
      <c r="QBK37"/>
      <c r="QBL37"/>
      <c r="QBM37"/>
      <c r="QBN37"/>
      <c r="QBO37"/>
      <c r="QBP37"/>
      <c r="QBQ37"/>
      <c r="QBR37"/>
      <c r="QBS37"/>
      <c r="QBT37"/>
      <c r="QBU37"/>
      <c r="QBV37"/>
      <c r="QBW37"/>
      <c r="QBX37"/>
      <c r="QBY37"/>
      <c r="QBZ37"/>
      <c r="QCA37"/>
      <c r="QCB37"/>
      <c r="QCC37"/>
      <c r="QCD37"/>
      <c r="QCE37"/>
      <c r="QCF37"/>
      <c r="QCG37"/>
      <c r="QCH37"/>
      <c r="QCI37"/>
      <c r="QCJ37"/>
      <c r="QCK37"/>
      <c r="QCL37"/>
      <c r="QCM37"/>
      <c r="QCN37"/>
      <c r="QCO37"/>
      <c r="QCP37"/>
      <c r="QCQ37"/>
      <c r="QCR37"/>
      <c r="QCS37"/>
      <c r="QCT37"/>
      <c r="QCU37"/>
      <c r="QCV37"/>
      <c r="QCW37"/>
      <c r="QCX37"/>
      <c r="QCY37"/>
      <c r="QCZ37"/>
      <c r="QDA37"/>
      <c r="QDB37"/>
      <c r="QDC37"/>
      <c r="QDD37"/>
      <c r="QDE37"/>
      <c r="QDF37"/>
      <c r="QDG37"/>
      <c r="QDH37"/>
      <c r="QDI37"/>
      <c r="QDJ37"/>
      <c r="QDK37"/>
      <c r="QDL37"/>
      <c r="QDM37"/>
      <c r="QDN37"/>
      <c r="QDO37"/>
      <c r="QDP37"/>
      <c r="QDQ37"/>
      <c r="QDR37"/>
      <c r="QDS37"/>
      <c r="QDT37"/>
      <c r="QDU37"/>
      <c r="QDV37"/>
      <c r="QDW37"/>
      <c r="QDX37"/>
      <c r="QDY37"/>
      <c r="QDZ37"/>
      <c r="QEA37"/>
      <c r="QEB37"/>
      <c r="QEC37"/>
      <c r="QED37"/>
      <c r="QEE37"/>
      <c r="QEF37"/>
      <c r="QEG37"/>
      <c r="QEH37"/>
      <c r="QEI37"/>
      <c r="QEJ37"/>
      <c r="QEK37"/>
      <c r="QEL37"/>
      <c r="QEM37"/>
      <c r="QEN37"/>
      <c r="QEO37"/>
      <c r="QEP37"/>
      <c r="QEQ37"/>
      <c r="QER37"/>
      <c r="QES37"/>
      <c r="QET37"/>
      <c r="QEU37"/>
      <c r="QEV37"/>
      <c r="QEW37"/>
      <c r="QEX37"/>
      <c r="QEY37"/>
      <c r="QEZ37"/>
      <c r="QFA37"/>
      <c r="QFB37"/>
      <c r="QFC37"/>
      <c r="QFD37"/>
      <c r="QFE37"/>
      <c r="QFF37"/>
      <c r="QFG37"/>
      <c r="QFH37"/>
      <c r="QFI37"/>
      <c r="QFJ37"/>
      <c r="QFK37"/>
      <c r="QFL37"/>
      <c r="QFM37"/>
      <c r="QFN37"/>
      <c r="QFO37"/>
      <c r="QFP37"/>
      <c r="QFQ37"/>
      <c r="QFR37"/>
      <c r="QFS37"/>
      <c r="QFT37"/>
      <c r="QFU37"/>
      <c r="QFV37"/>
      <c r="QFW37"/>
      <c r="QFX37"/>
      <c r="QFY37"/>
      <c r="QFZ37"/>
      <c r="QGA37"/>
      <c r="QGB37"/>
      <c r="QGC37"/>
      <c r="QGD37"/>
      <c r="QGE37"/>
      <c r="QGF37"/>
      <c r="QGG37"/>
      <c r="QGH37"/>
      <c r="QGI37"/>
      <c r="QGJ37"/>
      <c r="QGK37"/>
      <c r="QGL37"/>
      <c r="QGM37"/>
      <c r="QGN37"/>
      <c r="QGO37"/>
      <c r="QGP37"/>
      <c r="QGQ37"/>
      <c r="QGR37"/>
      <c r="QGS37"/>
      <c r="QGT37"/>
      <c r="QGU37"/>
      <c r="QGV37"/>
      <c r="QGW37"/>
      <c r="QGX37"/>
      <c r="QGY37"/>
      <c r="QGZ37"/>
      <c r="QHA37"/>
      <c r="QHB37"/>
      <c r="QHC37"/>
      <c r="QHD37"/>
      <c r="QHE37"/>
      <c r="QHF37"/>
      <c r="QHG37"/>
      <c r="QHH37"/>
      <c r="QHI37"/>
      <c r="QHJ37"/>
      <c r="QHK37"/>
      <c r="QHL37"/>
      <c r="QHM37"/>
      <c r="QHN37"/>
      <c r="QHO37"/>
      <c r="QHP37"/>
      <c r="QHQ37"/>
      <c r="QHR37"/>
      <c r="QHS37"/>
      <c r="QHT37"/>
      <c r="QHU37"/>
      <c r="QHV37"/>
      <c r="QHW37"/>
      <c r="QHX37"/>
      <c r="QHY37"/>
      <c r="QHZ37"/>
      <c r="QIA37"/>
      <c r="QIB37"/>
      <c r="QIC37"/>
      <c r="QID37"/>
      <c r="QIE37"/>
      <c r="QIF37"/>
      <c r="QIG37"/>
      <c r="QIH37"/>
      <c r="QII37"/>
      <c r="QIJ37"/>
      <c r="QIK37"/>
      <c r="QIL37"/>
      <c r="QIM37"/>
      <c r="QIN37"/>
      <c r="QIO37"/>
      <c r="QIP37"/>
      <c r="QIQ37"/>
      <c r="QIR37"/>
      <c r="QIS37"/>
      <c r="QIT37"/>
      <c r="QIU37"/>
      <c r="QIV37"/>
      <c r="QIW37"/>
      <c r="QIX37"/>
      <c r="QIY37"/>
      <c r="QIZ37"/>
      <c r="QJA37"/>
      <c r="QJB37"/>
      <c r="QJC37"/>
      <c r="QJD37"/>
      <c r="QJE37"/>
      <c r="QJF37"/>
      <c r="QJG37"/>
      <c r="QJH37"/>
      <c r="QJI37"/>
      <c r="QJJ37"/>
      <c r="QJK37"/>
      <c r="QJL37"/>
      <c r="QJM37"/>
      <c r="QJN37"/>
      <c r="QJO37"/>
      <c r="QJP37"/>
      <c r="QJQ37"/>
      <c r="QJR37"/>
      <c r="QJS37"/>
      <c r="QJT37"/>
      <c r="QJU37"/>
      <c r="QJV37"/>
      <c r="QJW37"/>
      <c r="QJX37"/>
      <c r="QJY37"/>
      <c r="QJZ37"/>
      <c r="QKA37"/>
      <c r="QKB37"/>
      <c r="QKC37"/>
      <c r="QKD37"/>
      <c r="QKE37"/>
      <c r="QKF37"/>
      <c r="QKG37"/>
      <c r="QKH37"/>
      <c r="QKI37"/>
      <c r="QKJ37"/>
      <c r="QKK37"/>
      <c r="QKL37"/>
      <c r="QKM37"/>
      <c r="QKN37"/>
      <c r="QKO37"/>
      <c r="QKP37"/>
      <c r="QKQ37"/>
      <c r="QKR37"/>
      <c r="QKS37"/>
      <c r="QKT37"/>
      <c r="QKU37"/>
      <c r="QKV37"/>
      <c r="QKW37"/>
      <c r="QKX37"/>
      <c r="QKY37"/>
      <c r="QKZ37"/>
      <c r="QLA37"/>
      <c r="QLB37"/>
      <c r="QLC37"/>
      <c r="QLD37"/>
      <c r="QLE37"/>
      <c r="QLF37"/>
      <c r="QLG37"/>
      <c r="QLH37"/>
      <c r="QLI37"/>
      <c r="QLJ37"/>
      <c r="QLK37"/>
      <c r="QLL37"/>
      <c r="QLM37"/>
      <c r="QLN37"/>
      <c r="QLO37"/>
      <c r="QLP37"/>
      <c r="QLQ37"/>
      <c r="QLR37"/>
      <c r="QLS37"/>
      <c r="QLT37"/>
      <c r="QLU37"/>
      <c r="QLV37"/>
      <c r="QLW37"/>
      <c r="QLX37"/>
      <c r="QLY37"/>
      <c r="QLZ37"/>
      <c r="QMA37"/>
      <c r="QMB37"/>
      <c r="QMC37"/>
      <c r="QMD37"/>
      <c r="QME37"/>
      <c r="QMF37"/>
      <c r="QMG37"/>
      <c r="QMH37"/>
      <c r="QMI37"/>
      <c r="QMJ37"/>
      <c r="QMK37"/>
      <c r="QML37"/>
      <c r="QMM37"/>
      <c r="QMN37"/>
      <c r="QMO37"/>
      <c r="QMP37"/>
      <c r="QMQ37"/>
      <c r="QMR37"/>
      <c r="QMS37"/>
      <c r="QMT37"/>
      <c r="QMU37"/>
      <c r="QMV37"/>
      <c r="QMW37"/>
      <c r="QMX37"/>
      <c r="QMY37"/>
      <c r="QMZ37"/>
      <c r="QNA37"/>
      <c r="QNB37"/>
      <c r="QNC37"/>
      <c r="QND37"/>
      <c r="QNE37"/>
      <c r="QNF37"/>
      <c r="QNG37"/>
      <c r="QNH37"/>
      <c r="QNI37"/>
      <c r="QNJ37"/>
      <c r="QNK37"/>
      <c r="QNL37"/>
      <c r="QNM37"/>
      <c r="QNN37"/>
      <c r="QNO37"/>
      <c r="QNP37"/>
      <c r="QNQ37"/>
      <c r="QNR37"/>
      <c r="QNS37"/>
      <c r="QNT37"/>
      <c r="QNU37"/>
      <c r="QNV37"/>
      <c r="QNW37"/>
      <c r="QNX37"/>
      <c r="QNY37"/>
      <c r="QNZ37"/>
      <c r="QOA37"/>
      <c r="QOB37"/>
      <c r="QOC37"/>
      <c r="QOD37"/>
      <c r="QOE37"/>
      <c r="QOF37"/>
      <c r="QOG37"/>
      <c r="QOH37"/>
      <c r="QOI37"/>
      <c r="QOJ37"/>
      <c r="QOK37"/>
      <c r="QOL37"/>
      <c r="QOM37"/>
      <c r="QON37"/>
      <c r="QOO37"/>
      <c r="QOP37"/>
      <c r="QOQ37"/>
      <c r="QOR37"/>
      <c r="QOS37"/>
      <c r="QOT37"/>
      <c r="QOU37"/>
      <c r="QOV37"/>
      <c r="QOW37"/>
      <c r="QOX37"/>
      <c r="QOY37"/>
      <c r="QOZ37"/>
      <c r="QPA37"/>
      <c r="QPB37"/>
      <c r="QPC37"/>
      <c r="QPD37"/>
      <c r="QPE37"/>
      <c r="QPF37"/>
      <c r="QPG37"/>
      <c r="QPH37"/>
      <c r="QPI37"/>
      <c r="QPJ37"/>
      <c r="QPK37"/>
      <c r="QPL37"/>
      <c r="QPM37"/>
      <c r="QPN37"/>
      <c r="QPO37"/>
      <c r="QPP37"/>
      <c r="QPQ37"/>
      <c r="QPR37"/>
      <c r="QPS37"/>
      <c r="QPT37"/>
      <c r="QPU37"/>
      <c r="QPV37"/>
      <c r="QPW37"/>
      <c r="QPX37"/>
      <c r="QPY37"/>
      <c r="QPZ37"/>
      <c r="QQA37"/>
      <c r="QQB37"/>
      <c r="QQC37"/>
      <c r="QQD37"/>
      <c r="QQE37"/>
      <c r="QQF37"/>
      <c r="QQG37"/>
      <c r="QQH37"/>
      <c r="QQI37"/>
      <c r="QQJ37"/>
      <c r="QQK37"/>
      <c r="QQL37"/>
      <c r="QQM37"/>
      <c r="QQN37"/>
      <c r="QQO37"/>
      <c r="QQP37"/>
      <c r="QQQ37"/>
      <c r="QQR37"/>
      <c r="QQS37"/>
      <c r="QQT37"/>
      <c r="QQU37"/>
      <c r="QQV37"/>
      <c r="QQW37"/>
      <c r="QQX37"/>
      <c r="QQY37"/>
      <c r="QQZ37"/>
      <c r="QRA37"/>
      <c r="QRB37"/>
      <c r="QRC37"/>
      <c r="QRD37"/>
      <c r="QRE37"/>
      <c r="QRF37"/>
      <c r="QRG37"/>
      <c r="QRH37"/>
      <c r="QRI37"/>
      <c r="QRJ37"/>
      <c r="QRK37"/>
      <c r="QRL37"/>
      <c r="QRM37"/>
      <c r="QRN37"/>
      <c r="QRO37"/>
      <c r="QRP37"/>
      <c r="QRQ37"/>
      <c r="QRR37"/>
      <c r="QRS37"/>
      <c r="QRT37"/>
      <c r="QRU37"/>
      <c r="QRV37"/>
      <c r="QRW37"/>
      <c r="QRX37"/>
      <c r="QRY37"/>
      <c r="QRZ37"/>
      <c r="QSA37"/>
      <c r="QSB37"/>
      <c r="QSC37"/>
      <c r="QSD37"/>
      <c r="QSE37"/>
      <c r="QSF37"/>
      <c r="QSG37"/>
      <c r="QSH37"/>
      <c r="QSI37"/>
      <c r="QSJ37"/>
      <c r="QSK37"/>
      <c r="QSL37"/>
      <c r="QSM37"/>
      <c r="QSN37"/>
      <c r="QSO37"/>
      <c r="QSP37"/>
      <c r="QSQ37"/>
      <c r="QSR37"/>
      <c r="QSS37"/>
      <c r="QST37"/>
      <c r="QSU37"/>
      <c r="QSV37"/>
      <c r="QSW37"/>
      <c r="QSX37"/>
      <c r="QSY37"/>
      <c r="QSZ37"/>
      <c r="QTA37"/>
      <c r="QTB37"/>
      <c r="QTC37"/>
      <c r="QTD37"/>
      <c r="QTE37"/>
      <c r="QTF37"/>
      <c r="QTG37"/>
      <c r="QTH37"/>
      <c r="QTI37"/>
      <c r="QTJ37"/>
      <c r="QTK37"/>
      <c r="QTL37"/>
      <c r="QTM37"/>
      <c r="QTN37"/>
      <c r="QTO37"/>
      <c r="QTP37"/>
      <c r="QTQ37"/>
      <c r="QTR37"/>
      <c r="QTS37"/>
      <c r="QTT37"/>
      <c r="QTU37"/>
      <c r="QTV37"/>
      <c r="QTW37"/>
      <c r="QTX37"/>
      <c r="QTY37"/>
      <c r="QTZ37"/>
      <c r="QUA37"/>
      <c r="QUB37"/>
      <c r="QUC37"/>
      <c r="QUD37"/>
      <c r="QUE37"/>
      <c r="QUF37"/>
      <c r="QUG37"/>
      <c r="QUH37"/>
      <c r="QUI37"/>
      <c r="QUJ37"/>
      <c r="QUK37"/>
      <c r="QUL37"/>
      <c r="QUM37"/>
      <c r="QUN37"/>
      <c r="QUO37"/>
      <c r="QUP37"/>
      <c r="QUQ37"/>
      <c r="QUR37"/>
      <c r="QUS37"/>
      <c r="QUT37"/>
      <c r="QUU37"/>
      <c r="QUV37"/>
      <c r="QUW37"/>
      <c r="QUX37"/>
      <c r="QUY37"/>
      <c r="QUZ37"/>
      <c r="QVA37"/>
      <c r="QVB37"/>
      <c r="QVC37"/>
      <c r="QVD37"/>
      <c r="QVE37"/>
      <c r="QVF37"/>
      <c r="QVG37"/>
      <c r="QVH37"/>
      <c r="QVI37"/>
      <c r="QVJ37"/>
      <c r="QVK37"/>
      <c r="QVL37"/>
      <c r="QVM37"/>
      <c r="QVN37"/>
      <c r="QVO37"/>
      <c r="QVP37"/>
      <c r="QVQ37"/>
      <c r="QVR37"/>
      <c r="QVS37"/>
      <c r="QVT37"/>
      <c r="QVU37"/>
      <c r="QVV37"/>
      <c r="QVW37"/>
      <c r="QVX37"/>
      <c r="QVY37"/>
      <c r="QVZ37"/>
      <c r="QWA37"/>
      <c r="QWB37"/>
      <c r="QWC37"/>
      <c r="QWD37"/>
      <c r="QWE37"/>
      <c r="QWF37"/>
      <c r="QWG37"/>
      <c r="QWH37"/>
      <c r="QWI37"/>
      <c r="QWJ37"/>
      <c r="QWK37"/>
      <c r="QWL37"/>
      <c r="QWM37"/>
      <c r="QWN37"/>
      <c r="QWO37"/>
      <c r="QWP37"/>
      <c r="QWQ37"/>
      <c r="QWR37"/>
      <c r="QWS37"/>
      <c r="QWT37"/>
      <c r="QWU37"/>
      <c r="QWV37"/>
      <c r="QWW37"/>
      <c r="QWX37"/>
      <c r="QWY37"/>
      <c r="QWZ37"/>
      <c r="QXA37"/>
      <c r="QXB37"/>
      <c r="QXC37"/>
      <c r="QXD37"/>
      <c r="QXE37"/>
      <c r="QXF37"/>
      <c r="QXG37"/>
      <c r="QXH37"/>
      <c r="QXI37"/>
      <c r="QXJ37"/>
      <c r="QXK37"/>
      <c r="QXL37"/>
      <c r="QXM37"/>
      <c r="QXN37"/>
      <c r="QXO37"/>
      <c r="QXP37"/>
      <c r="QXQ37"/>
      <c r="QXR37"/>
      <c r="QXS37"/>
      <c r="QXT37"/>
      <c r="QXU37"/>
      <c r="QXV37"/>
      <c r="QXW37"/>
      <c r="QXX37"/>
      <c r="QXY37"/>
      <c r="QXZ37"/>
      <c r="QYA37"/>
      <c r="QYB37"/>
      <c r="QYC37"/>
      <c r="QYD37"/>
      <c r="QYE37"/>
      <c r="QYF37"/>
      <c r="QYG37"/>
      <c r="QYH37"/>
      <c r="QYI37"/>
      <c r="QYJ37"/>
      <c r="QYK37"/>
      <c r="QYL37"/>
      <c r="QYM37"/>
      <c r="QYN37"/>
      <c r="QYO37"/>
      <c r="QYP37"/>
      <c r="QYQ37"/>
      <c r="QYR37"/>
      <c r="QYS37"/>
      <c r="QYT37"/>
      <c r="QYU37"/>
      <c r="QYV37"/>
      <c r="QYW37"/>
      <c r="QYX37"/>
      <c r="QYY37"/>
      <c r="QYZ37"/>
      <c r="QZA37"/>
      <c r="QZB37"/>
      <c r="QZC37"/>
      <c r="QZD37"/>
      <c r="QZE37"/>
      <c r="QZF37"/>
      <c r="QZG37"/>
      <c r="QZH37"/>
      <c r="QZI37"/>
      <c r="QZJ37"/>
      <c r="QZK37"/>
      <c r="QZL37"/>
      <c r="QZM37"/>
      <c r="QZN37"/>
      <c r="QZO37"/>
      <c r="QZP37"/>
      <c r="QZQ37"/>
      <c r="QZR37"/>
      <c r="QZS37"/>
      <c r="QZT37"/>
      <c r="QZU37"/>
      <c r="QZV37"/>
      <c r="QZW37"/>
      <c r="QZX37"/>
      <c r="QZY37"/>
      <c r="QZZ37"/>
      <c r="RAA37"/>
      <c r="RAB37"/>
      <c r="RAC37"/>
      <c r="RAD37"/>
      <c r="RAE37"/>
      <c r="RAF37"/>
      <c r="RAG37"/>
      <c r="RAH37"/>
      <c r="RAI37"/>
      <c r="RAJ37"/>
      <c r="RAK37"/>
      <c r="RAL37"/>
      <c r="RAM37"/>
      <c r="RAN37"/>
      <c r="RAO37"/>
      <c r="RAP37"/>
      <c r="RAQ37"/>
      <c r="RAR37"/>
      <c r="RAS37"/>
      <c r="RAT37"/>
      <c r="RAU37"/>
      <c r="RAV37"/>
      <c r="RAW37"/>
      <c r="RAX37"/>
      <c r="RAY37"/>
      <c r="RAZ37"/>
      <c r="RBA37"/>
      <c r="RBB37"/>
      <c r="RBC37"/>
      <c r="RBD37"/>
      <c r="RBE37"/>
      <c r="RBF37"/>
      <c r="RBG37"/>
      <c r="RBH37"/>
      <c r="RBI37"/>
      <c r="RBJ37"/>
      <c r="RBK37"/>
      <c r="RBL37"/>
      <c r="RBM37"/>
      <c r="RBN37"/>
      <c r="RBO37"/>
      <c r="RBP37"/>
      <c r="RBQ37"/>
      <c r="RBR37"/>
      <c r="RBS37"/>
      <c r="RBT37"/>
      <c r="RBU37"/>
      <c r="RBV37"/>
      <c r="RBW37"/>
      <c r="RBX37"/>
      <c r="RBY37"/>
      <c r="RBZ37"/>
      <c r="RCA37"/>
      <c r="RCB37"/>
      <c r="RCC37"/>
      <c r="RCD37"/>
      <c r="RCE37"/>
      <c r="RCF37"/>
      <c r="RCG37"/>
      <c r="RCH37"/>
      <c r="RCI37"/>
      <c r="RCJ37"/>
      <c r="RCK37"/>
      <c r="RCL37"/>
      <c r="RCM37"/>
      <c r="RCN37"/>
      <c r="RCO37"/>
      <c r="RCP37"/>
      <c r="RCQ37"/>
      <c r="RCR37"/>
      <c r="RCS37"/>
      <c r="RCT37"/>
      <c r="RCU37"/>
      <c r="RCV37"/>
      <c r="RCW37"/>
      <c r="RCX37"/>
      <c r="RCY37"/>
      <c r="RCZ37"/>
      <c r="RDA37"/>
      <c r="RDB37"/>
      <c r="RDC37"/>
      <c r="RDD37"/>
      <c r="RDE37"/>
      <c r="RDF37"/>
      <c r="RDG37"/>
      <c r="RDH37"/>
      <c r="RDI37"/>
      <c r="RDJ37"/>
      <c r="RDK37"/>
      <c r="RDL37"/>
      <c r="RDM37"/>
      <c r="RDN37"/>
      <c r="RDO37"/>
      <c r="RDP37"/>
      <c r="RDQ37"/>
      <c r="RDR37"/>
      <c r="RDS37"/>
      <c r="RDT37"/>
      <c r="RDU37"/>
      <c r="RDV37"/>
      <c r="RDW37"/>
      <c r="RDX37"/>
      <c r="RDY37"/>
      <c r="RDZ37"/>
      <c r="REA37"/>
      <c r="REB37"/>
      <c r="REC37"/>
      <c r="RED37"/>
      <c r="REE37"/>
      <c r="REF37"/>
      <c r="REG37"/>
      <c r="REH37"/>
      <c r="REI37"/>
      <c r="REJ37"/>
      <c r="REK37"/>
      <c r="REL37"/>
      <c r="REM37"/>
      <c r="REN37"/>
      <c r="REO37"/>
      <c r="REP37"/>
      <c r="REQ37"/>
      <c r="RER37"/>
      <c r="RES37"/>
      <c r="RET37"/>
      <c r="REU37"/>
      <c r="REV37"/>
      <c r="REW37"/>
      <c r="REX37"/>
      <c r="REY37"/>
      <c r="REZ37"/>
      <c r="RFA37"/>
      <c r="RFB37"/>
      <c r="RFC37"/>
      <c r="RFD37"/>
      <c r="RFE37"/>
      <c r="RFF37"/>
      <c r="RFG37"/>
      <c r="RFH37"/>
      <c r="RFI37"/>
      <c r="RFJ37"/>
      <c r="RFK37"/>
      <c r="RFL37"/>
      <c r="RFM37"/>
      <c r="RFN37"/>
      <c r="RFO37"/>
      <c r="RFP37"/>
      <c r="RFQ37"/>
      <c r="RFR37"/>
      <c r="RFS37"/>
      <c r="RFT37"/>
      <c r="RFU37"/>
      <c r="RFV37"/>
      <c r="RFW37"/>
      <c r="RFX37"/>
      <c r="RFY37"/>
      <c r="RFZ37"/>
      <c r="RGA37"/>
      <c r="RGB37"/>
      <c r="RGC37"/>
      <c r="RGD37"/>
      <c r="RGE37"/>
      <c r="RGF37"/>
      <c r="RGG37"/>
      <c r="RGH37"/>
      <c r="RGI37"/>
      <c r="RGJ37"/>
      <c r="RGK37"/>
      <c r="RGL37"/>
      <c r="RGM37"/>
      <c r="RGN37"/>
      <c r="RGO37"/>
      <c r="RGP37"/>
      <c r="RGQ37"/>
      <c r="RGR37"/>
      <c r="RGS37"/>
      <c r="RGT37"/>
      <c r="RGU37"/>
      <c r="RGV37"/>
      <c r="RGW37"/>
      <c r="RGX37"/>
      <c r="RGY37"/>
      <c r="RGZ37"/>
      <c r="RHA37"/>
      <c r="RHB37"/>
      <c r="RHC37"/>
      <c r="RHD37"/>
      <c r="RHE37"/>
      <c r="RHF37"/>
      <c r="RHG37"/>
      <c r="RHH37"/>
      <c r="RHI37"/>
      <c r="RHJ37"/>
      <c r="RHK37"/>
      <c r="RHL37"/>
      <c r="RHM37"/>
      <c r="RHN37"/>
      <c r="RHO37"/>
      <c r="RHP37"/>
      <c r="RHQ37"/>
      <c r="RHR37"/>
      <c r="RHS37"/>
      <c r="RHT37"/>
      <c r="RHU37"/>
      <c r="RHV37"/>
      <c r="RHW37"/>
      <c r="RHX37"/>
      <c r="RHY37"/>
      <c r="RHZ37"/>
      <c r="RIA37"/>
      <c r="RIB37"/>
      <c r="RIC37"/>
      <c r="RID37"/>
      <c r="RIE37"/>
      <c r="RIF37"/>
      <c r="RIG37"/>
      <c r="RIH37"/>
      <c r="RII37"/>
      <c r="RIJ37"/>
      <c r="RIK37"/>
      <c r="RIL37"/>
      <c r="RIM37"/>
      <c r="RIN37"/>
      <c r="RIO37"/>
      <c r="RIP37"/>
      <c r="RIQ37"/>
      <c r="RIR37"/>
      <c r="RIS37"/>
      <c r="RIT37"/>
      <c r="RIU37"/>
      <c r="RIV37"/>
      <c r="RIW37"/>
      <c r="RIX37"/>
      <c r="RIY37"/>
      <c r="RIZ37"/>
      <c r="RJA37"/>
      <c r="RJB37"/>
      <c r="RJC37"/>
      <c r="RJD37"/>
      <c r="RJE37"/>
      <c r="RJF37"/>
      <c r="RJG37"/>
      <c r="RJH37"/>
      <c r="RJI37"/>
      <c r="RJJ37"/>
      <c r="RJK37"/>
      <c r="RJL37"/>
      <c r="RJM37"/>
      <c r="RJN37"/>
      <c r="RJO37"/>
      <c r="RJP37"/>
      <c r="RJQ37"/>
      <c r="RJR37"/>
      <c r="RJS37"/>
      <c r="RJT37"/>
      <c r="RJU37"/>
      <c r="RJV37"/>
      <c r="RJW37"/>
      <c r="RJX37"/>
      <c r="RJY37"/>
      <c r="RJZ37"/>
      <c r="RKA37"/>
      <c r="RKB37"/>
      <c r="RKC37"/>
      <c r="RKD37"/>
      <c r="RKE37"/>
      <c r="RKF37"/>
      <c r="RKG37"/>
      <c r="RKH37"/>
      <c r="RKI37"/>
      <c r="RKJ37"/>
      <c r="RKK37"/>
      <c r="RKL37"/>
      <c r="RKM37"/>
      <c r="RKN37"/>
      <c r="RKO37"/>
      <c r="RKP37"/>
      <c r="RKQ37"/>
      <c r="RKR37"/>
      <c r="RKS37"/>
      <c r="RKT37"/>
      <c r="RKU37"/>
      <c r="RKV37"/>
      <c r="RKW37"/>
      <c r="RKX37"/>
      <c r="RKY37"/>
      <c r="RKZ37"/>
      <c r="RLA37"/>
      <c r="RLB37"/>
      <c r="RLC37"/>
      <c r="RLD37"/>
      <c r="RLE37"/>
      <c r="RLF37"/>
      <c r="RLG37"/>
      <c r="RLH37"/>
      <c r="RLI37"/>
      <c r="RLJ37"/>
      <c r="RLK37"/>
      <c r="RLL37"/>
      <c r="RLM37"/>
      <c r="RLN37"/>
      <c r="RLO37"/>
      <c r="RLP37"/>
      <c r="RLQ37"/>
      <c r="RLR37"/>
      <c r="RLS37"/>
      <c r="RLT37"/>
      <c r="RLU37"/>
      <c r="RLV37"/>
      <c r="RLW37"/>
      <c r="RLX37"/>
      <c r="RLY37"/>
      <c r="RLZ37"/>
      <c r="RMA37"/>
      <c r="RMB37"/>
      <c r="RMC37"/>
      <c r="RMD37"/>
      <c r="RME37"/>
      <c r="RMF37"/>
      <c r="RMG37"/>
      <c r="RMH37"/>
      <c r="RMI37"/>
      <c r="RMJ37"/>
      <c r="RMK37"/>
      <c r="RML37"/>
      <c r="RMM37"/>
      <c r="RMN37"/>
      <c r="RMO37"/>
      <c r="RMP37"/>
      <c r="RMQ37"/>
      <c r="RMR37"/>
      <c r="RMS37"/>
      <c r="RMT37"/>
      <c r="RMU37"/>
      <c r="RMV37"/>
      <c r="RMW37"/>
      <c r="RMX37"/>
      <c r="RMY37"/>
      <c r="RMZ37"/>
      <c r="RNA37"/>
      <c r="RNB37"/>
      <c r="RNC37"/>
      <c r="RND37"/>
      <c r="RNE37"/>
      <c r="RNF37"/>
      <c r="RNG37"/>
      <c r="RNH37"/>
      <c r="RNI37"/>
      <c r="RNJ37"/>
      <c r="RNK37"/>
      <c r="RNL37"/>
      <c r="RNM37"/>
      <c r="RNN37"/>
      <c r="RNO37"/>
      <c r="RNP37"/>
      <c r="RNQ37"/>
      <c r="RNR37"/>
      <c r="RNS37"/>
      <c r="RNT37"/>
      <c r="RNU37"/>
      <c r="RNV37"/>
      <c r="RNW37"/>
      <c r="RNX37"/>
      <c r="RNY37"/>
      <c r="RNZ37"/>
      <c r="ROA37"/>
      <c r="ROB37"/>
      <c r="ROC37"/>
      <c r="ROD37"/>
      <c r="ROE37"/>
      <c r="ROF37"/>
      <c r="ROG37"/>
      <c r="ROH37"/>
      <c r="ROI37"/>
      <c r="ROJ37"/>
      <c r="ROK37"/>
      <c r="ROL37"/>
      <c r="ROM37"/>
      <c r="RON37"/>
      <c r="ROO37"/>
      <c r="ROP37"/>
      <c r="ROQ37"/>
      <c r="ROR37"/>
      <c r="ROS37"/>
      <c r="ROT37"/>
      <c r="ROU37"/>
      <c r="ROV37"/>
      <c r="ROW37"/>
      <c r="ROX37"/>
      <c r="ROY37"/>
      <c r="ROZ37"/>
      <c r="RPA37"/>
      <c r="RPB37"/>
      <c r="RPC37"/>
      <c r="RPD37"/>
      <c r="RPE37"/>
      <c r="RPF37"/>
      <c r="RPG37"/>
      <c r="RPH37"/>
      <c r="RPI37"/>
      <c r="RPJ37"/>
      <c r="RPK37"/>
      <c r="RPL37"/>
      <c r="RPM37"/>
      <c r="RPN37"/>
      <c r="RPO37"/>
      <c r="RPP37"/>
      <c r="RPQ37"/>
      <c r="RPR37"/>
      <c r="RPS37"/>
      <c r="RPT37"/>
      <c r="RPU37"/>
      <c r="RPV37"/>
      <c r="RPW37"/>
      <c r="RPX37"/>
      <c r="RPY37"/>
      <c r="RPZ37"/>
      <c r="RQA37"/>
      <c r="RQB37"/>
      <c r="RQC37"/>
      <c r="RQD37"/>
      <c r="RQE37"/>
      <c r="RQF37"/>
      <c r="RQG37"/>
      <c r="RQH37"/>
      <c r="RQI37"/>
      <c r="RQJ37"/>
      <c r="RQK37"/>
      <c r="RQL37"/>
      <c r="RQM37"/>
      <c r="RQN37"/>
      <c r="RQO37"/>
      <c r="RQP37"/>
      <c r="RQQ37"/>
      <c r="RQR37"/>
      <c r="RQS37"/>
      <c r="RQT37"/>
      <c r="RQU37"/>
      <c r="RQV37"/>
      <c r="RQW37"/>
      <c r="RQX37"/>
      <c r="RQY37"/>
      <c r="RQZ37"/>
      <c r="RRA37"/>
      <c r="RRB37"/>
      <c r="RRC37"/>
      <c r="RRD37"/>
      <c r="RRE37"/>
      <c r="RRF37"/>
      <c r="RRG37"/>
      <c r="RRH37"/>
      <c r="RRI37"/>
      <c r="RRJ37"/>
      <c r="RRK37"/>
      <c r="RRL37"/>
      <c r="RRM37"/>
      <c r="RRN37"/>
      <c r="RRO37"/>
      <c r="RRP37"/>
      <c r="RRQ37"/>
      <c r="RRR37"/>
      <c r="RRS37"/>
      <c r="RRT37"/>
      <c r="RRU37"/>
      <c r="RRV37"/>
      <c r="RRW37"/>
      <c r="RRX37"/>
      <c r="RRY37"/>
      <c r="RRZ37"/>
      <c r="RSA37"/>
      <c r="RSB37"/>
      <c r="RSC37"/>
      <c r="RSD37"/>
      <c r="RSE37"/>
      <c r="RSF37"/>
      <c r="RSG37"/>
      <c r="RSH37"/>
      <c r="RSI37"/>
      <c r="RSJ37"/>
      <c r="RSK37"/>
      <c r="RSL37"/>
      <c r="RSM37"/>
      <c r="RSN37"/>
      <c r="RSO37"/>
      <c r="RSP37"/>
      <c r="RSQ37"/>
      <c r="RSR37"/>
      <c r="RSS37"/>
      <c r="RST37"/>
      <c r="RSU37"/>
      <c r="RSV37"/>
      <c r="RSW37"/>
      <c r="RSX37"/>
      <c r="RSY37"/>
      <c r="RSZ37"/>
      <c r="RTA37"/>
      <c r="RTB37"/>
      <c r="RTC37"/>
      <c r="RTD37"/>
      <c r="RTE37"/>
      <c r="RTF37"/>
      <c r="RTG37"/>
      <c r="RTH37"/>
      <c r="RTI37"/>
      <c r="RTJ37"/>
      <c r="RTK37"/>
      <c r="RTL37"/>
      <c r="RTM37"/>
      <c r="RTN37"/>
      <c r="RTO37"/>
      <c r="RTP37"/>
      <c r="RTQ37"/>
      <c r="RTR37"/>
      <c r="RTS37"/>
      <c r="RTT37"/>
      <c r="RTU37"/>
      <c r="RTV37"/>
      <c r="RTW37"/>
      <c r="RTX37"/>
      <c r="RTY37"/>
      <c r="RTZ37"/>
      <c r="RUA37"/>
      <c r="RUB37"/>
      <c r="RUC37"/>
      <c r="RUD37"/>
      <c r="RUE37"/>
      <c r="RUF37"/>
      <c r="RUG37"/>
      <c r="RUH37"/>
      <c r="RUI37"/>
      <c r="RUJ37"/>
      <c r="RUK37"/>
      <c r="RUL37"/>
      <c r="RUM37"/>
      <c r="RUN37"/>
      <c r="RUO37"/>
      <c r="RUP37"/>
      <c r="RUQ37"/>
      <c r="RUR37"/>
      <c r="RUS37"/>
      <c r="RUT37"/>
      <c r="RUU37"/>
      <c r="RUV37"/>
      <c r="RUW37"/>
      <c r="RUX37"/>
      <c r="RUY37"/>
      <c r="RUZ37"/>
      <c r="RVA37"/>
      <c r="RVB37"/>
      <c r="RVC37"/>
      <c r="RVD37"/>
      <c r="RVE37"/>
      <c r="RVF37"/>
      <c r="RVG37"/>
      <c r="RVH37"/>
      <c r="RVI37"/>
      <c r="RVJ37"/>
      <c r="RVK37"/>
      <c r="RVL37"/>
      <c r="RVM37"/>
      <c r="RVN37"/>
      <c r="RVO37"/>
      <c r="RVP37"/>
      <c r="RVQ37"/>
      <c r="RVR37"/>
      <c r="RVS37"/>
      <c r="RVT37"/>
      <c r="RVU37"/>
      <c r="RVV37"/>
      <c r="RVW37"/>
      <c r="RVX37"/>
      <c r="RVY37"/>
      <c r="RVZ37"/>
      <c r="RWA37"/>
      <c r="RWB37"/>
      <c r="RWC37"/>
      <c r="RWD37"/>
      <c r="RWE37"/>
      <c r="RWF37"/>
      <c r="RWG37"/>
      <c r="RWH37"/>
      <c r="RWI37"/>
      <c r="RWJ37"/>
      <c r="RWK37"/>
      <c r="RWL37"/>
      <c r="RWM37"/>
      <c r="RWN37"/>
      <c r="RWO37"/>
      <c r="RWP37"/>
      <c r="RWQ37"/>
      <c r="RWR37"/>
      <c r="RWS37"/>
      <c r="RWT37"/>
      <c r="RWU37"/>
      <c r="RWV37"/>
      <c r="RWW37"/>
      <c r="RWX37"/>
      <c r="RWY37"/>
      <c r="RWZ37"/>
      <c r="RXA37"/>
      <c r="RXB37"/>
      <c r="RXC37"/>
      <c r="RXD37"/>
      <c r="RXE37"/>
      <c r="RXF37"/>
      <c r="RXG37"/>
      <c r="RXH37"/>
      <c r="RXI37"/>
      <c r="RXJ37"/>
      <c r="RXK37"/>
      <c r="RXL37"/>
      <c r="RXM37"/>
      <c r="RXN37"/>
      <c r="RXO37"/>
      <c r="RXP37"/>
      <c r="RXQ37"/>
      <c r="RXR37"/>
      <c r="RXS37"/>
      <c r="RXT37"/>
      <c r="RXU37"/>
      <c r="RXV37"/>
      <c r="RXW37"/>
      <c r="RXX37"/>
      <c r="RXY37"/>
      <c r="RXZ37"/>
      <c r="RYA37"/>
      <c r="RYB37"/>
      <c r="RYC37"/>
      <c r="RYD37"/>
      <c r="RYE37"/>
      <c r="RYF37"/>
      <c r="RYG37"/>
      <c r="RYH37"/>
      <c r="RYI37"/>
      <c r="RYJ37"/>
      <c r="RYK37"/>
      <c r="RYL37"/>
      <c r="RYM37"/>
      <c r="RYN37"/>
      <c r="RYO37"/>
      <c r="RYP37"/>
      <c r="RYQ37"/>
      <c r="RYR37"/>
      <c r="RYS37"/>
      <c r="RYT37"/>
      <c r="RYU37"/>
      <c r="RYV37"/>
      <c r="RYW37"/>
      <c r="RYX37"/>
      <c r="RYY37"/>
      <c r="RYZ37"/>
      <c r="RZA37"/>
      <c r="RZB37"/>
      <c r="RZC37"/>
      <c r="RZD37"/>
      <c r="RZE37"/>
      <c r="RZF37"/>
      <c r="RZG37"/>
      <c r="RZH37"/>
      <c r="RZI37"/>
      <c r="RZJ37"/>
      <c r="RZK37"/>
      <c r="RZL37"/>
      <c r="RZM37"/>
      <c r="RZN37"/>
      <c r="RZO37"/>
      <c r="RZP37"/>
      <c r="RZQ37"/>
      <c r="RZR37"/>
      <c r="RZS37"/>
      <c r="RZT37"/>
      <c r="RZU37"/>
      <c r="RZV37"/>
      <c r="RZW37"/>
      <c r="RZX37"/>
      <c r="RZY37"/>
      <c r="RZZ37"/>
      <c r="SAA37"/>
      <c r="SAB37"/>
      <c r="SAC37"/>
      <c r="SAD37"/>
      <c r="SAE37"/>
      <c r="SAF37"/>
      <c r="SAG37"/>
      <c r="SAH37"/>
      <c r="SAI37"/>
      <c r="SAJ37"/>
      <c r="SAK37"/>
      <c r="SAL37"/>
      <c r="SAM37"/>
      <c r="SAN37"/>
      <c r="SAO37"/>
      <c r="SAP37"/>
      <c r="SAQ37"/>
      <c r="SAR37"/>
      <c r="SAS37"/>
      <c r="SAT37"/>
      <c r="SAU37"/>
      <c r="SAV37"/>
      <c r="SAW37"/>
      <c r="SAX37"/>
      <c r="SAY37"/>
      <c r="SAZ37"/>
      <c r="SBA37"/>
      <c r="SBB37"/>
      <c r="SBC37"/>
      <c r="SBD37"/>
      <c r="SBE37"/>
      <c r="SBF37"/>
      <c r="SBG37"/>
      <c r="SBH37"/>
      <c r="SBI37"/>
      <c r="SBJ37"/>
      <c r="SBK37"/>
      <c r="SBL37"/>
      <c r="SBM37"/>
      <c r="SBN37"/>
      <c r="SBO37"/>
      <c r="SBP37"/>
      <c r="SBQ37"/>
      <c r="SBR37"/>
      <c r="SBS37"/>
      <c r="SBT37"/>
      <c r="SBU37"/>
      <c r="SBV37"/>
      <c r="SBW37"/>
      <c r="SBX37"/>
      <c r="SBY37"/>
      <c r="SBZ37"/>
      <c r="SCA37"/>
      <c r="SCB37"/>
      <c r="SCC37"/>
      <c r="SCD37"/>
      <c r="SCE37"/>
      <c r="SCF37"/>
      <c r="SCG37"/>
      <c r="SCH37"/>
      <c r="SCI37"/>
      <c r="SCJ37"/>
      <c r="SCK37"/>
      <c r="SCL37"/>
      <c r="SCM37"/>
      <c r="SCN37"/>
      <c r="SCO37"/>
      <c r="SCP37"/>
      <c r="SCQ37"/>
      <c r="SCR37"/>
      <c r="SCS37"/>
      <c r="SCT37"/>
      <c r="SCU37"/>
      <c r="SCV37"/>
      <c r="SCW37"/>
      <c r="SCX37"/>
      <c r="SCY37"/>
      <c r="SCZ37"/>
      <c r="SDA37"/>
      <c r="SDB37"/>
      <c r="SDC37"/>
      <c r="SDD37"/>
      <c r="SDE37"/>
      <c r="SDF37"/>
      <c r="SDG37"/>
      <c r="SDH37"/>
      <c r="SDI37"/>
      <c r="SDJ37"/>
      <c r="SDK37"/>
      <c r="SDL37"/>
      <c r="SDM37"/>
      <c r="SDN37"/>
      <c r="SDO37"/>
      <c r="SDP37"/>
      <c r="SDQ37"/>
      <c r="SDR37"/>
      <c r="SDS37"/>
      <c r="SDT37"/>
      <c r="SDU37"/>
      <c r="SDV37"/>
      <c r="SDW37"/>
      <c r="SDX37"/>
      <c r="SDY37"/>
      <c r="SDZ37"/>
      <c r="SEA37"/>
      <c r="SEB37"/>
      <c r="SEC37"/>
      <c r="SED37"/>
      <c r="SEE37"/>
      <c r="SEF37"/>
      <c r="SEG37"/>
      <c r="SEH37"/>
      <c r="SEI37"/>
      <c r="SEJ37"/>
      <c r="SEK37"/>
      <c r="SEL37"/>
      <c r="SEM37"/>
      <c r="SEN37"/>
      <c r="SEO37"/>
      <c r="SEP37"/>
      <c r="SEQ37"/>
      <c r="SER37"/>
      <c r="SES37"/>
      <c r="SET37"/>
      <c r="SEU37"/>
      <c r="SEV37"/>
      <c r="SEW37"/>
      <c r="SEX37"/>
      <c r="SEY37"/>
      <c r="SEZ37"/>
      <c r="SFA37"/>
      <c r="SFB37"/>
      <c r="SFC37"/>
      <c r="SFD37"/>
      <c r="SFE37"/>
      <c r="SFF37"/>
      <c r="SFG37"/>
      <c r="SFH37"/>
      <c r="SFI37"/>
      <c r="SFJ37"/>
      <c r="SFK37"/>
      <c r="SFL37"/>
      <c r="SFM37"/>
      <c r="SFN37"/>
      <c r="SFO37"/>
      <c r="SFP37"/>
      <c r="SFQ37"/>
      <c r="SFR37"/>
      <c r="SFS37"/>
      <c r="SFT37"/>
      <c r="SFU37"/>
      <c r="SFV37"/>
      <c r="SFW37"/>
      <c r="SFX37"/>
      <c r="SFY37"/>
      <c r="SFZ37"/>
      <c r="SGA37"/>
      <c r="SGB37"/>
      <c r="SGC37"/>
      <c r="SGD37"/>
      <c r="SGE37"/>
      <c r="SGF37"/>
      <c r="SGG37"/>
      <c r="SGH37"/>
      <c r="SGI37"/>
      <c r="SGJ37"/>
      <c r="SGK37"/>
      <c r="SGL37"/>
      <c r="SGM37"/>
      <c r="SGN37"/>
      <c r="SGO37"/>
      <c r="SGP37"/>
      <c r="SGQ37"/>
      <c r="SGR37"/>
      <c r="SGS37"/>
      <c r="SGT37"/>
      <c r="SGU37"/>
      <c r="SGV37"/>
      <c r="SGW37"/>
      <c r="SGX37"/>
      <c r="SGY37"/>
      <c r="SGZ37"/>
      <c r="SHA37"/>
      <c r="SHB37"/>
      <c r="SHC37"/>
      <c r="SHD37"/>
      <c r="SHE37"/>
      <c r="SHF37"/>
      <c r="SHG37"/>
      <c r="SHH37"/>
      <c r="SHI37"/>
      <c r="SHJ37"/>
      <c r="SHK37"/>
      <c r="SHL37"/>
      <c r="SHM37"/>
      <c r="SHN37"/>
      <c r="SHO37"/>
      <c r="SHP37"/>
      <c r="SHQ37"/>
      <c r="SHR37"/>
      <c r="SHS37"/>
      <c r="SHT37"/>
      <c r="SHU37"/>
      <c r="SHV37"/>
      <c r="SHW37"/>
      <c r="SHX37"/>
      <c r="SHY37"/>
      <c r="SHZ37"/>
      <c r="SIA37"/>
      <c r="SIB37"/>
      <c r="SIC37"/>
      <c r="SID37"/>
      <c r="SIE37"/>
      <c r="SIF37"/>
      <c r="SIG37"/>
      <c r="SIH37"/>
      <c r="SII37"/>
      <c r="SIJ37"/>
      <c r="SIK37"/>
      <c r="SIL37"/>
      <c r="SIM37"/>
      <c r="SIN37"/>
      <c r="SIO37"/>
      <c r="SIP37"/>
      <c r="SIQ37"/>
      <c r="SIR37"/>
      <c r="SIS37"/>
      <c r="SIT37"/>
      <c r="SIU37"/>
      <c r="SIV37"/>
      <c r="SIW37"/>
      <c r="SIX37"/>
      <c r="SIY37"/>
      <c r="SIZ37"/>
      <c r="SJA37"/>
      <c r="SJB37"/>
      <c r="SJC37"/>
      <c r="SJD37"/>
      <c r="SJE37"/>
      <c r="SJF37"/>
      <c r="SJG37"/>
      <c r="SJH37"/>
      <c r="SJI37"/>
      <c r="SJJ37"/>
      <c r="SJK37"/>
      <c r="SJL37"/>
      <c r="SJM37"/>
      <c r="SJN37"/>
      <c r="SJO37"/>
      <c r="SJP37"/>
      <c r="SJQ37"/>
      <c r="SJR37"/>
      <c r="SJS37"/>
      <c r="SJT37"/>
      <c r="SJU37"/>
      <c r="SJV37"/>
      <c r="SJW37"/>
      <c r="SJX37"/>
      <c r="SJY37"/>
      <c r="SJZ37"/>
      <c r="SKA37"/>
      <c r="SKB37"/>
      <c r="SKC37"/>
      <c r="SKD37"/>
      <c r="SKE37"/>
      <c r="SKF37"/>
      <c r="SKG37"/>
      <c r="SKH37"/>
      <c r="SKI37"/>
      <c r="SKJ37"/>
      <c r="SKK37"/>
      <c r="SKL37"/>
      <c r="SKM37"/>
      <c r="SKN37"/>
      <c r="SKO37"/>
      <c r="SKP37"/>
      <c r="SKQ37"/>
      <c r="SKR37"/>
      <c r="SKS37"/>
      <c r="SKT37"/>
      <c r="SKU37"/>
      <c r="SKV37"/>
      <c r="SKW37"/>
      <c r="SKX37"/>
      <c r="SKY37"/>
      <c r="SKZ37"/>
      <c r="SLA37"/>
      <c r="SLB37"/>
      <c r="SLC37"/>
      <c r="SLD37"/>
      <c r="SLE37"/>
      <c r="SLF37"/>
      <c r="SLG37"/>
      <c r="SLH37"/>
      <c r="SLI37"/>
      <c r="SLJ37"/>
      <c r="SLK37"/>
      <c r="SLL37"/>
      <c r="SLM37"/>
      <c r="SLN37"/>
      <c r="SLO37"/>
      <c r="SLP37"/>
      <c r="SLQ37"/>
      <c r="SLR37"/>
      <c r="SLS37"/>
      <c r="SLT37"/>
      <c r="SLU37"/>
      <c r="SLV37"/>
      <c r="SLW37"/>
      <c r="SLX37"/>
      <c r="SLY37"/>
      <c r="SLZ37"/>
      <c r="SMA37"/>
      <c r="SMB37"/>
      <c r="SMC37"/>
      <c r="SMD37"/>
      <c r="SME37"/>
      <c r="SMF37"/>
      <c r="SMG37"/>
      <c r="SMH37"/>
      <c r="SMI37"/>
      <c r="SMJ37"/>
      <c r="SMK37"/>
      <c r="SML37"/>
      <c r="SMM37"/>
      <c r="SMN37"/>
      <c r="SMO37"/>
      <c r="SMP37"/>
      <c r="SMQ37"/>
      <c r="SMR37"/>
      <c r="SMS37"/>
      <c r="SMT37"/>
      <c r="SMU37"/>
      <c r="SMV37"/>
      <c r="SMW37"/>
      <c r="SMX37"/>
      <c r="SMY37"/>
      <c r="SMZ37"/>
      <c r="SNA37"/>
      <c r="SNB37"/>
      <c r="SNC37"/>
      <c r="SND37"/>
      <c r="SNE37"/>
      <c r="SNF37"/>
      <c r="SNG37"/>
      <c r="SNH37"/>
      <c r="SNI37"/>
      <c r="SNJ37"/>
      <c r="SNK37"/>
      <c r="SNL37"/>
      <c r="SNM37"/>
      <c r="SNN37"/>
      <c r="SNO37"/>
      <c r="SNP37"/>
      <c r="SNQ37"/>
      <c r="SNR37"/>
      <c r="SNS37"/>
      <c r="SNT37"/>
      <c r="SNU37"/>
      <c r="SNV37"/>
      <c r="SNW37"/>
      <c r="SNX37"/>
      <c r="SNY37"/>
      <c r="SNZ37"/>
      <c r="SOA37"/>
      <c r="SOB37"/>
      <c r="SOC37"/>
      <c r="SOD37"/>
      <c r="SOE37"/>
      <c r="SOF37"/>
      <c r="SOG37"/>
      <c r="SOH37"/>
      <c r="SOI37"/>
      <c r="SOJ37"/>
      <c r="SOK37"/>
      <c r="SOL37"/>
      <c r="SOM37"/>
      <c r="SON37"/>
      <c r="SOO37"/>
      <c r="SOP37"/>
      <c r="SOQ37"/>
      <c r="SOR37"/>
      <c r="SOS37"/>
      <c r="SOT37"/>
      <c r="SOU37"/>
      <c r="SOV37"/>
      <c r="SOW37"/>
      <c r="SOX37"/>
      <c r="SOY37"/>
      <c r="SOZ37"/>
      <c r="SPA37"/>
      <c r="SPB37"/>
      <c r="SPC37"/>
      <c r="SPD37"/>
      <c r="SPE37"/>
      <c r="SPF37"/>
      <c r="SPG37"/>
      <c r="SPH37"/>
      <c r="SPI37"/>
      <c r="SPJ37"/>
      <c r="SPK37"/>
      <c r="SPL37"/>
      <c r="SPM37"/>
      <c r="SPN37"/>
      <c r="SPO37"/>
      <c r="SPP37"/>
      <c r="SPQ37"/>
      <c r="SPR37"/>
      <c r="SPS37"/>
      <c r="SPT37"/>
      <c r="SPU37"/>
      <c r="SPV37"/>
      <c r="SPW37"/>
      <c r="SPX37"/>
      <c r="SPY37"/>
      <c r="SPZ37"/>
      <c r="SQA37"/>
      <c r="SQB37"/>
      <c r="SQC37"/>
      <c r="SQD37"/>
      <c r="SQE37"/>
      <c r="SQF37"/>
      <c r="SQG37"/>
      <c r="SQH37"/>
      <c r="SQI37"/>
      <c r="SQJ37"/>
      <c r="SQK37"/>
      <c r="SQL37"/>
      <c r="SQM37"/>
      <c r="SQN37"/>
      <c r="SQO37"/>
      <c r="SQP37"/>
      <c r="SQQ37"/>
      <c r="SQR37"/>
      <c r="SQS37"/>
      <c r="SQT37"/>
      <c r="SQU37"/>
      <c r="SQV37"/>
      <c r="SQW37"/>
      <c r="SQX37"/>
      <c r="SQY37"/>
      <c r="SQZ37"/>
      <c r="SRA37"/>
      <c r="SRB37"/>
      <c r="SRC37"/>
      <c r="SRD37"/>
      <c r="SRE37"/>
      <c r="SRF37"/>
      <c r="SRG37"/>
      <c r="SRH37"/>
      <c r="SRI37"/>
      <c r="SRJ37"/>
      <c r="SRK37"/>
      <c r="SRL37"/>
      <c r="SRM37"/>
      <c r="SRN37"/>
      <c r="SRO37"/>
      <c r="SRP37"/>
      <c r="SRQ37"/>
      <c r="SRR37"/>
      <c r="SRS37"/>
      <c r="SRT37"/>
      <c r="SRU37"/>
      <c r="SRV37"/>
      <c r="SRW37"/>
      <c r="SRX37"/>
      <c r="SRY37"/>
      <c r="SRZ37"/>
      <c r="SSA37"/>
      <c r="SSB37"/>
      <c r="SSC37"/>
      <c r="SSD37"/>
      <c r="SSE37"/>
      <c r="SSF37"/>
      <c r="SSG37"/>
      <c r="SSH37"/>
      <c r="SSI37"/>
      <c r="SSJ37"/>
      <c r="SSK37"/>
      <c r="SSL37"/>
      <c r="SSM37"/>
      <c r="SSN37"/>
      <c r="SSO37"/>
      <c r="SSP37"/>
      <c r="SSQ37"/>
      <c r="SSR37"/>
      <c r="SSS37"/>
      <c r="SST37"/>
      <c r="SSU37"/>
      <c r="SSV37"/>
      <c r="SSW37"/>
      <c r="SSX37"/>
      <c r="SSY37"/>
      <c r="SSZ37"/>
      <c r="STA37"/>
      <c r="STB37"/>
      <c r="STC37"/>
      <c r="STD37"/>
      <c r="STE37"/>
      <c r="STF37"/>
      <c r="STG37"/>
      <c r="STH37"/>
      <c r="STI37"/>
      <c r="STJ37"/>
      <c r="STK37"/>
      <c r="STL37"/>
      <c r="STM37"/>
      <c r="STN37"/>
      <c r="STO37"/>
      <c r="STP37"/>
      <c r="STQ37"/>
      <c r="STR37"/>
      <c r="STS37"/>
      <c r="STT37"/>
      <c r="STU37"/>
      <c r="STV37"/>
      <c r="STW37"/>
      <c r="STX37"/>
      <c r="STY37"/>
      <c r="STZ37"/>
      <c r="SUA37"/>
      <c r="SUB37"/>
      <c r="SUC37"/>
      <c r="SUD37"/>
      <c r="SUE37"/>
      <c r="SUF37"/>
      <c r="SUG37"/>
      <c r="SUH37"/>
      <c r="SUI37"/>
      <c r="SUJ37"/>
      <c r="SUK37"/>
      <c r="SUL37"/>
      <c r="SUM37"/>
      <c r="SUN37"/>
      <c r="SUO37"/>
      <c r="SUP37"/>
      <c r="SUQ37"/>
      <c r="SUR37"/>
      <c r="SUS37"/>
      <c r="SUT37"/>
      <c r="SUU37"/>
      <c r="SUV37"/>
      <c r="SUW37"/>
      <c r="SUX37"/>
      <c r="SUY37"/>
      <c r="SUZ37"/>
      <c r="SVA37"/>
      <c r="SVB37"/>
      <c r="SVC37"/>
      <c r="SVD37"/>
      <c r="SVE37"/>
      <c r="SVF37"/>
      <c r="SVG37"/>
      <c r="SVH37"/>
      <c r="SVI37"/>
      <c r="SVJ37"/>
      <c r="SVK37"/>
      <c r="SVL37"/>
      <c r="SVM37"/>
      <c r="SVN37"/>
      <c r="SVO37"/>
      <c r="SVP37"/>
      <c r="SVQ37"/>
      <c r="SVR37"/>
      <c r="SVS37"/>
      <c r="SVT37"/>
      <c r="SVU37"/>
      <c r="SVV37"/>
      <c r="SVW37"/>
      <c r="SVX37"/>
      <c r="SVY37"/>
      <c r="SVZ37"/>
      <c r="SWA37"/>
      <c r="SWB37"/>
      <c r="SWC37"/>
      <c r="SWD37"/>
      <c r="SWE37"/>
      <c r="SWF37"/>
      <c r="SWG37"/>
      <c r="SWH37"/>
      <c r="SWI37"/>
      <c r="SWJ37"/>
      <c r="SWK37"/>
      <c r="SWL37"/>
      <c r="SWM37"/>
      <c r="SWN37"/>
      <c r="SWO37"/>
      <c r="SWP37"/>
      <c r="SWQ37"/>
      <c r="SWR37"/>
      <c r="SWS37"/>
      <c r="SWT37"/>
      <c r="SWU37"/>
      <c r="SWV37"/>
      <c r="SWW37"/>
      <c r="SWX37"/>
      <c r="SWY37"/>
      <c r="SWZ37"/>
      <c r="SXA37"/>
      <c r="SXB37"/>
      <c r="SXC37"/>
      <c r="SXD37"/>
      <c r="SXE37"/>
      <c r="SXF37"/>
      <c r="SXG37"/>
      <c r="SXH37"/>
      <c r="SXI37"/>
      <c r="SXJ37"/>
      <c r="SXK37"/>
      <c r="SXL37"/>
      <c r="SXM37"/>
      <c r="SXN37"/>
      <c r="SXO37"/>
      <c r="SXP37"/>
      <c r="SXQ37"/>
      <c r="SXR37"/>
      <c r="SXS37"/>
      <c r="SXT37"/>
      <c r="SXU37"/>
      <c r="SXV37"/>
      <c r="SXW37"/>
      <c r="SXX37"/>
      <c r="SXY37"/>
      <c r="SXZ37"/>
      <c r="SYA37"/>
      <c r="SYB37"/>
      <c r="SYC37"/>
      <c r="SYD37"/>
      <c r="SYE37"/>
      <c r="SYF37"/>
      <c r="SYG37"/>
      <c r="SYH37"/>
      <c r="SYI37"/>
      <c r="SYJ37"/>
      <c r="SYK37"/>
      <c r="SYL37"/>
      <c r="SYM37"/>
      <c r="SYN37"/>
      <c r="SYO37"/>
      <c r="SYP37"/>
      <c r="SYQ37"/>
      <c r="SYR37"/>
      <c r="SYS37"/>
      <c r="SYT37"/>
      <c r="SYU37"/>
      <c r="SYV37"/>
      <c r="SYW37"/>
      <c r="SYX37"/>
      <c r="SYY37"/>
      <c r="SYZ37"/>
      <c r="SZA37"/>
      <c r="SZB37"/>
      <c r="SZC37"/>
      <c r="SZD37"/>
      <c r="SZE37"/>
      <c r="SZF37"/>
      <c r="SZG37"/>
      <c r="SZH37"/>
      <c r="SZI37"/>
      <c r="SZJ37"/>
      <c r="SZK37"/>
      <c r="SZL37"/>
      <c r="SZM37"/>
      <c r="SZN37"/>
      <c r="SZO37"/>
      <c r="SZP37"/>
      <c r="SZQ37"/>
      <c r="SZR37"/>
      <c r="SZS37"/>
      <c r="SZT37"/>
      <c r="SZU37"/>
      <c r="SZV37"/>
      <c r="SZW37"/>
      <c r="SZX37"/>
      <c r="SZY37"/>
      <c r="SZZ37"/>
      <c r="TAA37"/>
      <c r="TAB37"/>
      <c r="TAC37"/>
      <c r="TAD37"/>
      <c r="TAE37"/>
      <c r="TAF37"/>
      <c r="TAG37"/>
      <c r="TAH37"/>
      <c r="TAI37"/>
      <c r="TAJ37"/>
      <c r="TAK37"/>
      <c r="TAL37"/>
      <c r="TAM37"/>
      <c r="TAN37"/>
      <c r="TAO37"/>
      <c r="TAP37"/>
      <c r="TAQ37"/>
      <c r="TAR37"/>
      <c r="TAS37"/>
      <c r="TAT37"/>
      <c r="TAU37"/>
      <c r="TAV37"/>
      <c r="TAW37"/>
      <c r="TAX37"/>
      <c r="TAY37"/>
      <c r="TAZ37"/>
      <c r="TBA37"/>
      <c r="TBB37"/>
      <c r="TBC37"/>
      <c r="TBD37"/>
      <c r="TBE37"/>
      <c r="TBF37"/>
      <c r="TBG37"/>
      <c r="TBH37"/>
      <c r="TBI37"/>
      <c r="TBJ37"/>
      <c r="TBK37"/>
      <c r="TBL37"/>
      <c r="TBM37"/>
      <c r="TBN37"/>
      <c r="TBO37"/>
      <c r="TBP37"/>
      <c r="TBQ37"/>
      <c r="TBR37"/>
      <c r="TBS37"/>
      <c r="TBT37"/>
      <c r="TBU37"/>
      <c r="TBV37"/>
      <c r="TBW37"/>
      <c r="TBX37"/>
      <c r="TBY37"/>
      <c r="TBZ37"/>
      <c r="TCA37"/>
      <c r="TCB37"/>
      <c r="TCC37"/>
      <c r="TCD37"/>
      <c r="TCE37"/>
      <c r="TCF37"/>
      <c r="TCG37"/>
      <c r="TCH37"/>
      <c r="TCI37"/>
      <c r="TCJ37"/>
      <c r="TCK37"/>
      <c r="TCL37"/>
      <c r="TCM37"/>
      <c r="TCN37"/>
      <c r="TCO37"/>
      <c r="TCP37"/>
      <c r="TCQ37"/>
      <c r="TCR37"/>
      <c r="TCS37"/>
      <c r="TCT37"/>
      <c r="TCU37"/>
      <c r="TCV37"/>
      <c r="TCW37"/>
      <c r="TCX37"/>
      <c r="TCY37"/>
      <c r="TCZ37"/>
      <c r="TDA37"/>
      <c r="TDB37"/>
      <c r="TDC37"/>
      <c r="TDD37"/>
      <c r="TDE37"/>
      <c r="TDF37"/>
      <c r="TDG37"/>
      <c r="TDH37"/>
      <c r="TDI37"/>
      <c r="TDJ37"/>
      <c r="TDK37"/>
      <c r="TDL37"/>
      <c r="TDM37"/>
      <c r="TDN37"/>
      <c r="TDO37"/>
      <c r="TDP37"/>
      <c r="TDQ37"/>
      <c r="TDR37"/>
      <c r="TDS37"/>
      <c r="TDT37"/>
      <c r="TDU37"/>
      <c r="TDV37"/>
      <c r="TDW37"/>
      <c r="TDX37"/>
      <c r="TDY37"/>
      <c r="TDZ37"/>
      <c r="TEA37"/>
      <c r="TEB37"/>
      <c r="TEC37"/>
      <c r="TED37"/>
      <c r="TEE37"/>
      <c r="TEF37"/>
      <c r="TEG37"/>
      <c r="TEH37"/>
      <c r="TEI37"/>
      <c r="TEJ37"/>
      <c r="TEK37"/>
      <c r="TEL37"/>
      <c r="TEM37"/>
      <c r="TEN37"/>
      <c r="TEO37"/>
      <c r="TEP37"/>
      <c r="TEQ37"/>
      <c r="TER37"/>
      <c r="TES37"/>
      <c r="TET37"/>
      <c r="TEU37"/>
      <c r="TEV37"/>
      <c r="TEW37"/>
      <c r="TEX37"/>
      <c r="TEY37"/>
      <c r="TEZ37"/>
      <c r="TFA37"/>
      <c r="TFB37"/>
      <c r="TFC37"/>
      <c r="TFD37"/>
      <c r="TFE37"/>
      <c r="TFF37"/>
      <c r="TFG37"/>
      <c r="TFH37"/>
      <c r="TFI37"/>
      <c r="TFJ37"/>
      <c r="TFK37"/>
      <c r="TFL37"/>
      <c r="TFM37"/>
      <c r="TFN37"/>
      <c r="TFO37"/>
      <c r="TFP37"/>
      <c r="TFQ37"/>
      <c r="TFR37"/>
      <c r="TFS37"/>
      <c r="TFT37"/>
      <c r="TFU37"/>
      <c r="TFV37"/>
      <c r="TFW37"/>
      <c r="TFX37"/>
      <c r="TFY37"/>
      <c r="TFZ37"/>
      <c r="TGA37"/>
      <c r="TGB37"/>
      <c r="TGC37"/>
      <c r="TGD37"/>
      <c r="TGE37"/>
      <c r="TGF37"/>
      <c r="TGG37"/>
      <c r="TGH37"/>
      <c r="TGI37"/>
      <c r="TGJ37"/>
      <c r="TGK37"/>
      <c r="TGL37"/>
      <c r="TGM37"/>
      <c r="TGN37"/>
      <c r="TGO37"/>
      <c r="TGP37"/>
      <c r="TGQ37"/>
      <c r="TGR37"/>
      <c r="TGS37"/>
      <c r="TGT37"/>
      <c r="TGU37"/>
      <c r="TGV37"/>
      <c r="TGW37"/>
      <c r="TGX37"/>
      <c r="TGY37"/>
      <c r="TGZ37"/>
      <c r="THA37"/>
      <c r="THB37"/>
      <c r="THC37"/>
      <c r="THD37"/>
      <c r="THE37"/>
      <c r="THF37"/>
      <c r="THG37"/>
      <c r="THH37"/>
      <c r="THI37"/>
      <c r="THJ37"/>
      <c r="THK37"/>
      <c r="THL37"/>
      <c r="THM37"/>
      <c r="THN37"/>
      <c r="THO37"/>
      <c r="THP37"/>
      <c r="THQ37"/>
      <c r="THR37"/>
      <c r="THS37"/>
      <c r="THT37"/>
      <c r="THU37"/>
      <c r="THV37"/>
      <c r="THW37"/>
      <c r="THX37"/>
      <c r="THY37"/>
      <c r="THZ37"/>
      <c r="TIA37"/>
      <c r="TIB37"/>
      <c r="TIC37"/>
      <c r="TID37"/>
      <c r="TIE37"/>
      <c r="TIF37"/>
      <c r="TIG37"/>
      <c r="TIH37"/>
      <c r="TII37"/>
      <c r="TIJ37"/>
      <c r="TIK37"/>
      <c r="TIL37"/>
      <c r="TIM37"/>
      <c r="TIN37"/>
      <c r="TIO37"/>
      <c r="TIP37"/>
      <c r="TIQ37"/>
      <c r="TIR37"/>
      <c r="TIS37"/>
      <c r="TIT37"/>
      <c r="TIU37"/>
      <c r="TIV37"/>
      <c r="TIW37"/>
      <c r="TIX37"/>
      <c r="TIY37"/>
      <c r="TIZ37"/>
      <c r="TJA37"/>
      <c r="TJB37"/>
      <c r="TJC37"/>
      <c r="TJD37"/>
      <c r="TJE37"/>
      <c r="TJF37"/>
      <c r="TJG37"/>
      <c r="TJH37"/>
      <c r="TJI37"/>
      <c r="TJJ37"/>
      <c r="TJK37"/>
      <c r="TJL37"/>
      <c r="TJM37"/>
      <c r="TJN37"/>
      <c r="TJO37"/>
      <c r="TJP37"/>
      <c r="TJQ37"/>
      <c r="TJR37"/>
      <c r="TJS37"/>
      <c r="TJT37"/>
      <c r="TJU37"/>
      <c r="TJV37"/>
      <c r="TJW37"/>
      <c r="TJX37"/>
      <c r="TJY37"/>
      <c r="TJZ37"/>
      <c r="TKA37"/>
      <c r="TKB37"/>
      <c r="TKC37"/>
      <c r="TKD37"/>
      <c r="TKE37"/>
      <c r="TKF37"/>
      <c r="TKG37"/>
      <c r="TKH37"/>
      <c r="TKI37"/>
      <c r="TKJ37"/>
      <c r="TKK37"/>
      <c r="TKL37"/>
      <c r="TKM37"/>
      <c r="TKN37"/>
      <c r="TKO37"/>
      <c r="TKP37"/>
      <c r="TKQ37"/>
      <c r="TKR37"/>
      <c r="TKS37"/>
      <c r="TKT37"/>
      <c r="TKU37"/>
      <c r="TKV37"/>
      <c r="TKW37"/>
      <c r="TKX37"/>
      <c r="TKY37"/>
      <c r="TKZ37"/>
      <c r="TLA37"/>
      <c r="TLB37"/>
      <c r="TLC37"/>
      <c r="TLD37"/>
      <c r="TLE37"/>
      <c r="TLF37"/>
      <c r="TLG37"/>
      <c r="TLH37"/>
      <c r="TLI37"/>
      <c r="TLJ37"/>
      <c r="TLK37"/>
      <c r="TLL37"/>
      <c r="TLM37"/>
      <c r="TLN37"/>
      <c r="TLO37"/>
      <c r="TLP37"/>
      <c r="TLQ37"/>
      <c r="TLR37"/>
      <c r="TLS37"/>
      <c r="TLT37"/>
      <c r="TLU37"/>
      <c r="TLV37"/>
      <c r="TLW37"/>
      <c r="TLX37"/>
      <c r="TLY37"/>
      <c r="TLZ37"/>
      <c r="TMA37"/>
      <c r="TMB37"/>
      <c r="TMC37"/>
      <c r="TMD37"/>
      <c r="TME37"/>
      <c r="TMF37"/>
      <c r="TMG37"/>
      <c r="TMH37"/>
      <c r="TMI37"/>
      <c r="TMJ37"/>
      <c r="TMK37"/>
      <c r="TML37"/>
      <c r="TMM37"/>
      <c r="TMN37"/>
      <c r="TMO37"/>
      <c r="TMP37"/>
      <c r="TMQ37"/>
      <c r="TMR37"/>
      <c r="TMS37"/>
      <c r="TMT37"/>
      <c r="TMU37"/>
      <c r="TMV37"/>
      <c r="TMW37"/>
      <c r="TMX37"/>
      <c r="TMY37"/>
      <c r="TMZ37"/>
      <c r="TNA37"/>
      <c r="TNB37"/>
      <c r="TNC37"/>
      <c r="TND37"/>
      <c r="TNE37"/>
      <c r="TNF37"/>
      <c r="TNG37"/>
      <c r="TNH37"/>
      <c r="TNI37"/>
      <c r="TNJ37"/>
      <c r="TNK37"/>
      <c r="TNL37"/>
      <c r="TNM37"/>
      <c r="TNN37"/>
      <c r="TNO37"/>
      <c r="TNP37"/>
      <c r="TNQ37"/>
      <c r="TNR37"/>
      <c r="TNS37"/>
      <c r="TNT37"/>
      <c r="TNU37"/>
      <c r="TNV37"/>
      <c r="TNW37"/>
      <c r="TNX37"/>
      <c r="TNY37"/>
      <c r="TNZ37"/>
      <c r="TOA37"/>
      <c r="TOB37"/>
      <c r="TOC37"/>
      <c r="TOD37"/>
      <c r="TOE37"/>
      <c r="TOF37"/>
      <c r="TOG37"/>
      <c r="TOH37"/>
      <c r="TOI37"/>
      <c r="TOJ37"/>
      <c r="TOK37"/>
      <c r="TOL37"/>
      <c r="TOM37"/>
      <c r="TON37"/>
      <c r="TOO37"/>
      <c r="TOP37"/>
      <c r="TOQ37"/>
      <c r="TOR37"/>
      <c r="TOS37"/>
      <c r="TOT37"/>
      <c r="TOU37"/>
      <c r="TOV37"/>
      <c r="TOW37"/>
      <c r="TOX37"/>
      <c r="TOY37"/>
      <c r="TOZ37"/>
      <c r="TPA37"/>
      <c r="TPB37"/>
      <c r="TPC37"/>
      <c r="TPD37"/>
      <c r="TPE37"/>
      <c r="TPF37"/>
      <c r="TPG37"/>
      <c r="TPH37"/>
      <c r="TPI37"/>
      <c r="TPJ37"/>
      <c r="TPK37"/>
      <c r="TPL37"/>
      <c r="TPM37"/>
      <c r="TPN37"/>
      <c r="TPO37"/>
      <c r="TPP37"/>
      <c r="TPQ37"/>
      <c r="TPR37"/>
      <c r="TPS37"/>
      <c r="TPT37"/>
      <c r="TPU37"/>
      <c r="TPV37"/>
      <c r="TPW37"/>
      <c r="TPX37"/>
      <c r="TPY37"/>
      <c r="TPZ37"/>
      <c r="TQA37"/>
      <c r="TQB37"/>
      <c r="TQC37"/>
      <c r="TQD37"/>
      <c r="TQE37"/>
      <c r="TQF37"/>
      <c r="TQG37"/>
      <c r="TQH37"/>
      <c r="TQI37"/>
      <c r="TQJ37"/>
      <c r="TQK37"/>
      <c r="TQL37"/>
      <c r="TQM37"/>
      <c r="TQN37"/>
      <c r="TQO37"/>
      <c r="TQP37"/>
      <c r="TQQ37"/>
      <c r="TQR37"/>
      <c r="TQS37"/>
      <c r="TQT37"/>
      <c r="TQU37"/>
      <c r="TQV37"/>
      <c r="TQW37"/>
      <c r="TQX37"/>
      <c r="TQY37"/>
      <c r="TQZ37"/>
      <c r="TRA37"/>
      <c r="TRB37"/>
      <c r="TRC37"/>
      <c r="TRD37"/>
      <c r="TRE37"/>
      <c r="TRF37"/>
      <c r="TRG37"/>
      <c r="TRH37"/>
      <c r="TRI37"/>
      <c r="TRJ37"/>
      <c r="TRK37"/>
      <c r="TRL37"/>
      <c r="TRM37"/>
      <c r="TRN37"/>
      <c r="TRO37"/>
      <c r="TRP37"/>
      <c r="TRQ37"/>
      <c r="TRR37"/>
      <c r="TRS37"/>
      <c r="TRT37"/>
      <c r="TRU37"/>
      <c r="TRV37"/>
      <c r="TRW37"/>
      <c r="TRX37"/>
      <c r="TRY37"/>
      <c r="TRZ37"/>
      <c r="TSA37"/>
      <c r="TSB37"/>
      <c r="TSC37"/>
      <c r="TSD37"/>
      <c r="TSE37"/>
      <c r="TSF37"/>
      <c r="TSG37"/>
      <c r="TSH37"/>
      <c r="TSI37"/>
      <c r="TSJ37"/>
      <c r="TSK37"/>
      <c r="TSL37"/>
      <c r="TSM37"/>
      <c r="TSN37"/>
      <c r="TSO37"/>
      <c r="TSP37"/>
      <c r="TSQ37"/>
      <c r="TSR37"/>
      <c r="TSS37"/>
      <c r="TST37"/>
      <c r="TSU37"/>
      <c r="TSV37"/>
      <c r="TSW37"/>
      <c r="TSX37"/>
      <c r="TSY37"/>
      <c r="TSZ37"/>
      <c r="TTA37"/>
      <c r="TTB37"/>
      <c r="TTC37"/>
      <c r="TTD37"/>
      <c r="TTE37"/>
      <c r="TTF37"/>
      <c r="TTG37"/>
      <c r="TTH37"/>
      <c r="TTI37"/>
      <c r="TTJ37"/>
      <c r="TTK37"/>
      <c r="TTL37"/>
      <c r="TTM37"/>
      <c r="TTN37"/>
      <c r="TTO37"/>
      <c r="TTP37"/>
      <c r="TTQ37"/>
      <c r="TTR37"/>
      <c r="TTS37"/>
      <c r="TTT37"/>
      <c r="TTU37"/>
      <c r="TTV37"/>
      <c r="TTW37"/>
      <c r="TTX37"/>
      <c r="TTY37"/>
      <c r="TTZ37"/>
      <c r="TUA37"/>
      <c r="TUB37"/>
      <c r="TUC37"/>
      <c r="TUD37"/>
      <c r="TUE37"/>
      <c r="TUF37"/>
      <c r="TUG37"/>
      <c r="TUH37"/>
      <c r="TUI37"/>
      <c r="TUJ37"/>
      <c r="TUK37"/>
      <c r="TUL37"/>
      <c r="TUM37"/>
      <c r="TUN37"/>
      <c r="TUO37"/>
      <c r="TUP37"/>
      <c r="TUQ37"/>
      <c r="TUR37"/>
      <c r="TUS37"/>
      <c r="TUT37"/>
      <c r="TUU37"/>
      <c r="TUV37"/>
      <c r="TUW37"/>
      <c r="TUX37"/>
      <c r="TUY37"/>
      <c r="TUZ37"/>
      <c r="TVA37"/>
      <c r="TVB37"/>
      <c r="TVC37"/>
      <c r="TVD37"/>
      <c r="TVE37"/>
      <c r="TVF37"/>
      <c r="TVG37"/>
      <c r="TVH37"/>
      <c r="TVI37"/>
      <c r="TVJ37"/>
      <c r="TVK37"/>
      <c r="TVL37"/>
      <c r="TVM37"/>
      <c r="TVN37"/>
      <c r="TVO37"/>
      <c r="TVP37"/>
      <c r="TVQ37"/>
      <c r="TVR37"/>
      <c r="TVS37"/>
      <c r="TVT37"/>
      <c r="TVU37"/>
      <c r="TVV37"/>
      <c r="TVW37"/>
      <c r="TVX37"/>
      <c r="TVY37"/>
      <c r="TVZ37"/>
      <c r="TWA37"/>
      <c r="TWB37"/>
      <c r="TWC37"/>
      <c r="TWD37"/>
      <c r="TWE37"/>
      <c r="TWF37"/>
      <c r="TWG37"/>
      <c r="TWH37"/>
      <c r="TWI37"/>
      <c r="TWJ37"/>
      <c r="TWK37"/>
      <c r="TWL37"/>
      <c r="TWM37"/>
      <c r="TWN37"/>
      <c r="TWO37"/>
      <c r="TWP37"/>
      <c r="TWQ37"/>
      <c r="TWR37"/>
      <c r="TWS37"/>
      <c r="TWT37"/>
      <c r="TWU37"/>
      <c r="TWV37"/>
      <c r="TWW37"/>
      <c r="TWX37"/>
      <c r="TWY37"/>
      <c r="TWZ37"/>
      <c r="TXA37"/>
      <c r="TXB37"/>
      <c r="TXC37"/>
      <c r="TXD37"/>
      <c r="TXE37"/>
      <c r="TXF37"/>
      <c r="TXG37"/>
      <c r="TXH37"/>
      <c r="TXI37"/>
      <c r="TXJ37"/>
      <c r="TXK37"/>
      <c r="TXL37"/>
      <c r="TXM37"/>
      <c r="TXN37"/>
      <c r="TXO37"/>
      <c r="TXP37"/>
      <c r="TXQ37"/>
      <c r="TXR37"/>
      <c r="TXS37"/>
      <c r="TXT37"/>
      <c r="TXU37"/>
      <c r="TXV37"/>
      <c r="TXW37"/>
      <c r="TXX37"/>
      <c r="TXY37"/>
      <c r="TXZ37"/>
      <c r="TYA37"/>
      <c r="TYB37"/>
      <c r="TYC37"/>
      <c r="TYD37"/>
      <c r="TYE37"/>
      <c r="TYF37"/>
      <c r="TYG37"/>
      <c r="TYH37"/>
      <c r="TYI37"/>
      <c r="TYJ37"/>
      <c r="TYK37"/>
      <c r="TYL37"/>
      <c r="TYM37"/>
      <c r="TYN37"/>
      <c r="TYO37"/>
      <c r="TYP37"/>
      <c r="TYQ37"/>
      <c r="TYR37"/>
      <c r="TYS37"/>
      <c r="TYT37"/>
      <c r="TYU37"/>
      <c r="TYV37"/>
      <c r="TYW37"/>
      <c r="TYX37"/>
      <c r="TYY37"/>
      <c r="TYZ37"/>
      <c r="TZA37"/>
      <c r="TZB37"/>
      <c r="TZC37"/>
      <c r="TZD37"/>
      <c r="TZE37"/>
      <c r="TZF37"/>
      <c r="TZG37"/>
      <c r="TZH37"/>
      <c r="TZI37"/>
      <c r="TZJ37"/>
      <c r="TZK37"/>
      <c r="TZL37"/>
      <c r="TZM37"/>
      <c r="TZN37"/>
      <c r="TZO37"/>
      <c r="TZP37"/>
      <c r="TZQ37"/>
      <c r="TZR37"/>
      <c r="TZS37"/>
      <c r="TZT37"/>
      <c r="TZU37"/>
      <c r="TZV37"/>
      <c r="TZW37"/>
      <c r="TZX37"/>
      <c r="TZY37"/>
      <c r="TZZ37"/>
      <c r="UAA37"/>
      <c r="UAB37"/>
      <c r="UAC37"/>
      <c r="UAD37"/>
      <c r="UAE37"/>
      <c r="UAF37"/>
      <c r="UAG37"/>
      <c r="UAH37"/>
      <c r="UAI37"/>
      <c r="UAJ37"/>
      <c r="UAK37"/>
      <c r="UAL37"/>
      <c r="UAM37"/>
      <c r="UAN37"/>
      <c r="UAO37"/>
      <c r="UAP37"/>
      <c r="UAQ37"/>
      <c r="UAR37"/>
      <c r="UAS37"/>
      <c r="UAT37"/>
      <c r="UAU37"/>
      <c r="UAV37"/>
      <c r="UAW37"/>
      <c r="UAX37"/>
      <c r="UAY37"/>
      <c r="UAZ37"/>
      <c r="UBA37"/>
      <c r="UBB37"/>
      <c r="UBC37"/>
      <c r="UBD37"/>
      <c r="UBE37"/>
      <c r="UBF37"/>
      <c r="UBG37"/>
      <c r="UBH37"/>
      <c r="UBI37"/>
      <c r="UBJ37"/>
      <c r="UBK37"/>
      <c r="UBL37"/>
      <c r="UBM37"/>
      <c r="UBN37"/>
      <c r="UBO37"/>
      <c r="UBP37"/>
      <c r="UBQ37"/>
      <c r="UBR37"/>
      <c r="UBS37"/>
      <c r="UBT37"/>
      <c r="UBU37"/>
      <c r="UBV37"/>
      <c r="UBW37"/>
      <c r="UBX37"/>
      <c r="UBY37"/>
      <c r="UBZ37"/>
      <c r="UCA37"/>
      <c r="UCB37"/>
      <c r="UCC37"/>
      <c r="UCD37"/>
      <c r="UCE37"/>
      <c r="UCF37"/>
      <c r="UCG37"/>
      <c r="UCH37"/>
      <c r="UCI37"/>
      <c r="UCJ37"/>
      <c r="UCK37"/>
      <c r="UCL37"/>
      <c r="UCM37"/>
      <c r="UCN37"/>
      <c r="UCO37"/>
      <c r="UCP37"/>
      <c r="UCQ37"/>
      <c r="UCR37"/>
      <c r="UCS37"/>
      <c r="UCT37"/>
      <c r="UCU37"/>
      <c r="UCV37"/>
      <c r="UCW37"/>
      <c r="UCX37"/>
      <c r="UCY37"/>
      <c r="UCZ37"/>
      <c r="UDA37"/>
      <c r="UDB37"/>
      <c r="UDC37"/>
      <c r="UDD37"/>
      <c r="UDE37"/>
      <c r="UDF37"/>
      <c r="UDG37"/>
      <c r="UDH37"/>
      <c r="UDI37"/>
      <c r="UDJ37"/>
      <c r="UDK37"/>
      <c r="UDL37"/>
      <c r="UDM37"/>
      <c r="UDN37"/>
      <c r="UDO37"/>
      <c r="UDP37"/>
      <c r="UDQ37"/>
      <c r="UDR37"/>
      <c r="UDS37"/>
      <c r="UDT37"/>
      <c r="UDU37"/>
      <c r="UDV37"/>
      <c r="UDW37"/>
      <c r="UDX37"/>
      <c r="UDY37"/>
      <c r="UDZ37"/>
      <c r="UEA37"/>
      <c r="UEB37"/>
      <c r="UEC37"/>
      <c r="UED37"/>
      <c r="UEE37"/>
      <c r="UEF37"/>
      <c r="UEG37"/>
      <c r="UEH37"/>
      <c r="UEI37"/>
      <c r="UEJ37"/>
      <c r="UEK37"/>
      <c r="UEL37"/>
      <c r="UEM37"/>
      <c r="UEN37"/>
      <c r="UEO37"/>
      <c r="UEP37"/>
      <c r="UEQ37"/>
      <c r="UER37"/>
      <c r="UES37"/>
      <c r="UET37"/>
      <c r="UEU37"/>
      <c r="UEV37"/>
      <c r="UEW37"/>
      <c r="UEX37"/>
      <c r="UEY37"/>
      <c r="UEZ37"/>
      <c r="UFA37"/>
      <c r="UFB37"/>
      <c r="UFC37"/>
      <c r="UFD37"/>
      <c r="UFE37"/>
      <c r="UFF37"/>
      <c r="UFG37"/>
      <c r="UFH37"/>
      <c r="UFI37"/>
      <c r="UFJ37"/>
      <c r="UFK37"/>
      <c r="UFL37"/>
      <c r="UFM37"/>
      <c r="UFN37"/>
      <c r="UFO37"/>
      <c r="UFP37"/>
      <c r="UFQ37"/>
      <c r="UFR37"/>
      <c r="UFS37"/>
      <c r="UFT37"/>
      <c r="UFU37"/>
      <c r="UFV37"/>
      <c r="UFW37"/>
      <c r="UFX37"/>
      <c r="UFY37"/>
      <c r="UFZ37"/>
      <c r="UGA37"/>
      <c r="UGB37"/>
      <c r="UGC37"/>
      <c r="UGD37"/>
      <c r="UGE37"/>
      <c r="UGF37"/>
      <c r="UGG37"/>
      <c r="UGH37"/>
      <c r="UGI37"/>
      <c r="UGJ37"/>
      <c r="UGK37"/>
      <c r="UGL37"/>
      <c r="UGM37"/>
      <c r="UGN37"/>
      <c r="UGO37"/>
      <c r="UGP37"/>
      <c r="UGQ37"/>
      <c r="UGR37"/>
      <c r="UGS37"/>
      <c r="UGT37"/>
      <c r="UGU37"/>
      <c r="UGV37"/>
      <c r="UGW37"/>
      <c r="UGX37"/>
      <c r="UGY37"/>
      <c r="UGZ37"/>
      <c r="UHA37"/>
      <c r="UHB37"/>
      <c r="UHC37"/>
      <c r="UHD37"/>
      <c r="UHE37"/>
      <c r="UHF37"/>
      <c r="UHG37"/>
      <c r="UHH37"/>
      <c r="UHI37"/>
      <c r="UHJ37"/>
      <c r="UHK37"/>
      <c r="UHL37"/>
      <c r="UHM37"/>
      <c r="UHN37"/>
      <c r="UHO37"/>
      <c r="UHP37"/>
      <c r="UHQ37"/>
      <c r="UHR37"/>
      <c r="UHS37"/>
      <c r="UHT37"/>
      <c r="UHU37"/>
      <c r="UHV37"/>
      <c r="UHW37"/>
      <c r="UHX37"/>
      <c r="UHY37"/>
      <c r="UHZ37"/>
      <c r="UIA37"/>
      <c r="UIB37"/>
      <c r="UIC37"/>
      <c r="UID37"/>
      <c r="UIE37"/>
      <c r="UIF37"/>
      <c r="UIG37"/>
      <c r="UIH37"/>
      <c r="UII37"/>
      <c r="UIJ37"/>
      <c r="UIK37"/>
      <c r="UIL37"/>
      <c r="UIM37"/>
      <c r="UIN37"/>
      <c r="UIO37"/>
      <c r="UIP37"/>
      <c r="UIQ37"/>
      <c r="UIR37"/>
      <c r="UIS37"/>
      <c r="UIT37"/>
      <c r="UIU37"/>
      <c r="UIV37"/>
      <c r="UIW37"/>
      <c r="UIX37"/>
      <c r="UIY37"/>
      <c r="UIZ37"/>
      <c r="UJA37"/>
      <c r="UJB37"/>
      <c r="UJC37"/>
      <c r="UJD37"/>
      <c r="UJE37"/>
      <c r="UJF37"/>
      <c r="UJG37"/>
      <c r="UJH37"/>
      <c r="UJI37"/>
      <c r="UJJ37"/>
      <c r="UJK37"/>
      <c r="UJL37"/>
      <c r="UJM37"/>
      <c r="UJN37"/>
      <c r="UJO37"/>
      <c r="UJP37"/>
      <c r="UJQ37"/>
      <c r="UJR37"/>
      <c r="UJS37"/>
      <c r="UJT37"/>
      <c r="UJU37"/>
      <c r="UJV37"/>
      <c r="UJW37"/>
      <c r="UJX37"/>
      <c r="UJY37"/>
      <c r="UJZ37"/>
      <c r="UKA37"/>
      <c r="UKB37"/>
      <c r="UKC37"/>
      <c r="UKD37"/>
      <c r="UKE37"/>
      <c r="UKF37"/>
      <c r="UKG37"/>
      <c r="UKH37"/>
      <c r="UKI37"/>
      <c r="UKJ37"/>
      <c r="UKK37"/>
      <c r="UKL37"/>
      <c r="UKM37"/>
      <c r="UKN37"/>
      <c r="UKO37"/>
      <c r="UKP37"/>
      <c r="UKQ37"/>
      <c r="UKR37"/>
      <c r="UKS37"/>
      <c r="UKT37"/>
      <c r="UKU37"/>
      <c r="UKV37"/>
      <c r="UKW37"/>
      <c r="UKX37"/>
      <c r="UKY37"/>
      <c r="UKZ37"/>
      <c r="ULA37"/>
      <c r="ULB37"/>
      <c r="ULC37"/>
      <c r="ULD37"/>
      <c r="ULE37"/>
      <c r="ULF37"/>
      <c r="ULG37"/>
      <c r="ULH37"/>
      <c r="ULI37"/>
      <c r="ULJ37"/>
      <c r="ULK37"/>
      <c r="ULL37"/>
      <c r="ULM37"/>
      <c r="ULN37"/>
      <c r="ULO37"/>
      <c r="ULP37"/>
      <c r="ULQ37"/>
      <c r="ULR37"/>
      <c r="ULS37"/>
      <c r="ULT37"/>
      <c r="ULU37"/>
      <c r="ULV37"/>
      <c r="ULW37"/>
      <c r="ULX37"/>
      <c r="ULY37"/>
      <c r="ULZ37"/>
      <c r="UMA37"/>
      <c r="UMB37"/>
      <c r="UMC37"/>
      <c r="UMD37"/>
      <c r="UME37"/>
      <c r="UMF37"/>
      <c r="UMG37"/>
      <c r="UMH37"/>
      <c r="UMI37"/>
      <c r="UMJ37"/>
      <c r="UMK37"/>
      <c r="UML37"/>
      <c r="UMM37"/>
      <c r="UMN37"/>
      <c r="UMO37"/>
      <c r="UMP37"/>
      <c r="UMQ37"/>
      <c r="UMR37"/>
      <c r="UMS37"/>
      <c r="UMT37"/>
      <c r="UMU37"/>
      <c r="UMV37"/>
      <c r="UMW37"/>
      <c r="UMX37"/>
      <c r="UMY37"/>
      <c r="UMZ37"/>
      <c r="UNA37"/>
      <c r="UNB37"/>
      <c r="UNC37"/>
      <c r="UND37"/>
      <c r="UNE37"/>
      <c r="UNF37"/>
      <c r="UNG37"/>
      <c r="UNH37"/>
      <c r="UNI37"/>
      <c r="UNJ37"/>
      <c r="UNK37"/>
      <c r="UNL37"/>
      <c r="UNM37"/>
      <c r="UNN37"/>
      <c r="UNO37"/>
      <c r="UNP37"/>
      <c r="UNQ37"/>
      <c r="UNR37"/>
      <c r="UNS37"/>
      <c r="UNT37"/>
      <c r="UNU37"/>
      <c r="UNV37"/>
      <c r="UNW37"/>
      <c r="UNX37"/>
      <c r="UNY37"/>
      <c r="UNZ37"/>
      <c r="UOA37"/>
      <c r="UOB37"/>
      <c r="UOC37"/>
      <c r="UOD37"/>
      <c r="UOE37"/>
      <c r="UOF37"/>
      <c r="UOG37"/>
      <c r="UOH37"/>
      <c r="UOI37"/>
      <c r="UOJ37"/>
      <c r="UOK37"/>
      <c r="UOL37"/>
      <c r="UOM37"/>
      <c r="UON37"/>
      <c r="UOO37"/>
      <c r="UOP37"/>
      <c r="UOQ37"/>
      <c r="UOR37"/>
      <c r="UOS37"/>
      <c r="UOT37"/>
      <c r="UOU37"/>
      <c r="UOV37"/>
      <c r="UOW37"/>
      <c r="UOX37"/>
      <c r="UOY37"/>
      <c r="UOZ37"/>
      <c r="UPA37"/>
      <c r="UPB37"/>
      <c r="UPC37"/>
      <c r="UPD37"/>
      <c r="UPE37"/>
      <c r="UPF37"/>
      <c r="UPG37"/>
      <c r="UPH37"/>
      <c r="UPI37"/>
      <c r="UPJ37"/>
      <c r="UPK37"/>
      <c r="UPL37"/>
      <c r="UPM37"/>
      <c r="UPN37"/>
      <c r="UPO37"/>
      <c r="UPP37"/>
      <c r="UPQ37"/>
      <c r="UPR37"/>
      <c r="UPS37"/>
      <c r="UPT37"/>
      <c r="UPU37"/>
      <c r="UPV37"/>
      <c r="UPW37"/>
      <c r="UPX37"/>
      <c r="UPY37"/>
      <c r="UPZ37"/>
      <c r="UQA37"/>
      <c r="UQB37"/>
      <c r="UQC37"/>
      <c r="UQD37"/>
      <c r="UQE37"/>
      <c r="UQF37"/>
      <c r="UQG37"/>
      <c r="UQH37"/>
      <c r="UQI37"/>
      <c r="UQJ37"/>
      <c r="UQK37"/>
      <c r="UQL37"/>
      <c r="UQM37"/>
      <c r="UQN37"/>
      <c r="UQO37"/>
      <c r="UQP37"/>
      <c r="UQQ37"/>
      <c r="UQR37"/>
      <c r="UQS37"/>
      <c r="UQT37"/>
      <c r="UQU37"/>
      <c r="UQV37"/>
      <c r="UQW37"/>
      <c r="UQX37"/>
      <c r="UQY37"/>
      <c r="UQZ37"/>
      <c r="URA37"/>
      <c r="URB37"/>
      <c r="URC37"/>
      <c r="URD37"/>
      <c r="URE37"/>
      <c r="URF37"/>
      <c r="URG37"/>
      <c r="URH37"/>
      <c r="URI37"/>
      <c r="URJ37"/>
      <c r="URK37"/>
      <c r="URL37"/>
      <c r="URM37"/>
      <c r="URN37"/>
      <c r="URO37"/>
      <c r="URP37"/>
      <c r="URQ37"/>
      <c r="URR37"/>
      <c r="URS37"/>
      <c r="URT37"/>
      <c r="URU37"/>
      <c r="URV37"/>
      <c r="URW37"/>
      <c r="URX37"/>
      <c r="URY37"/>
      <c r="URZ37"/>
      <c r="USA37"/>
      <c r="USB37"/>
      <c r="USC37"/>
      <c r="USD37"/>
      <c r="USE37"/>
      <c r="USF37"/>
      <c r="USG37"/>
      <c r="USH37"/>
      <c r="USI37"/>
      <c r="USJ37"/>
      <c r="USK37"/>
      <c r="USL37"/>
      <c r="USM37"/>
      <c r="USN37"/>
      <c r="USO37"/>
      <c r="USP37"/>
      <c r="USQ37"/>
      <c r="USR37"/>
      <c r="USS37"/>
      <c r="UST37"/>
      <c r="USU37"/>
      <c r="USV37"/>
      <c r="USW37"/>
      <c r="USX37"/>
      <c r="USY37"/>
      <c r="USZ37"/>
      <c r="UTA37"/>
      <c r="UTB37"/>
      <c r="UTC37"/>
      <c r="UTD37"/>
      <c r="UTE37"/>
      <c r="UTF37"/>
      <c r="UTG37"/>
      <c r="UTH37"/>
      <c r="UTI37"/>
      <c r="UTJ37"/>
      <c r="UTK37"/>
      <c r="UTL37"/>
      <c r="UTM37"/>
      <c r="UTN37"/>
      <c r="UTO37"/>
      <c r="UTP37"/>
      <c r="UTQ37"/>
      <c r="UTR37"/>
      <c r="UTS37"/>
      <c r="UTT37"/>
      <c r="UTU37"/>
      <c r="UTV37"/>
      <c r="UTW37"/>
      <c r="UTX37"/>
      <c r="UTY37"/>
      <c r="UTZ37"/>
      <c r="UUA37"/>
      <c r="UUB37"/>
      <c r="UUC37"/>
      <c r="UUD37"/>
      <c r="UUE37"/>
      <c r="UUF37"/>
      <c r="UUG37"/>
      <c r="UUH37"/>
      <c r="UUI37"/>
      <c r="UUJ37"/>
      <c r="UUK37"/>
      <c r="UUL37"/>
      <c r="UUM37"/>
      <c r="UUN37"/>
      <c r="UUO37"/>
      <c r="UUP37"/>
      <c r="UUQ37"/>
      <c r="UUR37"/>
      <c r="UUS37"/>
      <c r="UUT37"/>
      <c r="UUU37"/>
      <c r="UUV37"/>
      <c r="UUW37"/>
      <c r="UUX37"/>
      <c r="UUY37"/>
      <c r="UUZ37"/>
      <c r="UVA37"/>
      <c r="UVB37"/>
      <c r="UVC37"/>
      <c r="UVD37"/>
      <c r="UVE37"/>
      <c r="UVF37"/>
      <c r="UVG37"/>
      <c r="UVH37"/>
      <c r="UVI37"/>
      <c r="UVJ37"/>
      <c r="UVK37"/>
      <c r="UVL37"/>
      <c r="UVM37"/>
      <c r="UVN37"/>
      <c r="UVO37"/>
      <c r="UVP37"/>
      <c r="UVQ37"/>
      <c r="UVR37"/>
      <c r="UVS37"/>
      <c r="UVT37"/>
      <c r="UVU37"/>
      <c r="UVV37"/>
      <c r="UVW37"/>
      <c r="UVX37"/>
      <c r="UVY37"/>
      <c r="UVZ37"/>
      <c r="UWA37"/>
      <c r="UWB37"/>
      <c r="UWC37"/>
      <c r="UWD37"/>
      <c r="UWE37"/>
      <c r="UWF37"/>
      <c r="UWG37"/>
      <c r="UWH37"/>
      <c r="UWI37"/>
      <c r="UWJ37"/>
      <c r="UWK37"/>
      <c r="UWL37"/>
      <c r="UWM37"/>
      <c r="UWN37"/>
      <c r="UWO37"/>
      <c r="UWP37"/>
      <c r="UWQ37"/>
      <c r="UWR37"/>
      <c r="UWS37"/>
      <c r="UWT37"/>
      <c r="UWU37"/>
      <c r="UWV37"/>
      <c r="UWW37"/>
      <c r="UWX37"/>
      <c r="UWY37"/>
      <c r="UWZ37"/>
      <c r="UXA37"/>
      <c r="UXB37"/>
      <c r="UXC37"/>
      <c r="UXD37"/>
      <c r="UXE37"/>
      <c r="UXF37"/>
      <c r="UXG37"/>
      <c r="UXH37"/>
      <c r="UXI37"/>
      <c r="UXJ37"/>
      <c r="UXK37"/>
      <c r="UXL37"/>
      <c r="UXM37"/>
      <c r="UXN37"/>
      <c r="UXO37"/>
      <c r="UXP37"/>
      <c r="UXQ37"/>
      <c r="UXR37"/>
      <c r="UXS37"/>
      <c r="UXT37"/>
      <c r="UXU37"/>
      <c r="UXV37"/>
      <c r="UXW37"/>
      <c r="UXX37"/>
      <c r="UXY37"/>
      <c r="UXZ37"/>
      <c r="UYA37"/>
      <c r="UYB37"/>
      <c r="UYC37"/>
      <c r="UYD37"/>
      <c r="UYE37"/>
      <c r="UYF37"/>
      <c r="UYG37"/>
      <c r="UYH37"/>
      <c r="UYI37"/>
      <c r="UYJ37"/>
      <c r="UYK37"/>
      <c r="UYL37"/>
      <c r="UYM37"/>
      <c r="UYN37"/>
      <c r="UYO37"/>
      <c r="UYP37"/>
      <c r="UYQ37"/>
      <c r="UYR37"/>
      <c r="UYS37"/>
      <c r="UYT37"/>
      <c r="UYU37"/>
      <c r="UYV37"/>
      <c r="UYW37"/>
      <c r="UYX37"/>
      <c r="UYY37"/>
      <c r="UYZ37"/>
      <c r="UZA37"/>
      <c r="UZB37"/>
      <c r="UZC37"/>
      <c r="UZD37"/>
      <c r="UZE37"/>
      <c r="UZF37"/>
      <c r="UZG37"/>
      <c r="UZH37"/>
      <c r="UZI37"/>
      <c r="UZJ37"/>
      <c r="UZK37"/>
      <c r="UZL37"/>
      <c r="UZM37"/>
      <c r="UZN37"/>
      <c r="UZO37"/>
      <c r="UZP37"/>
      <c r="UZQ37"/>
      <c r="UZR37"/>
      <c r="UZS37"/>
      <c r="UZT37"/>
      <c r="UZU37"/>
      <c r="UZV37"/>
      <c r="UZW37"/>
      <c r="UZX37"/>
      <c r="UZY37"/>
      <c r="UZZ37"/>
      <c r="VAA37"/>
      <c r="VAB37"/>
      <c r="VAC37"/>
      <c r="VAD37"/>
      <c r="VAE37"/>
      <c r="VAF37"/>
      <c r="VAG37"/>
      <c r="VAH37"/>
      <c r="VAI37"/>
      <c r="VAJ37"/>
      <c r="VAK37"/>
      <c r="VAL37"/>
      <c r="VAM37"/>
      <c r="VAN37"/>
      <c r="VAO37"/>
      <c r="VAP37"/>
      <c r="VAQ37"/>
      <c r="VAR37"/>
      <c r="VAS37"/>
      <c r="VAT37"/>
      <c r="VAU37"/>
      <c r="VAV37"/>
      <c r="VAW37"/>
      <c r="VAX37"/>
      <c r="VAY37"/>
      <c r="VAZ37"/>
      <c r="VBA37"/>
      <c r="VBB37"/>
      <c r="VBC37"/>
      <c r="VBD37"/>
      <c r="VBE37"/>
      <c r="VBF37"/>
      <c r="VBG37"/>
      <c r="VBH37"/>
      <c r="VBI37"/>
      <c r="VBJ37"/>
      <c r="VBK37"/>
      <c r="VBL37"/>
      <c r="VBM37"/>
      <c r="VBN37"/>
      <c r="VBO37"/>
      <c r="VBP37"/>
      <c r="VBQ37"/>
      <c r="VBR37"/>
      <c r="VBS37"/>
      <c r="VBT37"/>
      <c r="VBU37"/>
      <c r="VBV37"/>
      <c r="VBW37"/>
      <c r="VBX37"/>
      <c r="VBY37"/>
      <c r="VBZ37"/>
      <c r="VCA37"/>
      <c r="VCB37"/>
      <c r="VCC37"/>
      <c r="VCD37"/>
      <c r="VCE37"/>
      <c r="VCF37"/>
      <c r="VCG37"/>
      <c r="VCH37"/>
      <c r="VCI37"/>
      <c r="VCJ37"/>
      <c r="VCK37"/>
      <c r="VCL37"/>
      <c r="VCM37"/>
      <c r="VCN37"/>
      <c r="VCO37"/>
      <c r="VCP37"/>
      <c r="VCQ37"/>
      <c r="VCR37"/>
      <c r="VCS37"/>
      <c r="VCT37"/>
      <c r="VCU37"/>
      <c r="VCV37"/>
      <c r="VCW37"/>
      <c r="VCX37"/>
      <c r="VCY37"/>
      <c r="VCZ37"/>
      <c r="VDA37"/>
      <c r="VDB37"/>
      <c r="VDC37"/>
      <c r="VDD37"/>
      <c r="VDE37"/>
      <c r="VDF37"/>
      <c r="VDG37"/>
      <c r="VDH37"/>
      <c r="VDI37"/>
      <c r="VDJ37"/>
      <c r="VDK37"/>
      <c r="VDL37"/>
      <c r="VDM37"/>
      <c r="VDN37"/>
      <c r="VDO37"/>
      <c r="VDP37"/>
      <c r="VDQ37"/>
      <c r="VDR37"/>
      <c r="VDS37"/>
      <c r="VDT37"/>
      <c r="VDU37"/>
      <c r="VDV37"/>
      <c r="VDW37"/>
      <c r="VDX37"/>
      <c r="VDY37"/>
      <c r="VDZ37"/>
      <c r="VEA37"/>
      <c r="VEB37"/>
      <c r="VEC37"/>
      <c r="VED37"/>
      <c r="VEE37"/>
      <c r="VEF37"/>
      <c r="VEG37"/>
      <c r="VEH37"/>
      <c r="VEI37"/>
      <c r="VEJ37"/>
      <c r="VEK37"/>
      <c r="VEL37"/>
      <c r="VEM37"/>
      <c r="VEN37"/>
      <c r="VEO37"/>
      <c r="VEP37"/>
      <c r="VEQ37"/>
      <c r="VER37"/>
      <c r="VES37"/>
      <c r="VET37"/>
      <c r="VEU37"/>
      <c r="VEV37"/>
      <c r="VEW37"/>
      <c r="VEX37"/>
      <c r="VEY37"/>
      <c r="VEZ37"/>
      <c r="VFA37"/>
      <c r="VFB37"/>
      <c r="VFC37"/>
      <c r="VFD37"/>
      <c r="VFE37"/>
      <c r="VFF37"/>
      <c r="VFG37"/>
      <c r="VFH37"/>
      <c r="VFI37"/>
      <c r="VFJ37"/>
      <c r="VFK37"/>
      <c r="VFL37"/>
      <c r="VFM37"/>
      <c r="VFN37"/>
      <c r="VFO37"/>
      <c r="VFP37"/>
      <c r="VFQ37"/>
      <c r="VFR37"/>
      <c r="VFS37"/>
      <c r="VFT37"/>
      <c r="VFU37"/>
      <c r="VFV37"/>
      <c r="VFW37"/>
      <c r="VFX37"/>
      <c r="VFY37"/>
      <c r="VFZ37"/>
      <c r="VGA37"/>
      <c r="VGB37"/>
      <c r="VGC37"/>
      <c r="VGD37"/>
      <c r="VGE37"/>
      <c r="VGF37"/>
      <c r="VGG37"/>
      <c r="VGH37"/>
      <c r="VGI37"/>
      <c r="VGJ37"/>
      <c r="VGK37"/>
      <c r="VGL37"/>
      <c r="VGM37"/>
      <c r="VGN37"/>
      <c r="VGO37"/>
      <c r="VGP37"/>
      <c r="VGQ37"/>
      <c r="VGR37"/>
      <c r="VGS37"/>
      <c r="VGT37"/>
      <c r="VGU37"/>
      <c r="VGV37"/>
      <c r="VGW37"/>
      <c r="VGX37"/>
      <c r="VGY37"/>
      <c r="VGZ37"/>
      <c r="VHA37"/>
      <c r="VHB37"/>
      <c r="VHC37"/>
      <c r="VHD37"/>
      <c r="VHE37"/>
      <c r="VHF37"/>
      <c r="VHG37"/>
      <c r="VHH37"/>
      <c r="VHI37"/>
      <c r="VHJ37"/>
      <c r="VHK37"/>
      <c r="VHL37"/>
      <c r="VHM37"/>
      <c r="VHN37"/>
      <c r="VHO37"/>
      <c r="VHP37"/>
      <c r="VHQ37"/>
      <c r="VHR37"/>
      <c r="VHS37"/>
      <c r="VHT37"/>
      <c r="VHU37"/>
      <c r="VHV37"/>
      <c r="VHW37"/>
      <c r="VHX37"/>
      <c r="VHY37"/>
      <c r="VHZ37"/>
      <c r="VIA37"/>
      <c r="VIB37"/>
      <c r="VIC37"/>
      <c r="VID37"/>
      <c r="VIE37"/>
      <c r="VIF37"/>
      <c r="VIG37"/>
      <c r="VIH37"/>
      <c r="VII37"/>
      <c r="VIJ37"/>
      <c r="VIK37"/>
      <c r="VIL37"/>
      <c r="VIM37"/>
      <c r="VIN37"/>
      <c r="VIO37"/>
      <c r="VIP37"/>
      <c r="VIQ37"/>
      <c r="VIR37"/>
      <c r="VIS37"/>
      <c r="VIT37"/>
      <c r="VIU37"/>
      <c r="VIV37"/>
      <c r="VIW37"/>
      <c r="VIX37"/>
      <c r="VIY37"/>
      <c r="VIZ37"/>
      <c r="VJA37"/>
      <c r="VJB37"/>
      <c r="VJC37"/>
      <c r="VJD37"/>
      <c r="VJE37"/>
      <c r="VJF37"/>
      <c r="VJG37"/>
      <c r="VJH37"/>
      <c r="VJI37"/>
      <c r="VJJ37"/>
      <c r="VJK37"/>
      <c r="VJL37"/>
      <c r="VJM37"/>
      <c r="VJN37"/>
      <c r="VJO37"/>
      <c r="VJP37"/>
      <c r="VJQ37"/>
      <c r="VJR37"/>
      <c r="VJS37"/>
      <c r="VJT37"/>
      <c r="VJU37"/>
      <c r="VJV37"/>
      <c r="VJW37"/>
      <c r="VJX37"/>
      <c r="VJY37"/>
      <c r="VJZ37"/>
      <c r="VKA37"/>
      <c r="VKB37"/>
      <c r="VKC37"/>
      <c r="VKD37"/>
      <c r="VKE37"/>
      <c r="VKF37"/>
      <c r="VKG37"/>
      <c r="VKH37"/>
      <c r="VKI37"/>
      <c r="VKJ37"/>
      <c r="VKK37"/>
      <c r="VKL37"/>
      <c r="VKM37"/>
      <c r="VKN37"/>
      <c r="VKO37"/>
      <c r="VKP37"/>
      <c r="VKQ37"/>
      <c r="VKR37"/>
      <c r="VKS37"/>
      <c r="VKT37"/>
      <c r="VKU37"/>
      <c r="VKV37"/>
      <c r="VKW37"/>
      <c r="VKX37"/>
      <c r="VKY37"/>
      <c r="VKZ37"/>
      <c r="VLA37"/>
      <c r="VLB37"/>
      <c r="VLC37"/>
      <c r="VLD37"/>
      <c r="VLE37"/>
      <c r="VLF37"/>
      <c r="VLG37"/>
      <c r="VLH37"/>
      <c r="VLI37"/>
      <c r="VLJ37"/>
      <c r="VLK37"/>
      <c r="VLL37"/>
      <c r="VLM37"/>
      <c r="VLN37"/>
      <c r="VLO37"/>
      <c r="VLP37"/>
      <c r="VLQ37"/>
      <c r="VLR37"/>
      <c r="VLS37"/>
      <c r="VLT37"/>
      <c r="VLU37"/>
      <c r="VLV37"/>
      <c r="VLW37"/>
      <c r="VLX37"/>
      <c r="VLY37"/>
      <c r="VLZ37"/>
      <c r="VMA37"/>
      <c r="VMB37"/>
      <c r="VMC37"/>
      <c r="VMD37"/>
      <c r="VME37"/>
      <c r="VMF37"/>
      <c r="VMG37"/>
      <c r="VMH37"/>
      <c r="VMI37"/>
      <c r="VMJ37"/>
      <c r="VMK37"/>
      <c r="VML37"/>
      <c r="VMM37"/>
      <c r="VMN37"/>
      <c r="VMO37"/>
      <c r="VMP37"/>
      <c r="VMQ37"/>
      <c r="VMR37"/>
      <c r="VMS37"/>
      <c r="VMT37"/>
      <c r="VMU37"/>
      <c r="VMV37"/>
      <c r="VMW37"/>
      <c r="VMX37"/>
      <c r="VMY37"/>
      <c r="VMZ37"/>
      <c r="VNA37"/>
      <c r="VNB37"/>
      <c r="VNC37"/>
      <c r="VND37"/>
      <c r="VNE37"/>
      <c r="VNF37"/>
      <c r="VNG37"/>
      <c r="VNH37"/>
      <c r="VNI37"/>
      <c r="VNJ37"/>
      <c r="VNK37"/>
      <c r="VNL37"/>
      <c r="VNM37"/>
      <c r="VNN37"/>
      <c r="VNO37"/>
      <c r="VNP37"/>
      <c r="VNQ37"/>
      <c r="VNR37"/>
      <c r="VNS37"/>
      <c r="VNT37"/>
      <c r="VNU37"/>
      <c r="VNV37"/>
      <c r="VNW37"/>
      <c r="VNX37"/>
      <c r="VNY37"/>
      <c r="VNZ37"/>
      <c r="VOA37"/>
      <c r="VOB37"/>
      <c r="VOC37"/>
      <c r="VOD37"/>
      <c r="VOE37"/>
      <c r="VOF37"/>
      <c r="VOG37"/>
      <c r="VOH37"/>
      <c r="VOI37"/>
      <c r="VOJ37"/>
      <c r="VOK37"/>
      <c r="VOL37"/>
      <c r="VOM37"/>
      <c r="VON37"/>
      <c r="VOO37"/>
      <c r="VOP37"/>
      <c r="VOQ37"/>
      <c r="VOR37"/>
      <c r="VOS37"/>
      <c r="VOT37"/>
      <c r="VOU37"/>
      <c r="VOV37"/>
      <c r="VOW37"/>
      <c r="VOX37"/>
      <c r="VOY37"/>
      <c r="VOZ37"/>
      <c r="VPA37"/>
      <c r="VPB37"/>
      <c r="VPC37"/>
      <c r="VPD37"/>
      <c r="VPE37"/>
      <c r="VPF37"/>
      <c r="VPG37"/>
      <c r="VPH37"/>
      <c r="VPI37"/>
      <c r="VPJ37"/>
      <c r="VPK37"/>
      <c r="VPL37"/>
      <c r="VPM37"/>
      <c r="VPN37"/>
      <c r="VPO37"/>
      <c r="VPP37"/>
      <c r="VPQ37"/>
      <c r="VPR37"/>
      <c r="VPS37"/>
      <c r="VPT37"/>
      <c r="VPU37"/>
      <c r="VPV37"/>
      <c r="VPW37"/>
      <c r="VPX37"/>
      <c r="VPY37"/>
      <c r="VPZ37"/>
      <c r="VQA37"/>
      <c r="VQB37"/>
      <c r="VQC37"/>
      <c r="VQD37"/>
      <c r="VQE37"/>
      <c r="VQF37"/>
      <c r="VQG37"/>
      <c r="VQH37"/>
      <c r="VQI37"/>
      <c r="VQJ37"/>
      <c r="VQK37"/>
      <c r="VQL37"/>
      <c r="VQM37"/>
      <c r="VQN37"/>
      <c r="VQO37"/>
      <c r="VQP37"/>
      <c r="VQQ37"/>
      <c r="VQR37"/>
      <c r="VQS37"/>
      <c r="VQT37"/>
      <c r="VQU37"/>
      <c r="VQV37"/>
      <c r="VQW37"/>
      <c r="VQX37"/>
      <c r="VQY37"/>
      <c r="VQZ37"/>
      <c r="VRA37"/>
      <c r="VRB37"/>
      <c r="VRC37"/>
      <c r="VRD37"/>
      <c r="VRE37"/>
      <c r="VRF37"/>
      <c r="VRG37"/>
      <c r="VRH37"/>
      <c r="VRI37"/>
      <c r="VRJ37"/>
      <c r="VRK37"/>
      <c r="VRL37"/>
      <c r="VRM37"/>
      <c r="VRN37"/>
      <c r="VRO37"/>
      <c r="VRP37"/>
      <c r="VRQ37"/>
      <c r="VRR37"/>
      <c r="VRS37"/>
      <c r="VRT37"/>
      <c r="VRU37"/>
      <c r="VRV37"/>
      <c r="VRW37"/>
      <c r="VRX37"/>
      <c r="VRY37"/>
      <c r="VRZ37"/>
      <c r="VSA37"/>
      <c r="VSB37"/>
      <c r="VSC37"/>
      <c r="VSD37"/>
      <c r="VSE37"/>
      <c r="VSF37"/>
      <c r="VSG37"/>
      <c r="VSH37"/>
      <c r="VSI37"/>
      <c r="VSJ37"/>
      <c r="VSK37"/>
      <c r="VSL37"/>
      <c r="VSM37"/>
      <c r="VSN37"/>
      <c r="VSO37"/>
      <c r="VSP37"/>
      <c r="VSQ37"/>
      <c r="VSR37"/>
      <c r="VSS37"/>
      <c r="VST37"/>
      <c r="VSU37"/>
      <c r="VSV37"/>
      <c r="VSW37"/>
      <c r="VSX37"/>
      <c r="VSY37"/>
      <c r="VSZ37"/>
      <c r="VTA37"/>
      <c r="VTB37"/>
      <c r="VTC37"/>
      <c r="VTD37"/>
      <c r="VTE37"/>
      <c r="VTF37"/>
      <c r="VTG37"/>
      <c r="VTH37"/>
      <c r="VTI37"/>
      <c r="VTJ37"/>
      <c r="VTK37"/>
      <c r="VTL37"/>
      <c r="VTM37"/>
      <c r="VTN37"/>
      <c r="VTO37"/>
      <c r="VTP37"/>
      <c r="VTQ37"/>
      <c r="VTR37"/>
      <c r="VTS37"/>
      <c r="VTT37"/>
      <c r="VTU37"/>
      <c r="VTV37"/>
      <c r="VTW37"/>
      <c r="VTX37"/>
      <c r="VTY37"/>
      <c r="VTZ37"/>
      <c r="VUA37"/>
      <c r="VUB37"/>
      <c r="VUC37"/>
      <c r="VUD37"/>
      <c r="VUE37"/>
      <c r="VUF37"/>
      <c r="VUG37"/>
      <c r="VUH37"/>
      <c r="VUI37"/>
      <c r="VUJ37"/>
      <c r="VUK37"/>
      <c r="VUL37"/>
      <c r="VUM37"/>
      <c r="VUN37"/>
      <c r="VUO37"/>
      <c r="VUP37"/>
      <c r="VUQ37"/>
      <c r="VUR37"/>
      <c r="VUS37"/>
      <c r="VUT37"/>
      <c r="VUU37"/>
      <c r="VUV37"/>
      <c r="VUW37"/>
      <c r="VUX37"/>
      <c r="VUY37"/>
      <c r="VUZ37"/>
      <c r="VVA37"/>
      <c r="VVB37"/>
      <c r="VVC37"/>
      <c r="VVD37"/>
      <c r="VVE37"/>
      <c r="VVF37"/>
      <c r="VVG37"/>
      <c r="VVH37"/>
      <c r="VVI37"/>
      <c r="VVJ37"/>
      <c r="VVK37"/>
      <c r="VVL37"/>
      <c r="VVM37"/>
      <c r="VVN37"/>
      <c r="VVO37"/>
      <c r="VVP37"/>
      <c r="VVQ37"/>
      <c r="VVR37"/>
      <c r="VVS37"/>
      <c r="VVT37"/>
      <c r="VVU37"/>
      <c r="VVV37"/>
      <c r="VVW37"/>
      <c r="VVX37"/>
      <c r="VVY37"/>
      <c r="VVZ37"/>
      <c r="VWA37"/>
      <c r="VWB37"/>
      <c r="VWC37"/>
      <c r="VWD37"/>
      <c r="VWE37"/>
      <c r="VWF37"/>
      <c r="VWG37"/>
      <c r="VWH37"/>
      <c r="VWI37"/>
      <c r="VWJ37"/>
      <c r="VWK37"/>
      <c r="VWL37"/>
      <c r="VWM37"/>
      <c r="VWN37"/>
      <c r="VWO37"/>
      <c r="VWP37"/>
      <c r="VWQ37"/>
      <c r="VWR37"/>
      <c r="VWS37"/>
      <c r="VWT37"/>
      <c r="VWU37"/>
      <c r="VWV37"/>
      <c r="VWW37"/>
      <c r="VWX37"/>
      <c r="VWY37"/>
      <c r="VWZ37"/>
      <c r="VXA37"/>
      <c r="VXB37"/>
      <c r="VXC37"/>
      <c r="VXD37"/>
      <c r="VXE37"/>
      <c r="VXF37"/>
      <c r="VXG37"/>
      <c r="VXH37"/>
      <c r="VXI37"/>
      <c r="VXJ37"/>
      <c r="VXK37"/>
      <c r="VXL37"/>
      <c r="VXM37"/>
      <c r="VXN37"/>
      <c r="VXO37"/>
      <c r="VXP37"/>
      <c r="VXQ37"/>
      <c r="VXR37"/>
      <c r="VXS37"/>
      <c r="VXT37"/>
      <c r="VXU37"/>
      <c r="VXV37"/>
      <c r="VXW37"/>
      <c r="VXX37"/>
      <c r="VXY37"/>
      <c r="VXZ37"/>
      <c r="VYA37"/>
      <c r="VYB37"/>
      <c r="VYC37"/>
      <c r="VYD37"/>
      <c r="VYE37"/>
      <c r="VYF37"/>
      <c r="VYG37"/>
      <c r="VYH37"/>
      <c r="VYI37"/>
      <c r="VYJ37"/>
      <c r="VYK37"/>
      <c r="VYL37"/>
      <c r="VYM37"/>
      <c r="VYN37"/>
      <c r="VYO37"/>
      <c r="VYP37"/>
      <c r="VYQ37"/>
      <c r="VYR37"/>
      <c r="VYS37"/>
      <c r="VYT37"/>
      <c r="VYU37"/>
      <c r="VYV37"/>
      <c r="VYW37"/>
      <c r="VYX37"/>
      <c r="VYY37"/>
      <c r="VYZ37"/>
      <c r="VZA37"/>
      <c r="VZB37"/>
      <c r="VZC37"/>
      <c r="VZD37"/>
      <c r="VZE37"/>
      <c r="VZF37"/>
      <c r="VZG37"/>
      <c r="VZH37"/>
      <c r="VZI37"/>
      <c r="VZJ37"/>
      <c r="VZK37"/>
      <c r="VZL37"/>
      <c r="VZM37"/>
      <c r="VZN37"/>
      <c r="VZO37"/>
      <c r="VZP37"/>
      <c r="VZQ37"/>
      <c r="VZR37"/>
      <c r="VZS37"/>
      <c r="VZT37"/>
      <c r="VZU37"/>
      <c r="VZV37"/>
      <c r="VZW37"/>
      <c r="VZX37"/>
      <c r="VZY37"/>
      <c r="VZZ37"/>
      <c r="WAA37"/>
      <c r="WAB37"/>
      <c r="WAC37"/>
      <c r="WAD37"/>
      <c r="WAE37"/>
      <c r="WAF37"/>
      <c r="WAG37"/>
      <c r="WAH37"/>
      <c r="WAI37"/>
      <c r="WAJ37"/>
      <c r="WAK37"/>
      <c r="WAL37"/>
      <c r="WAM37"/>
      <c r="WAN37"/>
      <c r="WAO37"/>
      <c r="WAP37"/>
      <c r="WAQ37"/>
      <c r="WAR37"/>
      <c r="WAS37"/>
      <c r="WAT37"/>
      <c r="WAU37"/>
      <c r="WAV37"/>
      <c r="WAW37"/>
      <c r="WAX37"/>
      <c r="WAY37"/>
      <c r="WAZ37"/>
      <c r="WBA37"/>
      <c r="WBB37"/>
      <c r="WBC37"/>
      <c r="WBD37"/>
      <c r="WBE37"/>
      <c r="WBF37"/>
      <c r="WBG37"/>
      <c r="WBH37"/>
      <c r="WBI37"/>
      <c r="WBJ37"/>
      <c r="WBK37"/>
      <c r="WBL37"/>
      <c r="WBM37"/>
      <c r="WBN37"/>
      <c r="WBO37"/>
      <c r="WBP37"/>
      <c r="WBQ37"/>
      <c r="WBR37"/>
      <c r="WBS37"/>
      <c r="WBT37"/>
      <c r="WBU37"/>
      <c r="WBV37"/>
      <c r="WBW37"/>
      <c r="WBX37"/>
      <c r="WBY37"/>
      <c r="WBZ37"/>
      <c r="WCA37"/>
      <c r="WCB37"/>
      <c r="WCC37"/>
      <c r="WCD37"/>
      <c r="WCE37"/>
      <c r="WCF37"/>
      <c r="WCG37"/>
      <c r="WCH37"/>
      <c r="WCI37"/>
      <c r="WCJ37"/>
      <c r="WCK37"/>
      <c r="WCL37"/>
      <c r="WCM37"/>
      <c r="WCN37"/>
      <c r="WCO37"/>
      <c r="WCP37"/>
      <c r="WCQ37"/>
      <c r="WCR37"/>
      <c r="WCS37"/>
      <c r="WCT37"/>
      <c r="WCU37"/>
      <c r="WCV37"/>
      <c r="WCW37"/>
      <c r="WCX37"/>
      <c r="WCY37"/>
      <c r="WCZ37"/>
      <c r="WDA37"/>
      <c r="WDB37"/>
      <c r="WDC37"/>
      <c r="WDD37"/>
      <c r="WDE37"/>
      <c r="WDF37"/>
      <c r="WDG37"/>
      <c r="WDH37"/>
      <c r="WDI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row>
    <row r="38" spans="1:16372" x14ac:dyDescent="0.2">
      <c r="D38"/>
      <c r="E38"/>
      <c r="G38" s="207"/>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c r="AMK38"/>
      <c r="AML38"/>
      <c r="AMM38"/>
      <c r="AMN38"/>
      <c r="AMO38"/>
      <c r="AMP38"/>
      <c r="AMQ38"/>
      <c r="AMR38"/>
      <c r="AMS38"/>
      <c r="AMT38"/>
      <c r="AMU38"/>
      <c r="AMV38"/>
      <c r="AMW38"/>
      <c r="AMX38"/>
      <c r="AMY38"/>
      <c r="AMZ38"/>
      <c r="ANA38"/>
      <c r="ANB38"/>
      <c r="ANC38"/>
      <c r="AND38"/>
      <c r="ANE38"/>
      <c r="ANF38"/>
      <c r="ANG38"/>
      <c r="ANH38"/>
      <c r="ANI38"/>
      <c r="ANJ38"/>
      <c r="ANK38"/>
      <c r="ANL38"/>
      <c r="ANM38"/>
      <c r="ANN38"/>
      <c r="ANO38"/>
      <c r="ANP38"/>
      <c r="ANQ38"/>
      <c r="ANR38"/>
      <c r="ANS38"/>
      <c r="ANT38"/>
      <c r="ANU38"/>
      <c r="ANV38"/>
      <c r="ANW38"/>
      <c r="ANX38"/>
      <c r="ANY38"/>
      <c r="ANZ38"/>
      <c r="AOA38"/>
      <c r="AOB38"/>
      <c r="AOC38"/>
      <c r="AOD38"/>
      <c r="AOE38"/>
      <c r="AOF38"/>
      <c r="AOG38"/>
      <c r="AOH38"/>
      <c r="AOI38"/>
      <c r="AOJ38"/>
      <c r="AOK38"/>
      <c r="AOL38"/>
      <c r="AOM38"/>
      <c r="AON38"/>
      <c r="AOO38"/>
      <c r="AOP38"/>
      <c r="AOQ38"/>
      <c r="AOR38"/>
      <c r="AOS38"/>
      <c r="AOT38"/>
      <c r="AOU38"/>
      <c r="AOV38"/>
      <c r="AOW38"/>
      <c r="AOX38"/>
      <c r="AOY38"/>
      <c r="AOZ38"/>
      <c r="APA38"/>
      <c r="APB38"/>
      <c r="APC38"/>
      <c r="APD38"/>
      <c r="APE38"/>
      <c r="APF38"/>
      <c r="APG38"/>
      <c r="APH38"/>
      <c r="API38"/>
      <c r="APJ38"/>
      <c r="APK38"/>
      <c r="APL38"/>
      <c r="APM38"/>
      <c r="APN38"/>
      <c r="APO38"/>
      <c r="APP38"/>
      <c r="APQ38"/>
      <c r="APR38"/>
      <c r="APS38"/>
      <c r="APT38"/>
      <c r="APU38"/>
      <c r="APV38"/>
      <c r="APW38"/>
      <c r="APX38"/>
      <c r="APY38"/>
      <c r="APZ38"/>
      <c r="AQA38"/>
      <c r="AQB38"/>
      <c r="AQC38"/>
      <c r="AQD38"/>
      <c r="AQE38"/>
      <c r="AQF38"/>
      <c r="AQG38"/>
      <c r="AQH38"/>
      <c r="AQI38"/>
      <c r="AQJ38"/>
      <c r="AQK38"/>
      <c r="AQL38"/>
      <c r="AQM38"/>
      <c r="AQN38"/>
      <c r="AQO38"/>
      <c r="AQP38"/>
      <c r="AQQ38"/>
      <c r="AQR38"/>
      <c r="AQS38"/>
      <c r="AQT38"/>
      <c r="AQU38"/>
      <c r="AQV38"/>
      <c r="AQW38"/>
      <c r="AQX38"/>
      <c r="AQY38"/>
      <c r="AQZ38"/>
      <c r="ARA38"/>
      <c r="ARB38"/>
      <c r="ARC38"/>
      <c r="ARD38"/>
      <c r="ARE38"/>
      <c r="ARF38"/>
      <c r="ARG38"/>
      <c r="ARH38"/>
      <c r="ARI38"/>
      <c r="ARJ38"/>
      <c r="ARK38"/>
      <c r="ARL38"/>
      <c r="ARM38"/>
      <c r="ARN38"/>
      <c r="ARO38"/>
      <c r="ARP38"/>
      <c r="ARQ38"/>
      <c r="ARR38"/>
      <c r="ARS38"/>
      <c r="ART38"/>
      <c r="ARU38"/>
      <c r="ARV38"/>
      <c r="ARW38"/>
      <c r="ARX38"/>
      <c r="ARY38"/>
      <c r="ARZ38"/>
      <c r="ASA38"/>
      <c r="ASB38"/>
      <c r="ASC38"/>
      <c r="ASD38"/>
      <c r="ASE38"/>
      <c r="ASF38"/>
      <c r="ASG38"/>
      <c r="ASH38"/>
      <c r="ASI38"/>
      <c r="ASJ38"/>
      <c r="ASK38"/>
      <c r="ASL38"/>
      <c r="ASM38"/>
      <c r="ASN38"/>
      <c r="ASO38"/>
      <c r="ASP38"/>
      <c r="ASQ38"/>
      <c r="ASR38"/>
      <c r="ASS38"/>
      <c r="AST38"/>
      <c r="ASU38"/>
      <c r="ASV38"/>
      <c r="ASW38"/>
      <c r="ASX38"/>
      <c r="ASY38"/>
      <c r="ASZ38"/>
      <c r="ATA38"/>
      <c r="ATB38"/>
      <c r="ATC38"/>
      <c r="ATD38"/>
      <c r="ATE38"/>
      <c r="ATF38"/>
      <c r="ATG38"/>
      <c r="ATH38"/>
      <c r="ATI38"/>
      <c r="ATJ38"/>
      <c r="ATK38"/>
      <c r="ATL38"/>
      <c r="ATM38"/>
      <c r="ATN38"/>
      <c r="ATO38"/>
      <c r="ATP38"/>
      <c r="ATQ38"/>
      <c r="ATR38"/>
      <c r="ATS38"/>
      <c r="ATT38"/>
      <c r="ATU38"/>
      <c r="ATV38"/>
      <c r="ATW38"/>
      <c r="ATX38"/>
      <c r="ATY38"/>
      <c r="ATZ38"/>
      <c r="AUA38"/>
      <c r="AUB38"/>
      <c r="AUC38"/>
      <c r="AUD38"/>
      <c r="AUE38"/>
      <c r="AUF38"/>
      <c r="AUG38"/>
      <c r="AUH38"/>
      <c r="AUI38"/>
      <c r="AUJ38"/>
      <c r="AUK38"/>
      <c r="AUL38"/>
      <c r="AUM38"/>
      <c r="AUN38"/>
      <c r="AUO38"/>
      <c r="AUP38"/>
      <c r="AUQ38"/>
      <c r="AUR38"/>
      <c r="AUS38"/>
      <c r="AUT38"/>
      <c r="AUU38"/>
      <c r="AUV38"/>
      <c r="AUW38"/>
      <c r="AUX38"/>
      <c r="AUY38"/>
      <c r="AUZ38"/>
      <c r="AVA38"/>
      <c r="AVB38"/>
      <c r="AVC38"/>
      <c r="AVD38"/>
      <c r="AVE38"/>
      <c r="AVF38"/>
      <c r="AVG38"/>
      <c r="AVH38"/>
      <c r="AVI38"/>
      <c r="AVJ38"/>
      <c r="AVK38"/>
      <c r="AVL38"/>
      <c r="AVM38"/>
      <c r="AVN38"/>
      <c r="AVO38"/>
      <c r="AVP38"/>
      <c r="AVQ38"/>
      <c r="AVR38"/>
      <c r="AVS38"/>
      <c r="AVT38"/>
      <c r="AVU38"/>
      <c r="AVV38"/>
      <c r="AVW38"/>
      <c r="AVX38"/>
      <c r="AVY38"/>
      <c r="AVZ38"/>
      <c r="AWA38"/>
      <c r="AWB38"/>
      <c r="AWC38"/>
      <c r="AWD38"/>
      <c r="AWE38"/>
      <c r="AWF38"/>
      <c r="AWG38"/>
      <c r="AWH38"/>
      <c r="AWI38"/>
      <c r="AWJ38"/>
      <c r="AWK38"/>
      <c r="AWL38"/>
      <c r="AWM38"/>
      <c r="AWN38"/>
      <c r="AWO38"/>
      <c r="AWP38"/>
      <c r="AWQ38"/>
      <c r="AWR38"/>
      <c r="AWS38"/>
      <c r="AWT38"/>
      <c r="AWU38"/>
      <c r="AWV38"/>
      <c r="AWW38"/>
      <c r="AWX38"/>
      <c r="AWY38"/>
      <c r="AWZ38"/>
      <c r="AXA38"/>
      <c r="AXB38"/>
      <c r="AXC38"/>
      <c r="AXD38"/>
      <c r="AXE38"/>
      <c r="AXF38"/>
      <c r="AXG38"/>
      <c r="AXH38"/>
      <c r="AXI38"/>
      <c r="AXJ38"/>
      <c r="AXK38"/>
      <c r="AXL38"/>
      <c r="AXM38"/>
      <c r="AXN38"/>
      <c r="AXO38"/>
      <c r="AXP38"/>
      <c r="AXQ38"/>
      <c r="AXR38"/>
      <c r="AXS38"/>
      <c r="AXT38"/>
      <c r="AXU38"/>
      <c r="AXV38"/>
      <c r="AXW38"/>
      <c r="AXX38"/>
      <c r="AXY38"/>
      <c r="AXZ38"/>
      <c r="AYA38"/>
      <c r="AYB38"/>
      <c r="AYC38"/>
      <c r="AYD38"/>
      <c r="AYE38"/>
      <c r="AYF38"/>
      <c r="AYG38"/>
      <c r="AYH38"/>
      <c r="AYI38"/>
      <c r="AYJ38"/>
      <c r="AYK38"/>
      <c r="AYL38"/>
      <c r="AYM38"/>
      <c r="AYN38"/>
      <c r="AYO38"/>
      <c r="AYP38"/>
      <c r="AYQ38"/>
      <c r="AYR38"/>
      <c r="AYS38"/>
      <c r="AYT38"/>
      <c r="AYU38"/>
      <c r="AYV38"/>
      <c r="AYW38"/>
      <c r="AYX38"/>
      <c r="AYY38"/>
      <c r="AYZ38"/>
      <c r="AZA38"/>
      <c r="AZB38"/>
      <c r="AZC38"/>
      <c r="AZD38"/>
      <c r="AZE38"/>
      <c r="AZF38"/>
      <c r="AZG38"/>
      <c r="AZH38"/>
      <c r="AZI38"/>
      <c r="AZJ38"/>
      <c r="AZK38"/>
      <c r="AZL38"/>
      <c r="AZM38"/>
      <c r="AZN38"/>
      <c r="AZO38"/>
      <c r="AZP38"/>
      <c r="AZQ38"/>
      <c r="AZR38"/>
      <c r="AZS38"/>
      <c r="AZT38"/>
      <c r="AZU38"/>
      <c r="AZV38"/>
      <c r="AZW38"/>
      <c r="AZX38"/>
      <c r="AZY38"/>
      <c r="AZZ38"/>
      <c r="BAA38"/>
      <c r="BAB38"/>
      <c r="BAC38"/>
      <c r="BAD38"/>
      <c r="BAE38"/>
      <c r="BAF38"/>
      <c r="BAG38"/>
      <c r="BAH38"/>
      <c r="BAI38"/>
      <c r="BAJ38"/>
      <c r="BAK38"/>
      <c r="BAL38"/>
      <c r="BAM38"/>
      <c r="BAN38"/>
      <c r="BAO38"/>
      <c r="BAP38"/>
      <c r="BAQ38"/>
      <c r="BAR38"/>
      <c r="BAS38"/>
      <c r="BAT38"/>
      <c r="BAU38"/>
      <c r="BAV38"/>
      <c r="BAW38"/>
      <c r="BAX38"/>
      <c r="BAY38"/>
      <c r="BAZ38"/>
      <c r="BBA38"/>
      <c r="BBB38"/>
      <c r="BBC38"/>
      <c r="BBD38"/>
      <c r="BBE38"/>
      <c r="BBF38"/>
      <c r="BBG38"/>
      <c r="BBH38"/>
      <c r="BBI38"/>
      <c r="BBJ38"/>
      <c r="BBK38"/>
      <c r="BBL38"/>
      <c r="BBM38"/>
      <c r="BBN38"/>
      <c r="BBO38"/>
      <c r="BBP38"/>
      <c r="BBQ38"/>
      <c r="BBR38"/>
      <c r="BBS38"/>
      <c r="BBT38"/>
      <c r="BBU38"/>
      <c r="BBV38"/>
      <c r="BBW38"/>
      <c r="BBX38"/>
      <c r="BBY38"/>
      <c r="BBZ38"/>
      <c r="BCA38"/>
      <c r="BCB38"/>
      <c r="BCC38"/>
      <c r="BCD38"/>
      <c r="BCE38"/>
      <c r="BCF38"/>
      <c r="BCG38"/>
      <c r="BCH38"/>
      <c r="BCI38"/>
      <c r="BCJ38"/>
      <c r="BCK38"/>
      <c r="BCL38"/>
      <c r="BCM38"/>
      <c r="BCN38"/>
      <c r="BCO38"/>
      <c r="BCP38"/>
      <c r="BCQ38"/>
      <c r="BCR38"/>
      <c r="BCS38"/>
      <c r="BCT38"/>
      <c r="BCU38"/>
      <c r="BCV38"/>
      <c r="BCW38"/>
      <c r="BCX38"/>
      <c r="BCY38"/>
      <c r="BCZ38"/>
      <c r="BDA38"/>
      <c r="BDB38"/>
      <c r="BDC38"/>
      <c r="BDD38"/>
      <c r="BDE38"/>
      <c r="BDF38"/>
      <c r="BDG38"/>
      <c r="BDH38"/>
      <c r="BDI38"/>
      <c r="BDJ38"/>
      <c r="BDK38"/>
      <c r="BDL38"/>
      <c r="BDM38"/>
      <c r="BDN38"/>
      <c r="BDO38"/>
      <c r="BDP38"/>
      <c r="BDQ38"/>
      <c r="BDR38"/>
      <c r="BDS38"/>
      <c r="BDT38"/>
      <c r="BDU38"/>
      <c r="BDV38"/>
      <c r="BDW38"/>
      <c r="BDX38"/>
      <c r="BDY38"/>
      <c r="BDZ38"/>
      <c r="BEA38"/>
      <c r="BEB38"/>
      <c r="BEC38"/>
      <c r="BED38"/>
      <c r="BEE38"/>
      <c r="BEF38"/>
      <c r="BEG38"/>
      <c r="BEH38"/>
      <c r="BEI38"/>
      <c r="BEJ38"/>
      <c r="BEK38"/>
      <c r="BEL38"/>
      <c r="BEM38"/>
      <c r="BEN38"/>
      <c r="BEO38"/>
      <c r="BEP38"/>
      <c r="BEQ38"/>
      <c r="BER38"/>
      <c r="BES38"/>
      <c r="BET38"/>
      <c r="BEU38"/>
      <c r="BEV38"/>
      <c r="BEW38"/>
      <c r="BEX38"/>
      <c r="BEY38"/>
      <c r="BEZ38"/>
      <c r="BFA38"/>
      <c r="BFB38"/>
      <c r="BFC38"/>
      <c r="BFD38"/>
      <c r="BFE38"/>
      <c r="BFF38"/>
      <c r="BFG38"/>
      <c r="BFH38"/>
      <c r="BFI38"/>
      <c r="BFJ38"/>
      <c r="BFK38"/>
      <c r="BFL38"/>
      <c r="BFM38"/>
      <c r="BFN38"/>
      <c r="BFO38"/>
      <c r="BFP38"/>
      <c r="BFQ38"/>
      <c r="BFR38"/>
      <c r="BFS38"/>
      <c r="BFT38"/>
      <c r="BFU38"/>
      <c r="BFV38"/>
      <c r="BFW38"/>
      <c r="BFX38"/>
      <c r="BFY38"/>
      <c r="BFZ38"/>
      <c r="BGA38"/>
      <c r="BGB38"/>
      <c r="BGC38"/>
      <c r="BGD38"/>
      <c r="BGE38"/>
      <c r="BGF38"/>
      <c r="BGG38"/>
      <c r="BGH38"/>
      <c r="BGI38"/>
      <c r="BGJ38"/>
      <c r="BGK38"/>
      <c r="BGL38"/>
      <c r="BGM38"/>
      <c r="BGN38"/>
      <c r="BGO38"/>
      <c r="BGP38"/>
      <c r="BGQ38"/>
      <c r="BGR38"/>
      <c r="BGS38"/>
      <c r="BGT38"/>
      <c r="BGU38"/>
      <c r="BGV38"/>
      <c r="BGW38"/>
      <c r="BGX38"/>
      <c r="BGY38"/>
      <c r="BGZ38"/>
      <c r="BHA38"/>
      <c r="BHB38"/>
      <c r="BHC38"/>
      <c r="BHD38"/>
      <c r="BHE38"/>
      <c r="BHF38"/>
      <c r="BHG38"/>
      <c r="BHH38"/>
      <c r="BHI38"/>
      <c r="BHJ38"/>
      <c r="BHK38"/>
      <c r="BHL38"/>
      <c r="BHM38"/>
      <c r="BHN38"/>
      <c r="BHO38"/>
      <c r="BHP38"/>
      <c r="BHQ38"/>
      <c r="BHR38"/>
      <c r="BHS38"/>
      <c r="BHT38"/>
      <c r="BHU38"/>
      <c r="BHV38"/>
      <c r="BHW38"/>
      <c r="BHX38"/>
      <c r="BHY38"/>
      <c r="BHZ38"/>
      <c r="BIA38"/>
      <c r="BIB38"/>
      <c r="BIC38"/>
      <c r="BID38"/>
      <c r="BIE38"/>
      <c r="BIF38"/>
      <c r="BIG38"/>
      <c r="BIH38"/>
      <c r="BII38"/>
      <c r="BIJ38"/>
      <c r="BIK38"/>
      <c r="BIL38"/>
      <c r="BIM38"/>
      <c r="BIN38"/>
      <c r="BIO38"/>
      <c r="BIP38"/>
      <c r="BIQ38"/>
      <c r="BIR38"/>
      <c r="BIS38"/>
      <c r="BIT38"/>
      <c r="BIU38"/>
      <c r="BIV38"/>
      <c r="BIW38"/>
      <c r="BIX38"/>
      <c r="BIY38"/>
      <c r="BIZ38"/>
      <c r="BJA38"/>
      <c r="BJB38"/>
      <c r="BJC38"/>
      <c r="BJD38"/>
      <c r="BJE38"/>
      <c r="BJF38"/>
      <c r="BJG38"/>
      <c r="BJH38"/>
      <c r="BJI38"/>
      <c r="BJJ38"/>
      <c r="BJK38"/>
      <c r="BJL38"/>
      <c r="BJM38"/>
      <c r="BJN38"/>
      <c r="BJO38"/>
      <c r="BJP38"/>
      <c r="BJQ38"/>
      <c r="BJR38"/>
      <c r="BJS38"/>
      <c r="BJT38"/>
      <c r="BJU38"/>
      <c r="BJV38"/>
      <c r="BJW38"/>
      <c r="BJX38"/>
      <c r="BJY38"/>
      <c r="BJZ38"/>
      <c r="BKA38"/>
      <c r="BKB38"/>
      <c r="BKC38"/>
      <c r="BKD38"/>
      <c r="BKE38"/>
      <c r="BKF38"/>
      <c r="BKG38"/>
      <c r="BKH38"/>
      <c r="BKI38"/>
      <c r="BKJ38"/>
      <c r="BKK38"/>
      <c r="BKL38"/>
      <c r="BKM38"/>
      <c r="BKN38"/>
      <c r="BKO38"/>
      <c r="BKP38"/>
      <c r="BKQ38"/>
      <c r="BKR38"/>
      <c r="BKS38"/>
      <c r="BKT38"/>
      <c r="BKU38"/>
      <c r="BKV38"/>
      <c r="BKW38"/>
      <c r="BKX38"/>
      <c r="BKY38"/>
      <c r="BKZ38"/>
      <c r="BLA38"/>
      <c r="BLB38"/>
      <c r="BLC38"/>
      <c r="BLD38"/>
      <c r="BLE38"/>
      <c r="BLF38"/>
      <c r="BLG38"/>
      <c r="BLH38"/>
      <c r="BLI38"/>
      <c r="BLJ38"/>
      <c r="BLK38"/>
      <c r="BLL38"/>
      <c r="BLM38"/>
      <c r="BLN38"/>
      <c r="BLO38"/>
      <c r="BLP38"/>
      <c r="BLQ38"/>
      <c r="BLR38"/>
      <c r="BLS38"/>
      <c r="BLT38"/>
      <c r="BLU38"/>
      <c r="BLV38"/>
      <c r="BLW38"/>
      <c r="BLX38"/>
      <c r="BLY38"/>
      <c r="BLZ38"/>
      <c r="BMA38"/>
      <c r="BMB38"/>
      <c r="BMC38"/>
      <c r="BMD38"/>
      <c r="BME38"/>
      <c r="BMF38"/>
      <c r="BMG38"/>
      <c r="BMH38"/>
      <c r="BMI38"/>
      <c r="BMJ38"/>
      <c r="BMK38"/>
      <c r="BML38"/>
      <c r="BMM38"/>
      <c r="BMN38"/>
      <c r="BMO38"/>
      <c r="BMP38"/>
      <c r="BMQ38"/>
      <c r="BMR38"/>
      <c r="BMS38"/>
      <c r="BMT38"/>
      <c r="BMU38"/>
      <c r="BMV38"/>
      <c r="BMW38"/>
      <c r="BMX38"/>
      <c r="BMY38"/>
      <c r="BMZ38"/>
      <c r="BNA38"/>
      <c r="BNB38"/>
      <c r="BNC38"/>
      <c r="BND38"/>
      <c r="BNE38"/>
      <c r="BNF38"/>
      <c r="BNG38"/>
      <c r="BNH38"/>
      <c r="BNI38"/>
      <c r="BNJ38"/>
      <c r="BNK38"/>
      <c r="BNL38"/>
      <c r="BNM38"/>
      <c r="BNN38"/>
      <c r="BNO38"/>
      <c r="BNP38"/>
      <c r="BNQ38"/>
      <c r="BNR38"/>
      <c r="BNS38"/>
      <c r="BNT38"/>
      <c r="BNU38"/>
      <c r="BNV38"/>
      <c r="BNW38"/>
      <c r="BNX38"/>
      <c r="BNY38"/>
      <c r="BNZ38"/>
      <c r="BOA38"/>
      <c r="BOB38"/>
      <c r="BOC38"/>
      <c r="BOD38"/>
      <c r="BOE38"/>
      <c r="BOF38"/>
      <c r="BOG38"/>
      <c r="BOH38"/>
      <c r="BOI38"/>
      <c r="BOJ38"/>
      <c r="BOK38"/>
      <c r="BOL38"/>
      <c r="BOM38"/>
      <c r="BON38"/>
      <c r="BOO38"/>
      <c r="BOP38"/>
      <c r="BOQ38"/>
      <c r="BOR38"/>
      <c r="BOS38"/>
      <c r="BOT38"/>
      <c r="BOU38"/>
      <c r="BOV38"/>
      <c r="BOW38"/>
      <c r="BOX38"/>
      <c r="BOY38"/>
      <c r="BOZ38"/>
      <c r="BPA38"/>
      <c r="BPB38"/>
      <c r="BPC38"/>
      <c r="BPD38"/>
      <c r="BPE38"/>
      <c r="BPF38"/>
      <c r="BPG38"/>
      <c r="BPH38"/>
      <c r="BPI38"/>
      <c r="BPJ38"/>
      <c r="BPK38"/>
      <c r="BPL38"/>
      <c r="BPM38"/>
      <c r="BPN38"/>
      <c r="BPO38"/>
      <c r="BPP38"/>
      <c r="BPQ38"/>
      <c r="BPR38"/>
      <c r="BPS38"/>
      <c r="BPT38"/>
      <c r="BPU38"/>
      <c r="BPV38"/>
      <c r="BPW38"/>
      <c r="BPX38"/>
      <c r="BPY38"/>
      <c r="BPZ38"/>
      <c r="BQA38"/>
      <c r="BQB38"/>
      <c r="BQC38"/>
      <c r="BQD38"/>
      <c r="BQE38"/>
      <c r="BQF38"/>
      <c r="BQG38"/>
      <c r="BQH38"/>
      <c r="BQI38"/>
      <c r="BQJ38"/>
      <c r="BQK38"/>
      <c r="BQL38"/>
      <c r="BQM38"/>
      <c r="BQN38"/>
      <c r="BQO38"/>
      <c r="BQP38"/>
      <c r="BQQ38"/>
      <c r="BQR38"/>
      <c r="BQS38"/>
      <c r="BQT38"/>
      <c r="BQU38"/>
      <c r="BQV38"/>
      <c r="BQW38"/>
      <c r="BQX38"/>
      <c r="BQY38"/>
      <c r="BQZ38"/>
      <c r="BRA38"/>
      <c r="BRB38"/>
      <c r="BRC38"/>
      <c r="BRD38"/>
      <c r="BRE38"/>
      <c r="BRF38"/>
      <c r="BRG38"/>
      <c r="BRH38"/>
      <c r="BRI38"/>
      <c r="BRJ38"/>
      <c r="BRK38"/>
      <c r="BRL38"/>
      <c r="BRM38"/>
      <c r="BRN38"/>
      <c r="BRO38"/>
      <c r="BRP38"/>
      <c r="BRQ38"/>
      <c r="BRR38"/>
      <c r="BRS38"/>
      <c r="BRT38"/>
      <c r="BRU38"/>
      <c r="BRV38"/>
      <c r="BRW38"/>
      <c r="BRX38"/>
      <c r="BRY38"/>
      <c r="BRZ38"/>
      <c r="BSA38"/>
      <c r="BSB38"/>
      <c r="BSC38"/>
      <c r="BSD38"/>
      <c r="BSE38"/>
      <c r="BSF38"/>
      <c r="BSG38"/>
      <c r="BSH38"/>
      <c r="BSI38"/>
      <c r="BSJ38"/>
      <c r="BSK38"/>
      <c r="BSL38"/>
      <c r="BSM38"/>
      <c r="BSN38"/>
      <c r="BSO38"/>
      <c r="BSP38"/>
      <c r="BSQ38"/>
      <c r="BSR38"/>
      <c r="BSS38"/>
      <c r="BST38"/>
      <c r="BSU38"/>
      <c r="BSV38"/>
      <c r="BSW38"/>
      <c r="BSX38"/>
      <c r="BSY38"/>
      <c r="BSZ38"/>
      <c r="BTA38"/>
      <c r="BTB38"/>
      <c r="BTC38"/>
      <c r="BTD38"/>
      <c r="BTE38"/>
      <c r="BTF38"/>
      <c r="BTG38"/>
      <c r="BTH38"/>
      <c r="BTI38"/>
      <c r="BTJ38"/>
      <c r="BTK38"/>
      <c r="BTL38"/>
      <c r="BTM38"/>
      <c r="BTN38"/>
      <c r="BTO38"/>
      <c r="BTP38"/>
      <c r="BTQ38"/>
      <c r="BTR38"/>
      <c r="BTS38"/>
      <c r="BTT38"/>
      <c r="BTU38"/>
      <c r="BTV38"/>
      <c r="BTW38"/>
      <c r="BTX38"/>
      <c r="BTY38"/>
      <c r="BTZ38"/>
      <c r="BUA38"/>
      <c r="BUB38"/>
      <c r="BUC38"/>
      <c r="BUD38"/>
      <c r="BUE38"/>
      <c r="BUF38"/>
      <c r="BUG38"/>
      <c r="BUH38"/>
      <c r="BUI38"/>
      <c r="BUJ38"/>
      <c r="BUK38"/>
      <c r="BUL38"/>
      <c r="BUM38"/>
      <c r="BUN38"/>
      <c r="BUO38"/>
      <c r="BUP38"/>
      <c r="BUQ38"/>
      <c r="BUR38"/>
      <c r="BUS38"/>
      <c r="BUT38"/>
      <c r="BUU38"/>
      <c r="BUV38"/>
      <c r="BUW38"/>
      <c r="BUX38"/>
      <c r="BUY38"/>
      <c r="BUZ38"/>
      <c r="BVA38"/>
      <c r="BVB38"/>
      <c r="BVC38"/>
      <c r="BVD38"/>
      <c r="BVE38"/>
      <c r="BVF38"/>
      <c r="BVG38"/>
      <c r="BVH38"/>
      <c r="BVI38"/>
      <c r="BVJ38"/>
      <c r="BVK38"/>
      <c r="BVL38"/>
      <c r="BVM38"/>
      <c r="BVN38"/>
      <c r="BVO38"/>
      <c r="BVP38"/>
      <c r="BVQ38"/>
      <c r="BVR38"/>
      <c r="BVS38"/>
      <c r="BVT38"/>
      <c r="BVU38"/>
      <c r="BVV38"/>
      <c r="BVW38"/>
      <c r="BVX38"/>
      <c r="BVY38"/>
      <c r="BVZ38"/>
      <c r="BWA38"/>
      <c r="BWB38"/>
      <c r="BWC38"/>
      <c r="BWD38"/>
      <c r="BWE38"/>
      <c r="BWF38"/>
      <c r="BWG38"/>
      <c r="BWH38"/>
      <c r="BWI38"/>
      <c r="BWJ38"/>
      <c r="BWK38"/>
      <c r="BWL38"/>
      <c r="BWM38"/>
      <c r="BWN38"/>
      <c r="BWO38"/>
      <c r="BWP38"/>
      <c r="BWQ38"/>
      <c r="BWR38"/>
      <c r="BWS38"/>
      <c r="BWT38"/>
      <c r="BWU38"/>
      <c r="BWV38"/>
      <c r="BWW38"/>
      <c r="BWX38"/>
      <c r="BWY38"/>
      <c r="BWZ38"/>
      <c r="BXA38"/>
      <c r="BXB38"/>
      <c r="BXC38"/>
      <c r="BXD38"/>
      <c r="BXE38"/>
      <c r="BXF38"/>
      <c r="BXG38"/>
      <c r="BXH38"/>
      <c r="BXI38"/>
      <c r="BXJ38"/>
      <c r="BXK38"/>
      <c r="BXL38"/>
      <c r="BXM38"/>
      <c r="BXN38"/>
      <c r="BXO38"/>
      <c r="BXP38"/>
      <c r="BXQ38"/>
      <c r="BXR38"/>
      <c r="BXS38"/>
      <c r="BXT38"/>
      <c r="BXU38"/>
      <c r="BXV38"/>
      <c r="BXW38"/>
      <c r="BXX38"/>
      <c r="BXY38"/>
      <c r="BXZ38"/>
      <c r="BYA38"/>
      <c r="BYB38"/>
      <c r="BYC38"/>
      <c r="BYD38"/>
      <c r="BYE38"/>
      <c r="BYF38"/>
      <c r="BYG38"/>
      <c r="BYH38"/>
      <c r="BYI38"/>
      <c r="BYJ38"/>
      <c r="BYK38"/>
      <c r="BYL38"/>
      <c r="BYM38"/>
      <c r="BYN38"/>
      <c r="BYO38"/>
      <c r="BYP38"/>
      <c r="BYQ38"/>
      <c r="BYR38"/>
      <c r="BYS38"/>
      <c r="BYT38"/>
      <c r="BYU38"/>
      <c r="BYV38"/>
      <c r="BYW38"/>
      <c r="BYX38"/>
      <c r="BYY38"/>
      <c r="BYZ38"/>
      <c r="BZA38"/>
      <c r="BZB38"/>
      <c r="BZC38"/>
      <c r="BZD38"/>
      <c r="BZE38"/>
      <c r="BZF38"/>
      <c r="BZG38"/>
      <c r="BZH38"/>
      <c r="BZI38"/>
      <c r="BZJ38"/>
      <c r="BZK38"/>
      <c r="BZL38"/>
      <c r="BZM38"/>
      <c r="BZN38"/>
      <c r="BZO38"/>
      <c r="BZP38"/>
      <c r="BZQ38"/>
      <c r="BZR38"/>
      <c r="BZS38"/>
      <c r="BZT38"/>
      <c r="BZU38"/>
      <c r="BZV38"/>
      <c r="BZW38"/>
      <c r="BZX38"/>
      <c r="BZY38"/>
      <c r="BZZ38"/>
      <c r="CAA38"/>
      <c r="CAB38"/>
      <c r="CAC38"/>
      <c r="CAD38"/>
      <c r="CAE38"/>
      <c r="CAF38"/>
      <c r="CAG38"/>
      <c r="CAH38"/>
      <c r="CAI38"/>
      <c r="CAJ38"/>
      <c r="CAK38"/>
      <c r="CAL38"/>
      <c r="CAM38"/>
      <c r="CAN38"/>
      <c r="CAO38"/>
      <c r="CAP38"/>
      <c r="CAQ38"/>
      <c r="CAR38"/>
      <c r="CAS38"/>
      <c r="CAT38"/>
      <c r="CAU38"/>
      <c r="CAV38"/>
      <c r="CAW38"/>
      <c r="CAX38"/>
      <c r="CAY38"/>
      <c r="CAZ38"/>
      <c r="CBA38"/>
      <c r="CBB38"/>
      <c r="CBC38"/>
      <c r="CBD38"/>
      <c r="CBE38"/>
      <c r="CBF38"/>
      <c r="CBG38"/>
      <c r="CBH38"/>
      <c r="CBI38"/>
      <c r="CBJ38"/>
      <c r="CBK38"/>
      <c r="CBL38"/>
      <c r="CBM38"/>
      <c r="CBN38"/>
      <c r="CBO38"/>
      <c r="CBP38"/>
      <c r="CBQ38"/>
      <c r="CBR38"/>
      <c r="CBS38"/>
      <c r="CBT38"/>
      <c r="CBU38"/>
      <c r="CBV38"/>
      <c r="CBW38"/>
      <c r="CBX38"/>
      <c r="CBY38"/>
      <c r="CBZ38"/>
      <c r="CCA38"/>
      <c r="CCB38"/>
      <c r="CCC38"/>
      <c r="CCD38"/>
      <c r="CCE38"/>
      <c r="CCF38"/>
      <c r="CCG38"/>
      <c r="CCH38"/>
      <c r="CCI38"/>
      <c r="CCJ38"/>
      <c r="CCK38"/>
      <c r="CCL38"/>
      <c r="CCM38"/>
      <c r="CCN38"/>
      <c r="CCO38"/>
      <c r="CCP38"/>
      <c r="CCQ38"/>
      <c r="CCR38"/>
      <c r="CCS38"/>
      <c r="CCT38"/>
      <c r="CCU38"/>
      <c r="CCV38"/>
      <c r="CCW38"/>
      <c r="CCX38"/>
      <c r="CCY38"/>
      <c r="CCZ38"/>
      <c r="CDA38"/>
      <c r="CDB38"/>
      <c r="CDC38"/>
      <c r="CDD38"/>
      <c r="CDE38"/>
      <c r="CDF38"/>
      <c r="CDG38"/>
      <c r="CDH38"/>
      <c r="CDI38"/>
      <c r="CDJ38"/>
      <c r="CDK38"/>
      <c r="CDL38"/>
      <c r="CDM38"/>
      <c r="CDN38"/>
      <c r="CDO38"/>
      <c r="CDP38"/>
      <c r="CDQ38"/>
      <c r="CDR38"/>
      <c r="CDS38"/>
      <c r="CDT38"/>
      <c r="CDU38"/>
      <c r="CDV38"/>
      <c r="CDW38"/>
      <c r="CDX38"/>
      <c r="CDY38"/>
      <c r="CDZ38"/>
      <c r="CEA38"/>
      <c r="CEB38"/>
      <c r="CEC38"/>
      <c r="CED38"/>
      <c r="CEE38"/>
      <c r="CEF38"/>
      <c r="CEG38"/>
      <c r="CEH38"/>
      <c r="CEI38"/>
      <c r="CEJ38"/>
      <c r="CEK38"/>
      <c r="CEL38"/>
      <c r="CEM38"/>
      <c r="CEN38"/>
      <c r="CEO38"/>
      <c r="CEP38"/>
      <c r="CEQ38"/>
      <c r="CER38"/>
      <c r="CES38"/>
      <c r="CET38"/>
      <c r="CEU38"/>
      <c r="CEV38"/>
      <c r="CEW38"/>
      <c r="CEX38"/>
      <c r="CEY38"/>
      <c r="CEZ38"/>
      <c r="CFA38"/>
      <c r="CFB38"/>
      <c r="CFC38"/>
      <c r="CFD38"/>
      <c r="CFE38"/>
      <c r="CFF38"/>
      <c r="CFG38"/>
      <c r="CFH38"/>
      <c r="CFI38"/>
      <c r="CFJ38"/>
      <c r="CFK38"/>
      <c r="CFL38"/>
      <c r="CFM38"/>
      <c r="CFN38"/>
      <c r="CFO38"/>
      <c r="CFP38"/>
      <c r="CFQ38"/>
      <c r="CFR38"/>
      <c r="CFS38"/>
      <c r="CFT38"/>
      <c r="CFU38"/>
      <c r="CFV38"/>
      <c r="CFW38"/>
      <c r="CFX38"/>
      <c r="CFY38"/>
      <c r="CFZ38"/>
      <c r="CGA38"/>
      <c r="CGB38"/>
      <c r="CGC38"/>
      <c r="CGD38"/>
      <c r="CGE38"/>
      <c r="CGF38"/>
      <c r="CGG38"/>
      <c r="CGH38"/>
      <c r="CGI38"/>
      <c r="CGJ38"/>
      <c r="CGK38"/>
      <c r="CGL38"/>
      <c r="CGM38"/>
      <c r="CGN38"/>
      <c r="CGO38"/>
      <c r="CGP38"/>
      <c r="CGQ38"/>
      <c r="CGR38"/>
      <c r="CGS38"/>
      <c r="CGT38"/>
      <c r="CGU38"/>
      <c r="CGV38"/>
      <c r="CGW38"/>
      <c r="CGX38"/>
      <c r="CGY38"/>
      <c r="CGZ38"/>
      <c r="CHA38"/>
      <c r="CHB38"/>
      <c r="CHC38"/>
      <c r="CHD38"/>
      <c r="CHE38"/>
      <c r="CHF38"/>
      <c r="CHG38"/>
      <c r="CHH38"/>
      <c r="CHI38"/>
      <c r="CHJ38"/>
      <c r="CHK38"/>
      <c r="CHL38"/>
      <c r="CHM38"/>
      <c r="CHN38"/>
      <c r="CHO38"/>
      <c r="CHP38"/>
      <c r="CHQ38"/>
      <c r="CHR38"/>
      <c r="CHS38"/>
      <c r="CHT38"/>
      <c r="CHU38"/>
      <c r="CHV38"/>
      <c r="CHW38"/>
      <c r="CHX38"/>
      <c r="CHY38"/>
      <c r="CHZ38"/>
      <c r="CIA38"/>
      <c r="CIB38"/>
      <c r="CIC38"/>
      <c r="CID38"/>
      <c r="CIE38"/>
      <c r="CIF38"/>
      <c r="CIG38"/>
      <c r="CIH38"/>
      <c r="CII38"/>
      <c r="CIJ38"/>
      <c r="CIK38"/>
      <c r="CIL38"/>
      <c r="CIM38"/>
      <c r="CIN38"/>
      <c r="CIO38"/>
      <c r="CIP38"/>
      <c r="CIQ38"/>
      <c r="CIR38"/>
      <c r="CIS38"/>
      <c r="CIT38"/>
      <c r="CIU38"/>
      <c r="CIV38"/>
      <c r="CIW38"/>
      <c r="CIX38"/>
      <c r="CIY38"/>
      <c r="CIZ38"/>
      <c r="CJA38"/>
      <c r="CJB38"/>
      <c r="CJC38"/>
      <c r="CJD38"/>
      <c r="CJE38"/>
      <c r="CJF38"/>
      <c r="CJG38"/>
      <c r="CJH38"/>
      <c r="CJI38"/>
      <c r="CJJ38"/>
      <c r="CJK38"/>
      <c r="CJL38"/>
      <c r="CJM38"/>
      <c r="CJN38"/>
      <c r="CJO38"/>
      <c r="CJP38"/>
      <c r="CJQ38"/>
      <c r="CJR38"/>
      <c r="CJS38"/>
      <c r="CJT38"/>
      <c r="CJU38"/>
      <c r="CJV38"/>
      <c r="CJW38"/>
      <c r="CJX38"/>
      <c r="CJY38"/>
      <c r="CJZ38"/>
      <c r="CKA38"/>
      <c r="CKB38"/>
      <c r="CKC38"/>
      <c r="CKD38"/>
      <c r="CKE38"/>
      <c r="CKF38"/>
      <c r="CKG38"/>
      <c r="CKH38"/>
      <c r="CKI38"/>
      <c r="CKJ38"/>
      <c r="CKK38"/>
      <c r="CKL38"/>
      <c r="CKM38"/>
      <c r="CKN38"/>
      <c r="CKO38"/>
      <c r="CKP38"/>
      <c r="CKQ38"/>
      <c r="CKR38"/>
      <c r="CKS38"/>
      <c r="CKT38"/>
      <c r="CKU38"/>
      <c r="CKV38"/>
      <c r="CKW38"/>
      <c r="CKX38"/>
      <c r="CKY38"/>
      <c r="CKZ38"/>
      <c r="CLA38"/>
      <c r="CLB38"/>
      <c r="CLC38"/>
      <c r="CLD38"/>
      <c r="CLE38"/>
      <c r="CLF38"/>
      <c r="CLG38"/>
      <c r="CLH38"/>
      <c r="CLI38"/>
      <c r="CLJ38"/>
      <c r="CLK38"/>
      <c r="CLL38"/>
      <c r="CLM38"/>
      <c r="CLN38"/>
      <c r="CLO38"/>
      <c r="CLP38"/>
      <c r="CLQ38"/>
      <c r="CLR38"/>
      <c r="CLS38"/>
      <c r="CLT38"/>
      <c r="CLU38"/>
      <c r="CLV38"/>
      <c r="CLW38"/>
      <c r="CLX38"/>
      <c r="CLY38"/>
      <c r="CLZ38"/>
      <c r="CMA38"/>
      <c r="CMB38"/>
      <c r="CMC38"/>
      <c r="CMD38"/>
      <c r="CME38"/>
      <c r="CMF38"/>
      <c r="CMG38"/>
      <c r="CMH38"/>
      <c r="CMI38"/>
      <c r="CMJ38"/>
      <c r="CMK38"/>
      <c r="CML38"/>
      <c r="CMM38"/>
      <c r="CMN38"/>
      <c r="CMO38"/>
      <c r="CMP38"/>
      <c r="CMQ38"/>
      <c r="CMR38"/>
      <c r="CMS38"/>
      <c r="CMT38"/>
      <c r="CMU38"/>
      <c r="CMV38"/>
      <c r="CMW38"/>
      <c r="CMX38"/>
      <c r="CMY38"/>
      <c r="CMZ38"/>
      <c r="CNA38"/>
      <c r="CNB38"/>
      <c r="CNC38"/>
      <c r="CND38"/>
      <c r="CNE38"/>
      <c r="CNF38"/>
      <c r="CNG38"/>
      <c r="CNH38"/>
      <c r="CNI38"/>
      <c r="CNJ38"/>
      <c r="CNK38"/>
      <c r="CNL38"/>
      <c r="CNM38"/>
      <c r="CNN38"/>
      <c r="CNO38"/>
      <c r="CNP38"/>
      <c r="CNQ38"/>
      <c r="CNR38"/>
      <c r="CNS38"/>
      <c r="CNT38"/>
      <c r="CNU38"/>
      <c r="CNV38"/>
      <c r="CNW38"/>
      <c r="CNX38"/>
      <c r="CNY38"/>
      <c r="CNZ38"/>
      <c r="COA38"/>
      <c r="COB38"/>
      <c r="COC38"/>
      <c r="COD38"/>
      <c r="COE38"/>
      <c r="COF38"/>
      <c r="COG38"/>
      <c r="COH38"/>
      <c r="COI38"/>
      <c r="COJ38"/>
      <c r="COK38"/>
      <c r="COL38"/>
      <c r="COM38"/>
      <c r="CON38"/>
      <c r="COO38"/>
      <c r="COP38"/>
      <c r="COQ38"/>
      <c r="COR38"/>
      <c r="COS38"/>
      <c r="COT38"/>
      <c r="COU38"/>
      <c r="COV38"/>
      <c r="COW38"/>
      <c r="COX38"/>
      <c r="COY38"/>
      <c r="COZ38"/>
      <c r="CPA38"/>
      <c r="CPB38"/>
      <c r="CPC38"/>
      <c r="CPD38"/>
      <c r="CPE38"/>
      <c r="CPF38"/>
      <c r="CPG38"/>
      <c r="CPH38"/>
      <c r="CPI38"/>
      <c r="CPJ38"/>
      <c r="CPK38"/>
      <c r="CPL38"/>
      <c r="CPM38"/>
      <c r="CPN38"/>
      <c r="CPO38"/>
      <c r="CPP38"/>
      <c r="CPQ38"/>
      <c r="CPR38"/>
      <c r="CPS38"/>
      <c r="CPT38"/>
      <c r="CPU38"/>
      <c r="CPV38"/>
      <c r="CPW38"/>
      <c r="CPX38"/>
      <c r="CPY38"/>
      <c r="CPZ38"/>
      <c r="CQA38"/>
      <c r="CQB38"/>
      <c r="CQC38"/>
      <c r="CQD38"/>
      <c r="CQE38"/>
      <c r="CQF38"/>
      <c r="CQG38"/>
      <c r="CQH38"/>
      <c r="CQI38"/>
      <c r="CQJ38"/>
      <c r="CQK38"/>
      <c r="CQL38"/>
      <c r="CQM38"/>
      <c r="CQN38"/>
      <c r="CQO38"/>
      <c r="CQP38"/>
      <c r="CQQ38"/>
      <c r="CQR38"/>
      <c r="CQS38"/>
      <c r="CQT38"/>
      <c r="CQU38"/>
      <c r="CQV38"/>
      <c r="CQW38"/>
      <c r="CQX38"/>
      <c r="CQY38"/>
      <c r="CQZ38"/>
      <c r="CRA38"/>
      <c r="CRB38"/>
      <c r="CRC38"/>
      <c r="CRD38"/>
      <c r="CRE38"/>
      <c r="CRF38"/>
      <c r="CRG38"/>
      <c r="CRH38"/>
      <c r="CRI38"/>
      <c r="CRJ38"/>
      <c r="CRK38"/>
      <c r="CRL38"/>
      <c r="CRM38"/>
      <c r="CRN38"/>
      <c r="CRO38"/>
      <c r="CRP38"/>
      <c r="CRQ38"/>
      <c r="CRR38"/>
      <c r="CRS38"/>
      <c r="CRT38"/>
      <c r="CRU38"/>
      <c r="CRV38"/>
      <c r="CRW38"/>
      <c r="CRX38"/>
      <c r="CRY38"/>
      <c r="CRZ38"/>
      <c r="CSA38"/>
      <c r="CSB38"/>
      <c r="CSC38"/>
      <c r="CSD38"/>
      <c r="CSE38"/>
      <c r="CSF38"/>
      <c r="CSG38"/>
      <c r="CSH38"/>
      <c r="CSI38"/>
      <c r="CSJ38"/>
      <c r="CSK38"/>
      <c r="CSL38"/>
      <c r="CSM38"/>
      <c r="CSN38"/>
      <c r="CSO38"/>
      <c r="CSP38"/>
      <c r="CSQ38"/>
      <c r="CSR38"/>
      <c r="CSS38"/>
      <c r="CST38"/>
      <c r="CSU38"/>
      <c r="CSV38"/>
      <c r="CSW38"/>
      <c r="CSX38"/>
      <c r="CSY38"/>
      <c r="CSZ38"/>
      <c r="CTA38"/>
      <c r="CTB38"/>
      <c r="CTC38"/>
      <c r="CTD38"/>
      <c r="CTE38"/>
      <c r="CTF38"/>
      <c r="CTG38"/>
      <c r="CTH38"/>
      <c r="CTI38"/>
      <c r="CTJ38"/>
      <c r="CTK38"/>
      <c r="CTL38"/>
      <c r="CTM38"/>
      <c r="CTN38"/>
      <c r="CTO38"/>
      <c r="CTP38"/>
      <c r="CTQ38"/>
      <c r="CTR38"/>
      <c r="CTS38"/>
      <c r="CTT38"/>
      <c r="CTU38"/>
      <c r="CTV38"/>
      <c r="CTW38"/>
      <c r="CTX38"/>
      <c r="CTY38"/>
      <c r="CTZ38"/>
      <c r="CUA38"/>
      <c r="CUB38"/>
      <c r="CUC38"/>
      <c r="CUD38"/>
      <c r="CUE38"/>
      <c r="CUF38"/>
      <c r="CUG38"/>
      <c r="CUH38"/>
      <c r="CUI38"/>
      <c r="CUJ38"/>
      <c r="CUK38"/>
      <c r="CUL38"/>
      <c r="CUM38"/>
      <c r="CUN38"/>
      <c r="CUO38"/>
      <c r="CUP38"/>
      <c r="CUQ38"/>
      <c r="CUR38"/>
      <c r="CUS38"/>
      <c r="CUT38"/>
      <c r="CUU38"/>
      <c r="CUV38"/>
      <c r="CUW38"/>
      <c r="CUX38"/>
      <c r="CUY38"/>
      <c r="CUZ38"/>
      <c r="CVA38"/>
      <c r="CVB38"/>
      <c r="CVC38"/>
      <c r="CVD38"/>
      <c r="CVE38"/>
      <c r="CVF38"/>
      <c r="CVG38"/>
      <c r="CVH38"/>
      <c r="CVI38"/>
      <c r="CVJ38"/>
      <c r="CVK38"/>
      <c r="CVL38"/>
      <c r="CVM38"/>
      <c r="CVN38"/>
      <c r="CVO38"/>
      <c r="CVP38"/>
      <c r="CVQ38"/>
      <c r="CVR38"/>
      <c r="CVS38"/>
      <c r="CVT38"/>
      <c r="CVU38"/>
      <c r="CVV38"/>
      <c r="CVW38"/>
      <c r="CVX38"/>
      <c r="CVY38"/>
      <c r="CVZ38"/>
      <c r="CWA38"/>
      <c r="CWB38"/>
      <c r="CWC38"/>
      <c r="CWD38"/>
      <c r="CWE38"/>
      <c r="CWF38"/>
      <c r="CWG38"/>
      <c r="CWH38"/>
      <c r="CWI38"/>
      <c r="CWJ38"/>
      <c r="CWK38"/>
      <c r="CWL38"/>
      <c r="CWM38"/>
      <c r="CWN38"/>
      <c r="CWO38"/>
      <c r="CWP38"/>
      <c r="CWQ38"/>
      <c r="CWR38"/>
      <c r="CWS38"/>
      <c r="CWT38"/>
      <c r="CWU38"/>
      <c r="CWV38"/>
      <c r="CWW38"/>
      <c r="CWX38"/>
      <c r="CWY38"/>
      <c r="CWZ38"/>
      <c r="CXA38"/>
      <c r="CXB38"/>
      <c r="CXC38"/>
      <c r="CXD38"/>
      <c r="CXE38"/>
      <c r="CXF38"/>
      <c r="CXG38"/>
      <c r="CXH38"/>
      <c r="CXI38"/>
      <c r="CXJ38"/>
      <c r="CXK38"/>
      <c r="CXL38"/>
      <c r="CXM38"/>
      <c r="CXN38"/>
      <c r="CXO38"/>
      <c r="CXP38"/>
      <c r="CXQ38"/>
      <c r="CXR38"/>
      <c r="CXS38"/>
      <c r="CXT38"/>
      <c r="CXU38"/>
      <c r="CXV38"/>
      <c r="CXW38"/>
      <c r="CXX38"/>
      <c r="CXY38"/>
      <c r="CXZ38"/>
      <c r="CYA38"/>
      <c r="CYB38"/>
      <c r="CYC38"/>
      <c r="CYD38"/>
      <c r="CYE38"/>
      <c r="CYF38"/>
      <c r="CYG38"/>
      <c r="CYH38"/>
      <c r="CYI38"/>
      <c r="CYJ38"/>
      <c r="CYK38"/>
      <c r="CYL38"/>
      <c r="CYM38"/>
      <c r="CYN38"/>
      <c r="CYO38"/>
      <c r="CYP38"/>
      <c r="CYQ38"/>
      <c r="CYR38"/>
      <c r="CYS38"/>
      <c r="CYT38"/>
      <c r="CYU38"/>
      <c r="CYV38"/>
      <c r="CYW38"/>
      <c r="CYX38"/>
      <c r="CYY38"/>
      <c r="CYZ38"/>
      <c r="CZA38"/>
      <c r="CZB38"/>
      <c r="CZC38"/>
      <c r="CZD38"/>
      <c r="CZE38"/>
      <c r="CZF38"/>
      <c r="CZG38"/>
      <c r="CZH38"/>
      <c r="CZI38"/>
      <c r="CZJ38"/>
      <c r="CZK38"/>
      <c r="CZL38"/>
      <c r="CZM38"/>
      <c r="CZN38"/>
      <c r="CZO38"/>
      <c r="CZP38"/>
      <c r="CZQ38"/>
      <c r="CZR38"/>
      <c r="CZS38"/>
      <c r="CZT38"/>
      <c r="CZU38"/>
      <c r="CZV38"/>
      <c r="CZW38"/>
      <c r="CZX38"/>
      <c r="CZY38"/>
      <c r="CZZ38"/>
      <c r="DAA38"/>
      <c r="DAB38"/>
      <c r="DAC38"/>
      <c r="DAD38"/>
      <c r="DAE38"/>
      <c r="DAF38"/>
      <c r="DAG38"/>
      <c r="DAH38"/>
      <c r="DAI38"/>
      <c r="DAJ38"/>
      <c r="DAK38"/>
      <c r="DAL38"/>
      <c r="DAM38"/>
      <c r="DAN38"/>
      <c r="DAO38"/>
      <c r="DAP38"/>
      <c r="DAQ38"/>
      <c r="DAR38"/>
      <c r="DAS38"/>
      <c r="DAT38"/>
      <c r="DAU38"/>
      <c r="DAV38"/>
      <c r="DAW38"/>
      <c r="DAX38"/>
      <c r="DAY38"/>
      <c r="DAZ38"/>
      <c r="DBA38"/>
      <c r="DBB38"/>
      <c r="DBC38"/>
      <c r="DBD38"/>
      <c r="DBE38"/>
      <c r="DBF38"/>
      <c r="DBG38"/>
      <c r="DBH38"/>
      <c r="DBI38"/>
      <c r="DBJ38"/>
      <c r="DBK38"/>
      <c r="DBL38"/>
      <c r="DBM38"/>
      <c r="DBN38"/>
      <c r="DBO38"/>
      <c r="DBP38"/>
      <c r="DBQ38"/>
      <c r="DBR38"/>
      <c r="DBS38"/>
      <c r="DBT38"/>
      <c r="DBU38"/>
      <c r="DBV38"/>
      <c r="DBW38"/>
      <c r="DBX38"/>
      <c r="DBY38"/>
      <c r="DBZ38"/>
      <c r="DCA38"/>
      <c r="DCB38"/>
      <c r="DCC38"/>
      <c r="DCD38"/>
      <c r="DCE38"/>
      <c r="DCF38"/>
      <c r="DCG38"/>
      <c r="DCH38"/>
      <c r="DCI38"/>
      <c r="DCJ38"/>
      <c r="DCK38"/>
      <c r="DCL38"/>
      <c r="DCM38"/>
      <c r="DCN38"/>
      <c r="DCO38"/>
      <c r="DCP38"/>
      <c r="DCQ38"/>
      <c r="DCR38"/>
      <c r="DCS38"/>
      <c r="DCT38"/>
      <c r="DCU38"/>
      <c r="DCV38"/>
      <c r="DCW38"/>
      <c r="DCX38"/>
      <c r="DCY38"/>
      <c r="DCZ38"/>
      <c r="DDA38"/>
      <c r="DDB38"/>
      <c r="DDC38"/>
      <c r="DDD38"/>
      <c r="DDE38"/>
      <c r="DDF38"/>
      <c r="DDG38"/>
      <c r="DDH38"/>
      <c r="DDI38"/>
      <c r="DDJ38"/>
      <c r="DDK38"/>
      <c r="DDL38"/>
      <c r="DDM38"/>
      <c r="DDN38"/>
      <c r="DDO38"/>
      <c r="DDP38"/>
      <c r="DDQ38"/>
      <c r="DDR38"/>
      <c r="DDS38"/>
      <c r="DDT38"/>
      <c r="DDU38"/>
      <c r="DDV38"/>
      <c r="DDW38"/>
      <c r="DDX38"/>
      <c r="DDY38"/>
      <c r="DDZ38"/>
      <c r="DEA38"/>
      <c r="DEB38"/>
      <c r="DEC38"/>
      <c r="DED38"/>
      <c r="DEE38"/>
      <c r="DEF38"/>
      <c r="DEG38"/>
      <c r="DEH38"/>
      <c r="DEI38"/>
      <c r="DEJ38"/>
      <c r="DEK38"/>
      <c r="DEL38"/>
      <c r="DEM38"/>
      <c r="DEN38"/>
      <c r="DEO38"/>
      <c r="DEP38"/>
      <c r="DEQ38"/>
      <c r="DER38"/>
      <c r="DES38"/>
      <c r="DET38"/>
      <c r="DEU38"/>
      <c r="DEV38"/>
      <c r="DEW38"/>
      <c r="DEX38"/>
      <c r="DEY38"/>
      <c r="DEZ38"/>
      <c r="DFA38"/>
      <c r="DFB38"/>
      <c r="DFC38"/>
      <c r="DFD38"/>
      <c r="DFE38"/>
      <c r="DFF38"/>
      <c r="DFG38"/>
      <c r="DFH38"/>
      <c r="DFI38"/>
      <c r="DFJ38"/>
      <c r="DFK38"/>
      <c r="DFL38"/>
      <c r="DFM38"/>
      <c r="DFN38"/>
      <c r="DFO38"/>
      <c r="DFP38"/>
      <c r="DFQ38"/>
      <c r="DFR38"/>
      <c r="DFS38"/>
      <c r="DFT38"/>
      <c r="DFU38"/>
      <c r="DFV38"/>
      <c r="DFW38"/>
      <c r="DFX38"/>
      <c r="DFY38"/>
      <c r="DFZ38"/>
      <c r="DGA38"/>
      <c r="DGB38"/>
      <c r="DGC38"/>
      <c r="DGD38"/>
      <c r="DGE38"/>
      <c r="DGF38"/>
      <c r="DGG38"/>
      <c r="DGH38"/>
      <c r="DGI38"/>
      <c r="DGJ38"/>
      <c r="DGK38"/>
      <c r="DGL38"/>
      <c r="DGM38"/>
      <c r="DGN38"/>
      <c r="DGO38"/>
      <c r="DGP38"/>
      <c r="DGQ38"/>
      <c r="DGR38"/>
      <c r="DGS38"/>
      <c r="DGT38"/>
      <c r="DGU38"/>
      <c r="DGV38"/>
      <c r="DGW38"/>
      <c r="DGX38"/>
      <c r="DGY38"/>
      <c r="DGZ38"/>
      <c r="DHA38"/>
      <c r="DHB38"/>
      <c r="DHC38"/>
      <c r="DHD38"/>
      <c r="DHE38"/>
      <c r="DHF38"/>
      <c r="DHG38"/>
      <c r="DHH38"/>
      <c r="DHI38"/>
      <c r="DHJ38"/>
      <c r="DHK38"/>
      <c r="DHL38"/>
      <c r="DHM38"/>
      <c r="DHN38"/>
      <c r="DHO38"/>
      <c r="DHP38"/>
      <c r="DHQ38"/>
      <c r="DHR38"/>
      <c r="DHS38"/>
      <c r="DHT38"/>
      <c r="DHU38"/>
      <c r="DHV38"/>
      <c r="DHW38"/>
      <c r="DHX38"/>
      <c r="DHY38"/>
      <c r="DHZ38"/>
      <c r="DIA38"/>
      <c r="DIB38"/>
      <c r="DIC38"/>
      <c r="DID38"/>
      <c r="DIE38"/>
      <c r="DIF38"/>
      <c r="DIG38"/>
      <c r="DIH38"/>
      <c r="DII38"/>
      <c r="DIJ38"/>
      <c r="DIK38"/>
      <c r="DIL38"/>
      <c r="DIM38"/>
      <c r="DIN38"/>
      <c r="DIO38"/>
      <c r="DIP38"/>
      <c r="DIQ38"/>
      <c r="DIR38"/>
      <c r="DIS38"/>
      <c r="DIT38"/>
      <c r="DIU38"/>
      <c r="DIV38"/>
      <c r="DIW38"/>
      <c r="DIX38"/>
      <c r="DIY38"/>
      <c r="DIZ38"/>
      <c r="DJA38"/>
      <c r="DJB38"/>
      <c r="DJC38"/>
      <c r="DJD38"/>
      <c r="DJE38"/>
      <c r="DJF38"/>
      <c r="DJG38"/>
      <c r="DJH38"/>
      <c r="DJI38"/>
      <c r="DJJ38"/>
      <c r="DJK38"/>
      <c r="DJL38"/>
      <c r="DJM38"/>
      <c r="DJN38"/>
      <c r="DJO38"/>
      <c r="DJP38"/>
      <c r="DJQ38"/>
      <c r="DJR38"/>
      <c r="DJS38"/>
      <c r="DJT38"/>
      <c r="DJU38"/>
      <c r="DJV38"/>
      <c r="DJW38"/>
      <c r="DJX38"/>
      <c r="DJY38"/>
      <c r="DJZ38"/>
      <c r="DKA38"/>
      <c r="DKB38"/>
      <c r="DKC38"/>
      <c r="DKD38"/>
      <c r="DKE38"/>
      <c r="DKF38"/>
      <c r="DKG38"/>
      <c r="DKH38"/>
      <c r="DKI38"/>
      <c r="DKJ38"/>
      <c r="DKK38"/>
      <c r="DKL38"/>
      <c r="DKM38"/>
      <c r="DKN38"/>
      <c r="DKO38"/>
      <c r="DKP38"/>
      <c r="DKQ38"/>
      <c r="DKR38"/>
      <c r="DKS38"/>
      <c r="DKT38"/>
      <c r="DKU38"/>
      <c r="DKV38"/>
      <c r="DKW38"/>
      <c r="DKX38"/>
      <c r="DKY38"/>
      <c r="DKZ38"/>
      <c r="DLA38"/>
      <c r="DLB38"/>
      <c r="DLC38"/>
      <c r="DLD38"/>
      <c r="DLE38"/>
      <c r="DLF38"/>
      <c r="DLG38"/>
      <c r="DLH38"/>
      <c r="DLI38"/>
      <c r="DLJ38"/>
      <c r="DLK38"/>
      <c r="DLL38"/>
      <c r="DLM38"/>
      <c r="DLN38"/>
      <c r="DLO38"/>
      <c r="DLP38"/>
      <c r="DLQ38"/>
      <c r="DLR38"/>
      <c r="DLS38"/>
      <c r="DLT38"/>
      <c r="DLU38"/>
      <c r="DLV38"/>
      <c r="DLW38"/>
      <c r="DLX38"/>
      <c r="DLY38"/>
      <c r="DLZ38"/>
      <c r="DMA38"/>
      <c r="DMB38"/>
      <c r="DMC38"/>
      <c r="DMD38"/>
      <c r="DME38"/>
      <c r="DMF38"/>
      <c r="DMG38"/>
      <c r="DMH38"/>
      <c r="DMI38"/>
      <c r="DMJ38"/>
      <c r="DMK38"/>
      <c r="DML38"/>
      <c r="DMM38"/>
      <c r="DMN38"/>
      <c r="DMO38"/>
      <c r="DMP38"/>
      <c r="DMQ38"/>
      <c r="DMR38"/>
      <c r="DMS38"/>
      <c r="DMT38"/>
      <c r="DMU38"/>
      <c r="DMV38"/>
      <c r="DMW38"/>
      <c r="DMX38"/>
      <c r="DMY38"/>
      <c r="DMZ38"/>
      <c r="DNA38"/>
      <c r="DNB38"/>
      <c r="DNC38"/>
      <c r="DND38"/>
      <c r="DNE38"/>
      <c r="DNF38"/>
      <c r="DNG38"/>
      <c r="DNH38"/>
      <c r="DNI38"/>
      <c r="DNJ38"/>
      <c r="DNK38"/>
      <c r="DNL38"/>
      <c r="DNM38"/>
      <c r="DNN38"/>
      <c r="DNO38"/>
      <c r="DNP38"/>
      <c r="DNQ38"/>
      <c r="DNR38"/>
      <c r="DNS38"/>
      <c r="DNT38"/>
      <c r="DNU38"/>
      <c r="DNV38"/>
      <c r="DNW38"/>
      <c r="DNX38"/>
      <c r="DNY38"/>
      <c r="DNZ38"/>
      <c r="DOA38"/>
      <c r="DOB38"/>
      <c r="DOC38"/>
      <c r="DOD38"/>
      <c r="DOE38"/>
      <c r="DOF38"/>
      <c r="DOG38"/>
      <c r="DOH38"/>
      <c r="DOI38"/>
      <c r="DOJ38"/>
      <c r="DOK38"/>
      <c r="DOL38"/>
      <c r="DOM38"/>
      <c r="DON38"/>
      <c r="DOO38"/>
      <c r="DOP38"/>
      <c r="DOQ38"/>
      <c r="DOR38"/>
      <c r="DOS38"/>
      <c r="DOT38"/>
      <c r="DOU38"/>
      <c r="DOV38"/>
      <c r="DOW38"/>
      <c r="DOX38"/>
      <c r="DOY38"/>
      <c r="DOZ38"/>
      <c r="DPA38"/>
      <c r="DPB38"/>
      <c r="DPC38"/>
      <c r="DPD38"/>
      <c r="DPE38"/>
      <c r="DPF38"/>
      <c r="DPG38"/>
      <c r="DPH38"/>
      <c r="DPI38"/>
      <c r="DPJ38"/>
      <c r="DPK38"/>
      <c r="DPL38"/>
      <c r="DPM38"/>
      <c r="DPN38"/>
      <c r="DPO38"/>
      <c r="DPP38"/>
      <c r="DPQ38"/>
      <c r="DPR38"/>
      <c r="DPS38"/>
      <c r="DPT38"/>
      <c r="DPU38"/>
      <c r="DPV38"/>
      <c r="DPW38"/>
      <c r="DPX38"/>
      <c r="DPY38"/>
      <c r="DPZ38"/>
      <c r="DQA38"/>
      <c r="DQB38"/>
      <c r="DQC38"/>
      <c r="DQD38"/>
      <c r="DQE38"/>
      <c r="DQF38"/>
      <c r="DQG38"/>
      <c r="DQH38"/>
      <c r="DQI38"/>
      <c r="DQJ38"/>
      <c r="DQK38"/>
      <c r="DQL38"/>
      <c r="DQM38"/>
      <c r="DQN38"/>
      <c r="DQO38"/>
      <c r="DQP38"/>
      <c r="DQQ38"/>
      <c r="DQR38"/>
      <c r="DQS38"/>
      <c r="DQT38"/>
      <c r="DQU38"/>
      <c r="DQV38"/>
      <c r="DQW38"/>
      <c r="DQX38"/>
      <c r="DQY38"/>
      <c r="DQZ38"/>
      <c r="DRA38"/>
      <c r="DRB38"/>
      <c r="DRC38"/>
      <c r="DRD38"/>
      <c r="DRE38"/>
      <c r="DRF38"/>
      <c r="DRG38"/>
      <c r="DRH38"/>
      <c r="DRI38"/>
      <c r="DRJ38"/>
      <c r="DRK38"/>
      <c r="DRL38"/>
      <c r="DRM38"/>
      <c r="DRN38"/>
      <c r="DRO38"/>
      <c r="DRP38"/>
      <c r="DRQ38"/>
      <c r="DRR38"/>
      <c r="DRS38"/>
      <c r="DRT38"/>
      <c r="DRU38"/>
      <c r="DRV38"/>
      <c r="DRW38"/>
      <c r="DRX38"/>
      <c r="DRY38"/>
      <c r="DRZ38"/>
      <c r="DSA38"/>
      <c r="DSB38"/>
      <c r="DSC38"/>
      <c r="DSD38"/>
      <c r="DSE38"/>
      <c r="DSF38"/>
      <c r="DSG38"/>
      <c r="DSH38"/>
      <c r="DSI38"/>
      <c r="DSJ38"/>
      <c r="DSK38"/>
      <c r="DSL38"/>
      <c r="DSM38"/>
      <c r="DSN38"/>
      <c r="DSO38"/>
      <c r="DSP38"/>
      <c r="DSQ38"/>
      <c r="DSR38"/>
      <c r="DSS38"/>
      <c r="DST38"/>
      <c r="DSU38"/>
      <c r="DSV38"/>
      <c r="DSW38"/>
      <c r="DSX38"/>
      <c r="DSY38"/>
      <c r="DSZ38"/>
      <c r="DTA38"/>
      <c r="DTB38"/>
      <c r="DTC38"/>
      <c r="DTD38"/>
      <c r="DTE38"/>
      <c r="DTF38"/>
      <c r="DTG38"/>
      <c r="DTH38"/>
      <c r="DTI38"/>
      <c r="DTJ38"/>
      <c r="DTK38"/>
      <c r="DTL38"/>
      <c r="DTM38"/>
      <c r="DTN38"/>
      <c r="DTO38"/>
      <c r="DTP38"/>
      <c r="DTQ38"/>
      <c r="DTR38"/>
      <c r="DTS38"/>
      <c r="DTT38"/>
      <c r="DTU38"/>
      <c r="DTV38"/>
      <c r="DTW38"/>
      <c r="DTX38"/>
      <c r="DTY38"/>
      <c r="DTZ38"/>
      <c r="DUA38"/>
      <c r="DUB38"/>
      <c r="DUC38"/>
      <c r="DUD38"/>
      <c r="DUE38"/>
      <c r="DUF38"/>
      <c r="DUG38"/>
      <c r="DUH38"/>
      <c r="DUI38"/>
      <c r="DUJ38"/>
      <c r="DUK38"/>
      <c r="DUL38"/>
      <c r="DUM38"/>
      <c r="DUN38"/>
      <c r="DUO38"/>
      <c r="DUP38"/>
      <c r="DUQ38"/>
      <c r="DUR38"/>
      <c r="DUS38"/>
      <c r="DUT38"/>
      <c r="DUU38"/>
      <c r="DUV38"/>
      <c r="DUW38"/>
      <c r="DUX38"/>
      <c r="DUY38"/>
      <c r="DUZ38"/>
      <c r="DVA38"/>
      <c r="DVB38"/>
      <c r="DVC38"/>
      <c r="DVD38"/>
      <c r="DVE38"/>
      <c r="DVF38"/>
      <c r="DVG38"/>
      <c r="DVH38"/>
      <c r="DVI38"/>
      <c r="DVJ38"/>
      <c r="DVK38"/>
      <c r="DVL38"/>
      <c r="DVM38"/>
      <c r="DVN38"/>
      <c r="DVO38"/>
      <c r="DVP38"/>
      <c r="DVQ38"/>
      <c r="DVR38"/>
      <c r="DVS38"/>
      <c r="DVT38"/>
      <c r="DVU38"/>
      <c r="DVV38"/>
      <c r="DVW38"/>
      <c r="DVX38"/>
      <c r="DVY38"/>
      <c r="DVZ38"/>
      <c r="DWA38"/>
      <c r="DWB38"/>
      <c r="DWC38"/>
      <c r="DWD38"/>
      <c r="DWE38"/>
      <c r="DWF38"/>
      <c r="DWG38"/>
      <c r="DWH38"/>
      <c r="DWI38"/>
      <c r="DWJ38"/>
      <c r="DWK38"/>
      <c r="DWL38"/>
      <c r="DWM38"/>
      <c r="DWN38"/>
      <c r="DWO38"/>
      <c r="DWP38"/>
      <c r="DWQ38"/>
      <c r="DWR38"/>
      <c r="DWS38"/>
      <c r="DWT38"/>
      <c r="DWU38"/>
      <c r="DWV38"/>
      <c r="DWW38"/>
      <c r="DWX38"/>
      <c r="DWY38"/>
      <c r="DWZ38"/>
      <c r="DXA38"/>
      <c r="DXB38"/>
      <c r="DXC38"/>
      <c r="DXD38"/>
      <c r="DXE38"/>
      <c r="DXF38"/>
      <c r="DXG38"/>
      <c r="DXH38"/>
      <c r="DXI38"/>
      <c r="DXJ38"/>
      <c r="DXK38"/>
      <c r="DXL38"/>
      <c r="DXM38"/>
      <c r="DXN38"/>
      <c r="DXO38"/>
      <c r="DXP38"/>
      <c r="DXQ38"/>
      <c r="DXR38"/>
      <c r="DXS38"/>
      <c r="DXT38"/>
      <c r="DXU38"/>
      <c r="DXV38"/>
      <c r="DXW38"/>
      <c r="DXX38"/>
      <c r="DXY38"/>
      <c r="DXZ38"/>
      <c r="DYA38"/>
      <c r="DYB38"/>
      <c r="DYC38"/>
      <c r="DYD38"/>
      <c r="DYE38"/>
      <c r="DYF38"/>
      <c r="DYG38"/>
      <c r="DYH38"/>
      <c r="DYI38"/>
      <c r="DYJ38"/>
      <c r="DYK38"/>
      <c r="DYL38"/>
      <c r="DYM38"/>
      <c r="DYN38"/>
      <c r="DYO38"/>
      <c r="DYP38"/>
      <c r="DYQ38"/>
      <c r="DYR38"/>
      <c r="DYS38"/>
      <c r="DYT38"/>
      <c r="DYU38"/>
      <c r="DYV38"/>
      <c r="DYW38"/>
      <c r="DYX38"/>
      <c r="DYY38"/>
      <c r="DYZ38"/>
      <c r="DZA38"/>
      <c r="DZB38"/>
      <c r="DZC38"/>
      <c r="DZD38"/>
      <c r="DZE38"/>
      <c r="DZF38"/>
      <c r="DZG38"/>
      <c r="DZH38"/>
      <c r="DZI38"/>
      <c r="DZJ38"/>
      <c r="DZK38"/>
      <c r="DZL38"/>
      <c r="DZM38"/>
      <c r="DZN38"/>
      <c r="DZO38"/>
      <c r="DZP38"/>
      <c r="DZQ38"/>
      <c r="DZR38"/>
      <c r="DZS38"/>
      <c r="DZT38"/>
      <c r="DZU38"/>
      <c r="DZV38"/>
      <c r="DZW38"/>
      <c r="DZX38"/>
      <c r="DZY38"/>
      <c r="DZZ38"/>
      <c r="EAA38"/>
      <c r="EAB38"/>
      <c r="EAC38"/>
      <c r="EAD38"/>
      <c r="EAE38"/>
      <c r="EAF38"/>
      <c r="EAG38"/>
      <c r="EAH38"/>
      <c r="EAI38"/>
      <c r="EAJ38"/>
      <c r="EAK38"/>
      <c r="EAL38"/>
      <c r="EAM38"/>
      <c r="EAN38"/>
      <c r="EAO38"/>
      <c r="EAP38"/>
      <c r="EAQ38"/>
      <c r="EAR38"/>
      <c r="EAS38"/>
      <c r="EAT38"/>
      <c r="EAU38"/>
      <c r="EAV38"/>
      <c r="EAW38"/>
      <c r="EAX38"/>
      <c r="EAY38"/>
      <c r="EAZ38"/>
      <c r="EBA38"/>
      <c r="EBB38"/>
      <c r="EBC38"/>
      <c r="EBD38"/>
      <c r="EBE38"/>
      <c r="EBF38"/>
      <c r="EBG38"/>
      <c r="EBH38"/>
      <c r="EBI38"/>
      <c r="EBJ38"/>
      <c r="EBK38"/>
      <c r="EBL38"/>
      <c r="EBM38"/>
      <c r="EBN38"/>
      <c r="EBO38"/>
      <c r="EBP38"/>
      <c r="EBQ38"/>
      <c r="EBR38"/>
      <c r="EBS38"/>
      <c r="EBT38"/>
      <c r="EBU38"/>
      <c r="EBV38"/>
      <c r="EBW38"/>
      <c r="EBX38"/>
      <c r="EBY38"/>
      <c r="EBZ38"/>
      <c r="ECA38"/>
      <c r="ECB38"/>
      <c r="ECC38"/>
      <c r="ECD38"/>
      <c r="ECE38"/>
      <c r="ECF38"/>
      <c r="ECG38"/>
      <c r="ECH38"/>
      <c r="ECI38"/>
      <c r="ECJ38"/>
      <c r="ECK38"/>
      <c r="ECL38"/>
      <c r="ECM38"/>
      <c r="ECN38"/>
      <c r="ECO38"/>
      <c r="ECP38"/>
      <c r="ECQ38"/>
      <c r="ECR38"/>
      <c r="ECS38"/>
      <c r="ECT38"/>
      <c r="ECU38"/>
      <c r="ECV38"/>
      <c r="ECW38"/>
      <c r="ECX38"/>
      <c r="ECY38"/>
      <c r="ECZ38"/>
      <c r="EDA38"/>
      <c r="EDB38"/>
      <c r="EDC38"/>
      <c r="EDD38"/>
      <c r="EDE38"/>
      <c r="EDF38"/>
      <c r="EDG38"/>
      <c r="EDH38"/>
      <c r="EDI38"/>
      <c r="EDJ38"/>
      <c r="EDK38"/>
      <c r="EDL38"/>
      <c r="EDM38"/>
      <c r="EDN38"/>
      <c r="EDO38"/>
      <c r="EDP38"/>
      <c r="EDQ38"/>
      <c r="EDR38"/>
      <c r="EDS38"/>
      <c r="EDT38"/>
      <c r="EDU38"/>
      <c r="EDV38"/>
      <c r="EDW38"/>
      <c r="EDX38"/>
      <c r="EDY38"/>
      <c r="EDZ38"/>
      <c r="EEA38"/>
      <c r="EEB38"/>
      <c r="EEC38"/>
      <c r="EED38"/>
      <c r="EEE38"/>
      <c r="EEF38"/>
      <c r="EEG38"/>
      <c r="EEH38"/>
      <c r="EEI38"/>
      <c r="EEJ38"/>
      <c r="EEK38"/>
      <c r="EEL38"/>
      <c r="EEM38"/>
      <c r="EEN38"/>
      <c r="EEO38"/>
      <c r="EEP38"/>
      <c r="EEQ38"/>
      <c r="EER38"/>
      <c r="EES38"/>
      <c r="EET38"/>
      <c r="EEU38"/>
      <c r="EEV38"/>
      <c r="EEW38"/>
      <c r="EEX38"/>
      <c r="EEY38"/>
      <c r="EEZ38"/>
      <c r="EFA38"/>
      <c r="EFB38"/>
      <c r="EFC38"/>
      <c r="EFD38"/>
      <c r="EFE38"/>
      <c r="EFF38"/>
      <c r="EFG38"/>
      <c r="EFH38"/>
      <c r="EFI38"/>
      <c r="EFJ38"/>
      <c r="EFK38"/>
      <c r="EFL38"/>
      <c r="EFM38"/>
      <c r="EFN38"/>
      <c r="EFO38"/>
      <c r="EFP38"/>
      <c r="EFQ38"/>
      <c r="EFR38"/>
      <c r="EFS38"/>
      <c r="EFT38"/>
      <c r="EFU38"/>
      <c r="EFV38"/>
      <c r="EFW38"/>
      <c r="EFX38"/>
      <c r="EFY38"/>
      <c r="EFZ38"/>
      <c r="EGA38"/>
      <c r="EGB38"/>
      <c r="EGC38"/>
      <c r="EGD38"/>
      <c r="EGE38"/>
      <c r="EGF38"/>
      <c r="EGG38"/>
      <c r="EGH38"/>
      <c r="EGI38"/>
      <c r="EGJ38"/>
      <c r="EGK38"/>
      <c r="EGL38"/>
      <c r="EGM38"/>
      <c r="EGN38"/>
      <c r="EGO38"/>
      <c r="EGP38"/>
      <c r="EGQ38"/>
      <c r="EGR38"/>
      <c r="EGS38"/>
      <c r="EGT38"/>
      <c r="EGU38"/>
      <c r="EGV38"/>
      <c r="EGW38"/>
      <c r="EGX38"/>
      <c r="EGY38"/>
      <c r="EGZ38"/>
      <c r="EHA38"/>
      <c r="EHB38"/>
      <c r="EHC38"/>
      <c r="EHD38"/>
      <c r="EHE38"/>
      <c r="EHF38"/>
      <c r="EHG38"/>
      <c r="EHH38"/>
      <c r="EHI38"/>
      <c r="EHJ38"/>
      <c r="EHK38"/>
      <c r="EHL38"/>
      <c r="EHM38"/>
      <c r="EHN38"/>
      <c r="EHO38"/>
      <c r="EHP38"/>
      <c r="EHQ38"/>
      <c r="EHR38"/>
      <c r="EHS38"/>
      <c r="EHT38"/>
      <c r="EHU38"/>
      <c r="EHV38"/>
      <c r="EHW38"/>
      <c r="EHX38"/>
      <c r="EHY38"/>
      <c r="EHZ38"/>
      <c r="EIA38"/>
      <c r="EIB38"/>
      <c r="EIC38"/>
      <c r="EID38"/>
      <c r="EIE38"/>
      <c r="EIF38"/>
      <c r="EIG38"/>
      <c r="EIH38"/>
      <c r="EII38"/>
      <c r="EIJ38"/>
      <c r="EIK38"/>
      <c r="EIL38"/>
      <c r="EIM38"/>
      <c r="EIN38"/>
      <c r="EIO38"/>
      <c r="EIP38"/>
      <c r="EIQ38"/>
      <c r="EIR38"/>
      <c r="EIS38"/>
      <c r="EIT38"/>
      <c r="EIU38"/>
      <c r="EIV38"/>
      <c r="EIW38"/>
      <c r="EIX38"/>
      <c r="EIY38"/>
      <c r="EIZ38"/>
      <c r="EJA38"/>
      <c r="EJB38"/>
      <c r="EJC38"/>
      <c r="EJD38"/>
      <c r="EJE38"/>
      <c r="EJF38"/>
      <c r="EJG38"/>
      <c r="EJH38"/>
      <c r="EJI38"/>
      <c r="EJJ38"/>
      <c r="EJK38"/>
      <c r="EJL38"/>
      <c r="EJM38"/>
      <c r="EJN38"/>
      <c r="EJO38"/>
      <c r="EJP38"/>
      <c r="EJQ38"/>
      <c r="EJR38"/>
      <c r="EJS38"/>
      <c r="EJT38"/>
      <c r="EJU38"/>
      <c r="EJV38"/>
      <c r="EJW38"/>
      <c r="EJX38"/>
      <c r="EJY38"/>
      <c r="EJZ38"/>
      <c r="EKA38"/>
      <c r="EKB38"/>
      <c r="EKC38"/>
      <c r="EKD38"/>
      <c r="EKE38"/>
      <c r="EKF38"/>
      <c r="EKG38"/>
      <c r="EKH38"/>
      <c r="EKI38"/>
      <c r="EKJ38"/>
      <c r="EKK38"/>
      <c r="EKL38"/>
      <c r="EKM38"/>
      <c r="EKN38"/>
      <c r="EKO38"/>
      <c r="EKP38"/>
      <c r="EKQ38"/>
      <c r="EKR38"/>
      <c r="EKS38"/>
      <c r="EKT38"/>
      <c r="EKU38"/>
      <c r="EKV38"/>
      <c r="EKW38"/>
      <c r="EKX38"/>
      <c r="EKY38"/>
      <c r="EKZ38"/>
      <c r="ELA38"/>
      <c r="ELB38"/>
      <c r="ELC38"/>
      <c r="ELD38"/>
      <c r="ELE38"/>
      <c r="ELF38"/>
      <c r="ELG38"/>
      <c r="ELH38"/>
      <c r="ELI38"/>
      <c r="ELJ38"/>
      <c r="ELK38"/>
      <c r="ELL38"/>
      <c r="ELM38"/>
      <c r="ELN38"/>
      <c r="ELO38"/>
      <c r="ELP38"/>
      <c r="ELQ38"/>
      <c r="ELR38"/>
      <c r="ELS38"/>
      <c r="ELT38"/>
      <c r="ELU38"/>
      <c r="ELV38"/>
      <c r="ELW38"/>
      <c r="ELX38"/>
      <c r="ELY38"/>
      <c r="ELZ38"/>
      <c r="EMA38"/>
      <c r="EMB38"/>
      <c r="EMC38"/>
      <c r="EMD38"/>
      <c r="EME38"/>
      <c r="EMF38"/>
      <c r="EMG38"/>
      <c r="EMH38"/>
      <c r="EMI38"/>
      <c r="EMJ38"/>
      <c r="EMK38"/>
      <c r="EML38"/>
      <c r="EMM38"/>
      <c r="EMN38"/>
      <c r="EMO38"/>
      <c r="EMP38"/>
      <c r="EMQ38"/>
      <c r="EMR38"/>
      <c r="EMS38"/>
      <c r="EMT38"/>
      <c r="EMU38"/>
      <c r="EMV38"/>
      <c r="EMW38"/>
      <c r="EMX38"/>
      <c r="EMY38"/>
      <c r="EMZ38"/>
      <c r="ENA38"/>
      <c r="ENB38"/>
      <c r="ENC38"/>
      <c r="END38"/>
      <c r="ENE38"/>
      <c r="ENF38"/>
      <c r="ENG38"/>
      <c r="ENH38"/>
      <c r="ENI38"/>
      <c r="ENJ38"/>
      <c r="ENK38"/>
      <c r="ENL38"/>
      <c r="ENM38"/>
      <c r="ENN38"/>
      <c r="ENO38"/>
      <c r="ENP38"/>
      <c r="ENQ38"/>
      <c r="ENR38"/>
      <c r="ENS38"/>
      <c r="ENT38"/>
      <c r="ENU38"/>
      <c r="ENV38"/>
      <c r="ENW38"/>
      <c r="ENX38"/>
      <c r="ENY38"/>
      <c r="ENZ38"/>
      <c r="EOA38"/>
      <c r="EOB38"/>
      <c r="EOC38"/>
      <c r="EOD38"/>
      <c r="EOE38"/>
      <c r="EOF38"/>
      <c r="EOG38"/>
      <c r="EOH38"/>
      <c r="EOI38"/>
      <c r="EOJ38"/>
      <c r="EOK38"/>
      <c r="EOL38"/>
      <c r="EOM38"/>
      <c r="EON38"/>
      <c r="EOO38"/>
      <c r="EOP38"/>
      <c r="EOQ38"/>
      <c r="EOR38"/>
      <c r="EOS38"/>
      <c r="EOT38"/>
      <c r="EOU38"/>
      <c r="EOV38"/>
      <c r="EOW38"/>
      <c r="EOX38"/>
      <c r="EOY38"/>
      <c r="EOZ38"/>
      <c r="EPA38"/>
      <c r="EPB38"/>
      <c r="EPC38"/>
      <c r="EPD38"/>
      <c r="EPE38"/>
      <c r="EPF38"/>
      <c r="EPG38"/>
      <c r="EPH38"/>
      <c r="EPI38"/>
      <c r="EPJ38"/>
      <c r="EPK38"/>
      <c r="EPL38"/>
      <c r="EPM38"/>
      <c r="EPN38"/>
      <c r="EPO38"/>
      <c r="EPP38"/>
      <c r="EPQ38"/>
      <c r="EPR38"/>
      <c r="EPS38"/>
      <c r="EPT38"/>
      <c r="EPU38"/>
      <c r="EPV38"/>
      <c r="EPW38"/>
      <c r="EPX38"/>
      <c r="EPY38"/>
      <c r="EPZ38"/>
      <c r="EQA38"/>
      <c r="EQB38"/>
      <c r="EQC38"/>
      <c r="EQD38"/>
      <c r="EQE38"/>
      <c r="EQF38"/>
      <c r="EQG38"/>
      <c r="EQH38"/>
      <c r="EQI38"/>
      <c r="EQJ38"/>
      <c r="EQK38"/>
      <c r="EQL38"/>
      <c r="EQM38"/>
      <c r="EQN38"/>
      <c r="EQO38"/>
      <c r="EQP38"/>
      <c r="EQQ38"/>
      <c r="EQR38"/>
      <c r="EQS38"/>
      <c r="EQT38"/>
      <c r="EQU38"/>
      <c r="EQV38"/>
      <c r="EQW38"/>
      <c r="EQX38"/>
      <c r="EQY38"/>
      <c r="EQZ38"/>
      <c r="ERA38"/>
      <c r="ERB38"/>
      <c r="ERC38"/>
      <c r="ERD38"/>
      <c r="ERE38"/>
      <c r="ERF38"/>
      <c r="ERG38"/>
      <c r="ERH38"/>
      <c r="ERI38"/>
      <c r="ERJ38"/>
      <c r="ERK38"/>
      <c r="ERL38"/>
      <c r="ERM38"/>
      <c r="ERN38"/>
      <c r="ERO38"/>
      <c r="ERP38"/>
      <c r="ERQ38"/>
      <c r="ERR38"/>
      <c r="ERS38"/>
      <c r="ERT38"/>
      <c r="ERU38"/>
      <c r="ERV38"/>
      <c r="ERW38"/>
      <c r="ERX38"/>
      <c r="ERY38"/>
      <c r="ERZ38"/>
      <c r="ESA38"/>
      <c r="ESB38"/>
      <c r="ESC38"/>
      <c r="ESD38"/>
      <c r="ESE38"/>
      <c r="ESF38"/>
      <c r="ESG38"/>
      <c r="ESH38"/>
      <c r="ESI38"/>
      <c r="ESJ38"/>
      <c r="ESK38"/>
      <c r="ESL38"/>
      <c r="ESM38"/>
      <c r="ESN38"/>
      <c r="ESO38"/>
      <c r="ESP38"/>
      <c r="ESQ38"/>
      <c r="ESR38"/>
      <c r="ESS38"/>
      <c r="EST38"/>
      <c r="ESU38"/>
      <c r="ESV38"/>
      <c r="ESW38"/>
      <c r="ESX38"/>
      <c r="ESY38"/>
      <c r="ESZ38"/>
      <c r="ETA38"/>
      <c r="ETB38"/>
      <c r="ETC38"/>
      <c r="ETD38"/>
      <c r="ETE38"/>
      <c r="ETF38"/>
      <c r="ETG38"/>
      <c r="ETH38"/>
      <c r="ETI38"/>
      <c r="ETJ38"/>
      <c r="ETK38"/>
      <c r="ETL38"/>
      <c r="ETM38"/>
      <c r="ETN38"/>
      <c r="ETO38"/>
      <c r="ETP38"/>
      <c r="ETQ38"/>
      <c r="ETR38"/>
      <c r="ETS38"/>
      <c r="ETT38"/>
      <c r="ETU38"/>
      <c r="ETV38"/>
      <c r="ETW38"/>
      <c r="ETX38"/>
      <c r="ETY38"/>
      <c r="ETZ38"/>
      <c r="EUA38"/>
      <c r="EUB38"/>
      <c r="EUC38"/>
      <c r="EUD38"/>
      <c r="EUE38"/>
      <c r="EUF38"/>
      <c r="EUG38"/>
      <c r="EUH38"/>
      <c r="EUI38"/>
      <c r="EUJ38"/>
      <c r="EUK38"/>
      <c r="EUL38"/>
      <c r="EUM38"/>
      <c r="EUN38"/>
      <c r="EUO38"/>
      <c r="EUP38"/>
      <c r="EUQ38"/>
      <c r="EUR38"/>
      <c r="EUS38"/>
      <c r="EUT38"/>
      <c r="EUU38"/>
      <c r="EUV38"/>
      <c r="EUW38"/>
      <c r="EUX38"/>
      <c r="EUY38"/>
      <c r="EUZ38"/>
      <c r="EVA38"/>
      <c r="EVB38"/>
      <c r="EVC38"/>
      <c r="EVD38"/>
      <c r="EVE38"/>
      <c r="EVF38"/>
      <c r="EVG38"/>
      <c r="EVH38"/>
      <c r="EVI38"/>
      <c r="EVJ38"/>
      <c r="EVK38"/>
      <c r="EVL38"/>
      <c r="EVM38"/>
      <c r="EVN38"/>
      <c r="EVO38"/>
      <c r="EVP38"/>
      <c r="EVQ38"/>
      <c r="EVR38"/>
      <c r="EVS38"/>
      <c r="EVT38"/>
      <c r="EVU38"/>
      <c r="EVV38"/>
      <c r="EVW38"/>
      <c r="EVX38"/>
      <c r="EVY38"/>
      <c r="EVZ38"/>
      <c r="EWA38"/>
      <c r="EWB38"/>
      <c r="EWC38"/>
      <c r="EWD38"/>
      <c r="EWE38"/>
      <c r="EWF38"/>
      <c r="EWG38"/>
      <c r="EWH38"/>
      <c r="EWI38"/>
      <c r="EWJ38"/>
      <c r="EWK38"/>
      <c r="EWL38"/>
      <c r="EWM38"/>
      <c r="EWN38"/>
      <c r="EWO38"/>
      <c r="EWP38"/>
      <c r="EWQ38"/>
      <c r="EWR38"/>
      <c r="EWS38"/>
      <c r="EWT38"/>
      <c r="EWU38"/>
      <c r="EWV38"/>
      <c r="EWW38"/>
      <c r="EWX38"/>
      <c r="EWY38"/>
      <c r="EWZ38"/>
      <c r="EXA38"/>
      <c r="EXB38"/>
      <c r="EXC38"/>
      <c r="EXD38"/>
      <c r="EXE38"/>
      <c r="EXF38"/>
      <c r="EXG38"/>
      <c r="EXH38"/>
      <c r="EXI38"/>
      <c r="EXJ38"/>
      <c r="EXK38"/>
      <c r="EXL38"/>
      <c r="EXM38"/>
      <c r="EXN38"/>
      <c r="EXO38"/>
      <c r="EXP38"/>
      <c r="EXQ38"/>
      <c r="EXR38"/>
      <c r="EXS38"/>
      <c r="EXT38"/>
      <c r="EXU38"/>
      <c r="EXV38"/>
      <c r="EXW38"/>
      <c r="EXX38"/>
      <c r="EXY38"/>
      <c r="EXZ38"/>
      <c r="EYA38"/>
      <c r="EYB38"/>
      <c r="EYC38"/>
      <c r="EYD38"/>
      <c r="EYE38"/>
      <c r="EYF38"/>
      <c r="EYG38"/>
      <c r="EYH38"/>
      <c r="EYI38"/>
      <c r="EYJ38"/>
      <c r="EYK38"/>
      <c r="EYL38"/>
      <c r="EYM38"/>
      <c r="EYN38"/>
      <c r="EYO38"/>
      <c r="EYP38"/>
      <c r="EYQ38"/>
      <c r="EYR38"/>
      <c r="EYS38"/>
      <c r="EYT38"/>
      <c r="EYU38"/>
      <c r="EYV38"/>
      <c r="EYW38"/>
      <c r="EYX38"/>
      <c r="EYY38"/>
      <c r="EYZ38"/>
      <c r="EZA38"/>
      <c r="EZB38"/>
      <c r="EZC38"/>
      <c r="EZD38"/>
      <c r="EZE38"/>
      <c r="EZF38"/>
      <c r="EZG38"/>
      <c r="EZH38"/>
      <c r="EZI38"/>
      <c r="EZJ38"/>
      <c r="EZK38"/>
      <c r="EZL38"/>
      <c r="EZM38"/>
      <c r="EZN38"/>
      <c r="EZO38"/>
      <c r="EZP38"/>
      <c r="EZQ38"/>
      <c r="EZR38"/>
      <c r="EZS38"/>
      <c r="EZT38"/>
      <c r="EZU38"/>
      <c r="EZV38"/>
      <c r="EZW38"/>
      <c r="EZX38"/>
      <c r="EZY38"/>
      <c r="EZZ38"/>
      <c r="FAA38"/>
      <c r="FAB38"/>
      <c r="FAC38"/>
      <c r="FAD38"/>
      <c r="FAE38"/>
      <c r="FAF38"/>
      <c r="FAG38"/>
      <c r="FAH38"/>
      <c r="FAI38"/>
      <c r="FAJ38"/>
      <c r="FAK38"/>
      <c r="FAL38"/>
      <c r="FAM38"/>
      <c r="FAN38"/>
      <c r="FAO38"/>
      <c r="FAP38"/>
      <c r="FAQ38"/>
      <c r="FAR38"/>
      <c r="FAS38"/>
      <c r="FAT38"/>
      <c r="FAU38"/>
      <c r="FAV38"/>
      <c r="FAW38"/>
      <c r="FAX38"/>
      <c r="FAY38"/>
      <c r="FAZ38"/>
      <c r="FBA38"/>
      <c r="FBB38"/>
      <c r="FBC38"/>
      <c r="FBD38"/>
      <c r="FBE38"/>
      <c r="FBF38"/>
      <c r="FBG38"/>
      <c r="FBH38"/>
      <c r="FBI38"/>
      <c r="FBJ38"/>
      <c r="FBK38"/>
      <c r="FBL38"/>
      <c r="FBM38"/>
      <c r="FBN38"/>
      <c r="FBO38"/>
      <c r="FBP38"/>
      <c r="FBQ38"/>
      <c r="FBR38"/>
      <c r="FBS38"/>
      <c r="FBT38"/>
      <c r="FBU38"/>
      <c r="FBV38"/>
      <c r="FBW38"/>
      <c r="FBX38"/>
      <c r="FBY38"/>
      <c r="FBZ38"/>
      <c r="FCA38"/>
      <c r="FCB38"/>
      <c r="FCC38"/>
      <c r="FCD38"/>
      <c r="FCE38"/>
      <c r="FCF38"/>
      <c r="FCG38"/>
      <c r="FCH38"/>
      <c r="FCI38"/>
      <c r="FCJ38"/>
      <c r="FCK38"/>
      <c r="FCL38"/>
      <c r="FCM38"/>
      <c r="FCN38"/>
      <c r="FCO38"/>
      <c r="FCP38"/>
      <c r="FCQ38"/>
      <c r="FCR38"/>
      <c r="FCS38"/>
      <c r="FCT38"/>
      <c r="FCU38"/>
      <c r="FCV38"/>
      <c r="FCW38"/>
      <c r="FCX38"/>
      <c r="FCY38"/>
      <c r="FCZ38"/>
      <c r="FDA38"/>
      <c r="FDB38"/>
      <c r="FDC38"/>
      <c r="FDD38"/>
      <c r="FDE38"/>
      <c r="FDF38"/>
      <c r="FDG38"/>
      <c r="FDH38"/>
      <c r="FDI38"/>
      <c r="FDJ38"/>
      <c r="FDK38"/>
      <c r="FDL38"/>
      <c r="FDM38"/>
      <c r="FDN38"/>
      <c r="FDO38"/>
      <c r="FDP38"/>
      <c r="FDQ38"/>
      <c r="FDR38"/>
      <c r="FDS38"/>
      <c r="FDT38"/>
      <c r="FDU38"/>
      <c r="FDV38"/>
      <c r="FDW38"/>
      <c r="FDX38"/>
      <c r="FDY38"/>
      <c r="FDZ38"/>
      <c r="FEA38"/>
      <c r="FEB38"/>
      <c r="FEC38"/>
      <c r="FED38"/>
      <c r="FEE38"/>
      <c r="FEF38"/>
      <c r="FEG38"/>
      <c r="FEH38"/>
      <c r="FEI38"/>
      <c r="FEJ38"/>
      <c r="FEK38"/>
      <c r="FEL38"/>
      <c r="FEM38"/>
      <c r="FEN38"/>
      <c r="FEO38"/>
      <c r="FEP38"/>
      <c r="FEQ38"/>
      <c r="FER38"/>
      <c r="FES38"/>
      <c r="FET38"/>
      <c r="FEU38"/>
      <c r="FEV38"/>
      <c r="FEW38"/>
      <c r="FEX38"/>
      <c r="FEY38"/>
      <c r="FEZ38"/>
      <c r="FFA38"/>
      <c r="FFB38"/>
      <c r="FFC38"/>
      <c r="FFD38"/>
      <c r="FFE38"/>
      <c r="FFF38"/>
      <c r="FFG38"/>
      <c r="FFH38"/>
      <c r="FFI38"/>
      <c r="FFJ38"/>
      <c r="FFK38"/>
      <c r="FFL38"/>
      <c r="FFM38"/>
      <c r="FFN38"/>
      <c r="FFO38"/>
      <c r="FFP38"/>
      <c r="FFQ38"/>
      <c r="FFR38"/>
      <c r="FFS38"/>
      <c r="FFT38"/>
      <c r="FFU38"/>
      <c r="FFV38"/>
      <c r="FFW38"/>
      <c r="FFX38"/>
      <c r="FFY38"/>
      <c r="FFZ38"/>
      <c r="FGA38"/>
      <c r="FGB38"/>
      <c r="FGC38"/>
      <c r="FGD38"/>
      <c r="FGE38"/>
      <c r="FGF38"/>
      <c r="FGG38"/>
      <c r="FGH38"/>
      <c r="FGI38"/>
      <c r="FGJ38"/>
      <c r="FGK38"/>
      <c r="FGL38"/>
      <c r="FGM38"/>
      <c r="FGN38"/>
      <c r="FGO38"/>
      <c r="FGP38"/>
      <c r="FGQ38"/>
      <c r="FGR38"/>
      <c r="FGS38"/>
      <c r="FGT38"/>
      <c r="FGU38"/>
      <c r="FGV38"/>
      <c r="FGW38"/>
      <c r="FGX38"/>
      <c r="FGY38"/>
      <c r="FGZ38"/>
      <c r="FHA38"/>
      <c r="FHB38"/>
      <c r="FHC38"/>
      <c r="FHD38"/>
      <c r="FHE38"/>
      <c r="FHF38"/>
      <c r="FHG38"/>
      <c r="FHH38"/>
      <c r="FHI38"/>
      <c r="FHJ38"/>
      <c r="FHK38"/>
      <c r="FHL38"/>
      <c r="FHM38"/>
      <c r="FHN38"/>
      <c r="FHO38"/>
      <c r="FHP38"/>
      <c r="FHQ38"/>
      <c r="FHR38"/>
      <c r="FHS38"/>
      <c r="FHT38"/>
      <c r="FHU38"/>
      <c r="FHV38"/>
      <c r="FHW38"/>
      <c r="FHX38"/>
      <c r="FHY38"/>
      <c r="FHZ38"/>
      <c r="FIA38"/>
      <c r="FIB38"/>
      <c r="FIC38"/>
      <c r="FID38"/>
      <c r="FIE38"/>
      <c r="FIF38"/>
      <c r="FIG38"/>
      <c r="FIH38"/>
      <c r="FII38"/>
      <c r="FIJ38"/>
      <c r="FIK38"/>
      <c r="FIL38"/>
      <c r="FIM38"/>
      <c r="FIN38"/>
      <c r="FIO38"/>
      <c r="FIP38"/>
      <c r="FIQ38"/>
      <c r="FIR38"/>
      <c r="FIS38"/>
      <c r="FIT38"/>
      <c r="FIU38"/>
      <c r="FIV38"/>
      <c r="FIW38"/>
      <c r="FIX38"/>
      <c r="FIY38"/>
      <c r="FIZ38"/>
      <c r="FJA38"/>
      <c r="FJB38"/>
      <c r="FJC38"/>
      <c r="FJD38"/>
      <c r="FJE38"/>
      <c r="FJF38"/>
      <c r="FJG38"/>
      <c r="FJH38"/>
      <c r="FJI38"/>
      <c r="FJJ38"/>
      <c r="FJK38"/>
      <c r="FJL38"/>
      <c r="FJM38"/>
      <c r="FJN38"/>
      <c r="FJO38"/>
      <c r="FJP38"/>
      <c r="FJQ38"/>
      <c r="FJR38"/>
      <c r="FJS38"/>
      <c r="FJT38"/>
      <c r="FJU38"/>
      <c r="FJV38"/>
      <c r="FJW38"/>
      <c r="FJX38"/>
      <c r="FJY38"/>
      <c r="FJZ38"/>
      <c r="FKA38"/>
      <c r="FKB38"/>
      <c r="FKC38"/>
      <c r="FKD38"/>
      <c r="FKE38"/>
      <c r="FKF38"/>
      <c r="FKG38"/>
      <c r="FKH38"/>
      <c r="FKI38"/>
      <c r="FKJ38"/>
      <c r="FKK38"/>
      <c r="FKL38"/>
      <c r="FKM38"/>
      <c r="FKN38"/>
      <c r="FKO38"/>
      <c r="FKP38"/>
      <c r="FKQ38"/>
      <c r="FKR38"/>
      <c r="FKS38"/>
      <c r="FKT38"/>
      <c r="FKU38"/>
      <c r="FKV38"/>
      <c r="FKW38"/>
      <c r="FKX38"/>
      <c r="FKY38"/>
      <c r="FKZ38"/>
      <c r="FLA38"/>
      <c r="FLB38"/>
      <c r="FLC38"/>
      <c r="FLD38"/>
      <c r="FLE38"/>
      <c r="FLF38"/>
      <c r="FLG38"/>
      <c r="FLH38"/>
      <c r="FLI38"/>
      <c r="FLJ38"/>
      <c r="FLK38"/>
      <c r="FLL38"/>
      <c r="FLM38"/>
      <c r="FLN38"/>
      <c r="FLO38"/>
      <c r="FLP38"/>
      <c r="FLQ38"/>
      <c r="FLR38"/>
      <c r="FLS38"/>
      <c r="FLT38"/>
      <c r="FLU38"/>
      <c r="FLV38"/>
      <c r="FLW38"/>
      <c r="FLX38"/>
      <c r="FLY38"/>
      <c r="FLZ38"/>
      <c r="FMA38"/>
      <c r="FMB38"/>
      <c r="FMC38"/>
      <c r="FMD38"/>
      <c r="FME38"/>
      <c r="FMF38"/>
      <c r="FMG38"/>
      <c r="FMH38"/>
      <c r="FMI38"/>
      <c r="FMJ38"/>
      <c r="FMK38"/>
      <c r="FML38"/>
      <c r="FMM38"/>
      <c r="FMN38"/>
      <c r="FMO38"/>
      <c r="FMP38"/>
      <c r="FMQ38"/>
      <c r="FMR38"/>
      <c r="FMS38"/>
      <c r="FMT38"/>
      <c r="FMU38"/>
      <c r="FMV38"/>
      <c r="FMW38"/>
      <c r="FMX38"/>
      <c r="FMY38"/>
      <c r="FMZ38"/>
      <c r="FNA38"/>
      <c r="FNB38"/>
      <c r="FNC38"/>
      <c r="FND38"/>
      <c r="FNE38"/>
      <c r="FNF38"/>
      <c r="FNG38"/>
      <c r="FNH38"/>
      <c r="FNI38"/>
      <c r="FNJ38"/>
      <c r="FNK38"/>
      <c r="FNL38"/>
      <c r="FNM38"/>
      <c r="FNN38"/>
      <c r="FNO38"/>
      <c r="FNP38"/>
      <c r="FNQ38"/>
      <c r="FNR38"/>
      <c r="FNS38"/>
      <c r="FNT38"/>
      <c r="FNU38"/>
      <c r="FNV38"/>
      <c r="FNW38"/>
      <c r="FNX38"/>
      <c r="FNY38"/>
      <c r="FNZ38"/>
      <c r="FOA38"/>
      <c r="FOB38"/>
      <c r="FOC38"/>
      <c r="FOD38"/>
      <c r="FOE38"/>
      <c r="FOF38"/>
      <c r="FOG38"/>
      <c r="FOH38"/>
      <c r="FOI38"/>
      <c r="FOJ38"/>
      <c r="FOK38"/>
      <c r="FOL38"/>
      <c r="FOM38"/>
      <c r="FON38"/>
      <c r="FOO38"/>
      <c r="FOP38"/>
      <c r="FOQ38"/>
      <c r="FOR38"/>
      <c r="FOS38"/>
      <c r="FOT38"/>
      <c r="FOU38"/>
      <c r="FOV38"/>
      <c r="FOW38"/>
      <c r="FOX38"/>
      <c r="FOY38"/>
      <c r="FOZ38"/>
      <c r="FPA38"/>
      <c r="FPB38"/>
      <c r="FPC38"/>
      <c r="FPD38"/>
      <c r="FPE38"/>
      <c r="FPF38"/>
      <c r="FPG38"/>
      <c r="FPH38"/>
      <c r="FPI38"/>
      <c r="FPJ38"/>
      <c r="FPK38"/>
      <c r="FPL38"/>
      <c r="FPM38"/>
      <c r="FPN38"/>
      <c r="FPO38"/>
      <c r="FPP38"/>
      <c r="FPQ38"/>
      <c r="FPR38"/>
      <c r="FPS38"/>
      <c r="FPT38"/>
      <c r="FPU38"/>
      <c r="FPV38"/>
      <c r="FPW38"/>
      <c r="FPX38"/>
      <c r="FPY38"/>
      <c r="FPZ38"/>
      <c r="FQA38"/>
      <c r="FQB38"/>
      <c r="FQC38"/>
      <c r="FQD38"/>
      <c r="FQE38"/>
      <c r="FQF38"/>
      <c r="FQG38"/>
      <c r="FQH38"/>
      <c r="FQI38"/>
      <c r="FQJ38"/>
      <c r="FQK38"/>
      <c r="FQL38"/>
      <c r="FQM38"/>
      <c r="FQN38"/>
      <c r="FQO38"/>
      <c r="FQP38"/>
      <c r="FQQ38"/>
      <c r="FQR38"/>
      <c r="FQS38"/>
      <c r="FQT38"/>
      <c r="FQU38"/>
      <c r="FQV38"/>
      <c r="FQW38"/>
      <c r="FQX38"/>
      <c r="FQY38"/>
      <c r="FQZ38"/>
      <c r="FRA38"/>
      <c r="FRB38"/>
      <c r="FRC38"/>
      <c r="FRD38"/>
      <c r="FRE38"/>
      <c r="FRF38"/>
      <c r="FRG38"/>
      <c r="FRH38"/>
      <c r="FRI38"/>
      <c r="FRJ38"/>
      <c r="FRK38"/>
      <c r="FRL38"/>
      <c r="FRM38"/>
      <c r="FRN38"/>
      <c r="FRO38"/>
      <c r="FRP38"/>
      <c r="FRQ38"/>
      <c r="FRR38"/>
      <c r="FRS38"/>
      <c r="FRT38"/>
      <c r="FRU38"/>
      <c r="FRV38"/>
      <c r="FRW38"/>
      <c r="FRX38"/>
      <c r="FRY38"/>
      <c r="FRZ38"/>
      <c r="FSA38"/>
      <c r="FSB38"/>
      <c r="FSC38"/>
      <c r="FSD38"/>
      <c r="FSE38"/>
      <c r="FSF38"/>
      <c r="FSG38"/>
      <c r="FSH38"/>
      <c r="FSI38"/>
      <c r="FSJ38"/>
      <c r="FSK38"/>
      <c r="FSL38"/>
      <c r="FSM38"/>
      <c r="FSN38"/>
      <c r="FSO38"/>
      <c r="FSP38"/>
      <c r="FSQ38"/>
      <c r="FSR38"/>
      <c r="FSS38"/>
      <c r="FST38"/>
      <c r="FSU38"/>
      <c r="FSV38"/>
      <c r="FSW38"/>
      <c r="FSX38"/>
      <c r="FSY38"/>
      <c r="FSZ38"/>
      <c r="FTA38"/>
      <c r="FTB38"/>
      <c r="FTC38"/>
      <c r="FTD38"/>
      <c r="FTE38"/>
      <c r="FTF38"/>
      <c r="FTG38"/>
      <c r="FTH38"/>
      <c r="FTI38"/>
      <c r="FTJ38"/>
      <c r="FTK38"/>
      <c r="FTL38"/>
      <c r="FTM38"/>
      <c r="FTN38"/>
      <c r="FTO38"/>
      <c r="FTP38"/>
      <c r="FTQ38"/>
      <c r="FTR38"/>
      <c r="FTS38"/>
      <c r="FTT38"/>
      <c r="FTU38"/>
      <c r="FTV38"/>
      <c r="FTW38"/>
      <c r="FTX38"/>
      <c r="FTY38"/>
      <c r="FTZ38"/>
      <c r="FUA38"/>
      <c r="FUB38"/>
      <c r="FUC38"/>
      <c r="FUD38"/>
      <c r="FUE38"/>
      <c r="FUF38"/>
      <c r="FUG38"/>
      <c r="FUH38"/>
      <c r="FUI38"/>
      <c r="FUJ38"/>
      <c r="FUK38"/>
      <c r="FUL38"/>
      <c r="FUM38"/>
      <c r="FUN38"/>
      <c r="FUO38"/>
      <c r="FUP38"/>
      <c r="FUQ38"/>
      <c r="FUR38"/>
      <c r="FUS38"/>
      <c r="FUT38"/>
      <c r="FUU38"/>
      <c r="FUV38"/>
      <c r="FUW38"/>
      <c r="FUX38"/>
      <c r="FUY38"/>
      <c r="FUZ38"/>
      <c r="FVA38"/>
      <c r="FVB38"/>
      <c r="FVC38"/>
      <c r="FVD38"/>
      <c r="FVE38"/>
      <c r="FVF38"/>
      <c r="FVG38"/>
      <c r="FVH38"/>
      <c r="FVI38"/>
      <c r="FVJ38"/>
      <c r="FVK38"/>
      <c r="FVL38"/>
      <c r="FVM38"/>
      <c r="FVN38"/>
      <c r="FVO38"/>
      <c r="FVP38"/>
      <c r="FVQ38"/>
      <c r="FVR38"/>
      <c r="FVS38"/>
      <c r="FVT38"/>
      <c r="FVU38"/>
      <c r="FVV38"/>
      <c r="FVW38"/>
      <c r="FVX38"/>
      <c r="FVY38"/>
      <c r="FVZ38"/>
      <c r="FWA38"/>
      <c r="FWB38"/>
      <c r="FWC38"/>
      <c r="FWD38"/>
      <c r="FWE38"/>
      <c r="FWF38"/>
      <c r="FWG38"/>
      <c r="FWH38"/>
      <c r="FWI38"/>
      <c r="FWJ38"/>
      <c r="FWK38"/>
      <c r="FWL38"/>
      <c r="FWM38"/>
      <c r="FWN38"/>
      <c r="FWO38"/>
      <c r="FWP38"/>
      <c r="FWQ38"/>
      <c r="FWR38"/>
      <c r="FWS38"/>
      <c r="FWT38"/>
      <c r="FWU38"/>
      <c r="FWV38"/>
      <c r="FWW38"/>
      <c r="FWX38"/>
      <c r="FWY38"/>
      <c r="FWZ38"/>
      <c r="FXA38"/>
      <c r="FXB38"/>
      <c r="FXC38"/>
      <c r="FXD38"/>
      <c r="FXE38"/>
      <c r="FXF38"/>
      <c r="FXG38"/>
      <c r="FXH38"/>
      <c r="FXI38"/>
      <c r="FXJ38"/>
      <c r="FXK38"/>
      <c r="FXL38"/>
      <c r="FXM38"/>
      <c r="FXN38"/>
      <c r="FXO38"/>
      <c r="FXP38"/>
      <c r="FXQ38"/>
      <c r="FXR38"/>
      <c r="FXS38"/>
      <c r="FXT38"/>
      <c r="FXU38"/>
      <c r="FXV38"/>
      <c r="FXW38"/>
      <c r="FXX38"/>
      <c r="FXY38"/>
      <c r="FXZ38"/>
      <c r="FYA38"/>
      <c r="FYB38"/>
      <c r="FYC38"/>
      <c r="FYD38"/>
      <c r="FYE38"/>
      <c r="FYF38"/>
      <c r="FYG38"/>
      <c r="FYH38"/>
      <c r="FYI38"/>
      <c r="FYJ38"/>
      <c r="FYK38"/>
      <c r="FYL38"/>
      <c r="FYM38"/>
      <c r="FYN38"/>
      <c r="FYO38"/>
      <c r="FYP38"/>
      <c r="FYQ38"/>
      <c r="FYR38"/>
      <c r="FYS38"/>
      <c r="FYT38"/>
      <c r="FYU38"/>
      <c r="FYV38"/>
      <c r="FYW38"/>
      <c r="FYX38"/>
      <c r="FYY38"/>
      <c r="FYZ38"/>
      <c r="FZA38"/>
      <c r="FZB38"/>
      <c r="FZC38"/>
      <c r="FZD38"/>
      <c r="FZE38"/>
      <c r="FZF38"/>
      <c r="FZG38"/>
      <c r="FZH38"/>
      <c r="FZI38"/>
      <c r="FZJ38"/>
      <c r="FZK38"/>
      <c r="FZL38"/>
      <c r="FZM38"/>
      <c r="FZN38"/>
      <c r="FZO38"/>
      <c r="FZP38"/>
      <c r="FZQ38"/>
      <c r="FZR38"/>
      <c r="FZS38"/>
      <c r="FZT38"/>
      <c r="FZU38"/>
      <c r="FZV38"/>
      <c r="FZW38"/>
      <c r="FZX38"/>
      <c r="FZY38"/>
      <c r="FZZ38"/>
      <c r="GAA38"/>
      <c r="GAB38"/>
      <c r="GAC38"/>
      <c r="GAD38"/>
      <c r="GAE38"/>
      <c r="GAF38"/>
      <c r="GAG38"/>
      <c r="GAH38"/>
      <c r="GAI38"/>
      <c r="GAJ38"/>
      <c r="GAK38"/>
      <c r="GAL38"/>
      <c r="GAM38"/>
      <c r="GAN38"/>
      <c r="GAO38"/>
      <c r="GAP38"/>
      <c r="GAQ38"/>
      <c r="GAR38"/>
      <c r="GAS38"/>
      <c r="GAT38"/>
      <c r="GAU38"/>
      <c r="GAV38"/>
      <c r="GAW38"/>
      <c r="GAX38"/>
      <c r="GAY38"/>
      <c r="GAZ38"/>
      <c r="GBA38"/>
      <c r="GBB38"/>
      <c r="GBC38"/>
      <c r="GBD38"/>
      <c r="GBE38"/>
      <c r="GBF38"/>
      <c r="GBG38"/>
      <c r="GBH38"/>
      <c r="GBI38"/>
      <c r="GBJ38"/>
      <c r="GBK38"/>
      <c r="GBL38"/>
      <c r="GBM38"/>
      <c r="GBN38"/>
      <c r="GBO38"/>
      <c r="GBP38"/>
      <c r="GBQ38"/>
      <c r="GBR38"/>
      <c r="GBS38"/>
      <c r="GBT38"/>
      <c r="GBU38"/>
      <c r="GBV38"/>
      <c r="GBW38"/>
      <c r="GBX38"/>
      <c r="GBY38"/>
      <c r="GBZ38"/>
      <c r="GCA38"/>
      <c r="GCB38"/>
      <c r="GCC38"/>
      <c r="GCD38"/>
      <c r="GCE38"/>
      <c r="GCF38"/>
      <c r="GCG38"/>
      <c r="GCH38"/>
      <c r="GCI38"/>
      <c r="GCJ38"/>
      <c r="GCK38"/>
      <c r="GCL38"/>
      <c r="GCM38"/>
      <c r="GCN38"/>
      <c r="GCO38"/>
      <c r="GCP38"/>
      <c r="GCQ38"/>
      <c r="GCR38"/>
      <c r="GCS38"/>
      <c r="GCT38"/>
      <c r="GCU38"/>
      <c r="GCV38"/>
      <c r="GCW38"/>
      <c r="GCX38"/>
      <c r="GCY38"/>
      <c r="GCZ38"/>
      <c r="GDA38"/>
      <c r="GDB38"/>
      <c r="GDC38"/>
      <c r="GDD38"/>
      <c r="GDE38"/>
      <c r="GDF38"/>
      <c r="GDG38"/>
      <c r="GDH38"/>
      <c r="GDI38"/>
      <c r="GDJ38"/>
      <c r="GDK38"/>
      <c r="GDL38"/>
      <c r="GDM38"/>
      <c r="GDN38"/>
      <c r="GDO38"/>
      <c r="GDP38"/>
      <c r="GDQ38"/>
      <c r="GDR38"/>
      <c r="GDS38"/>
      <c r="GDT38"/>
      <c r="GDU38"/>
      <c r="GDV38"/>
      <c r="GDW38"/>
      <c r="GDX38"/>
      <c r="GDY38"/>
      <c r="GDZ38"/>
      <c r="GEA38"/>
      <c r="GEB38"/>
      <c r="GEC38"/>
      <c r="GED38"/>
      <c r="GEE38"/>
      <c r="GEF38"/>
      <c r="GEG38"/>
      <c r="GEH38"/>
      <c r="GEI38"/>
      <c r="GEJ38"/>
      <c r="GEK38"/>
      <c r="GEL38"/>
      <c r="GEM38"/>
      <c r="GEN38"/>
      <c r="GEO38"/>
      <c r="GEP38"/>
      <c r="GEQ38"/>
      <c r="GER38"/>
      <c r="GES38"/>
      <c r="GET38"/>
      <c r="GEU38"/>
      <c r="GEV38"/>
      <c r="GEW38"/>
      <c r="GEX38"/>
      <c r="GEY38"/>
      <c r="GEZ38"/>
      <c r="GFA38"/>
      <c r="GFB38"/>
      <c r="GFC38"/>
      <c r="GFD38"/>
      <c r="GFE38"/>
      <c r="GFF38"/>
      <c r="GFG38"/>
      <c r="GFH38"/>
      <c r="GFI38"/>
      <c r="GFJ38"/>
      <c r="GFK38"/>
      <c r="GFL38"/>
      <c r="GFM38"/>
      <c r="GFN38"/>
      <c r="GFO38"/>
      <c r="GFP38"/>
      <c r="GFQ38"/>
      <c r="GFR38"/>
      <c r="GFS38"/>
      <c r="GFT38"/>
      <c r="GFU38"/>
      <c r="GFV38"/>
      <c r="GFW38"/>
      <c r="GFX38"/>
      <c r="GFY38"/>
      <c r="GFZ38"/>
      <c r="GGA38"/>
      <c r="GGB38"/>
      <c r="GGC38"/>
      <c r="GGD38"/>
      <c r="GGE38"/>
      <c r="GGF38"/>
      <c r="GGG38"/>
      <c r="GGH38"/>
      <c r="GGI38"/>
      <c r="GGJ38"/>
      <c r="GGK38"/>
      <c r="GGL38"/>
      <c r="GGM38"/>
      <c r="GGN38"/>
      <c r="GGO38"/>
      <c r="GGP38"/>
      <c r="GGQ38"/>
      <c r="GGR38"/>
      <c r="GGS38"/>
      <c r="GGT38"/>
      <c r="GGU38"/>
      <c r="GGV38"/>
      <c r="GGW38"/>
      <c r="GGX38"/>
      <c r="GGY38"/>
      <c r="GGZ38"/>
      <c r="GHA38"/>
      <c r="GHB38"/>
      <c r="GHC38"/>
      <c r="GHD38"/>
      <c r="GHE38"/>
      <c r="GHF38"/>
      <c r="GHG38"/>
      <c r="GHH38"/>
      <c r="GHI38"/>
      <c r="GHJ38"/>
      <c r="GHK38"/>
      <c r="GHL38"/>
      <c r="GHM38"/>
      <c r="GHN38"/>
      <c r="GHO38"/>
      <c r="GHP38"/>
      <c r="GHQ38"/>
      <c r="GHR38"/>
      <c r="GHS38"/>
      <c r="GHT38"/>
      <c r="GHU38"/>
      <c r="GHV38"/>
      <c r="GHW38"/>
      <c r="GHX38"/>
      <c r="GHY38"/>
      <c r="GHZ38"/>
      <c r="GIA38"/>
      <c r="GIB38"/>
      <c r="GIC38"/>
      <c r="GID38"/>
      <c r="GIE38"/>
      <c r="GIF38"/>
      <c r="GIG38"/>
      <c r="GIH38"/>
      <c r="GII38"/>
      <c r="GIJ38"/>
      <c r="GIK38"/>
      <c r="GIL38"/>
      <c r="GIM38"/>
      <c r="GIN38"/>
      <c r="GIO38"/>
      <c r="GIP38"/>
      <c r="GIQ38"/>
      <c r="GIR38"/>
      <c r="GIS38"/>
      <c r="GIT38"/>
      <c r="GIU38"/>
      <c r="GIV38"/>
      <c r="GIW38"/>
      <c r="GIX38"/>
      <c r="GIY38"/>
      <c r="GIZ38"/>
      <c r="GJA38"/>
      <c r="GJB38"/>
      <c r="GJC38"/>
      <c r="GJD38"/>
      <c r="GJE38"/>
      <c r="GJF38"/>
      <c r="GJG38"/>
      <c r="GJH38"/>
      <c r="GJI38"/>
      <c r="GJJ38"/>
      <c r="GJK38"/>
      <c r="GJL38"/>
      <c r="GJM38"/>
      <c r="GJN38"/>
      <c r="GJO38"/>
      <c r="GJP38"/>
      <c r="GJQ38"/>
      <c r="GJR38"/>
      <c r="GJS38"/>
      <c r="GJT38"/>
      <c r="GJU38"/>
      <c r="GJV38"/>
      <c r="GJW38"/>
      <c r="GJX38"/>
      <c r="GJY38"/>
      <c r="GJZ38"/>
      <c r="GKA38"/>
      <c r="GKB38"/>
      <c r="GKC38"/>
      <c r="GKD38"/>
      <c r="GKE38"/>
      <c r="GKF38"/>
      <c r="GKG38"/>
      <c r="GKH38"/>
      <c r="GKI38"/>
      <c r="GKJ38"/>
      <c r="GKK38"/>
      <c r="GKL38"/>
      <c r="GKM38"/>
      <c r="GKN38"/>
      <c r="GKO38"/>
      <c r="GKP38"/>
      <c r="GKQ38"/>
      <c r="GKR38"/>
      <c r="GKS38"/>
      <c r="GKT38"/>
      <c r="GKU38"/>
      <c r="GKV38"/>
      <c r="GKW38"/>
      <c r="GKX38"/>
      <c r="GKY38"/>
      <c r="GKZ38"/>
      <c r="GLA38"/>
      <c r="GLB38"/>
      <c r="GLC38"/>
      <c r="GLD38"/>
      <c r="GLE38"/>
      <c r="GLF38"/>
      <c r="GLG38"/>
      <c r="GLH38"/>
      <c r="GLI38"/>
      <c r="GLJ38"/>
      <c r="GLK38"/>
      <c r="GLL38"/>
      <c r="GLM38"/>
      <c r="GLN38"/>
      <c r="GLO38"/>
      <c r="GLP38"/>
      <c r="GLQ38"/>
      <c r="GLR38"/>
      <c r="GLS38"/>
      <c r="GLT38"/>
      <c r="GLU38"/>
      <c r="GLV38"/>
      <c r="GLW38"/>
      <c r="GLX38"/>
      <c r="GLY38"/>
      <c r="GLZ38"/>
      <c r="GMA38"/>
      <c r="GMB38"/>
      <c r="GMC38"/>
      <c r="GMD38"/>
      <c r="GME38"/>
      <c r="GMF38"/>
      <c r="GMG38"/>
      <c r="GMH38"/>
      <c r="GMI38"/>
      <c r="GMJ38"/>
      <c r="GMK38"/>
      <c r="GML38"/>
      <c r="GMM38"/>
      <c r="GMN38"/>
      <c r="GMO38"/>
      <c r="GMP38"/>
      <c r="GMQ38"/>
      <c r="GMR38"/>
      <c r="GMS38"/>
      <c r="GMT38"/>
      <c r="GMU38"/>
      <c r="GMV38"/>
      <c r="GMW38"/>
      <c r="GMX38"/>
      <c r="GMY38"/>
      <c r="GMZ38"/>
      <c r="GNA38"/>
      <c r="GNB38"/>
      <c r="GNC38"/>
      <c r="GND38"/>
      <c r="GNE38"/>
      <c r="GNF38"/>
      <c r="GNG38"/>
      <c r="GNH38"/>
      <c r="GNI38"/>
      <c r="GNJ38"/>
      <c r="GNK38"/>
      <c r="GNL38"/>
      <c r="GNM38"/>
      <c r="GNN38"/>
      <c r="GNO38"/>
      <c r="GNP38"/>
      <c r="GNQ38"/>
      <c r="GNR38"/>
      <c r="GNS38"/>
      <c r="GNT38"/>
      <c r="GNU38"/>
      <c r="GNV38"/>
      <c r="GNW38"/>
      <c r="GNX38"/>
      <c r="GNY38"/>
      <c r="GNZ38"/>
      <c r="GOA38"/>
      <c r="GOB38"/>
      <c r="GOC38"/>
      <c r="GOD38"/>
      <c r="GOE38"/>
      <c r="GOF38"/>
      <c r="GOG38"/>
      <c r="GOH38"/>
      <c r="GOI38"/>
      <c r="GOJ38"/>
      <c r="GOK38"/>
      <c r="GOL38"/>
      <c r="GOM38"/>
      <c r="GON38"/>
      <c r="GOO38"/>
      <c r="GOP38"/>
      <c r="GOQ38"/>
      <c r="GOR38"/>
      <c r="GOS38"/>
      <c r="GOT38"/>
      <c r="GOU38"/>
      <c r="GOV38"/>
      <c r="GOW38"/>
      <c r="GOX38"/>
      <c r="GOY38"/>
      <c r="GOZ38"/>
      <c r="GPA38"/>
      <c r="GPB38"/>
      <c r="GPC38"/>
      <c r="GPD38"/>
      <c r="GPE38"/>
      <c r="GPF38"/>
      <c r="GPG38"/>
      <c r="GPH38"/>
      <c r="GPI38"/>
      <c r="GPJ38"/>
      <c r="GPK38"/>
      <c r="GPL38"/>
      <c r="GPM38"/>
      <c r="GPN38"/>
      <c r="GPO38"/>
      <c r="GPP38"/>
      <c r="GPQ38"/>
      <c r="GPR38"/>
      <c r="GPS38"/>
      <c r="GPT38"/>
      <c r="GPU38"/>
      <c r="GPV38"/>
      <c r="GPW38"/>
      <c r="GPX38"/>
      <c r="GPY38"/>
      <c r="GPZ38"/>
      <c r="GQA38"/>
      <c r="GQB38"/>
      <c r="GQC38"/>
      <c r="GQD38"/>
      <c r="GQE38"/>
      <c r="GQF38"/>
      <c r="GQG38"/>
      <c r="GQH38"/>
      <c r="GQI38"/>
      <c r="GQJ38"/>
      <c r="GQK38"/>
      <c r="GQL38"/>
      <c r="GQM38"/>
      <c r="GQN38"/>
      <c r="GQO38"/>
      <c r="GQP38"/>
      <c r="GQQ38"/>
      <c r="GQR38"/>
      <c r="GQS38"/>
      <c r="GQT38"/>
      <c r="GQU38"/>
      <c r="GQV38"/>
      <c r="GQW38"/>
      <c r="GQX38"/>
      <c r="GQY38"/>
      <c r="GQZ38"/>
      <c r="GRA38"/>
      <c r="GRB38"/>
      <c r="GRC38"/>
      <c r="GRD38"/>
      <c r="GRE38"/>
      <c r="GRF38"/>
      <c r="GRG38"/>
      <c r="GRH38"/>
      <c r="GRI38"/>
      <c r="GRJ38"/>
      <c r="GRK38"/>
      <c r="GRL38"/>
      <c r="GRM38"/>
      <c r="GRN38"/>
      <c r="GRO38"/>
      <c r="GRP38"/>
      <c r="GRQ38"/>
      <c r="GRR38"/>
      <c r="GRS38"/>
      <c r="GRT38"/>
      <c r="GRU38"/>
      <c r="GRV38"/>
      <c r="GRW38"/>
      <c r="GRX38"/>
      <c r="GRY38"/>
      <c r="GRZ38"/>
      <c r="GSA38"/>
      <c r="GSB38"/>
      <c r="GSC38"/>
      <c r="GSD38"/>
      <c r="GSE38"/>
      <c r="GSF38"/>
      <c r="GSG38"/>
      <c r="GSH38"/>
      <c r="GSI38"/>
      <c r="GSJ38"/>
      <c r="GSK38"/>
      <c r="GSL38"/>
      <c r="GSM38"/>
      <c r="GSN38"/>
      <c r="GSO38"/>
      <c r="GSP38"/>
      <c r="GSQ38"/>
      <c r="GSR38"/>
      <c r="GSS38"/>
      <c r="GST38"/>
      <c r="GSU38"/>
      <c r="GSV38"/>
      <c r="GSW38"/>
      <c r="GSX38"/>
      <c r="GSY38"/>
      <c r="GSZ38"/>
      <c r="GTA38"/>
      <c r="GTB38"/>
      <c r="GTC38"/>
      <c r="GTD38"/>
      <c r="GTE38"/>
      <c r="GTF38"/>
      <c r="GTG38"/>
      <c r="GTH38"/>
      <c r="GTI38"/>
      <c r="GTJ38"/>
      <c r="GTK38"/>
      <c r="GTL38"/>
      <c r="GTM38"/>
      <c r="GTN38"/>
      <c r="GTO38"/>
      <c r="GTP38"/>
      <c r="GTQ38"/>
      <c r="GTR38"/>
      <c r="GTS38"/>
      <c r="GTT38"/>
      <c r="GTU38"/>
      <c r="GTV38"/>
      <c r="GTW38"/>
      <c r="GTX38"/>
      <c r="GTY38"/>
      <c r="GTZ38"/>
      <c r="GUA38"/>
      <c r="GUB38"/>
      <c r="GUC38"/>
      <c r="GUD38"/>
      <c r="GUE38"/>
      <c r="GUF38"/>
      <c r="GUG38"/>
      <c r="GUH38"/>
      <c r="GUI38"/>
      <c r="GUJ38"/>
      <c r="GUK38"/>
      <c r="GUL38"/>
      <c r="GUM38"/>
      <c r="GUN38"/>
      <c r="GUO38"/>
      <c r="GUP38"/>
      <c r="GUQ38"/>
      <c r="GUR38"/>
      <c r="GUS38"/>
      <c r="GUT38"/>
      <c r="GUU38"/>
      <c r="GUV38"/>
      <c r="GUW38"/>
      <c r="GUX38"/>
      <c r="GUY38"/>
      <c r="GUZ38"/>
      <c r="GVA38"/>
      <c r="GVB38"/>
      <c r="GVC38"/>
      <c r="GVD38"/>
      <c r="GVE38"/>
      <c r="GVF38"/>
      <c r="GVG38"/>
      <c r="GVH38"/>
      <c r="GVI38"/>
      <c r="GVJ38"/>
      <c r="GVK38"/>
      <c r="GVL38"/>
      <c r="GVM38"/>
      <c r="GVN38"/>
      <c r="GVO38"/>
      <c r="GVP38"/>
      <c r="GVQ38"/>
      <c r="GVR38"/>
      <c r="GVS38"/>
      <c r="GVT38"/>
      <c r="GVU38"/>
      <c r="GVV38"/>
      <c r="GVW38"/>
      <c r="GVX38"/>
      <c r="GVY38"/>
      <c r="GVZ38"/>
      <c r="GWA38"/>
      <c r="GWB38"/>
      <c r="GWC38"/>
      <c r="GWD38"/>
      <c r="GWE38"/>
      <c r="GWF38"/>
      <c r="GWG38"/>
      <c r="GWH38"/>
      <c r="GWI38"/>
      <c r="GWJ38"/>
      <c r="GWK38"/>
      <c r="GWL38"/>
      <c r="GWM38"/>
      <c r="GWN38"/>
      <c r="GWO38"/>
      <c r="GWP38"/>
      <c r="GWQ38"/>
      <c r="GWR38"/>
      <c r="GWS38"/>
      <c r="GWT38"/>
      <c r="GWU38"/>
      <c r="GWV38"/>
      <c r="GWW38"/>
      <c r="GWX38"/>
      <c r="GWY38"/>
      <c r="GWZ38"/>
      <c r="GXA38"/>
      <c r="GXB38"/>
      <c r="GXC38"/>
      <c r="GXD38"/>
      <c r="GXE38"/>
      <c r="GXF38"/>
      <c r="GXG38"/>
      <c r="GXH38"/>
      <c r="GXI38"/>
      <c r="GXJ38"/>
      <c r="GXK38"/>
      <c r="GXL38"/>
      <c r="GXM38"/>
      <c r="GXN38"/>
      <c r="GXO38"/>
      <c r="GXP38"/>
      <c r="GXQ38"/>
      <c r="GXR38"/>
      <c r="GXS38"/>
      <c r="GXT38"/>
      <c r="GXU38"/>
      <c r="GXV38"/>
      <c r="GXW38"/>
      <c r="GXX38"/>
      <c r="GXY38"/>
      <c r="GXZ38"/>
      <c r="GYA38"/>
      <c r="GYB38"/>
      <c r="GYC38"/>
      <c r="GYD38"/>
      <c r="GYE38"/>
      <c r="GYF38"/>
      <c r="GYG38"/>
      <c r="GYH38"/>
      <c r="GYI38"/>
      <c r="GYJ38"/>
      <c r="GYK38"/>
      <c r="GYL38"/>
      <c r="GYM38"/>
      <c r="GYN38"/>
      <c r="GYO38"/>
      <c r="GYP38"/>
      <c r="GYQ38"/>
      <c r="GYR38"/>
      <c r="GYS38"/>
      <c r="GYT38"/>
      <c r="GYU38"/>
      <c r="GYV38"/>
      <c r="GYW38"/>
      <c r="GYX38"/>
      <c r="GYY38"/>
      <c r="GYZ38"/>
      <c r="GZA38"/>
      <c r="GZB38"/>
      <c r="GZC38"/>
      <c r="GZD38"/>
      <c r="GZE38"/>
      <c r="GZF38"/>
      <c r="GZG38"/>
      <c r="GZH38"/>
      <c r="GZI38"/>
      <c r="GZJ38"/>
      <c r="GZK38"/>
      <c r="GZL38"/>
      <c r="GZM38"/>
      <c r="GZN38"/>
      <c r="GZO38"/>
      <c r="GZP38"/>
      <c r="GZQ38"/>
      <c r="GZR38"/>
      <c r="GZS38"/>
      <c r="GZT38"/>
      <c r="GZU38"/>
      <c r="GZV38"/>
      <c r="GZW38"/>
      <c r="GZX38"/>
      <c r="GZY38"/>
      <c r="GZZ38"/>
      <c r="HAA38"/>
      <c r="HAB38"/>
      <c r="HAC38"/>
      <c r="HAD38"/>
      <c r="HAE38"/>
      <c r="HAF38"/>
      <c r="HAG38"/>
      <c r="HAH38"/>
      <c r="HAI38"/>
      <c r="HAJ38"/>
      <c r="HAK38"/>
      <c r="HAL38"/>
      <c r="HAM38"/>
      <c r="HAN38"/>
      <c r="HAO38"/>
      <c r="HAP38"/>
      <c r="HAQ38"/>
      <c r="HAR38"/>
      <c r="HAS38"/>
      <c r="HAT38"/>
      <c r="HAU38"/>
      <c r="HAV38"/>
      <c r="HAW38"/>
      <c r="HAX38"/>
      <c r="HAY38"/>
      <c r="HAZ38"/>
      <c r="HBA38"/>
      <c r="HBB38"/>
      <c r="HBC38"/>
      <c r="HBD38"/>
      <c r="HBE38"/>
      <c r="HBF38"/>
      <c r="HBG38"/>
      <c r="HBH38"/>
      <c r="HBI38"/>
      <c r="HBJ38"/>
      <c r="HBK38"/>
      <c r="HBL38"/>
      <c r="HBM38"/>
      <c r="HBN38"/>
      <c r="HBO38"/>
      <c r="HBP38"/>
      <c r="HBQ38"/>
      <c r="HBR38"/>
      <c r="HBS38"/>
      <c r="HBT38"/>
      <c r="HBU38"/>
      <c r="HBV38"/>
      <c r="HBW38"/>
      <c r="HBX38"/>
      <c r="HBY38"/>
      <c r="HBZ38"/>
      <c r="HCA38"/>
      <c r="HCB38"/>
      <c r="HCC38"/>
      <c r="HCD38"/>
      <c r="HCE38"/>
      <c r="HCF38"/>
      <c r="HCG38"/>
      <c r="HCH38"/>
      <c r="HCI38"/>
      <c r="HCJ38"/>
      <c r="HCK38"/>
      <c r="HCL38"/>
      <c r="HCM38"/>
      <c r="HCN38"/>
      <c r="HCO38"/>
      <c r="HCP38"/>
      <c r="HCQ38"/>
      <c r="HCR38"/>
      <c r="HCS38"/>
      <c r="HCT38"/>
      <c r="HCU38"/>
      <c r="HCV38"/>
      <c r="HCW38"/>
      <c r="HCX38"/>
      <c r="HCY38"/>
      <c r="HCZ38"/>
      <c r="HDA38"/>
      <c r="HDB38"/>
      <c r="HDC38"/>
      <c r="HDD38"/>
      <c r="HDE38"/>
      <c r="HDF38"/>
      <c r="HDG38"/>
      <c r="HDH38"/>
      <c r="HDI38"/>
      <c r="HDJ38"/>
      <c r="HDK38"/>
      <c r="HDL38"/>
      <c r="HDM38"/>
      <c r="HDN38"/>
      <c r="HDO38"/>
      <c r="HDP38"/>
      <c r="HDQ38"/>
      <c r="HDR38"/>
      <c r="HDS38"/>
      <c r="HDT38"/>
      <c r="HDU38"/>
      <c r="HDV38"/>
      <c r="HDW38"/>
      <c r="HDX38"/>
      <c r="HDY38"/>
      <c r="HDZ38"/>
      <c r="HEA38"/>
      <c r="HEB38"/>
      <c r="HEC38"/>
      <c r="HED38"/>
      <c r="HEE38"/>
      <c r="HEF38"/>
      <c r="HEG38"/>
      <c r="HEH38"/>
      <c r="HEI38"/>
      <c r="HEJ38"/>
      <c r="HEK38"/>
      <c r="HEL38"/>
      <c r="HEM38"/>
      <c r="HEN38"/>
      <c r="HEO38"/>
      <c r="HEP38"/>
      <c r="HEQ38"/>
      <c r="HER38"/>
      <c r="HES38"/>
      <c r="HET38"/>
      <c r="HEU38"/>
      <c r="HEV38"/>
      <c r="HEW38"/>
      <c r="HEX38"/>
      <c r="HEY38"/>
      <c r="HEZ38"/>
      <c r="HFA38"/>
      <c r="HFB38"/>
      <c r="HFC38"/>
      <c r="HFD38"/>
      <c r="HFE38"/>
      <c r="HFF38"/>
      <c r="HFG38"/>
      <c r="HFH38"/>
      <c r="HFI38"/>
      <c r="HFJ38"/>
      <c r="HFK38"/>
      <c r="HFL38"/>
      <c r="HFM38"/>
      <c r="HFN38"/>
      <c r="HFO38"/>
      <c r="HFP38"/>
      <c r="HFQ38"/>
      <c r="HFR38"/>
      <c r="HFS38"/>
      <c r="HFT38"/>
      <c r="HFU38"/>
      <c r="HFV38"/>
      <c r="HFW38"/>
      <c r="HFX38"/>
      <c r="HFY38"/>
      <c r="HFZ38"/>
      <c r="HGA38"/>
      <c r="HGB38"/>
      <c r="HGC38"/>
      <c r="HGD38"/>
      <c r="HGE38"/>
      <c r="HGF38"/>
      <c r="HGG38"/>
      <c r="HGH38"/>
      <c r="HGI38"/>
      <c r="HGJ38"/>
      <c r="HGK38"/>
      <c r="HGL38"/>
      <c r="HGM38"/>
      <c r="HGN38"/>
      <c r="HGO38"/>
      <c r="HGP38"/>
      <c r="HGQ38"/>
      <c r="HGR38"/>
      <c r="HGS38"/>
      <c r="HGT38"/>
      <c r="HGU38"/>
      <c r="HGV38"/>
      <c r="HGW38"/>
      <c r="HGX38"/>
      <c r="HGY38"/>
      <c r="HGZ38"/>
      <c r="HHA38"/>
      <c r="HHB38"/>
      <c r="HHC38"/>
      <c r="HHD38"/>
      <c r="HHE38"/>
      <c r="HHF38"/>
      <c r="HHG38"/>
      <c r="HHH38"/>
      <c r="HHI38"/>
      <c r="HHJ38"/>
      <c r="HHK38"/>
      <c r="HHL38"/>
      <c r="HHM38"/>
      <c r="HHN38"/>
      <c r="HHO38"/>
      <c r="HHP38"/>
      <c r="HHQ38"/>
      <c r="HHR38"/>
      <c r="HHS38"/>
      <c r="HHT38"/>
      <c r="HHU38"/>
      <c r="HHV38"/>
      <c r="HHW38"/>
      <c r="HHX38"/>
      <c r="HHY38"/>
      <c r="HHZ38"/>
      <c r="HIA38"/>
      <c r="HIB38"/>
      <c r="HIC38"/>
      <c r="HID38"/>
      <c r="HIE38"/>
      <c r="HIF38"/>
      <c r="HIG38"/>
      <c r="HIH38"/>
      <c r="HII38"/>
      <c r="HIJ38"/>
      <c r="HIK38"/>
      <c r="HIL38"/>
      <c r="HIM38"/>
      <c r="HIN38"/>
      <c r="HIO38"/>
      <c r="HIP38"/>
      <c r="HIQ38"/>
      <c r="HIR38"/>
      <c r="HIS38"/>
      <c r="HIT38"/>
      <c r="HIU38"/>
      <c r="HIV38"/>
      <c r="HIW38"/>
      <c r="HIX38"/>
      <c r="HIY38"/>
      <c r="HIZ38"/>
      <c r="HJA38"/>
      <c r="HJB38"/>
      <c r="HJC38"/>
      <c r="HJD38"/>
      <c r="HJE38"/>
      <c r="HJF38"/>
      <c r="HJG38"/>
      <c r="HJH38"/>
      <c r="HJI38"/>
      <c r="HJJ38"/>
      <c r="HJK38"/>
      <c r="HJL38"/>
      <c r="HJM38"/>
      <c r="HJN38"/>
      <c r="HJO38"/>
      <c r="HJP38"/>
      <c r="HJQ38"/>
      <c r="HJR38"/>
      <c r="HJS38"/>
      <c r="HJT38"/>
      <c r="HJU38"/>
      <c r="HJV38"/>
      <c r="HJW38"/>
      <c r="HJX38"/>
      <c r="HJY38"/>
      <c r="HJZ38"/>
      <c r="HKA38"/>
      <c r="HKB38"/>
      <c r="HKC38"/>
      <c r="HKD38"/>
      <c r="HKE38"/>
      <c r="HKF38"/>
      <c r="HKG38"/>
      <c r="HKH38"/>
      <c r="HKI38"/>
      <c r="HKJ38"/>
      <c r="HKK38"/>
      <c r="HKL38"/>
      <c r="HKM38"/>
      <c r="HKN38"/>
      <c r="HKO38"/>
      <c r="HKP38"/>
      <c r="HKQ38"/>
      <c r="HKR38"/>
      <c r="HKS38"/>
      <c r="HKT38"/>
      <c r="HKU38"/>
      <c r="HKV38"/>
      <c r="HKW38"/>
      <c r="HKX38"/>
      <c r="HKY38"/>
      <c r="HKZ38"/>
      <c r="HLA38"/>
      <c r="HLB38"/>
      <c r="HLC38"/>
      <c r="HLD38"/>
      <c r="HLE38"/>
      <c r="HLF38"/>
      <c r="HLG38"/>
      <c r="HLH38"/>
      <c r="HLI38"/>
      <c r="HLJ38"/>
      <c r="HLK38"/>
      <c r="HLL38"/>
      <c r="HLM38"/>
      <c r="HLN38"/>
      <c r="HLO38"/>
      <c r="HLP38"/>
      <c r="HLQ38"/>
      <c r="HLR38"/>
      <c r="HLS38"/>
      <c r="HLT38"/>
      <c r="HLU38"/>
      <c r="HLV38"/>
      <c r="HLW38"/>
      <c r="HLX38"/>
      <c r="HLY38"/>
      <c r="HLZ38"/>
      <c r="HMA38"/>
      <c r="HMB38"/>
      <c r="HMC38"/>
      <c r="HMD38"/>
      <c r="HME38"/>
      <c r="HMF38"/>
      <c r="HMG38"/>
      <c r="HMH38"/>
      <c r="HMI38"/>
      <c r="HMJ38"/>
      <c r="HMK38"/>
      <c r="HML38"/>
      <c r="HMM38"/>
      <c r="HMN38"/>
      <c r="HMO38"/>
      <c r="HMP38"/>
      <c r="HMQ38"/>
      <c r="HMR38"/>
      <c r="HMS38"/>
      <c r="HMT38"/>
      <c r="HMU38"/>
      <c r="HMV38"/>
      <c r="HMW38"/>
      <c r="HMX38"/>
      <c r="HMY38"/>
      <c r="HMZ38"/>
      <c r="HNA38"/>
      <c r="HNB38"/>
      <c r="HNC38"/>
      <c r="HND38"/>
      <c r="HNE38"/>
      <c r="HNF38"/>
      <c r="HNG38"/>
      <c r="HNH38"/>
      <c r="HNI38"/>
      <c r="HNJ38"/>
      <c r="HNK38"/>
      <c r="HNL38"/>
      <c r="HNM38"/>
      <c r="HNN38"/>
      <c r="HNO38"/>
      <c r="HNP38"/>
      <c r="HNQ38"/>
      <c r="HNR38"/>
      <c r="HNS38"/>
      <c r="HNT38"/>
      <c r="HNU38"/>
      <c r="HNV38"/>
      <c r="HNW38"/>
      <c r="HNX38"/>
      <c r="HNY38"/>
      <c r="HNZ38"/>
      <c r="HOA38"/>
      <c r="HOB38"/>
      <c r="HOC38"/>
      <c r="HOD38"/>
      <c r="HOE38"/>
      <c r="HOF38"/>
      <c r="HOG38"/>
      <c r="HOH38"/>
      <c r="HOI38"/>
      <c r="HOJ38"/>
      <c r="HOK38"/>
      <c r="HOL38"/>
      <c r="HOM38"/>
      <c r="HON38"/>
      <c r="HOO38"/>
      <c r="HOP38"/>
      <c r="HOQ38"/>
      <c r="HOR38"/>
      <c r="HOS38"/>
      <c r="HOT38"/>
      <c r="HOU38"/>
      <c r="HOV38"/>
      <c r="HOW38"/>
      <c r="HOX38"/>
      <c r="HOY38"/>
      <c r="HOZ38"/>
      <c r="HPA38"/>
      <c r="HPB38"/>
      <c r="HPC38"/>
      <c r="HPD38"/>
      <c r="HPE38"/>
      <c r="HPF38"/>
      <c r="HPG38"/>
      <c r="HPH38"/>
      <c r="HPI38"/>
      <c r="HPJ38"/>
      <c r="HPK38"/>
      <c r="HPL38"/>
      <c r="HPM38"/>
      <c r="HPN38"/>
      <c r="HPO38"/>
      <c r="HPP38"/>
      <c r="HPQ38"/>
      <c r="HPR38"/>
      <c r="HPS38"/>
      <c r="HPT38"/>
      <c r="HPU38"/>
      <c r="HPV38"/>
      <c r="HPW38"/>
      <c r="HPX38"/>
      <c r="HPY38"/>
      <c r="HPZ38"/>
      <c r="HQA38"/>
      <c r="HQB38"/>
      <c r="HQC38"/>
      <c r="HQD38"/>
      <c r="HQE38"/>
      <c r="HQF38"/>
      <c r="HQG38"/>
      <c r="HQH38"/>
      <c r="HQI38"/>
      <c r="HQJ38"/>
      <c r="HQK38"/>
      <c r="HQL38"/>
      <c r="HQM38"/>
      <c r="HQN38"/>
      <c r="HQO38"/>
      <c r="HQP38"/>
      <c r="HQQ38"/>
      <c r="HQR38"/>
      <c r="HQS38"/>
      <c r="HQT38"/>
      <c r="HQU38"/>
      <c r="HQV38"/>
      <c r="HQW38"/>
      <c r="HQX38"/>
      <c r="HQY38"/>
      <c r="HQZ38"/>
      <c r="HRA38"/>
      <c r="HRB38"/>
      <c r="HRC38"/>
      <c r="HRD38"/>
      <c r="HRE38"/>
      <c r="HRF38"/>
      <c r="HRG38"/>
      <c r="HRH38"/>
      <c r="HRI38"/>
      <c r="HRJ38"/>
      <c r="HRK38"/>
      <c r="HRL38"/>
      <c r="HRM38"/>
      <c r="HRN38"/>
      <c r="HRO38"/>
      <c r="HRP38"/>
      <c r="HRQ38"/>
      <c r="HRR38"/>
      <c r="HRS38"/>
      <c r="HRT38"/>
      <c r="HRU38"/>
      <c r="HRV38"/>
      <c r="HRW38"/>
      <c r="HRX38"/>
      <c r="HRY38"/>
      <c r="HRZ38"/>
      <c r="HSA38"/>
      <c r="HSB38"/>
      <c r="HSC38"/>
      <c r="HSD38"/>
      <c r="HSE38"/>
      <c r="HSF38"/>
      <c r="HSG38"/>
      <c r="HSH38"/>
      <c r="HSI38"/>
      <c r="HSJ38"/>
      <c r="HSK38"/>
      <c r="HSL38"/>
      <c r="HSM38"/>
      <c r="HSN38"/>
      <c r="HSO38"/>
      <c r="HSP38"/>
      <c r="HSQ38"/>
      <c r="HSR38"/>
      <c r="HSS38"/>
      <c r="HST38"/>
      <c r="HSU38"/>
      <c r="HSV38"/>
      <c r="HSW38"/>
      <c r="HSX38"/>
      <c r="HSY38"/>
      <c r="HSZ38"/>
      <c r="HTA38"/>
      <c r="HTB38"/>
      <c r="HTC38"/>
      <c r="HTD38"/>
      <c r="HTE38"/>
      <c r="HTF38"/>
      <c r="HTG38"/>
      <c r="HTH38"/>
      <c r="HTI38"/>
      <c r="HTJ38"/>
      <c r="HTK38"/>
      <c r="HTL38"/>
      <c r="HTM38"/>
      <c r="HTN38"/>
      <c r="HTO38"/>
      <c r="HTP38"/>
      <c r="HTQ38"/>
      <c r="HTR38"/>
      <c r="HTS38"/>
      <c r="HTT38"/>
      <c r="HTU38"/>
      <c r="HTV38"/>
      <c r="HTW38"/>
      <c r="HTX38"/>
      <c r="HTY38"/>
      <c r="HTZ38"/>
      <c r="HUA38"/>
      <c r="HUB38"/>
      <c r="HUC38"/>
      <c r="HUD38"/>
      <c r="HUE38"/>
      <c r="HUF38"/>
      <c r="HUG38"/>
      <c r="HUH38"/>
      <c r="HUI38"/>
      <c r="HUJ38"/>
      <c r="HUK38"/>
      <c r="HUL38"/>
      <c r="HUM38"/>
      <c r="HUN38"/>
      <c r="HUO38"/>
      <c r="HUP38"/>
      <c r="HUQ38"/>
      <c r="HUR38"/>
      <c r="HUS38"/>
      <c r="HUT38"/>
      <c r="HUU38"/>
      <c r="HUV38"/>
      <c r="HUW38"/>
      <c r="HUX38"/>
      <c r="HUY38"/>
      <c r="HUZ38"/>
      <c r="HVA38"/>
      <c r="HVB38"/>
      <c r="HVC38"/>
      <c r="HVD38"/>
      <c r="HVE38"/>
      <c r="HVF38"/>
      <c r="HVG38"/>
      <c r="HVH38"/>
      <c r="HVI38"/>
      <c r="HVJ38"/>
      <c r="HVK38"/>
      <c r="HVL38"/>
      <c r="HVM38"/>
      <c r="HVN38"/>
      <c r="HVO38"/>
      <c r="HVP38"/>
      <c r="HVQ38"/>
      <c r="HVR38"/>
      <c r="HVS38"/>
      <c r="HVT38"/>
      <c r="HVU38"/>
      <c r="HVV38"/>
      <c r="HVW38"/>
      <c r="HVX38"/>
      <c r="HVY38"/>
      <c r="HVZ38"/>
      <c r="HWA38"/>
      <c r="HWB38"/>
      <c r="HWC38"/>
      <c r="HWD38"/>
      <c r="HWE38"/>
      <c r="HWF38"/>
      <c r="HWG38"/>
      <c r="HWH38"/>
      <c r="HWI38"/>
      <c r="HWJ38"/>
      <c r="HWK38"/>
      <c r="HWL38"/>
      <c r="HWM38"/>
      <c r="HWN38"/>
      <c r="HWO38"/>
      <c r="HWP38"/>
      <c r="HWQ38"/>
      <c r="HWR38"/>
      <c r="HWS38"/>
      <c r="HWT38"/>
      <c r="HWU38"/>
      <c r="HWV38"/>
      <c r="HWW38"/>
      <c r="HWX38"/>
      <c r="HWY38"/>
      <c r="HWZ38"/>
      <c r="HXA38"/>
      <c r="HXB38"/>
      <c r="HXC38"/>
      <c r="HXD38"/>
      <c r="HXE38"/>
      <c r="HXF38"/>
      <c r="HXG38"/>
      <c r="HXH38"/>
      <c r="HXI38"/>
      <c r="HXJ38"/>
      <c r="HXK38"/>
      <c r="HXL38"/>
      <c r="HXM38"/>
      <c r="HXN38"/>
      <c r="HXO38"/>
      <c r="HXP38"/>
      <c r="HXQ38"/>
      <c r="HXR38"/>
      <c r="HXS38"/>
      <c r="HXT38"/>
      <c r="HXU38"/>
      <c r="HXV38"/>
      <c r="HXW38"/>
      <c r="HXX38"/>
      <c r="HXY38"/>
      <c r="HXZ38"/>
      <c r="HYA38"/>
      <c r="HYB38"/>
      <c r="HYC38"/>
      <c r="HYD38"/>
      <c r="HYE38"/>
      <c r="HYF38"/>
      <c r="HYG38"/>
      <c r="HYH38"/>
      <c r="HYI38"/>
      <c r="HYJ38"/>
      <c r="HYK38"/>
      <c r="HYL38"/>
      <c r="HYM38"/>
      <c r="HYN38"/>
      <c r="HYO38"/>
      <c r="HYP38"/>
      <c r="HYQ38"/>
      <c r="HYR38"/>
      <c r="HYS38"/>
      <c r="HYT38"/>
      <c r="HYU38"/>
      <c r="HYV38"/>
      <c r="HYW38"/>
      <c r="HYX38"/>
      <c r="HYY38"/>
      <c r="HYZ38"/>
      <c r="HZA38"/>
      <c r="HZB38"/>
      <c r="HZC38"/>
      <c r="HZD38"/>
      <c r="HZE38"/>
      <c r="HZF38"/>
      <c r="HZG38"/>
      <c r="HZH38"/>
      <c r="HZI38"/>
      <c r="HZJ38"/>
      <c r="HZK38"/>
      <c r="HZL38"/>
      <c r="HZM38"/>
      <c r="HZN38"/>
      <c r="HZO38"/>
      <c r="HZP38"/>
      <c r="HZQ38"/>
      <c r="HZR38"/>
      <c r="HZS38"/>
      <c r="HZT38"/>
      <c r="HZU38"/>
      <c r="HZV38"/>
      <c r="HZW38"/>
      <c r="HZX38"/>
      <c r="HZY38"/>
      <c r="HZZ38"/>
      <c r="IAA38"/>
      <c r="IAB38"/>
      <c r="IAC38"/>
      <c r="IAD38"/>
      <c r="IAE38"/>
      <c r="IAF38"/>
      <c r="IAG38"/>
      <c r="IAH38"/>
      <c r="IAI38"/>
      <c r="IAJ38"/>
      <c r="IAK38"/>
      <c r="IAL38"/>
      <c r="IAM38"/>
      <c r="IAN38"/>
      <c r="IAO38"/>
      <c r="IAP38"/>
      <c r="IAQ38"/>
      <c r="IAR38"/>
      <c r="IAS38"/>
      <c r="IAT38"/>
      <c r="IAU38"/>
      <c r="IAV38"/>
      <c r="IAW38"/>
      <c r="IAX38"/>
      <c r="IAY38"/>
      <c r="IAZ38"/>
      <c r="IBA38"/>
      <c r="IBB38"/>
      <c r="IBC38"/>
      <c r="IBD38"/>
      <c r="IBE38"/>
      <c r="IBF38"/>
      <c r="IBG38"/>
      <c r="IBH38"/>
      <c r="IBI38"/>
      <c r="IBJ38"/>
      <c r="IBK38"/>
      <c r="IBL38"/>
      <c r="IBM38"/>
      <c r="IBN38"/>
      <c r="IBO38"/>
      <c r="IBP38"/>
      <c r="IBQ38"/>
      <c r="IBR38"/>
      <c r="IBS38"/>
      <c r="IBT38"/>
      <c r="IBU38"/>
      <c r="IBV38"/>
      <c r="IBW38"/>
      <c r="IBX38"/>
      <c r="IBY38"/>
      <c r="IBZ38"/>
      <c r="ICA38"/>
      <c r="ICB38"/>
      <c r="ICC38"/>
      <c r="ICD38"/>
      <c r="ICE38"/>
      <c r="ICF38"/>
      <c r="ICG38"/>
      <c r="ICH38"/>
      <c r="ICI38"/>
      <c r="ICJ38"/>
      <c r="ICK38"/>
      <c r="ICL38"/>
      <c r="ICM38"/>
      <c r="ICN38"/>
      <c r="ICO38"/>
      <c r="ICP38"/>
      <c r="ICQ38"/>
      <c r="ICR38"/>
      <c r="ICS38"/>
      <c r="ICT38"/>
      <c r="ICU38"/>
      <c r="ICV38"/>
      <c r="ICW38"/>
      <c r="ICX38"/>
      <c r="ICY38"/>
      <c r="ICZ38"/>
      <c r="IDA38"/>
      <c r="IDB38"/>
      <c r="IDC38"/>
      <c r="IDD38"/>
      <c r="IDE38"/>
      <c r="IDF38"/>
      <c r="IDG38"/>
      <c r="IDH38"/>
      <c r="IDI38"/>
      <c r="IDJ38"/>
      <c r="IDK38"/>
      <c r="IDL38"/>
      <c r="IDM38"/>
      <c r="IDN38"/>
      <c r="IDO38"/>
      <c r="IDP38"/>
      <c r="IDQ38"/>
      <c r="IDR38"/>
      <c r="IDS38"/>
      <c r="IDT38"/>
      <c r="IDU38"/>
      <c r="IDV38"/>
      <c r="IDW38"/>
      <c r="IDX38"/>
      <c r="IDY38"/>
      <c r="IDZ38"/>
      <c r="IEA38"/>
      <c r="IEB38"/>
      <c r="IEC38"/>
      <c r="IED38"/>
      <c r="IEE38"/>
      <c r="IEF38"/>
      <c r="IEG38"/>
      <c r="IEH38"/>
      <c r="IEI38"/>
      <c r="IEJ38"/>
      <c r="IEK38"/>
      <c r="IEL38"/>
      <c r="IEM38"/>
      <c r="IEN38"/>
      <c r="IEO38"/>
      <c r="IEP38"/>
      <c r="IEQ38"/>
      <c r="IER38"/>
      <c r="IES38"/>
      <c r="IET38"/>
      <c r="IEU38"/>
      <c r="IEV38"/>
      <c r="IEW38"/>
      <c r="IEX38"/>
      <c r="IEY38"/>
      <c r="IEZ38"/>
      <c r="IFA38"/>
      <c r="IFB38"/>
      <c r="IFC38"/>
      <c r="IFD38"/>
      <c r="IFE38"/>
      <c r="IFF38"/>
      <c r="IFG38"/>
      <c r="IFH38"/>
      <c r="IFI38"/>
      <c r="IFJ38"/>
      <c r="IFK38"/>
      <c r="IFL38"/>
      <c r="IFM38"/>
      <c r="IFN38"/>
      <c r="IFO38"/>
      <c r="IFP38"/>
      <c r="IFQ38"/>
      <c r="IFR38"/>
      <c r="IFS38"/>
      <c r="IFT38"/>
      <c r="IFU38"/>
      <c r="IFV38"/>
      <c r="IFW38"/>
      <c r="IFX38"/>
      <c r="IFY38"/>
      <c r="IFZ38"/>
      <c r="IGA38"/>
      <c r="IGB38"/>
      <c r="IGC38"/>
      <c r="IGD38"/>
      <c r="IGE38"/>
      <c r="IGF38"/>
      <c r="IGG38"/>
      <c r="IGH38"/>
      <c r="IGI38"/>
      <c r="IGJ38"/>
      <c r="IGK38"/>
      <c r="IGL38"/>
      <c r="IGM38"/>
      <c r="IGN38"/>
      <c r="IGO38"/>
      <c r="IGP38"/>
      <c r="IGQ38"/>
      <c r="IGR38"/>
      <c r="IGS38"/>
      <c r="IGT38"/>
      <c r="IGU38"/>
      <c r="IGV38"/>
      <c r="IGW38"/>
      <c r="IGX38"/>
      <c r="IGY38"/>
      <c r="IGZ38"/>
      <c r="IHA38"/>
      <c r="IHB38"/>
      <c r="IHC38"/>
      <c r="IHD38"/>
      <c r="IHE38"/>
      <c r="IHF38"/>
      <c r="IHG38"/>
      <c r="IHH38"/>
      <c r="IHI38"/>
      <c r="IHJ38"/>
      <c r="IHK38"/>
      <c r="IHL38"/>
      <c r="IHM38"/>
      <c r="IHN38"/>
      <c r="IHO38"/>
      <c r="IHP38"/>
      <c r="IHQ38"/>
      <c r="IHR38"/>
      <c r="IHS38"/>
      <c r="IHT38"/>
      <c r="IHU38"/>
      <c r="IHV38"/>
      <c r="IHW38"/>
      <c r="IHX38"/>
      <c r="IHY38"/>
      <c r="IHZ38"/>
      <c r="IIA38"/>
      <c r="IIB38"/>
      <c r="IIC38"/>
      <c r="IID38"/>
      <c r="IIE38"/>
      <c r="IIF38"/>
      <c r="IIG38"/>
      <c r="IIH38"/>
      <c r="III38"/>
      <c r="IIJ38"/>
      <c r="IIK38"/>
      <c r="IIL38"/>
      <c r="IIM38"/>
      <c r="IIN38"/>
      <c r="IIO38"/>
      <c r="IIP38"/>
      <c r="IIQ38"/>
      <c r="IIR38"/>
      <c r="IIS38"/>
      <c r="IIT38"/>
      <c r="IIU38"/>
      <c r="IIV38"/>
      <c r="IIW38"/>
      <c r="IIX38"/>
      <c r="IIY38"/>
      <c r="IIZ38"/>
      <c r="IJA38"/>
      <c r="IJB38"/>
      <c r="IJC38"/>
      <c r="IJD38"/>
      <c r="IJE38"/>
      <c r="IJF38"/>
      <c r="IJG38"/>
      <c r="IJH38"/>
      <c r="IJI38"/>
      <c r="IJJ38"/>
      <c r="IJK38"/>
      <c r="IJL38"/>
      <c r="IJM38"/>
      <c r="IJN38"/>
      <c r="IJO38"/>
      <c r="IJP38"/>
      <c r="IJQ38"/>
      <c r="IJR38"/>
      <c r="IJS38"/>
      <c r="IJT38"/>
      <c r="IJU38"/>
      <c r="IJV38"/>
      <c r="IJW38"/>
      <c r="IJX38"/>
      <c r="IJY38"/>
      <c r="IJZ38"/>
      <c r="IKA38"/>
      <c r="IKB38"/>
      <c r="IKC38"/>
      <c r="IKD38"/>
      <c r="IKE38"/>
      <c r="IKF38"/>
      <c r="IKG38"/>
      <c r="IKH38"/>
      <c r="IKI38"/>
      <c r="IKJ38"/>
      <c r="IKK38"/>
      <c r="IKL38"/>
      <c r="IKM38"/>
      <c r="IKN38"/>
      <c r="IKO38"/>
      <c r="IKP38"/>
      <c r="IKQ38"/>
      <c r="IKR38"/>
      <c r="IKS38"/>
      <c r="IKT38"/>
      <c r="IKU38"/>
      <c r="IKV38"/>
      <c r="IKW38"/>
      <c r="IKX38"/>
      <c r="IKY38"/>
      <c r="IKZ38"/>
      <c r="ILA38"/>
      <c r="ILB38"/>
      <c r="ILC38"/>
      <c r="ILD38"/>
      <c r="ILE38"/>
      <c r="ILF38"/>
      <c r="ILG38"/>
      <c r="ILH38"/>
      <c r="ILI38"/>
      <c r="ILJ38"/>
      <c r="ILK38"/>
      <c r="ILL38"/>
      <c r="ILM38"/>
      <c r="ILN38"/>
      <c r="ILO38"/>
      <c r="ILP38"/>
      <c r="ILQ38"/>
      <c r="ILR38"/>
      <c r="ILS38"/>
      <c r="ILT38"/>
      <c r="ILU38"/>
      <c r="ILV38"/>
      <c r="ILW38"/>
      <c r="ILX38"/>
      <c r="ILY38"/>
      <c r="ILZ38"/>
      <c r="IMA38"/>
      <c r="IMB38"/>
      <c r="IMC38"/>
      <c r="IMD38"/>
      <c r="IME38"/>
      <c r="IMF38"/>
      <c r="IMG38"/>
      <c r="IMH38"/>
      <c r="IMI38"/>
      <c r="IMJ38"/>
      <c r="IMK38"/>
      <c r="IML38"/>
      <c r="IMM38"/>
      <c r="IMN38"/>
      <c r="IMO38"/>
      <c r="IMP38"/>
      <c r="IMQ38"/>
      <c r="IMR38"/>
      <c r="IMS38"/>
      <c r="IMT38"/>
      <c r="IMU38"/>
      <c r="IMV38"/>
      <c r="IMW38"/>
      <c r="IMX38"/>
      <c r="IMY38"/>
      <c r="IMZ38"/>
      <c r="INA38"/>
      <c r="INB38"/>
      <c r="INC38"/>
      <c r="IND38"/>
      <c r="INE38"/>
      <c r="INF38"/>
      <c r="ING38"/>
      <c r="INH38"/>
      <c r="INI38"/>
      <c r="INJ38"/>
      <c r="INK38"/>
      <c r="INL38"/>
      <c r="INM38"/>
      <c r="INN38"/>
      <c r="INO38"/>
      <c r="INP38"/>
      <c r="INQ38"/>
      <c r="INR38"/>
      <c r="INS38"/>
      <c r="INT38"/>
      <c r="INU38"/>
      <c r="INV38"/>
      <c r="INW38"/>
      <c r="INX38"/>
      <c r="INY38"/>
      <c r="INZ38"/>
      <c r="IOA38"/>
      <c r="IOB38"/>
      <c r="IOC38"/>
      <c r="IOD38"/>
      <c r="IOE38"/>
      <c r="IOF38"/>
      <c r="IOG38"/>
      <c r="IOH38"/>
      <c r="IOI38"/>
      <c r="IOJ38"/>
      <c r="IOK38"/>
      <c r="IOL38"/>
      <c r="IOM38"/>
      <c r="ION38"/>
      <c r="IOO38"/>
      <c r="IOP38"/>
      <c r="IOQ38"/>
      <c r="IOR38"/>
      <c r="IOS38"/>
      <c r="IOT38"/>
      <c r="IOU38"/>
      <c r="IOV38"/>
      <c r="IOW38"/>
      <c r="IOX38"/>
      <c r="IOY38"/>
      <c r="IOZ38"/>
      <c r="IPA38"/>
      <c r="IPB38"/>
      <c r="IPC38"/>
      <c r="IPD38"/>
      <c r="IPE38"/>
      <c r="IPF38"/>
      <c r="IPG38"/>
      <c r="IPH38"/>
      <c r="IPI38"/>
      <c r="IPJ38"/>
      <c r="IPK38"/>
      <c r="IPL38"/>
      <c r="IPM38"/>
      <c r="IPN38"/>
      <c r="IPO38"/>
      <c r="IPP38"/>
      <c r="IPQ38"/>
      <c r="IPR38"/>
      <c r="IPS38"/>
      <c r="IPT38"/>
      <c r="IPU38"/>
      <c r="IPV38"/>
      <c r="IPW38"/>
      <c r="IPX38"/>
      <c r="IPY38"/>
      <c r="IPZ38"/>
      <c r="IQA38"/>
      <c r="IQB38"/>
      <c r="IQC38"/>
      <c r="IQD38"/>
      <c r="IQE38"/>
      <c r="IQF38"/>
      <c r="IQG38"/>
      <c r="IQH38"/>
      <c r="IQI38"/>
      <c r="IQJ38"/>
      <c r="IQK38"/>
      <c r="IQL38"/>
      <c r="IQM38"/>
      <c r="IQN38"/>
      <c r="IQO38"/>
      <c r="IQP38"/>
      <c r="IQQ38"/>
      <c r="IQR38"/>
      <c r="IQS38"/>
      <c r="IQT38"/>
      <c r="IQU38"/>
      <c r="IQV38"/>
      <c r="IQW38"/>
      <c r="IQX38"/>
      <c r="IQY38"/>
      <c r="IQZ38"/>
      <c r="IRA38"/>
      <c r="IRB38"/>
      <c r="IRC38"/>
      <c r="IRD38"/>
      <c r="IRE38"/>
      <c r="IRF38"/>
      <c r="IRG38"/>
      <c r="IRH38"/>
      <c r="IRI38"/>
      <c r="IRJ38"/>
      <c r="IRK38"/>
      <c r="IRL38"/>
      <c r="IRM38"/>
      <c r="IRN38"/>
      <c r="IRO38"/>
      <c r="IRP38"/>
      <c r="IRQ38"/>
      <c r="IRR38"/>
      <c r="IRS38"/>
      <c r="IRT38"/>
      <c r="IRU38"/>
      <c r="IRV38"/>
      <c r="IRW38"/>
      <c r="IRX38"/>
      <c r="IRY38"/>
      <c r="IRZ38"/>
      <c r="ISA38"/>
      <c r="ISB38"/>
      <c r="ISC38"/>
      <c r="ISD38"/>
      <c r="ISE38"/>
      <c r="ISF38"/>
      <c r="ISG38"/>
      <c r="ISH38"/>
      <c r="ISI38"/>
      <c r="ISJ38"/>
      <c r="ISK38"/>
      <c r="ISL38"/>
      <c r="ISM38"/>
      <c r="ISN38"/>
      <c r="ISO38"/>
      <c r="ISP38"/>
      <c r="ISQ38"/>
      <c r="ISR38"/>
      <c r="ISS38"/>
      <c r="IST38"/>
      <c r="ISU38"/>
      <c r="ISV38"/>
      <c r="ISW38"/>
      <c r="ISX38"/>
      <c r="ISY38"/>
      <c r="ISZ38"/>
      <c r="ITA38"/>
      <c r="ITB38"/>
      <c r="ITC38"/>
      <c r="ITD38"/>
      <c r="ITE38"/>
      <c r="ITF38"/>
      <c r="ITG38"/>
      <c r="ITH38"/>
      <c r="ITI38"/>
      <c r="ITJ38"/>
      <c r="ITK38"/>
      <c r="ITL38"/>
      <c r="ITM38"/>
      <c r="ITN38"/>
      <c r="ITO38"/>
      <c r="ITP38"/>
      <c r="ITQ38"/>
      <c r="ITR38"/>
      <c r="ITS38"/>
      <c r="ITT38"/>
      <c r="ITU38"/>
      <c r="ITV38"/>
      <c r="ITW38"/>
      <c r="ITX38"/>
      <c r="ITY38"/>
      <c r="ITZ38"/>
      <c r="IUA38"/>
      <c r="IUB38"/>
      <c r="IUC38"/>
      <c r="IUD38"/>
      <c r="IUE38"/>
      <c r="IUF38"/>
      <c r="IUG38"/>
      <c r="IUH38"/>
      <c r="IUI38"/>
      <c r="IUJ38"/>
      <c r="IUK38"/>
      <c r="IUL38"/>
      <c r="IUM38"/>
      <c r="IUN38"/>
      <c r="IUO38"/>
      <c r="IUP38"/>
      <c r="IUQ38"/>
      <c r="IUR38"/>
      <c r="IUS38"/>
      <c r="IUT38"/>
      <c r="IUU38"/>
      <c r="IUV38"/>
      <c r="IUW38"/>
      <c r="IUX38"/>
      <c r="IUY38"/>
      <c r="IUZ38"/>
      <c r="IVA38"/>
      <c r="IVB38"/>
      <c r="IVC38"/>
      <c r="IVD38"/>
      <c r="IVE38"/>
      <c r="IVF38"/>
      <c r="IVG38"/>
      <c r="IVH38"/>
      <c r="IVI38"/>
      <c r="IVJ38"/>
      <c r="IVK38"/>
      <c r="IVL38"/>
      <c r="IVM38"/>
      <c r="IVN38"/>
      <c r="IVO38"/>
      <c r="IVP38"/>
      <c r="IVQ38"/>
      <c r="IVR38"/>
      <c r="IVS38"/>
      <c r="IVT38"/>
      <c r="IVU38"/>
      <c r="IVV38"/>
      <c r="IVW38"/>
      <c r="IVX38"/>
      <c r="IVY38"/>
      <c r="IVZ38"/>
      <c r="IWA38"/>
      <c r="IWB38"/>
      <c r="IWC38"/>
      <c r="IWD38"/>
      <c r="IWE38"/>
      <c r="IWF38"/>
      <c r="IWG38"/>
      <c r="IWH38"/>
      <c r="IWI38"/>
      <c r="IWJ38"/>
      <c r="IWK38"/>
      <c r="IWL38"/>
      <c r="IWM38"/>
      <c r="IWN38"/>
      <c r="IWO38"/>
      <c r="IWP38"/>
      <c r="IWQ38"/>
      <c r="IWR38"/>
      <c r="IWS38"/>
      <c r="IWT38"/>
      <c r="IWU38"/>
      <c r="IWV38"/>
      <c r="IWW38"/>
      <c r="IWX38"/>
      <c r="IWY38"/>
      <c r="IWZ38"/>
      <c r="IXA38"/>
      <c r="IXB38"/>
      <c r="IXC38"/>
      <c r="IXD38"/>
      <c r="IXE38"/>
      <c r="IXF38"/>
      <c r="IXG38"/>
      <c r="IXH38"/>
      <c r="IXI38"/>
      <c r="IXJ38"/>
      <c r="IXK38"/>
      <c r="IXL38"/>
      <c r="IXM38"/>
      <c r="IXN38"/>
      <c r="IXO38"/>
      <c r="IXP38"/>
      <c r="IXQ38"/>
      <c r="IXR38"/>
      <c r="IXS38"/>
      <c r="IXT38"/>
      <c r="IXU38"/>
      <c r="IXV38"/>
      <c r="IXW38"/>
      <c r="IXX38"/>
      <c r="IXY38"/>
      <c r="IXZ38"/>
      <c r="IYA38"/>
      <c r="IYB38"/>
      <c r="IYC38"/>
      <c r="IYD38"/>
      <c r="IYE38"/>
      <c r="IYF38"/>
      <c r="IYG38"/>
      <c r="IYH38"/>
      <c r="IYI38"/>
      <c r="IYJ38"/>
      <c r="IYK38"/>
      <c r="IYL38"/>
      <c r="IYM38"/>
      <c r="IYN38"/>
      <c r="IYO38"/>
      <c r="IYP38"/>
      <c r="IYQ38"/>
      <c r="IYR38"/>
      <c r="IYS38"/>
      <c r="IYT38"/>
      <c r="IYU38"/>
      <c r="IYV38"/>
      <c r="IYW38"/>
      <c r="IYX38"/>
      <c r="IYY38"/>
      <c r="IYZ38"/>
      <c r="IZA38"/>
      <c r="IZB38"/>
      <c r="IZC38"/>
      <c r="IZD38"/>
      <c r="IZE38"/>
      <c r="IZF38"/>
      <c r="IZG38"/>
      <c r="IZH38"/>
      <c r="IZI38"/>
      <c r="IZJ38"/>
      <c r="IZK38"/>
      <c r="IZL38"/>
      <c r="IZM38"/>
      <c r="IZN38"/>
      <c r="IZO38"/>
      <c r="IZP38"/>
      <c r="IZQ38"/>
      <c r="IZR38"/>
      <c r="IZS38"/>
      <c r="IZT38"/>
      <c r="IZU38"/>
      <c r="IZV38"/>
      <c r="IZW38"/>
      <c r="IZX38"/>
      <c r="IZY38"/>
      <c r="IZZ38"/>
      <c r="JAA38"/>
      <c r="JAB38"/>
      <c r="JAC38"/>
      <c r="JAD38"/>
      <c r="JAE38"/>
      <c r="JAF38"/>
      <c r="JAG38"/>
      <c r="JAH38"/>
      <c r="JAI38"/>
      <c r="JAJ38"/>
      <c r="JAK38"/>
      <c r="JAL38"/>
      <c r="JAM38"/>
      <c r="JAN38"/>
      <c r="JAO38"/>
      <c r="JAP38"/>
      <c r="JAQ38"/>
      <c r="JAR38"/>
      <c r="JAS38"/>
      <c r="JAT38"/>
      <c r="JAU38"/>
      <c r="JAV38"/>
      <c r="JAW38"/>
      <c r="JAX38"/>
      <c r="JAY38"/>
      <c r="JAZ38"/>
      <c r="JBA38"/>
      <c r="JBB38"/>
      <c r="JBC38"/>
      <c r="JBD38"/>
      <c r="JBE38"/>
      <c r="JBF38"/>
      <c r="JBG38"/>
      <c r="JBH38"/>
      <c r="JBI38"/>
      <c r="JBJ38"/>
      <c r="JBK38"/>
      <c r="JBL38"/>
      <c r="JBM38"/>
      <c r="JBN38"/>
      <c r="JBO38"/>
      <c r="JBP38"/>
      <c r="JBQ38"/>
      <c r="JBR38"/>
      <c r="JBS38"/>
      <c r="JBT38"/>
      <c r="JBU38"/>
      <c r="JBV38"/>
      <c r="JBW38"/>
      <c r="JBX38"/>
      <c r="JBY38"/>
      <c r="JBZ38"/>
      <c r="JCA38"/>
      <c r="JCB38"/>
      <c r="JCC38"/>
      <c r="JCD38"/>
      <c r="JCE38"/>
      <c r="JCF38"/>
      <c r="JCG38"/>
      <c r="JCH38"/>
      <c r="JCI38"/>
      <c r="JCJ38"/>
      <c r="JCK38"/>
      <c r="JCL38"/>
      <c r="JCM38"/>
      <c r="JCN38"/>
      <c r="JCO38"/>
      <c r="JCP38"/>
      <c r="JCQ38"/>
      <c r="JCR38"/>
      <c r="JCS38"/>
      <c r="JCT38"/>
      <c r="JCU38"/>
      <c r="JCV38"/>
      <c r="JCW38"/>
      <c r="JCX38"/>
      <c r="JCY38"/>
      <c r="JCZ38"/>
      <c r="JDA38"/>
      <c r="JDB38"/>
      <c r="JDC38"/>
      <c r="JDD38"/>
      <c r="JDE38"/>
      <c r="JDF38"/>
      <c r="JDG38"/>
      <c r="JDH38"/>
      <c r="JDI38"/>
      <c r="JDJ38"/>
      <c r="JDK38"/>
      <c r="JDL38"/>
      <c r="JDM38"/>
      <c r="JDN38"/>
      <c r="JDO38"/>
      <c r="JDP38"/>
      <c r="JDQ38"/>
      <c r="JDR38"/>
      <c r="JDS38"/>
      <c r="JDT38"/>
      <c r="JDU38"/>
      <c r="JDV38"/>
      <c r="JDW38"/>
      <c r="JDX38"/>
      <c r="JDY38"/>
      <c r="JDZ38"/>
      <c r="JEA38"/>
      <c r="JEB38"/>
      <c r="JEC38"/>
      <c r="JED38"/>
      <c r="JEE38"/>
      <c r="JEF38"/>
      <c r="JEG38"/>
      <c r="JEH38"/>
      <c r="JEI38"/>
      <c r="JEJ38"/>
      <c r="JEK38"/>
      <c r="JEL38"/>
      <c r="JEM38"/>
      <c r="JEN38"/>
      <c r="JEO38"/>
      <c r="JEP38"/>
      <c r="JEQ38"/>
      <c r="JER38"/>
      <c r="JES38"/>
      <c r="JET38"/>
      <c r="JEU38"/>
      <c r="JEV38"/>
      <c r="JEW38"/>
      <c r="JEX38"/>
      <c r="JEY38"/>
      <c r="JEZ38"/>
      <c r="JFA38"/>
      <c r="JFB38"/>
      <c r="JFC38"/>
      <c r="JFD38"/>
      <c r="JFE38"/>
      <c r="JFF38"/>
      <c r="JFG38"/>
      <c r="JFH38"/>
      <c r="JFI38"/>
      <c r="JFJ38"/>
      <c r="JFK38"/>
      <c r="JFL38"/>
      <c r="JFM38"/>
      <c r="JFN38"/>
      <c r="JFO38"/>
      <c r="JFP38"/>
      <c r="JFQ38"/>
      <c r="JFR38"/>
      <c r="JFS38"/>
      <c r="JFT38"/>
      <c r="JFU38"/>
      <c r="JFV38"/>
      <c r="JFW38"/>
      <c r="JFX38"/>
      <c r="JFY38"/>
      <c r="JFZ38"/>
      <c r="JGA38"/>
      <c r="JGB38"/>
      <c r="JGC38"/>
      <c r="JGD38"/>
      <c r="JGE38"/>
      <c r="JGF38"/>
      <c r="JGG38"/>
      <c r="JGH38"/>
      <c r="JGI38"/>
      <c r="JGJ38"/>
      <c r="JGK38"/>
      <c r="JGL38"/>
      <c r="JGM38"/>
      <c r="JGN38"/>
      <c r="JGO38"/>
      <c r="JGP38"/>
      <c r="JGQ38"/>
      <c r="JGR38"/>
      <c r="JGS38"/>
      <c r="JGT38"/>
      <c r="JGU38"/>
      <c r="JGV38"/>
      <c r="JGW38"/>
      <c r="JGX38"/>
      <c r="JGY38"/>
      <c r="JGZ38"/>
      <c r="JHA38"/>
      <c r="JHB38"/>
      <c r="JHC38"/>
      <c r="JHD38"/>
      <c r="JHE38"/>
      <c r="JHF38"/>
      <c r="JHG38"/>
      <c r="JHH38"/>
      <c r="JHI38"/>
      <c r="JHJ38"/>
      <c r="JHK38"/>
      <c r="JHL38"/>
      <c r="JHM38"/>
      <c r="JHN38"/>
      <c r="JHO38"/>
      <c r="JHP38"/>
      <c r="JHQ38"/>
      <c r="JHR38"/>
      <c r="JHS38"/>
      <c r="JHT38"/>
      <c r="JHU38"/>
      <c r="JHV38"/>
      <c r="JHW38"/>
      <c r="JHX38"/>
      <c r="JHY38"/>
      <c r="JHZ38"/>
      <c r="JIA38"/>
      <c r="JIB38"/>
      <c r="JIC38"/>
      <c r="JID38"/>
      <c r="JIE38"/>
      <c r="JIF38"/>
      <c r="JIG38"/>
      <c r="JIH38"/>
      <c r="JII38"/>
      <c r="JIJ38"/>
      <c r="JIK38"/>
      <c r="JIL38"/>
      <c r="JIM38"/>
      <c r="JIN38"/>
      <c r="JIO38"/>
      <c r="JIP38"/>
      <c r="JIQ38"/>
      <c r="JIR38"/>
      <c r="JIS38"/>
      <c r="JIT38"/>
      <c r="JIU38"/>
      <c r="JIV38"/>
      <c r="JIW38"/>
      <c r="JIX38"/>
      <c r="JIY38"/>
      <c r="JIZ38"/>
      <c r="JJA38"/>
      <c r="JJB38"/>
      <c r="JJC38"/>
      <c r="JJD38"/>
      <c r="JJE38"/>
      <c r="JJF38"/>
      <c r="JJG38"/>
      <c r="JJH38"/>
      <c r="JJI38"/>
      <c r="JJJ38"/>
      <c r="JJK38"/>
      <c r="JJL38"/>
      <c r="JJM38"/>
      <c r="JJN38"/>
      <c r="JJO38"/>
      <c r="JJP38"/>
      <c r="JJQ38"/>
      <c r="JJR38"/>
      <c r="JJS38"/>
      <c r="JJT38"/>
      <c r="JJU38"/>
      <c r="JJV38"/>
      <c r="JJW38"/>
      <c r="JJX38"/>
      <c r="JJY38"/>
      <c r="JJZ38"/>
      <c r="JKA38"/>
      <c r="JKB38"/>
      <c r="JKC38"/>
      <c r="JKD38"/>
      <c r="JKE38"/>
      <c r="JKF38"/>
      <c r="JKG38"/>
      <c r="JKH38"/>
      <c r="JKI38"/>
      <c r="JKJ38"/>
      <c r="JKK38"/>
      <c r="JKL38"/>
      <c r="JKM38"/>
      <c r="JKN38"/>
      <c r="JKO38"/>
      <c r="JKP38"/>
      <c r="JKQ38"/>
      <c r="JKR38"/>
      <c r="JKS38"/>
      <c r="JKT38"/>
      <c r="JKU38"/>
      <c r="JKV38"/>
      <c r="JKW38"/>
      <c r="JKX38"/>
      <c r="JKY38"/>
      <c r="JKZ38"/>
      <c r="JLA38"/>
      <c r="JLB38"/>
      <c r="JLC38"/>
      <c r="JLD38"/>
      <c r="JLE38"/>
      <c r="JLF38"/>
      <c r="JLG38"/>
      <c r="JLH38"/>
      <c r="JLI38"/>
      <c r="JLJ38"/>
      <c r="JLK38"/>
      <c r="JLL38"/>
      <c r="JLM38"/>
      <c r="JLN38"/>
      <c r="JLO38"/>
      <c r="JLP38"/>
      <c r="JLQ38"/>
      <c r="JLR38"/>
      <c r="JLS38"/>
      <c r="JLT38"/>
      <c r="JLU38"/>
      <c r="JLV38"/>
      <c r="JLW38"/>
      <c r="JLX38"/>
      <c r="JLY38"/>
      <c r="JLZ38"/>
      <c r="JMA38"/>
      <c r="JMB38"/>
      <c r="JMC38"/>
      <c r="JMD38"/>
      <c r="JME38"/>
      <c r="JMF38"/>
      <c r="JMG38"/>
      <c r="JMH38"/>
      <c r="JMI38"/>
      <c r="JMJ38"/>
      <c r="JMK38"/>
      <c r="JML38"/>
      <c r="JMM38"/>
      <c r="JMN38"/>
      <c r="JMO38"/>
      <c r="JMP38"/>
      <c r="JMQ38"/>
      <c r="JMR38"/>
      <c r="JMS38"/>
      <c r="JMT38"/>
      <c r="JMU38"/>
      <c r="JMV38"/>
      <c r="JMW38"/>
      <c r="JMX38"/>
      <c r="JMY38"/>
      <c r="JMZ38"/>
      <c r="JNA38"/>
      <c r="JNB38"/>
      <c r="JNC38"/>
      <c r="JND38"/>
      <c r="JNE38"/>
      <c r="JNF38"/>
      <c r="JNG38"/>
      <c r="JNH38"/>
      <c r="JNI38"/>
      <c r="JNJ38"/>
      <c r="JNK38"/>
      <c r="JNL38"/>
      <c r="JNM38"/>
      <c r="JNN38"/>
      <c r="JNO38"/>
      <c r="JNP38"/>
      <c r="JNQ38"/>
      <c r="JNR38"/>
      <c r="JNS38"/>
      <c r="JNT38"/>
      <c r="JNU38"/>
      <c r="JNV38"/>
      <c r="JNW38"/>
      <c r="JNX38"/>
      <c r="JNY38"/>
      <c r="JNZ38"/>
      <c r="JOA38"/>
      <c r="JOB38"/>
      <c r="JOC38"/>
      <c r="JOD38"/>
      <c r="JOE38"/>
      <c r="JOF38"/>
      <c r="JOG38"/>
      <c r="JOH38"/>
      <c r="JOI38"/>
      <c r="JOJ38"/>
      <c r="JOK38"/>
      <c r="JOL38"/>
      <c r="JOM38"/>
      <c r="JON38"/>
      <c r="JOO38"/>
      <c r="JOP38"/>
      <c r="JOQ38"/>
      <c r="JOR38"/>
      <c r="JOS38"/>
      <c r="JOT38"/>
      <c r="JOU38"/>
      <c r="JOV38"/>
      <c r="JOW38"/>
      <c r="JOX38"/>
      <c r="JOY38"/>
      <c r="JOZ38"/>
      <c r="JPA38"/>
      <c r="JPB38"/>
      <c r="JPC38"/>
      <c r="JPD38"/>
      <c r="JPE38"/>
      <c r="JPF38"/>
      <c r="JPG38"/>
      <c r="JPH38"/>
      <c r="JPI38"/>
      <c r="JPJ38"/>
      <c r="JPK38"/>
      <c r="JPL38"/>
      <c r="JPM38"/>
      <c r="JPN38"/>
      <c r="JPO38"/>
      <c r="JPP38"/>
      <c r="JPQ38"/>
      <c r="JPR38"/>
      <c r="JPS38"/>
      <c r="JPT38"/>
      <c r="JPU38"/>
      <c r="JPV38"/>
      <c r="JPW38"/>
      <c r="JPX38"/>
      <c r="JPY38"/>
      <c r="JPZ38"/>
      <c r="JQA38"/>
      <c r="JQB38"/>
      <c r="JQC38"/>
      <c r="JQD38"/>
      <c r="JQE38"/>
      <c r="JQF38"/>
      <c r="JQG38"/>
      <c r="JQH38"/>
      <c r="JQI38"/>
      <c r="JQJ38"/>
      <c r="JQK38"/>
      <c r="JQL38"/>
      <c r="JQM38"/>
      <c r="JQN38"/>
      <c r="JQO38"/>
      <c r="JQP38"/>
      <c r="JQQ38"/>
      <c r="JQR38"/>
      <c r="JQS38"/>
      <c r="JQT38"/>
      <c r="JQU38"/>
      <c r="JQV38"/>
      <c r="JQW38"/>
      <c r="JQX38"/>
      <c r="JQY38"/>
      <c r="JQZ38"/>
      <c r="JRA38"/>
      <c r="JRB38"/>
      <c r="JRC38"/>
      <c r="JRD38"/>
      <c r="JRE38"/>
      <c r="JRF38"/>
      <c r="JRG38"/>
      <c r="JRH38"/>
      <c r="JRI38"/>
      <c r="JRJ38"/>
      <c r="JRK38"/>
      <c r="JRL38"/>
      <c r="JRM38"/>
      <c r="JRN38"/>
      <c r="JRO38"/>
      <c r="JRP38"/>
      <c r="JRQ38"/>
      <c r="JRR38"/>
      <c r="JRS38"/>
      <c r="JRT38"/>
      <c r="JRU38"/>
      <c r="JRV38"/>
      <c r="JRW38"/>
      <c r="JRX38"/>
      <c r="JRY38"/>
      <c r="JRZ38"/>
      <c r="JSA38"/>
      <c r="JSB38"/>
      <c r="JSC38"/>
      <c r="JSD38"/>
      <c r="JSE38"/>
      <c r="JSF38"/>
      <c r="JSG38"/>
      <c r="JSH38"/>
      <c r="JSI38"/>
      <c r="JSJ38"/>
      <c r="JSK38"/>
      <c r="JSL38"/>
      <c r="JSM38"/>
      <c r="JSN38"/>
      <c r="JSO38"/>
      <c r="JSP38"/>
      <c r="JSQ38"/>
      <c r="JSR38"/>
      <c r="JSS38"/>
      <c r="JST38"/>
      <c r="JSU38"/>
      <c r="JSV38"/>
      <c r="JSW38"/>
      <c r="JSX38"/>
      <c r="JSY38"/>
      <c r="JSZ38"/>
      <c r="JTA38"/>
      <c r="JTB38"/>
      <c r="JTC38"/>
      <c r="JTD38"/>
      <c r="JTE38"/>
      <c r="JTF38"/>
      <c r="JTG38"/>
      <c r="JTH38"/>
      <c r="JTI38"/>
      <c r="JTJ38"/>
      <c r="JTK38"/>
      <c r="JTL38"/>
      <c r="JTM38"/>
      <c r="JTN38"/>
      <c r="JTO38"/>
      <c r="JTP38"/>
      <c r="JTQ38"/>
      <c r="JTR38"/>
      <c r="JTS38"/>
      <c r="JTT38"/>
      <c r="JTU38"/>
      <c r="JTV38"/>
      <c r="JTW38"/>
      <c r="JTX38"/>
      <c r="JTY38"/>
      <c r="JTZ38"/>
      <c r="JUA38"/>
      <c r="JUB38"/>
      <c r="JUC38"/>
      <c r="JUD38"/>
      <c r="JUE38"/>
      <c r="JUF38"/>
      <c r="JUG38"/>
      <c r="JUH38"/>
      <c r="JUI38"/>
      <c r="JUJ38"/>
      <c r="JUK38"/>
      <c r="JUL38"/>
      <c r="JUM38"/>
      <c r="JUN38"/>
      <c r="JUO38"/>
      <c r="JUP38"/>
      <c r="JUQ38"/>
      <c r="JUR38"/>
      <c r="JUS38"/>
      <c r="JUT38"/>
      <c r="JUU38"/>
      <c r="JUV38"/>
      <c r="JUW38"/>
      <c r="JUX38"/>
      <c r="JUY38"/>
      <c r="JUZ38"/>
      <c r="JVA38"/>
      <c r="JVB38"/>
      <c r="JVC38"/>
      <c r="JVD38"/>
      <c r="JVE38"/>
      <c r="JVF38"/>
      <c r="JVG38"/>
      <c r="JVH38"/>
      <c r="JVI38"/>
      <c r="JVJ38"/>
      <c r="JVK38"/>
      <c r="JVL38"/>
      <c r="JVM38"/>
      <c r="JVN38"/>
      <c r="JVO38"/>
      <c r="JVP38"/>
      <c r="JVQ38"/>
      <c r="JVR38"/>
      <c r="JVS38"/>
      <c r="JVT38"/>
      <c r="JVU38"/>
      <c r="JVV38"/>
      <c r="JVW38"/>
      <c r="JVX38"/>
      <c r="JVY38"/>
      <c r="JVZ38"/>
      <c r="JWA38"/>
      <c r="JWB38"/>
      <c r="JWC38"/>
      <c r="JWD38"/>
      <c r="JWE38"/>
      <c r="JWF38"/>
      <c r="JWG38"/>
      <c r="JWH38"/>
      <c r="JWI38"/>
      <c r="JWJ38"/>
      <c r="JWK38"/>
      <c r="JWL38"/>
      <c r="JWM38"/>
      <c r="JWN38"/>
      <c r="JWO38"/>
      <c r="JWP38"/>
      <c r="JWQ38"/>
      <c r="JWR38"/>
      <c r="JWS38"/>
      <c r="JWT38"/>
      <c r="JWU38"/>
      <c r="JWV38"/>
      <c r="JWW38"/>
      <c r="JWX38"/>
      <c r="JWY38"/>
      <c r="JWZ38"/>
      <c r="JXA38"/>
      <c r="JXB38"/>
      <c r="JXC38"/>
      <c r="JXD38"/>
      <c r="JXE38"/>
      <c r="JXF38"/>
      <c r="JXG38"/>
      <c r="JXH38"/>
      <c r="JXI38"/>
      <c r="JXJ38"/>
      <c r="JXK38"/>
      <c r="JXL38"/>
      <c r="JXM38"/>
      <c r="JXN38"/>
      <c r="JXO38"/>
      <c r="JXP38"/>
      <c r="JXQ38"/>
      <c r="JXR38"/>
      <c r="JXS38"/>
      <c r="JXT38"/>
      <c r="JXU38"/>
      <c r="JXV38"/>
      <c r="JXW38"/>
      <c r="JXX38"/>
      <c r="JXY38"/>
      <c r="JXZ38"/>
      <c r="JYA38"/>
      <c r="JYB38"/>
      <c r="JYC38"/>
      <c r="JYD38"/>
      <c r="JYE38"/>
      <c r="JYF38"/>
      <c r="JYG38"/>
      <c r="JYH38"/>
      <c r="JYI38"/>
      <c r="JYJ38"/>
      <c r="JYK38"/>
      <c r="JYL38"/>
      <c r="JYM38"/>
      <c r="JYN38"/>
      <c r="JYO38"/>
      <c r="JYP38"/>
      <c r="JYQ38"/>
      <c r="JYR38"/>
      <c r="JYS38"/>
      <c r="JYT38"/>
      <c r="JYU38"/>
      <c r="JYV38"/>
      <c r="JYW38"/>
      <c r="JYX38"/>
      <c r="JYY38"/>
      <c r="JYZ38"/>
      <c r="JZA38"/>
      <c r="JZB38"/>
      <c r="JZC38"/>
      <c r="JZD38"/>
      <c r="JZE38"/>
      <c r="JZF38"/>
      <c r="JZG38"/>
      <c r="JZH38"/>
      <c r="JZI38"/>
      <c r="JZJ38"/>
      <c r="JZK38"/>
      <c r="JZL38"/>
      <c r="JZM38"/>
      <c r="JZN38"/>
      <c r="JZO38"/>
      <c r="JZP38"/>
      <c r="JZQ38"/>
      <c r="JZR38"/>
      <c r="JZS38"/>
      <c r="JZT38"/>
      <c r="JZU38"/>
      <c r="JZV38"/>
      <c r="JZW38"/>
      <c r="JZX38"/>
      <c r="JZY38"/>
      <c r="JZZ38"/>
      <c r="KAA38"/>
      <c r="KAB38"/>
      <c r="KAC38"/>
      <c r="KAD38"/>
      <c r="KAE38"/>
      <c r="KAF38"/>
      <c r="KAG38"/>
      <c r="KAH38"/>
      <c r="KAI38"/>
      <c r="KAJ38"/>
      <c r="KAK38"/>
      <c r="KAL38"/>
      <c r="KAM38"/>
      <c r="KAN38"/>
      <c r="KAO38"/>
      <c r="KAP38"/>
      <c r="KAQ38"/>
      <c r="KAR38"/>
      <c r="KAS38"/>
      <c r="KAT38"/>
      <c r="KAU38"/>
      <c r="KAV38"/>
      <c r="KAW38"/>
      <c r="KAX38"/>
      <c r="KAY38"/>
      <c r="KAZ38"/>
      <c r="KBA38"/>
      <c r="KBB38"/>
      <c r="KBC38"/>
      <c r="KBD38"/>
      <c r="KBE38"/>
      <c r="KBF38"/>
      <c r="KBG38"/>
      <c r="KBH38"/>
      <c r="KBI38"/>
      <c r="KBJ38"/>
      <c r="KBK38"/>
      <c r="KBL38"/>
      <c r="KBM38"/>
      <c r="KBN38"/>
      <c r="KBO38"/>
      <c r="KBP38"/>
      <c r="KBQ38"/>
      <c r="KBR38"/>
      <c r="KBS38"/>
      <c r="KBT38"/>
      <c r="KBU38"/>
      <c r="KBV38"/>
      <c r="KBW38"/>
      <c r="KBX38"/>
      <c r="KBY38"/>
      <c r="KBZ38"/>
      <c r="KCA38"/>
      <c r="KCB38"/>
      <c r="KCC38"/>
      <c r="KCD38"/>
      <c r="KCE38"/>
      <c r="KCF38"/>
      <c r="KCG38"/>
      <c r="KCH38"/>
      <c r="KCI38"/>
      <c r="KCJ38"/>
      <c r="KCK38"/>
      <c r="KCL38"/>
      <c r="KCM38"/>
      <c r="KCN38"/>
      <c r="KCO38"/>
      <c r="KCP38"/>
      <c r="KCQ38"/>
      <c r="KCR38"/>
      <c r="KCS38"/>
      <c r="KCT38"/>
      <c r="KCU38"/>
      <c r="KCV38"/>
      <c r="KCW38"/>
      <c r="KCX38"/>
      <c r="KCY38"/>
      <c r="KCZ38"/>
      <c r="KDA38"/>
      <c r="KDB38"/>
      <c r="KDC38"/>
      <c r="KDD38"/>
      <c r="KDE38"/>
      <c r="KDF38"/>
      <c r="KDG38"/>
      <c r="KDH38"/>
      <c r="KDI38"/>
      <c r="KDJ38"/>
      <c r="KDK38"/>
      <c r="KDL38"/>
      <c r="KDM38"/>
      <c r="KDN38"/>
      <c r="KDO38"/>
      <c r="KDP38"/>
      <c r="KDQ38"/>
      <c r="KDR38"/>
      <c r="KDS38"/>
      <c r="KDT38"/>
      <c r="KDU38"/>
      <c r="KDV38"/>
      <c r="KDW38"/>
      <c r="KDX38"/>
      <c r="KDY38"/>
      <c r="KDZ38"/>
      <c r="KEA38"/>
      <c r="KEB38"/>
      <c r="KEC38"/>
      <c r="KED38"/>
      <c r="KEE38"/>
      <c r="KEF38"/>
      <c r="KEG38"/>
      <c r="KEH38"/>
      <c r="KEI38"/>
      <c r="KEJ38"/>
      <c r="KEK38"/>
      <c r="KEL38"/>
      <c r="KEM38"/>
      <c r="KEN38"/>
      <c r="KEO38"/>
      <c r="KEP38"/>
      <c r="KEQ38"/>
      <c r="KER38"/>
      <c r="KES38"/>
      <c r="KET38"/>
      <c r="KEU38"/>
      <c r="KEV38"/>
      <c r="KEW38"/>
      <c r="KEX38"/>
      <c r="KEY38"/>
      <c r="KEZ38"/>
      <c r="KFA38"/>
      <c r="KFB38"/>
      <c r="KFC38"/>
      <c r="KFD38"/>
      <c r="KFE38"/>
      <c r="KFF38"/>
      <c r="KFG38"/>
      <c r="KFH38"/>
      <c r="KFI38"/>
      <c r="KFJ38"/>
      <c r="KFK38"/>
      <c r="KFL38"/>
      <c r="KFM38"/>
      <c r="KFN38"/>
      <c r="KFO38"/>
      <c r="KFP38"/>
      <c r="KFQ38"/>
      <c r="KFR38"/>
      <c r="KFS38"/>
      <c r="KFT38"/>
      <c r="KFU38"/>
      <c r="KFV38"/>
      <c r="KFW38"/>
      <c r="KFX38"/>
      <c r="KFY38"/>
      <c r="KFZ38"/>
      <c r="KGA38"/>
      <c r="KGB38"/>
      <c r="KGC38"/>
      <c r="KGD38"/>
      <c r="KGE38"/>
      <c r="KGF38"/>
      <c r="KGG38"/>
      <c r="KGH38"/>
      <c r="KGI38"/>
      <c r="KGJ38"/>
      <c r="KGK38"/>
      <c r="KGL38"/>
      <c r="KGM38"/>
      <c r="KGN38"/>
      <c r="KGO38"/>
      <c r="KGP38"/>
      <c r="KGQ38"/>
      <c r="KGR38"/>
      <c r="KGS38"/>
      <c r="KGT38"/>
      <c r="KGU38"/>
      <c r="KGV38"/>
      <c r="KGW38"/>
      <c r="KGX38"/>
      <c r="KGY38"/>
      <c r="KGZ38"/>
      <c r="KHA38"/>
      <c r="KHB38"/>
      <c r="KHC38"/>
      <c r="KHD38"/>
      <c r="KHE38"/>
      <c r="KHF38"/>
      <c r="KHG38"/>
      <c r="KHH38"/>
      <c r="KHI38"/>
      <c r="KHJ38"/>
      <c r="KHK38"/>
      <c r="KHL38"/>
      <c r="KHM38"/>
      <c r="KHN38"/>
      <c r="KHO38"/>
      <c r="KHP38"/>
      <c r="KHQ38"/>
      <c r="KHR38"/>
      <c r="KHS38"/>
      <c r="KHT38"/>
      <c r="KHU38"/>
      <c r="KHV38"/>
      <c r="KHW38"/>
      <c r="KHX38"/>
      <c r="KHY38"/>
      <c r="KHZ38"/>
      <c r="KIA38"/>
      <c r="KIB38"/>
      <c r="KIC38"/>
      <c r="KID38"/>
      <c r="KIE38"/>
      <c r="KIF38"/>
      <c r="KIG38"/>
      <c r="KIH38"/>
      <c r="KII38"/>
      <c r="KIJ38"/>
      <c r="KIK38"/>
      <c r="KIL38"/>
      <c r="KIM38"/>
      <c r="KIN38"/>
      <c r="KIO38"/>
      <c r="KIP38"/>
      <c r="KIQ38"/>
      <c r="KIR38"/>
      <c r="KIS38"/>
      <c r="KIT38"/>
      <c r="KIU38"/>
      <c r="KIV38"/>
      <c r="KIW38"/>
      <c r="KIX38"/>
      <c r="KIY38"/>
      <c r="KIZ38"/>
      <c r="KJA38"/>
      <c r="KJB38"/>
      <c r="KJC38"/>
      <c r="KJD38"/>
      <c r="KJE38"/>
      <c r="KJF38"/>
      <c r="KJG38"/>
      <c r="KJH38"/>
      <c r="KJI38"/>
      <c r="KJJ38"/>
      <c r="KJK38"/>
      <c r="KJL38"/>
      <c r="KJM38"/>
      <c r="KJN38"/>
      <c r="KJO38"/>
      <c r="KJP38"/>
      <c r="KJQ38"/>
      <c r="KJR38"/>
      <c r="KJS38"/>
      <c r="KJT38"/>
      <c r="KJU38"/>
      <c r="KJV38"/>
      <c r="KJW38"/>
      <c r="KJX38"/>
      <c r="KJY38"/>
      <c r="KJZ38"/>
      <c r="KKA38"/>
      <c r="KKB38"/>
      <c r="KKC38"/>
      <c r="KKD38"/>
      <c r="KKE38"/>
      <c r="KKF38"/>
      <c r="KKG38"/>
      <c r="KKH38"/>
      <c r="KKI38"/>
      <c r="KKJ38"/>
      <c r="KKK38"/>
      <c r="KKL38"/>
      <c r="KKM38"/>
      <c r="KKN38"/>
      <c r="KKO38"/>
      <c r="KKP38"/>
      <c r="KKQ38"/>
      <c r="KKR38"/>
      <c r="KKS38"/>
      <c r="KKT38"/>
      <c r="KKU38"/>
      <c r="KKV38"/>
      <c r="KKW38"/>
      <c r="KKX38"/>
      <c r="KKY38"/>
      <c r="KKZ38"/>
      <c r="KLA38"/>
      <c r="KLB38"/>
      <c r="KLC38"/>
      <c r="KLD38"/>
      <c r="KLE38"/>
      <c r="KLF38"/>
      <c r="KLG38"/>
      <c r="KLH38"/>
      <c r="KLI38"/>
      <c r="KLJ38"/>
      <c r="KLK38"/>
      <c r="KLL38"/>
      <c r="KLM38"/>
      <c r="KLN38"/>
      <c r="KLO38"/>
      <c r="KLP38"/>
      <c r="KLQ38"/>
      <c r="KLR38"/>
      <c r="KLS38"/>
      <c r="KLT38"/>
      <c r="KLU38"/>
      <c r="KLV38"/>
      <c r="KLW38"/>
      <c r="KLX38"/>
      <c r="KLY38"/>
      <c r="KLZ38"/>
      <c r="KMA38"/>
      <c r="KMB38"/>
      <c r="KMC38"/>
      <c r="KMD38"/>
      <c r="KME38"/>
      <c r="KMF38"/>
      <c r="KMG38"/>
      <c r="KMH38"/>
      <c r="KMI38"/>
      <c r="KMJ38"/>
      <c r="KMK38"/>
      <c r="KML38"/>
      <c r="KMM38"/>
      <c r="KMN38"/>
      <c r="KMO38"/>
      <c r="KMP38"/>
      <c r="KMQ38"/>
      <c r="KMR38"/>
      <c r="KMS38"/>
      <c r="KMT38"/>
      <c r="KMU38"/>
      <c r="KMV38"/>
      <c r="KMW38"/>
      <c r="KMX38"/>
      <c r="KMY38"/>
      <c r="KMZ38"/>
      <c r="KNA38"/>
      <c r="KNB38"/>
      <c r="KNC38"/>
      <c r="KND38"/>
      <c r="KNE38"/>
      <c r="KNF38"/>
      <c r="KNG38"/>
      <c r="KNH38"/>
      <c r="KNI38"/>
      <c r="KNJ38"/>
      <c r="KNK38"/>
      <c r="KNL38"/>
      <c r="KNM38"/>
      <c r="KNN38"/>
      <c r="KNO38"/>
      <c r="KNP38"/>
      <c r="KNQ38"/>
      <c r="KNR38"/>
      <c r="KNS38"/>
      <c r="KNT38"/>
      <c r="KNU38"/>
      <c r="KNV38"/>
      <c r="KNW38"/>
      <c r="KNX38"/>
      <c r="KNY38"/>
      <c r="KNZ38"/>
      <c r="KOA38"/>
      <c r="KOB38"/>
      <c r="KOC38"/>
      <c r="KOD38"/>
      <c r="KOE38"/>
      <c r="KOF38"/>
      <c r="KOG38"/>
      <c r="KOH38"/>
      <c r="KOI38"/>
      <c r="KOJ38"/>
      <c r="KOK38"/>
      <c r="KOL38"/>
      <c r="KOM38"/>
      <c r="KON38"/>
      <c r="KOO38"/>
      <c r="KOP38"/>
      <c r="KOQ38"/>
      <c r="KOR38"/>
      <c r="KOS38"/>
      <c r="KOT38"/>
      <c r="KOU38"/>
      <c r="KOV38"/>
      <c r="KOW38"/>
      <c r="KOX38"/>
      <c r="KOY38"/>
      <c r="KOZ38"/>
      <c r="KPA38"/>
      <c r="KPB38"/>
      <c r="KPC38"/>
      <c r="KPD38"/>
      <c r="KPE38"/>
      <c r="KPF38"/>
      <c r="KPG38"/>
      <c r="KPH38"/>
      <c r="KPI38"/>
      <c r="KPJ38"/>
      <c r="KPK38"/>
      <c r="KPL38"/>
      <c r="KPM38"/>
      <c r="KPN38"/>
      <c r="KPO38"/>
      <c r="KPP38"/>
      <c r="KPQ38"/>
      <c r="KPR38"/>
      <c r="KPS38"/>
      <c r="KPT38"/>
      <c r="KPU38"/>
      <c r="KPV38"/>
      <c r="KPW38"/>
      <c r="KPX38"/>
      <c r="KPY38"/>
      <c r="KPZ38"/>
      <c r="KQA38"/>
      <c r="KQB38"/>
      <c r="KQC38"/>
      <c r="KQD38"/>
      <c r="KQE38"/>
      <c r="KQF38"/>
      <c r="KQG38"/>
      <c r="KQH38"/>
      <c r="KQI38"/>
      <c r="KQJ38"/>
      <c r="KQK38"/>
      <c r="KQL38"/>
      <c r="KQM38"/>
      <c r="KQN38"/>
      <c r="KQO38"/>
      <c r="KQP38"/>
      <c r="KQQ38"/>
      <c r="KQR38"/>
      <c r="KQS38"/>
      <c r="KQT38"/>
      <c r="KQU38"/>
      <c r="KQV38"/>
      <c r="KQW38"/>
      <c r="KQX38"/>
      <c r="KQY38"/>
      <c r="KQZ38"/>
      <c r="KRA38"/>
      <c r="KRB38"/>
      <c r="KRC38"/>
      <c r="KRD38"/>
      <c r="KRE38"/>
      <c r="KRF38"/>
      <c r="KRG38"/>
      <c r="KRH38"/>
      <c r="KRI38"/>
      <c r="KRJ38"/>
      <c r="KRK38"/>
      <c r="KRL38"/>
      <c r="KRM38"/>
      <c r="KRN38"/>
      <c r="KRO38"/>
      <c r="KRP38"/>
      <c r="KRQ38"/>
      <c r="KRR38"/>
      <c r="KRS38"/>
      <c r="KRT38"/>
      <c r="KRU38"/>
      <c r="KRV38"/>
      <c r="KRW38"/>
      <c r="KRX38"/>
      <c r="KRY38"/>
      <c r="KRZ38"/>
      <c r="KSA38"/>
      <c r="KSB38"/>
      <c r="KSC38"/>
      <c r="KSD38"/>
      <c r="KSE38"/>
      <c r="KSF38"/>
      <c r="KSG38"/>
      <c r="KSH38"/>
      <c r="KSI38"/>
      <c r="KSJ38"/>
      <c r="KSK38"/>
      <c r="KSL38"/>
      <c r="KSM38"/>
      <c r="KSN38"/>
      <c r="KSO38"/>
      <c r="KSP38"/>
      <c r="KSQ38"/>
      <c r="KSR38"/>
      <c r="KSS38"/>
      <c r="KST38"/>
      <c r="KSU38"/>
      <c r="KSV38"/>
      <c r="KSW38"/>
      <c r="KSX38"/>
      <c r="KSY38"/>
      <c r="KSZ38"/>
      <c r="KTA38"/>
      <c r="KTB38"/>
      <c r="KTC38"/>
      <c r="KTD38"/>
      <c r="KTE38"/>
      <c r="KTF38"/>
      <c r="KTG38"/>
      <c r="KTH38"/>
      <c r="KTI38"/>
      <c r="KTJ38"/>
      <c r="KTK38"/>
      <c r="KTL38"/>
      <c r="KTM38"/>
      <c r="KTN38"/>
      <c r="KTO38"/>
      <c r="KTP38"/>
      <c r="KTQ38"/>
      <c r="KTR38"/>
      <c r="KTS38"/>
      <c r="KTT38"/>
      <c r="KTU38"/>
      <c r="KTV38"/>
      <c r="KTW38"/>
      <c r="KTX38"/>
      <c r="KTY38"/>
      <c r="KTZ38"/>
      <c r="KUA38"/>
      <c r="KUB38"/>
      <c r="KUC38"/>
      <c r="KUD38"/>
      <c r="KUE38"/>
      <c r="KUF38"/>
      <c r="KUG38"/>
      <c r="KUH38"/>
      <c r="KUI38"/>
      <c r="KUJ38"/>
      <c r="KUK38"/>
      <c r="KUL38"/>
      <c r="KUM38"/>
      <c r="KUN38"/>
      <c r="KUO38"/>
      <c r="KUP38"/>
      <c r="KUQ38"/>
      <c r="KUR38"/>
      <c r="KUS38"/>
      <c r="KUT38"/>
      <c r="KUU38"/>
      <c r="KUV38"/>
      <c r="KUW38"/>
      <c r="KUX38"/>
      <c r="KUY38"/>
      <c r="KUZ38"/>
      <c r="KVA38"/>
      <c r="KVB38"/>
      <c r="KVC38"/>
      <c r="KVD38"/>
      <c r="KVE38"/>
      <c r="KVF38"/>
      <c r="KVG38"/>
      <c r="KVH38"/>
      <c r="KVI38"/>
      <c r="KVJ38"/>
      <c r="KVK38"/>
      <c r="KVL38"/>
      <c r="KVM38"/>
      <c r="KVN38"/>
      <c r="KVO38"/>
      <c r="KVP38"/>
      <c r="KVQ38"/>
      <c r="KVR38"/>
      <c r="KVS38"/>
      <c r="KVT38"/>
      <c r="KVU38"/>
      <c r="KVV38"/>
      <c r="KVW38"/>
      <c r="KVX38"/>
      <c r="KVY38"/>
      <c r="KVZ38"/>
      <c r="KWA38"/>
      <c r="KWB38"/>
      <c r="KWC38"/>
      <c r="KWD38"/>
      <c r="KWE38"/>
      <c r="KWF38"/>
      <c r="KWG38"/>
      <c r="KWH38"/>
      <c r="KWI38"/>
      <c r="KWJ38"/>
      <c r="KWK38"/>
      <c r="KWL38"/>
      <c r="KWM38"/>
      <c r="KWN38"/>
      <c r="KWO38"/>
      <c r="KWP38"/>
      <c r="KWQ38"/>
      <c r="KWR38"/>
      <c r="KWS38"/>
      <c r="KWT38"/>
      <c r="KWU38"/>
      <c r="KWV38"/>
      <c r="KWW38"/>
      <c r="KWX38"/>
      <c r="KWY38"/>
      <c r="KWZ38"/>
      <c r="KXA38"/>
      <c r="KXB38"/>
      <c r="KXC38"/>
      <c r="KXD38"/>
      <c r="KXE38"/>
      <c r="KXF38"/>
      <c r="KXG38"/>
      <c r="KXH38"/>
      <c r="KXI38"/>
      <c r="KXJ38"/>
      <c r="KXK38"/>
      <c r="KXL38"/>
      <c r="KXM38"/>
      <c r="KXN38"/>
      <c r="KXO38"/>
      <c r="KXP38"/>
      <c r="KXQ38"/>
      <c r="KXR38"/>
      <c r="KXS38"/>
      <c r="KXT38"/>
      <c r="KXU38"/>
      <c r="KXV38"/>
      <c r="KXW38"/>
      <c r="KXX38"/>
      <c r="KXY38"/>
      <c r="KXZ38"/>
      <c r="KYA38"/>
      <c r="KYB38"/>
      <c r="KYC38"/>
      <c r="KYD38"/>
      <c r="KYE38"/>
      <c r="KYF38"/>
      <c r="KYG38"/>
      <c r="KYH38"/>
      <c r="KYI38"/>
      <c r="KYJ38"/>
      <c r="KYK38"/>
      <c r="KYL38"/>
      <c r="KYM38"/>
      <c r="KYN38"/>
      <c r="KYO38"/>
      <c r="KYP38"/>
      <c r="KYQ38"/>
      <c r="KYR38"/>
      <c r="KYS38"/>
      <c r="KYT38"/>
      <c r="KYU38"/>
      <c r="KYV38"/>
      <c r="KYW38"/>
      <c r="KYX38"/>
      <c r="KYY38"/>
      <c r="KYZ38"/>
      <c r="KZA38"/>
      <c r="KZB38"/>
      <c r="KZC38"/>
      <c r="KZD38"/>
      <c r="KZE38"/>
      <c r="KZF38"/>
      <c r="KZG38"/>
      <c r="KZH38"/>
      <c r="KZI38"/>
      <c r="KZJ38"/>
      <c r="KZK38"/>
      <c r="KZL38"/>
      <c r="KZM38"/>
      <c r="KZN38"/>
      <c r="KZO38"/>
      <c r="KZP38"/>
      <c r="KZQ38"/>
      <c r="KZR38"/>
      <c r="KZS38"/>
      <c r="KZT38"/>
      <c r="KZU38"/>
      <c r="KZV38"/>
      <c r="KZW38"/>
      <c r="KZX38"/>
      <c r="KZY38"/>
      <c r="KZZ38"/>
      <c r="LAA38"/>
      <c r="LAB38"/>
      <c r="LAC38"/>
      <c r="LAD38"/>
      <c r="LAE38"/>
      <c r="LAF38"/>
      <c r="LAG38"/>
      <c r="LAH38"/>
      <c r="LAI38"/>
      <c r="LAJ38"/>
      <c r="LAK38"/>
      <c r="LAL38"/>
      <c r="LAM38"/>
      <c r="LAN38"/>
      <c r="LAO38"/>
      <c r="LAP38"/>
      <c r="LAQ38"/>
      <c r="LAR38"/>
      <c r="LAS38"/>
      <c r="LAT38"/>
      <c r="LAU38"/>
      <c r="LAV38"/>
      <c r="LAW38"/>
      <c r="LAX38"/>
      <c r="LAY38"/>
      <c r="LAZ38"/>
      <c r="LBA38"/>
      <c r="LBB38"/>
      <c r="LBC38"/>
      <c r="LBD38"/>
      <c r="LBE38"/>
      <c r="LBF38"/>
      <c r="LBG38"/>
      <c r="LBH38"/>
      <c r="LBI38"/>
      <c r="LBJ38"/>
      <c r="LBK38"/>
      <c r="LBL38"/>
      <c r="LBM38"/>
      <c r="LBN38"/>
      <c r="LBO38"/>
      <c r="LBP38"/>
      <c r="LBQ38"/>
      <c r="LBR38"/>
      <c r="LBS38"/>
      <c r="LBT38"/>
      <c r="LBU38"/>
      <c r="LBV38"/>
      <c r="LBW38"/>
      <c r="LBX38"/>
      <c r="LBY38"/>
      <c r="LBZ38"/>
      <c r="LCA38"/>
      <c r="LCB38"/>
      <c r="LCC38"/>
      <c r="LCD38"/>
      <c r="LCE38"/>
      <c r="LCF38"/>
      <c r="LCG38"/>
      <c r="LCH38"/>
      <c r="LCI38"/>
      <c r="LCJ38"/>
      <c r="LCK38"/>
      <c r="LCL38"/>
      <c r="LCM38"/>
      <c r="LCN38"/>
      <c r="LCO38"/>
      <c r="LCP38"/>
      <c r="LCQ38"/>
      <c r="LCR38"/>
      <c r="LCS38"/>
      <c r="LCT38"/>
      <c r="LCU38"/>
      <c r="LCV38"/>
      <c r="LCW38"/>
      <c r="LCX38"/>
      <c r="LCY38"/>
      <c r="LCZ38"/>
      <c r="LDA38"/>
      <c r="LDB38"/>
      <c r="LDC38"/>
      <c r="LDD38"/>
      <c r="LDE38"/>
      <c r="LDF38"/>
      <c r="LDG38"/>
      <c r="LDH38"/>
      <c r="LDI38"/>
      <c r="LDJ38"/>
      <c r="LDK38"/>
      <c r="LDL38"/>
      <c r="LDM38"/>
      <c r="LDN38"/>
      <c r="LDO38"/>
      <c r="LDP38"/>
      <c r="LDQ38"/>
      <c r="LDR38"/>
      <c r="LDS38"/>
      <c r="LDT38"/>
      <c r="LDU38"/>
      <c r="LDV38"/>
      <c r="LDW38"/>
      <c r="LDX38"/>
      <c r="LDY38"/>
      <c r="LDZ38"/>
      <c r="LEA38"/>
      <c r="LEB38"/>
      <c r="LEC38"/>
      <c r="LED38"/>
      <c r="LEE38"/>
      <c r="LEF38"/>
      <c r="LEG38"/>
      <c r="LEH38"/>
      <c r="LEI38"/>
      <c r="LEJ38"/>
      <c r="LEK38"/>
      <c r="LEL38"/>
      <c r="LEM38"/>
      <c r="LEN38"/>
      <c r="LEO38"/>
      <c r="LEP38"/>
      <c r="LEQ38"/>
      <c r="LER38"/>
      <c r="LES38"/>
      <c r="LET38"/>
      <c r="LEU38"/>
      <c r="LEV38"/>
      <c r="LEW38"/>
      <c r="LEX38"/>
      <c r="LEY38"/>
      <c r="LEZ38"/>
      <c r="LFA38"/>
      <c r="LFB38"/>
      <c r="LFC38"/>
      <c r="LFD38"/>
      <c r="LFE38"/>
      <c r="LFF38"/>
      <c r="LFG38"/>
      <c r="LFH38"/>
      <c r="LFI38"/>
      <c r="LFJ38"/>
      <c r="LFK38"/>
      <c r="LFL38"/>
      <c r="LFM38"/>
      <c r="LFN38"/>
      <c r="LFO38"/>
      <c r="LFP38"/>
      <c r="LFQ38"/>
      <c r="LFR38"/>
      <c r="LFS38"/>
      <c r="LFT38"/>
      <c r="LFU38"/>
      <c r="LFV38"/>
      <c r="LFW38"/>
      <c r="LFX38"/>
      <c r="LFY38"/>
      <c r="LFZ38"/>
      <c r="LGA38"/>
      <c r="LGB38"/>
      <c r="LGC38"/>
      <c r="LGD38"/>
      <c r="LGE38"/>
      <c r="LGF38"/>
      <c r="LGG38"/>
      <c r="LGH38"/>
      <c r="LGI38"/>
      <c r="LGJ38"/>
      <c r="LGK38"/>
      <c r="LGL38"/>
      <c r="LGM38"/>
      <c r="LGN38"/>
      <c r="LGO38"/>
      <c r="LGP38"/>
      <c r="LGQ38"/>
      <c r="LGR38"/>
      <c r="LGS38"/>
      <c r="LGT38"/>
      <c r="LGU38"/>
      <c r="LGV38"/>
      <c r="LGW38"/>
      <c r="LGX38"/>
      <c r="LGY38"/>
      <c r="LGZ38"/>
      <c r="LHA38"/>
      <c r="LHB38"/>
      <c r="LHC38"/>
      <c r="LHD38"/>
      <c r="LHE38"/>
      <c r="LHF38"/>
      <c r="LHG38"/>
      <c r="LHH38"/>
      <c r="LHI38"/>
      <c r="LHJ38"/>
      <c r="LHK38"/>
      <c r="LHL38"/>
      <c r="LHM38"/>
      <c r="LHN38"/>
      <c r="LHO38"/>
      <c r="LHP38"/>
      <c r="LHQ38"/>
      <c r="LHR38"/>
      <c r="LHS38"/>
      <c r="LHT38"/>
      <c r="LHU38"/>
      <c r="LHV38"/>
      <c r="LHW38"/>
      <c r="LHX38"/>
      <c r="LHY38"/>
      <c r="LHZ38"/>
      <c r="LIA38"/>
      <c r="LIB38"/>
      <c r="LIC38"/>
      <c r="LID38"/>
      <c r="LIE38"/>
      <c r="LIF38"/>
      <c r="LIG38"/>
      <c r="LIH38"/>
      <c r="LII38"/>
      <c r="LIJ38"/>
      <c r="LIK38"/>
      <c r="LIL38"/>
      <c r="LIM38"/>
      <c r="LIN38"/>
      <c r="LIO38"/>
      <c r="LIP38"/>
      <c r="LIQ38"/>
      <c r="LIR38"/>
      <c r="LIS38"/>
      <c r="LIT38"/>
      <c r="LIU38"/>
      <c r="LIV38"/>
      <c r="LIW38"/>
      <c r="LIX38"/>
      <c r="LIY38"/>
      <c r="LIZ38"/>
      <c r="LJA38"/>
      <c r="LJB38"/>
      <c r="LJC38"/>
      <c r="LJD38"/>
      <c r="LJE38"/>
      <c r="LJF38"/>
      <c r="LJG38"/>
      <c r="LJH38"/>
      <c r="LJI38"/>
      <c r="LJJ38"/>
      <c r="LJK38"/>
      <c r="LJL38"/>
      <c r="LJM38"/>
      <c r="LJN38"/>
      <c r="LJO38"/>
      <c r="LJP38"/>
      <c r="LJQ38"/>
      <c r="LJR38"/>
      <c r="LJS38"/>
      <c r="LJT38"/>
      <c r="LJU38"/>
      <c r="LJV38"/>
      <c r="LJW38"/>
      <c r="LJX38"/>
      <c r="LJY38"/>
      <c r="LJZ38"/>
      <c r="LKA38"/>
      <c r="LKB38"/>
      <c r="LKC38"/>
      <c r="LKD38"/>
      <c r="LKE38"/>
      <c r="LKF38"/>
      <c r="LKG38"/>
      <c r="LKH38"/>
      <c r="LKI38"/>
      <c r="LKJ38"/>
      <c r="LKK38"/>
      <c r="LKL38"/>
      <c r="LKM38"/>
      <c r="LKN38"/>
      <c r="LKO38"/>
      <c r="LKP38"/>
      <c r="LKQ38"/>
      <c r="LKR38"/>
      <c r="LKS38"/>
      <c r="LKT38"/>
      <c r="LKU38"/>
      <c r="LKV38"/>
      <c r="LKW38"/>
      <c r="LKX38"/>
      <c r="LKY38"/>
      <c r="LKZ38"/>
      <c r="LLA38"/>
      <c r="LLB38"/>
      <c r="LLC38"/>
      <c r="LLD38"/>
      <c r="LLE38"/>
      <c r="LLF38"/>
      <c r="LLG38"/>
      <c r="LLH38"/>
      <c r="LLI38"/>
      <c r="LLJ38"/>
      <c r="LLK38"/>
      <c r="LLL38"/>
      <c r="LLM38"/>
      <c r="LLN38"/>
      <c r="LLO38"/>
      <c r="LLP38"/>
      <c r="LLQ38"/>
      <c r="LLR38"/>
      <c r="LLS38"/>
      <c r="LLT38"/>
      <c r="LLU38"/>
      <c r="LLV38"/>
      <c r="LLW38"/>
      <c r="LLX38"/>
      <c r="LLY38"/>
      <c r="LLZ38"/>
      <c r="LMA38"/>
      <c r="LMB38"/>
      <c r="LMC38"/>
      <c r="LMD38"/>
      <c r="LME38"/>
      <c r="LMF38"/>
      <c r="LMG38"/>
      <c r="LMH38"/>
      <c r="LMI38"/>
      <c r="LMJ38"/>
      <c r="LMK38"/>
      <c r="LML38"/>
      <c r="LMM38"/>
      <c r="LMN38"/>
      <c r="LMO38"/>
      <c r="LMP38"/>
      <c r="LMQ38"/>
      <c r="LMR38"/>
      <c r="LMS38"/>
      <c r="LMT38"/>
      <c r="LMU38"/>
      <c r="LMV38"/>
      <c r="LMW38"/>
      <c r="LMX38"/>
      <c r="LMY38"/>
      <c r="LMZ38"/>
      <c r="LNA38"/>
      <c r="LNB38"/>
      <c r="LNC38"/>
      <c r="LND38"/>
      <c r="LNE38"/>
      <c r="LNF38"/>
      <c r="LNG38"/>
      <c r="LNH38"/>
      <c r="LNI38"/>
      <c r="LNJ38"/>
      <c r="LNK38"/>
      <c r="LNL38"/>
      <c r="LNM38"/>
      <c r="LNN38"/>
      <c r="LNO38"/>
      <c r="LNP38"/>
      <c r="LNQ38"/>
      <c r="LNR38"/>
      <c r="LNS38"/>
      <c r="LNT38"/>
      <c r="LNU38"/>
      <c r="LNV38"/>
      <c r="LNW38"/>
      <c r="LNX38"/>
      <c r="LNY38"/>
      <c r="LNZ38"/>
      <c r="LOA38"/>
      <c r="LOB38"/>
      <c r="LOC38"/>
      <c r="LOD38"/>
      <c r="LOE38"/>
      <c r="LOF38"/>
      <c r="LOG38"/>
      <c r="LOH38"/>
      <c r="LOI38"/>
      <c r="LOJ38"/>
      <c r="LOK38"/>
      <c r="LOL38"/>
      <c r="LOM38"/>
      <c r="LON38"/>
      <c r="LOO38"/>
      <c r="LOP38"/>
      <c r="LOQ38"/>
      <c r="LOR38"/>
      <c r="LOS38"/>
      <c r="LOT38"/>
      <c r="LOU38"/>
      <c r="LOV38"/>
      <c r="LOW38"/>
      <c r="LOX38"/>
      <c r="LOY38"/>
      <c r="LOZ38"/>
      <c r="LPA38"/>
      <c r="LPB38"/>
      <c r="LPC38"/>
      <c r="LPD38"/>
      <c r="LPE38"/>
      <c r="LPF38"/>
      <c r="LPG38"/>
      <c r="LPH38"/>
      <c r="LPI38"/>
      <c r="LPJ38"/>
      <c r="LPK38"/>
      <c r="LPL38"/>
      <c r="LPM38"/>
      <c r="LPN38"/>
      <c r="LPO38"/>
      <c r="LPP38"/>
      <c r="LPQ38"/>
      <c r="LPR38"/>
      <c r="LPS38"/>
      <c r="LPT38"/>
      <c r="LPU38"/>
      <c r="LPV38"/>
      <c r="LPW38"/>
      <c r="LPX38"/>
      <c r="LPY38"/>
      <c r="LPZ38"/>
      <c r="LQA38"/>
      <c r="LQB38"/>
      <c r="LQC38"/>
      <c r="LQD38"/>
      <c r="LQE38"/>
      <c r="LQF38"/>
      <c r="LQG38"/>
      <c r="LQH38"/>
      <c r="LQI38"/>
      <c r="LQJ38"/>
      <c r="LQK38"/>
      <c r="LQL38"/>
      <c r="LQM38"/>
      <c r="LQN38"/>
      <c r="LQO38"/>
      <c r="LQP38"/>
      <c r="LQQ38"/>
      <c r="LQR38"/>
      <c r="LQS38"/>
      <c r="LQT38"/>
      <c r="LQU38"/>
      <c r="LQV38"/>
      <c r="LQW38"/>
      <c r="LQX38"/>
      <c r="LQY38"/>
      <c r="LQZ38"/>
      <c r="LRA38"/>
      <c r="LRB38"/>
      <c r="LRC38"/>
      <c r="LRD38"/>
      <c r="LRE38"/>
      <c r="LRF38"/>
      <c r="LRG38"/>
      <c r="LRH38"/>
      <c r="LRI38"/>
      <c r="LRJ38"/>
      <c r="LRK38"/>
      <c r="LRL38"/>
      <c r="LRM38"/>
      <c r="LRN38"/>
      <c r="LRO38"/>
      <c r="LRP38"/>
      <c r="LRQ38"/>
      <c r="LRR38"/>
      <c r="LRS38"/>
      <c r="LRT38"/>
      <c r="LRU38"/>
      <c r="LRV38"/>
      <c r="LRW38"/>
      <c r="LRX38"/>
      <c r="LRY38"/>
      <c r="LRZ38"/>
      <c r="LSA38"/>
      <c r="LSB38"/>
      <c r="LSC38"/>
      <c r="LSD38"/>
      <c r="LSE38"/>
      <c r="LSF38"/>
      <c r="LSG38"/>
      <c r="LSH38"/>
      <c r="LSI38"/>
      <c r="LSJ38"/>
      <c r="LSK38"/>
      <c r="LSL38"/>
      <c r="LSM38"/>
      <c r="LSN38"/>
      <c r="LSO38"/>
      <c r="LSP38"/>
      <c r="LSQ38"/>
      <c r="LSR38"/>
      <c r="LSS38"/>
      <c r="LST38"/>
      <c r="LSU38"/>
      <c r="LSV38"/>
      <c r="LSW38"/>
      <c r="LSX38"/>
      <c r="LSY38"/>
      <c r="LSZ38"/>
      <c r="LTA38"/>
      <c r="LTB38"/>
      <c r="LTC38"/>
      <c r="LTD38"/>
      <c r="LTE38"/>
      <c r="LTF38"/>
      <c r="LTG38"/>
      <c r="LTH38"/>
      <c r="LTI38"/>
      <c r="LTJ38"/>
      <c r="LTK38"/>
      <c r="LTL38"/>
      <c r="LTM38"/>
      <c r="LTN38"/>
      <c r="LTO38"/>
      <c r="LTP38"/>
      <c r="LTQ38"/>
      <c r="LTR38"/>
      <c r="LTS38"/>
      <c r="LTT38"/>
      <c r="LTU38"/>
      <c r="LTV38"/>
      <c r="LTW38"/>
      <c r="LTX38"/>
      <c r="LTY38"/>
      <c r="LTZ38"/>
      <c r="LUA38"/>
      <c r="LUB38"/>
      <c r="LUC38"/>
      <c r="LUD38"/>
      <c r="LUE38"/>
      <c r="LUF38"/>
      <c r="LUG38"/>
      <c r="LUH38"/>
      <c r="LUI38"/>
      <c r="LUJ38"/>
      <c r="LUK38"/>
      <c r="LUL38"/>
      <c r="LUM38"/>
      <c r="LUN38"/>
      <c r="LUO38"/>
      <c r="LUP38"/>
      <c r="LUQ38"/>
      <c r="LUR38"/>
      <c r="LUS38"/>
      <c r="LUT38"/>
      <c r="LUU38"/>
      <c r="LUV38"/>
      <c r="LUW38"/>
      <c r="LUX38"/>
      <c r="LUY38"/>
      <c r="LUZ38"/>
      <c r="LVA38"/>
      <c r="LVB38"/>
      <c r="LVC38"/>
      <c r="LVD38"/>
      <c r="LVE38"/>
      <c r="LVF38"/>
      <c r="LVG38"/>
      <c r="LVH38"/>
      <c r="LVI38"/>
      <c r="LVJ38"/>
      <c r="LVK38"/>
      <c r="LVL38"/>
      <c r="LVM38"/>
      <c r="LVN38"/>
      <c r="LVO38"/>
      <c r="LVP38"/>
      <c r="LVQ38"/>
      <c r="LVR38"/>
      <c r="LVS38"/>
      <c r="LVT38"/>
      <c r="LVU38"/>
      <c r="LVV38"/>
      <c r="LVW38"/>
      <c r="LVX38"/>
      <c r="LVY38"/>
      <c r="LVZ38"/>
      <c r="LWA38"/>
      <c r="LWB38"/>
      <c r="LWC38"/>
      <c r="LWD38"/>
      <c r="LWE38"/>
      <c r="LWF38"/>
      <c r="LWG38"/>
      <c r="LWH38"/>
      <c r="LWI38"/>
      <c r="LWJ38"/>
      <c r="LWK38"/>
      <c r="LWL38"/>
      <c r="LWM38"/>
      <c r="LWN38"/>
      <c r="LWO38"/>
      <c r="LWP38"/>
      <c r="LWQ38"/>
      <c r="LWR38"/>
      <c r="LWS38"/>
      <c r="LWT38"/>
      <c r="LWU38"/>
      <c r="LWV38"/>
      <c r="LWW38"/>
      <c r="LWX38"/>
      <c r="LWY38"/>
      <c r="LWZ38"/>
      <c r="LXA38"/>
      <c r="LXB38"/>
      <c r="LXC38"/>
      <c r="LXD38"/>
      <c r="LXE38"/>
      <c r="LXF38"/>
      <c r="LXG38"/>
      <c r="LXH38"/>
      <c r="LXI38"/>
      <c r="LXJ38"/>
      <c r="LXK38"/>
      <c r="LXL38"/>
      <c r="LXM38"/>
      <c r="LXN38"/>
      <c r="LXO38"/>
      <c r="LXP38"/>
      <c r="LXQ38"/>
      <c r="LXR38"/>
      <c r="LXS38"/>
      <c r="LXT38"/>
      <c r="LXU38"/>
      <c r="LXV38"/>
      <c r="LXW38"/>
      <c r="LXX38"/>
      <c r="LXY38"/>
      <c r="LXZ38"/>
      <c r="LYA38"/>
      <c r="LYB38"/>
      <c r="LYC38"/>
      <c r="LYD38"/>
      <c r="LYE38"/>
      <c r="LYF38"/>
      <c r="LYG38"/>
      <c r="LYH38"/>
      <c r="LYI38"/>
      <c r="LYJ38"/>
      <c r="LYK38"/>
      <c r="LYL38"/>
      <c r="LYM38"/>
      <c r="LYN38"/>
      <c r="LYO38"/>
      <c r="LYP38"/>
      <c r="LYQ38"/>
      <c r="LYR38"/>
      <c r="LYS38"/>
      <c r="LYT38"/>
      <c r="LYU38"/>
      <c r="LYV38"/>
      <c r="LYW38"/>
      <c r="LYX38"/>
      <c r="LYY38"/>
      <c r="LYZ38"/>
      <c r="LZA38"/>
      <c r="LZB38"/>
      <c r="LZC38"/>
      <c r="LZD38"/>
      <c r="LZE38"/>
      <c r="LZF38"/>
      <c r="LZG38"/>
      <c r="LZH38"/>
      <c r="LZI38"/>
      <c r="LZJ38"/>
      <c r="LZK38"/>
      <c r="LZL38"/>
      <c r="LZM38"/>
      <c r="LZN38"/>
      <c r="LZO38"/>
      <c r="LZP38"/>
      <c r="LZQ38"/>
      <c r="LZR38"/>
      <c r="LZS38"/>
      <c r="LZT38"/>
      <c r="LZU38"/>
      <c r="LZV38"/>
      <c r="LZW38"/>
      <c r="LZX38"/>
      <c r="LZY38"/>
      <c r="LZZ38"/>
      <c r="MAA38"/>
      <c r="MAB38"/>
      <c r="MAC38"/>
      <c r="MAD38"/>
      <c r="MAE38"/>
      <c r="MAF38"/>
      <c r="MAG38"/>
      <c r="MAH38"/>
      <c r="MAI38"/>
      <c r="MAJ38"/>
      <c r="MAK38"/>
      <c r="MAL38"/>
      <c r="MAM38"/>
      <c r="MAN38"/>
      <c r="MAO38"/>
      <c r="MAP38"/>
      <c r="MAQ38"/>
      <c r="MAR38"/>
      <c r="MAS38"/>
      <c r="MAT38"/>
      <c r="MAU38"/>
      <c r="MAV38"/>
      <c r="MAW38"/>
      <c r="MAX38"/>
      <c r="MAY38"/>
      <c r="MAZ38"/>
      <c r="MBA38"/>
      <c r="MBB38"/>
      <c r="MBC38"/>
      <c r="MBD38"/>
      <c r="MBE38"/>
      <c r="MBF38"/>
      <c r="MBG38"/>
      <c r="MBH38"/>
      <c r="MBI38"/>
      <c r="MBJ38"/>
      <c r="MBK38"/>
      <c r="MBL38"/>
      <c r="MBM38"/>
      <c r="MBN38"/>
      <c r="MBO38"/>
      <c r="MBP38"/>
      <c r="MBQ38"/>
      <c r="MBR38"/>
      <c r="MBS38"/>
      <c r="MBT38"/>
      <c r="MBU38"/>
      <c r="MBV38"/>
      <c r="MBW38"/>
      <c r="MBX38"/>
      <c r="MBY38"/>
      <c r="MBZ38"/>
      <c r="MCA38"/>
      <c r="MCB38"/>
      <c r="MCC38"/>
      <c r="MCD38"/>
      <c r="MCE38"/>
      <c r="MCF38"/>
      <c r="MCG38"/>
      <c r="MCH38"/>
      <c r="MCI38"/>
      <c r="MCJ38"/>
      <c r="MCK38"/>
      <c r="MCL38"/>
      <c r="MCM38"/>
      <c r="MCN38"/>
      <c r="MCO38"/>
      <c r="MCP38"/>
      <c r="MCQ38"/>
      <c r="MCR38"/>
      <c r="MCS38"/>
      <c r="MCT38"/>
      <c r="MCU38"/>
      <c r="MCV38"/>
      <c r="MCW38"/>
      <c r="MCX38"/>
      <c r="MCY38"/>
      <c r="MCZ38"/>
      <c r="MDA38"/>
      <c r="MDB38"/>
      <c r="MDC38"/>
      <c r="MDD38"/>
      <c r="MDE38"/>
      <c r="MDF38"/>
      <c r="MDG38"/>
      <c r="MDH38"/>
      <c r="MDI38"/>
      <c r="MDJ38"/>
      <c r="MDK38"/>
      <c r="MDL38"/>
      <c r="MDM38"/>
      <c r="MDN38"/>
      <c r="MDO38"/>
      <c r="MDP38"/>
      <c r="MDQ38"/>
      <c r="MDR38"/>
      <c r="MDS38"/>
      <c r="MDT38"/>
      <c r="MDU38"/>
      <c r="MDV38"/>
      <c r="MDW38"/>
      <c r="MDX38"/>
      <c r="MDY38"/>
      <c r="MDZ38"/>
      <c r="MEA38"/>
      <c r="MEB38"/>
      <c r="MEC38"/>
      <c r="MED38"/>
      <c r="MEE38"/>
      <c r="MEF38"/>
      <c r="MEG38"/>
      <c r="MEH38"/>
      <c r="MEI38"/>
      <c r="MEJ38"/>
      <c r="MEK38"/>
      <c r="MEL38"/>
      <c r="MEM38"/>
      <c r="MEN38"/>
      <c r="MEO38"/>
      <c r="MEP38"/>
      <c r="MEQ38"/>
      <c r="MER38"/>
      <c r="MES38"/>
      <c r="MET38"/>
      <c r="MEU38"/>
      <c r="MEV38"/>
      <c r="MEW38"/>
      <c r="MEX38"/>
      <c r="MEY38"/>
      <c r="MEZ38"/>
      <c r="MFA38"/>
      <c r="MFB38"/>
      <c r="MFC38"/>
      <c r="MFD38"/>
      <c r="MFE38"/>
      <c r="MFF38"/>
      <c r="MFG38"/>
      <c r="MFH38"/>
      <c r="MFI38"/>
      <c r="MFJ38"/>
      <c r="MFK38"/>
      <c r="MFL38"/>
      <c r="MFM38"/>
      <c r="MFN38"/>
      <c r="MFO38"/>
      <c r="MFP38"/>
      <c r="MFQ38"/>
      <c r="MFR38"/>
      <c r="MFS38"/>
      <c r="MFT38"/>
      <c r="MFU38"/>
      <c r="MFV38"/>
      <c r="MFW38"/>
      <c r="MFX38"/>
      <c r="MFY38"/>
      <c r="MFZ38"/>
      <c r="MGA38"/>
      <c r="MGB38"/>
      <c r="MGC38"/>
      <c r="MGD38"/>
      <c r="MGE38"/>
      <c r="MGF38"/>
      <c r="MGG38"/>
      <c r="MGH38"/>
      <c r="MGI38"/>
      <c r="MGJ38"/>
      <c r="MGK38"/>
      <c r="MGL38"/>
      <c r="MGM38"/>
      <c r="MGN38"/>
      <c r="MGO38"/>
      <c r="MGP38"/>
      <c r="MGQ38"/>
      <c r="MGR38"/>
      <c r="MGS38"/>
      <c r="MGT38"/>
      <c r="MGU38"/>
      <c r="MGV38"/>
      <c r="MGW38"/>
      <c r="MGX38"/>
      <c r="MGY38"/>
      <c r="MGZ38"/>
      <c r="MHA38"/>
      <c r="MHB38"/>
      <c r="MHC38"/>
      <c r="MHD38"/>
      <c r="MHE38"/>
      <c r="MHF38"/>
      <c r="MHG38"/>
      <c r="MHH38"/>
      <c r="MHI38"/>
      <c r="MHJ38"/>
      <c r="MHK38"/>
      <c r="MHL38"/>
      <c r="MHM38"/>
      <c r="MHN38"/>
      <c r="MHO38"/>
      <c r="MHP38"/>
      <c r="MHQ38"/>
      <c r="MHR38"/>
      <c r="MHS38"/>
      <c r="MHT38"/>
      <c r="MHU38"/>
      <c r="MHV38"/>
      <c r="MHW38"/>
      <c r="MHX38"/>
      <c r="MHY38"/>
      <c r="MHZ38"/>
      <c r="MIA38"/>
      <c r="MIB38"/>
      <c r="MIC38"/>
      <c r="MID38"/>
      <c r="MIE38"/>
      <c r="MIF38"/>
      <c r="MIG38"/>
      <c r="MIH38"/>
      <c r="MII38"/>
      <c r="MIJ38"/>
      <c r="MIK38"/>
      <c r="MIL38"/>
      <c r="MIM38"/>
      <c r="MIN38"/>
      <c r="MIO38"/>
      <c r="MIP38"/>
      <c r="MIQ38"/>
      <c r="MIR38"/>
      <c r="MIS38"/>
      <c r="MIT38"/>
      <c r="MIU38"/>
      <c r="MIV38"/>
      <c r="MIW38"/>
      <c r="MIX38"/>
      <c r="MIY38"/>
      <c r="MIZ38"/>
      <c r="MJA38"/>
      <c r="MJB38"/>
      <c r="MJC38"/>
      <c r="MJD38"/>
      <c r="MJE38"/>
      <c r="MJF38"/>
      <c r="MJG38"/>
      <c r="MJH38"/>
      <c r="MJI38"/>
      <c r="MJJ38"/>
      <c r="MJK38"/>
      <c r="MJL38"/>
      <c r="MJM38"/>
      <c r="MJN38"/>
      <c r="MJO38"/>
      <c r="MJP38"/>
      <c r="MJQ38"/>
      <c r="MJR38"/>
      <c r="MJS38"/>
      <c r="MJT38"/>
      <c r="MJU38"/>
      <c r="MJV38"/>
      <c r="MJW38"/>
      <c r="MJX38"/>
      <c r="MJY38"/>
      <c r="MJZ38"/>
      <c r="MKA38"/>
      <c r="MKB38"/>
      <c r="MKC38"/>
      <c r="MKD38"/>
      <c r="MKE38"/>
      <c r="MKF38"/>
      <c r="MKG38"/>
      <c r="MKH38"/>
      <c r="MKI38"/>
      <c r="MKJ38"/>
      <c r="MKK38"/>
      <c r="MKL38"/>
      <c r="MKM38"/>
      <c r="MKN38"/>
      <c r="MKO38"/>
      <c r="MKP38"/>
      <c r="MKQ38"/>
      <c r="MKR38"/>
      <c r="MKS38"/>
      <c r="MKT38"/>
      <c r="MKU38"/>
      <c r="MKV38"/>
      <c r="MKW38"/>
      <c r="MKX38"/>
      <c r="MKY38"/>
      <c r="MKZ38"/>
      <c r="MLA38"/>
      <c r="MLB38"/>
      <c r="MLC38"/>
      <c r="MLD38"/>
      <c r="MLE38"/>
      <c r="MLF38"/>
      <c r="MLG38"/>
      <c r="MLH38"/>
      <c r="MLI38"/>
      <c r="MLJ38"/>
      <c r="MLK38"/>
      <c r="MLL38"/>
      <c r="MLM38"/>
      <c r="MLN38"/>
      <c r="MLO38"/>
      <c r="MLP38"/>
      <c r="MLQ38"/>
      <c r="MLR38"/>
      <c r="MLS38"/>
      <c r="MLT38"/>
      <c r="MLU38"/>
      <c r="MLV38"/>
      <c r="MLW38"/>
      <c r="MLX38"/>
      <c r="MLY38"/>
      <c r="MLZ38"/>
      <c r="MMA38"/>
      <c r="MMB38"/>
      <c r="MMC38"/>
      <c r="MMD38"/>
      <c r="MME38"/>
      <c r="MMF38"/>
      <c r="MMG38"/>
      <c r="MMH38"/>
      <c r="MMI38"/>
      <c r="MMJ38"/>
      <c r="MMK38"/>
      <c r="MML38"/>
      <c r="MMM38"/>
      <c r="MMN38"/>
      <c r="MMO38"/>
      <c r="MMP38"/>
      <c r="MMQ38"/>
      <c r="MMR38"/>
      <c r="MMS38"/>
      <c r="MMT38"/>
      <c r="MMU38"/>
      <c r="MMV38"/>
      <c r="MMW38"/>
      <c r="MMX38"/>
      <c r="MMY38"/>
      <c r="MMZ38"/>
      <c r="MNA38"/>
      <c r="MNB38"/>
      <c r="MNC38"/>
      <c r="MND38"/>
      <c r="MNE38"/>
      <c r="MNF38"/>
      <c r="MNG38"/>
      <c r="MNH38"/>
      <c r="MNI38"/>
      <c r="MNJ38"/>
      <c r="MNK38"/>
      <c r="MNL38"/>
      <c r="MNM38"/>
      <c r="MNN38"/>
      <c r="MNO38"/>
      <c r="MNP38"/>
      <c r="MNQ38"/>
      <c r="MNR38"/>
      <c r="MNS38"/>
      <c r="MNT38"/>
      <c r="MNU38"/>
      <c r="MNV38"/>
      <c r="MNW38"/>
      <c r="MNX38"/>
      <c r="MNY38"/>
      <c r="MNZ38"/>
      <c r="MOA38"/>
      <c r="MOB38"/>
      <c r="MOC38"/>
      <c r="MOD38"/>
      <c r="MOE38"/>
      <c r="MOF38"/>
      <c r="MOG38"/>
      <c r="MOH38"/>
      <c r="MOI38"/>
      <c r="MOJ38"/>
      <c r="MOK38"/>
      <c r="MOL38"/>
      <c r="MOM38"/>
      <c r="MON38"/>
      <c r="MOO38"/>
      <c r="MOP38"/>
      <c r="MOQ38"/>
      <c r="MOR38"/>
      <c r="MOS38"/>
      <c r="MOT38"/>
      <c r="MOU38"/>
      <c r="MOV38"/>
      <c r="MOW38"/>
      <c r="MOX38"/>
      <c r="MOY38"/>
      <c r="MOZ38"/>
      <c r="MPA38"/>
      <c r="MPB38"/>
      <c r="MPC38"/>
      <c r="MPD38"/>
      <c r="MPE38"/>
      <c r="MPF38"/>
      <c r="MPG38"/>
      <c r="MPH38"/>
      <c r="MPI38"/>
      <c r="MPJ38"/>
      <c r="MPK38"/>
      <c r="MPL38"/>
      <c r="MPM38"/>
      <c r="MPN38"/>
      <c r="MPO38"/>
      <c r="MPP38"/>
      <c r="MPQ38"/>
      <c r="MPR38"/>
      <c r="MPS38"/>
      <c r="MPT38"/>
      <c r="MPU38"/>
      <c r="MPV38"/>
      <c r="MPW38"/>
      <c r="MPX38"/>
      <c r="MPY38"/>
      <c r="MPZ38"/>
      <c r="MQA38"/>
      <c r="MQB38"/>
      <c r="MQC38"/>
      <c r="MQD38"/>
      <c r="MQE38"/>
      <c r="MQF38"/>
      <c r="MQG38"/>
      <c r="MQH38"/>
      <c r="MQI38"/>
      <c r="MQJ38"/>
      <c r="MQK38"/>
      <c r="MQL38"/>
      <c r="MQM38"/>
      <c r="MQN38"/>
      <c r="MQO38"/>
      <c r="MQP38"/>
      <c r="MQQ38"/>
      <c r="MQR38"/>
      <c r="MQS38"/>
      <c r="MQT38"/>
      <c r="MQU38"/>
      <c r="MQV38"/>
      <c r="MQW38"/>
      <c r="MQX38"/>
      <c r="MQY38"/>
      <c r="MQZ38"/>
      <c r="MRA38"/>
      <c r="MRB38"/>
      <c r="MRC38"/>
      <c r="MRD38"/>
      <c r="MRE38"/>
      <c r="MRF38"/>
      <c r="MRG38"/>
      <c r="MRH38"/>
      <c r="MRI38"/>
      <c r="MRJ38"/>
      <c r="MRK38"/>
      <c r="MRL38"/>
      <c r="MRM38"/>
      <c r="MRN38"/>
      <c r="MRO38"/>
      <c r="MRP38"/>
      <c r="MRQ38"/>
      <c r="MRR38"/>
      <c r="MRS38"/>
      <c r="MRT38"/>
      <c r="MRU38"/>
      <c r="MRV38"/>
      <c r="MRW38"/>
      <c r="MRX38"/>
      <c r="MRY38"/>
      <c r="MRZ38"/>
      <c r="MSA38"/>
      <c r="MSB38"/>
      <c r="MSC38"/>
      <c r="MSD38"/>
      <c r="MSE38"/>
      <c r="MSF38"/>
      <c r="MSG38"/>
      <c r="MSH38"/>
      <c r="MSI38"/>
      <c r="MSJ38"/>
      <c r="MSK38"/>
      <c r="MSL38"/>
      <c r="MSM38"/>
      <c r="MSN38"/>
      <c r="MSO38"/>
      <c r="MSP38"/>
      <c r="MSQ38"/>
      <c r="MSR38"/>
      <c r="MSS38"/>
      <c r="MST38"/>
      <c r="MSU38"/>
      <c r="MSV38"/>
      <c r="MSW38"/>
      <c r="MSX38"/>
      <c r="MSY38"/>
      <c r="MSZ38"/>
      <c r="MTA38"/>
      <c r="MTB38"/>
      <c r="MTC38"/>
      <c r="MTD38"/>
      <c r="MTE38"/>
      <c r="MTF38"/>
      <c r="MTG38"/>
      <c r="MTH38"/>
      <c r="MTI38"/>
      <c r="MTJ38"/>
      <c r="MTK38"/>
      <c r="MTL38"/>
      <c r="MTM38"/>
      <c r="MTN38"/>
      <c r="MTO38"/>
      <c r="MTP38"/>
      <c r="MTQ38"/>
      <c r="MTR38"/>
      <c r="MTS38"/>
      <c r="MTT38"/>
      <c r="MTU38"/>
      <c r="MTV38"/>
      <c r="MTW38"/>
      <c r="MTX38"/>
      <c r="MTY38"/>
      <c r="MTZ38"/>
      <c r="MUA38"/>
      <c r="MUB38"/>
      <c r="MUC38"/>
      <c r="MUD38"/>
      <c r="MUE38"/>
      <c r="MUF38"/>
      <c r="MUG38"/>
      <c r="MUH38"/>
      <c r="MUI38"/>
      <c r="MUJ38"/>
      <c r="MUK38"/>
      <c r="MUL38"/>
      <c r="MUM38"/>
      <c r="MUN38"/>
      <c r="MUO38"/>
      <c r="MUP38"/>
      <c r="MUQ38"/>
      <c r="MUR38"/>
      <c r="MUS38"/>
      <c r="MUT38"/>
      <c r="MUU38"/>
      <c r="MUV38"/>
      <c r="MUW38"/>
      <c r="MUX38"/>
      <c r="MUY38"/>
      <c r="MUZ38"/>
      <c r="MVA38"/>
      <c r="MVB38"/>
      <c r="MVC38"/>
      <c r="MVD38"/>
      <c r="MVE38"/>
      <c r="MVF38"/>
      <c r="MVG38"/>
      <c r="MVH38"/>
      <c r="MVI38"/>
      <c r="MVJ38"/>
      <c r="MVK38"/>
      <c r="MVL38"/>
      <c r="MVM38"/>
      <c r="MVN38"/>
      <c r="MVO38"/>
      <c r="MVP38"/>
      <c r="MVQ38"/>
      <c r="MVR38"/>
      <c r="MVS38"/>
      <c r="MVT38"/>
      <c r="MVU38"/>
      <c r="MVV38"/>
      <c r="MVW38"/>
      <c r="MVX38"/>
      <c r="MVY38"/>
      <c r="MVZ38"/>
      <c r="MWA38"/>
      <c r="MWB38"/>
      <c r="MWC38"/>
      <c r="MWD38"/>
      <c r="MWE38"/>
      <c r="MWF38"/>
      <c r="MWG38"/>
      <c r="MWH38"/>
      <c r="MWI38"/>
      <c r="MWJ38"/>
      <c r="MWK38"/>
      <c r="MWL38"/>
      <c r="MWM38"/>
      <c r="MWN38"/>
      <c r="MWO38"/>
      <c r="MWP38"/>
      <c r="MWQ38"/>
      <c r="MWR38"/>
      <c r="MWS38"/>
      <c r="MWT38"/>
      <c r="MWU38"/>
      <c r="MWV38"/>
      <c r="MWW38"/>
      <c r="MWX38"/>
      <c r="MWY38"/>
      <c r="MWZ38"/>
      <c r="MXA38"/>
      <c r="MXB38"/>
      <c r="MXC38"/>
      <c r="MXD38"/>
      <c r="MXE38"/>
      <c r="MXF38"/>
      <c r="MXG38"/>
      <c r="MXH38"/>
      <c r="MXI38"/>
      <c r="MXJ38"/>
      <c r="MXK38"/>
      <c r="MXL38"/>
      <c r="MXM38"/>
      <c r="MXN38"/>
      <c r="MXO38"/>
      <c r="MXP38"/>
      <c r="MXQ38"/>
      <c r="MXR38"/>
      <c r="MXS38"/>
      <c r="MXT38"/>
      <c r="MXU38"/>
      <c r="MXV38"/>
      <c r="MXW38"/>
      <c r="MXX38"/>
      <c r="MXY38"/>
      <c r="MXZ38"/>
      <c r="MYA38"/>
      <c r="MYB38"/>
      <c r="MYC38"/>
      <c r="MYD38"/>
      <c r="MYE38"/>
      <c r="MYF38"/>
      <c r="MYG38"/>
      <c r="MYH38"/>
      <c r="MYI38"/>
      <c r="MYJ38"/>
      <c r="MYK38"/>
      <c r="MYL38"/>
      <c r="MYM38"/>
      <c r="MYN38"/>
      <c r="MYO38"/>
      <c r="MYP38"/>
      <c r="MYQ38"/>
      <c r="MYR38"/>
      <c r="MYS38"/>
      <c r="MYT38"/>
      <c r="MYU38"/>
      <c r="MYV38"/>
      <c r="MYW38"/>
      <c r="MYX38"/>
      <c r="MYY38"/>
      <c r="MYZ38"/>
      <c r="MZA38"/>
      <c r="MZB38"/>
      <c r="MZC38"/>
      <c r="MZD38"/>
      <c r="MZE38"/>
      <c r="MZF38"/>
      <c r="MZG38"/>
      <c r="MZH38"/>
      <c r="MZI38"/>
      <c r="MZJ38"/>
      <c r="MZK38"/>
      <c r="MZL38"/>
      <c r="MZM38"/>
      <c r="MZN38"/>
      <c r="MZO38"/>
      <c r="MZP38"/>
      <c r="MZQ38"/>
      <c r="MZR38"/>
      <c r="MZS38"/>
      <c r="MZT38"/>
      <c r="MZU38"/>
      <c r="MZV38"/>
      <c r="MZW38"/>
      <c r="MZX38"/>
      <c r="MZY38"/>
      <c r="MZZ38"/>
      <c r="NAA38"/>
      <c r="NAB38"/>
      <c r="NAC38"/>
      <c r="NAD38"/>
      <c r="NAE38"/>
      <c r="NAF38"/>
      <c r="NAG38"/>
      <c r="NAH38"/>
      <c r="NAI38"/>
      <c r="NAJ38"/>
      <c r="NAK38"/>
      <c r="NAL38"/>
      <c r="NAM38"/>
      <c r="NAN38"/>
      <c r="NAO38"/>
      <c r="NAP38"/>
      <c r="NAQ38"/>
      <c r="NAR38"/>
      <c r="NAS38"/>
      <c r="NAT38"/>
      <c r="NAU38"/>
      <c r="NAV38"/>
      <c r="NAW38"/>
      <c r="NAX38"/>
      <c r="NAY38"/>
      <c r="NAZ38"/>
      <c r="NBA38"/>
      <c r="NBB38"/>
      <c r="NBC38"/>
      <c r="NBD38"/>
      <c r="NBE38"/>
      <c r="NBF38"/>
      <c r="NBG38"/>
      <c r="NBH38"/>
      <c r="NBI38"/>
      <c r="NBJ38"/>
      <c r="NBK38"/>
      <c r="NBL38"/>
      <c r="NBM38"/>
      <c r="NBN38"/>
      <c r="NBO38"/>
      <c r="NBP38"/>
      <c r="NBQ38"/>
      <c r="NBR38"/>
      <c r="NBS38"/>
      <c r="NBT38"/>
      <c r="NBU38"/>
      <c r="NBV38"/>
      <c r="NBW38"/>
      <c r="NBX38"/>
      <c r="NBY38"/>
      <c r="NBZ38"/>
      <c r="NCA38"/>
      <c r="NCB38"/>
      <c r="NCC38"/>
      <c r="NCD38"/>
      <c r="NCE38"/>
      <c r="NCF38"/>
      <c r="NCG38"/>
      <c r="NCH38"/>
      <c r="NCI38"/>
      <c r="NCJ38"/>
      <c r="NCK38"/>
      <c r="NCL38"/>
      <c r="NCM38"/>
      <c r="NCN38"/>
      <c r="NCO38"/>
      <c r="NCP38"/>
      <c r="NCQ38"/>
      <c r="NCR38"/>
      <c r="NCS38"/>
      <c r="NCT38"/>
      <c r="NCU38"/>
      <c r="NCV38"/>
      <c r="NCW38"/>
      <c r="NCX38"/>
      <c r="NCY38"/>
      <c r="NCZ38"/>
      <c r="NDA38"/>
      <c r="NDB38"/>
      <c r="NDC38"/>
      <c r="NDD38"/>
      <c r="NDE38"/>
      <c r="NDF38"/>
      <c r="NDG38"/>
      <c r="NDH38"/>
      <c r="NDI38"/>
      <c r="NDJ38"/>
      <c r="NDK38"/>
      <c r="NDL38"/>
      <c r="NDM38"/>
      <c r="NDN38"/>
      <c r="NDO38"/>
      <c r="NDP38"/>
      <c r="NDQ38"/>
      <c r="NDR38"/>
      <c r="NDS38"/>
      <c r="NDT38"/>
      <c r="NDU38"/>
      <c r="NDV38"/>
      <c r="NDW38"/>
      <c r="NDX38"/>
      <c r="NDY38"/>
      <c r="NDZ38"/>
      <c r="NEA38"/>
      <c r="NEB38"/>
      <c r="NEC38"/>
      <c r="NED38"/>
      <c r="NEE38"/>
      <c r="NEF38"/>
      <c r="NEG38"/>
      <c r="NEH38"/>
      <c r="NEI38"/>
      <c r="NEJ38"/>
      <c r="NEK38"/>
      <c r="NEL38"/>
      <c r="NEM38"/>
      <c r="NEN38"/>
      <c r="NEO38"/>
      <c r="NEP38"/>
      <c r="NEQ38"/>
      <c r="NER38"/>
      <c r="NES38"/>
      <c r="NET38"/>
      <c r="NEU38"/>
      <c r="NEV38"/>
      <c r="NEW38"/>
      <c r="NEX38"/>
      <c r="NEY38"/>
      <c r="NEZ38"/>
      <c r="NFA38"/>
      <c r="NFB38"/>
      <c r="NFC38"/>
      <c r="NFD38"/>
      <c r="NFE38"/>
      <c r="NFF38"/>
      <c r="NFG38"/>
      <c r="NFH38"/>
      <c r="NFI38"/>
      <c r="NFJ38"/>
      <c r="NFK38"/>
      <c r="NFL38"/>
      <c r="NFM38"/>
      <c r="NFN38"/>
      <c r="NFO38"/>
      <c r="NFP38"/>
      <c r="NFQ38"/>
      <c r="NFR38"/>
      <c r="NFS38"/>
      <c r="NFT38"/>
      <c r="NFU38"/>
      <c r="NFV38"/>
      <c r="NFW38"/>
      <c r="NFX38"/>
      <c r="NFY38"/>
      <c r="NFZ38"/>
      <c r="NGA38"/>
      <c r="NGB38"/>
      <c r="NGC38"/>
      <c r="NGD38"/>
      <c r="NGE38"/>
      <c r="NGF38"/>
      <c r="NGG38"/>
      <c r="NGH38"/>
      <c r="NGI38"/>
      <c r="NGJ38"/>
      <c r="NGK38"/>
      <c r="NGL38"/>
      <c r="NGM38"/>
      <c r="NGN38"/>
      <c r="NGO38"/>
      <c r="NGP38"/>
      <c r="NGQ38"/>
      <c r="NGR38"/>
      <c r="NGS38"/>
      <c r="NGT38"/>
      <c r="NGU38"/>
      <c r="NGV38"/>
      <c r="NGW38"/>
      <c r="NGX38"/>
      <c r="NGY38"/>
      <c r="NGZ38"/>
      <c r="NHA38"/>
      <c r="NHB38"/>
      <c r="NHC38"/>
      <c r="NHD38"/>
      <c r="NHE38"/>
      <c r="NHF38"/>
      <c r="NHG38"/>
      <c r="NHH38"/>
      <c r="NHI38"/>
      <c r="NHJ38"/>
      <c r="NHK38"/>
      <c r="NHL38"/>
      <c r="NHM38"/>
      <c r="NHN38"/>
      <c r="NHO38"/>
      <c r="NHP38"/>
      <c r="NHQ38"/>
      <c r="NHR38"/>
      <c r="NHS38"/>
      <c r="NHT38"/>
      <c r="NHU38"/>
      <c r="NHV38"/>
      <c r="NHW38"/>
      <c r="NHX38"/>
      <c r="NHY38"/>
      <c r="NHZ38"/>
      <c r="NIA38"/>
      <c r="NIB38"/>
      <c r="NIC38"/>
      <c r="NID38"/>
      <c r="NIE38"/>
      <c r="NIF38"/>
      <c r="NIG38"/>
      <c r="NIH38"/>
      <c r="NII38"/>
      <c r="NIJ38"/>
      <c r="NIK38"/>
      <c r="NIL38"/>
      <c r="NIM38"/>
      <c r="NIN38"/>
      <c r="NIO38"/>
      <c r="NIP38"/>
      <c r="NIQ38"/>
      <c r="NIR38"/>
      <c r="NIS38"/>
      <c r="NIT38"/>
      <c r="NIU38"/>
      <c r="NIV38"/>
      <c r="NIW38"/>
      <c r="NIX38"/>
      <c r="NIY38"/>
      <c r="NIZ38"/>
      <c r="NJA38"/>
      <c r="NJB38"/>
      <c r="NJC38"/>
      <c r="NJD38"/>
      <c r="NJE38"/>
      <c r="NJF38"/>
      <c r="NJG38"/>
      <c r="NJH38"/>
      <c r="NJI38"/>
      <c r="NJJ38"/>
      <c r="NJK38"/>
      <c r="NJL38"/>
      <c r="NJM38"/>
      <c r="NJN38"/>
      <c r="NJO38"/>
      <c r="NJP38"/>
      <c r="NJQ38"/>
      <c r="NJR38"/>
      <c r="NJS38"/>
      <c r="NJT38"/>
      <c r="NJU38"/>
      <c r="NJV38"/>
      <c r="NJW38"/>
      <c r="NJX38"/>
      <c r="NJY38"/>
      <c r="NJZ38"/>
      <c r="NKA38"/>
      <c r="NKB38"/>
      <c r="NKC38"/>
      <c r="NKD38"/>
      <c r="NKE38"/>
      <c r="NKF38"/>
      <c r="NKG38"/>
      <c r="NKH38"/>
      <c r="NKI38"/>
      <c r="NKJ38"/>
      <c r="NKK38"/>
      <c r="NKL38"/>
      <c r="NKM38"/>
      <c r="NKN38"/>
      <c r="NKO38"/>
      <c r="NKP38"/>
      <c r="NKQ38"/>
      <c r="NKR38"/>
      <c r="NKS38"/>
      <c r="NKT38"/>
      <c r="NKU38"/>
      <c r="NKV38"/>
      <c r="NKW38"/>
      <c r="NKX38"/>
      <c r="NKY38"/>
      <c r="NKZ38"/>
      <c r="NLA38"/>
      <c r="NLB38"/>
      <c r="NLC38"/>
      <c r="NLD38"/>
      <c r="NLE38"/>
      <c r="NLF38"/>
      <c r="NLG38"/>
      <c r="NLH38"/>
      <c r="NLI38"/>
      <c r="NLJ38"/>
      <c r="NLK38"/>
      <c r="NLL38"/>
      <c r="NLM38"/>
      <c r="NLN38"/>
      <c r="NLO38"/>
      <c r="NLP38"/>
      <c r="NLQ38"/>
      <c r="NLR38"/>
      <c r="NLS38"/>
      <c r="NLT38"/>
      <c r="NLU38"/>
      <c r="NLV38"/>
      <c r="NLW38"/>
      <c r="NLX38"/>
      <c r="NLY38"/>
      <c r="NLZ38"/>
      <c r="NMA38"/>
      <c r="NMB38"/>
      <c r="NMC38"/>
      <c r="NMD38"/>
      <c r="NME38"/>
      <c r="NMF38"/>
      <c r="NMG38"/>
      <c r="NMH38"/>
      <c r="NMI38"/>
      <c r="NMJ38"/>
      <c r="NMK38"/>
      <c r="NML38"/>
      <c r="NMM38"/>
      <c r="NMN38"/>
      <c r="NMO38"/>
      <c r="NMP38"/>
      <c r="NMQ38"/>
      <c r="NMR38"/>
      <c r="NMS38"/>
      <c r="NMT38"/>
      <c r="NMU38"/>
      <c r="NMV38"/>
      <c r="NMW38"/>
      <c r="NMX38"/>
      <c r="NMY38"/>
      <c r="NMZ38"/>
      <c r="NNA38"/>
      <c r="NNB38"/>
      <c r="NNC38"/>
      <c r="NND38"/>
      <c r="NNE38"/>
      <c r="NNF38"/>
      <c r="NNG38"/>
      <c r="NNH38"/>
      <c r="NNI38"/>
      <c r="NNJ38"/>
      <c r="NNK38"/>
      <c r="NNL38"/>
      <c r="NNM38"/>
      <c r="NNN38"/>
      <c r="NNO38"/>
      <c r="NNP38"/>
      <c r="NNQ38"/>
      <c r="NNR38"/>
      <c r="NNS38"/>
      <c r="NNT38"/>
      <c r="NNU38"/>
      <c r="NNV38"/>
      <c r="NNW38"/>
      <c r="NNX38"/>
      <c r="NNY38"/>
      <c r="NNZ38"/>
      <c r="NOA38"/>
      <c r="NOB38"/>
      <c r="NOC38"/>
      <c r="NOD38"/>
      <c r="NOE38"/>
      <c r="NOF38"/>
      <c r="NOG38"/>
      <c r="NOH38"/>
      <c r="NOI38"/>
      <c r="NOJ38"/>
      <c r="NOK38"/>
      <c r="NOL38"/>
      <c r="NOM38"/>
      <c r="NON38"/>
      <c r="NOO38"/>
      <c r="NOP38"/>
      <c r="NOQ38"/>
      <c r="NOR38"/>
      <c r="NOS38"/>
      <c r="NOT38"/>
      <c r="NOU38"/>
      <c r="NOV38"/>
      <c r="NOW38"/>
      <c r="NOX38"/>
      <c r="NOY38"/>
      <c r="NOZ38"/>
      <c r="NPA38"/>
      <c r="NPB38"/>
      <c r="NPC38"/>
      <c r="NPD38"/>
      <c r="NPE38"/>
      <c r="NPF38"/>
      <c r="NPG38"/>
      <c r="NPH38"/>
      <c r="NPI38"/>
      <c r="NPJ38"/>
      <c r="NPK38"/>
      <c r="NPL38"/>
      <c r="NPM38"/>
      <c r="NPN38"/>
      <c r="NPO38"/>
      <c r="NPP38"/>
      <c r="NPQ38"/>
      <c r="NPR38"/>
      <c r="NPS38"/>
      <c r="NPT38"/>
      <c r="NPU38"/>
      <c r="NPV38"/>
      <c r="NPW38"/>
      <c r="NPX38"/>
      <c r="NPY38"/>
      <c r="NPZ38"/>
      <c r="NQA38"/>
      <c r="NQB38"/>
      <c r="NQC38"/>
      <c r="NQD38"/>
      <c r="NQE38"/>
      <c r="NQF38"/>
      <c r="NQG38"/>
      <c r="NQH38"/>
      <c r="NQI38"/>
      <c r="NQJ38"/>
      <c r="NQK38"/>
      <c r="NQL38"/>
      <c r="NQM38"/>
      <c r="NQN38"/>
      <c r="NQO38"/>
      <c r="NQP38"/>
      <c r="NQQ38"/>
      <c r="NQR38"/>
      <c r="NQS38"/>
      <c r="NQT38"/>
      <c r="NQU38"/>
      <c r="NQV38"/>
      <c r="NQW38"/>
      <c r="NQX38"/>
      <c r="NQY38"/>
      <c r="NQZ38"/>
      <c r="NRA38"/>
      <c r="NRB38"/>
      <c r="NRC38"/>
      <c r="NRD38"/>
      <c r="NRE38"/>
      <c r="NRF38"/>
      <c r="NRG38"/>
      <c r="NRH38"/>
      <c r="NRI38"/>
      <c r="NRJ38"/>
      <c r="NRK38"/>
      <c r="NRL38"/>
      <c r="NRM38"/>
      <c r="NRN38"/>
      <c r="NRO38"/>
      <c r="NRP38"/>
      <c r="NRQ38"/>
      <c r="NRR38"/>
      <c r="NRS38"/>
      <c r="NRT38"/>
      <c r="NRU38"/>
      <c r="NRV38"/>
      <c r="NRW38"/>
      <c r="NRX38"/>
      <c r="NRY38"/>
      <c r="NRZ38"/>
      <c r="NSA38"/>
      <c r="NSB38"/>
      <c r="NSC38"/>
      <c r="NSD38"/>
      <c r="NSE38"/>
      <c r="NSF38"/>
      <c r="NSG38"/>
      <c r="NSH38"/>
      <c r="NSI38"/>
      <c r="NSJ38"/>
      <c r="NSK38"/>
      <c r="NSL38"/>
      <c r="NSM38"/>
      <c r="NSN38"/>
      <c r="NSO38"/>
      <c r="NSP38"/>
      <c r="NSQ38"/>
      <c r="NSR38"/>
      <c r="NSS38"/>
      <c r="NST38"/>
      <c r="NSU38"/>
      <c r="NSV38"/>
      <c r="NSW38"/>
      <c r="NSX38"/>
      <c r="NSY38"/>
      <c r="NSZ38"/>
      <c r="NTA38"/>
      <c r="NTB38"/>
      <c r="NTC38"/>
      <c r="NTD38"/>
      <c r="NTE38"/>
      <c r="NTF38"/>
      <c r="NTG38"/>
      <c r="NTH38"/>
      <c r="NTI38"/>
      <c r="NTJ38"/>
      <c r="NTK38"/>
      <c r="NTL38"/>
      <c r="NTM38"/>
      <c r="NTN38"/>
      <c r="NTO38"/>
      <c r="NTP38"/>
      <c r="NTQ38"/>
      <c r="NTR38"/>
      <c r="NTS38"/>
      <c r="NTT38"/>
      <c r="NTU38"/>
      <c r="NTV38"/>
      <c r="NTW38"/>
      <c r="NTX38"/>
      <c r="NTY38"/>
      <c r="NTZ38"/>
      <c r="NUA38"/>
      <c r="NUB38"/>
      <c r="NUC38"/>
      <c r="NUD38"/>
      <c r="NUE38"/>
      <c r="NUF38"/>
      <c r="NUG38"/>
      <c r="NUH38"/>
      <c r="NUI38"/>
      <c r="NUJ38"/>
      <c r="NUK38"/>
      <c r="NUL38"/>
      <c r="NUM38"/>
      <c r="NUN38"/>
      <c r="NUO38"/>
      <c r="NUP38"/>
      <c r="NUQ38"/>
      <c r="NUR38"/>
      <c r="NUS38"/>
      <c r="NUT38"/>
      <c r="NUU38"/>
      <c r="NUV38"/>
      <c r="NUW38"/>
      <c r="NUX38"/>
      <c r="NUY38"/>
      <c r="NUZ38"/>
      <c r="NVA38"/>
      <c r="NVB38"/>
      <c r="NVC38"/>
      <c r="NVD38"/>
      <c r="NVE38"/>
      <c r="NVF38"/>
      <c r="NVG38"/>
      <c r="NVH38"/>
      <c r="NVI38"/>
      <c r="NVJ38"/>
      <c r="NVK38"/>
      <c r="NVL38"/>
      <c r="NVM38"/>
      <c r="NVN38"/>
      <c r="NVO38"/>
      <c r="NVP38"/>
      <c r="NVQ38"/>
      <c r="NVR38"/>
      <c r="NVS38"/>
      <c r="NVT38"/>
      <c r="NVU38"/>
      <c r="NVV38"/>
      <c r="NVW38"/>
      <c r="NVX38"/>
      <c r="NVY38"/>
      <c r="NVZ38"/>
      <c r="NWA38"/>
      <c r="NWB38"/>
      <c r="NWC38"/>
      <c r="NWD38"/>
      <c r="NWE38"/>
      <c r="NWF38"/>
      <c r="NWG38"/>
      <c r="NWH38"/>
      <c r="NWI38"/>
      <c r="NWJ38"/>
      <c r="NWK38"/>
      <c r="NWL38"/>
      <c r="NWM38"/>
      <c r="NWN38"/>
      <c r="NWO38"/>
      <c r="NWP38"/>
      <c r="NWQ38"/>
      <c r="NWR38"/>
      <c r="NWS38"/>
      <c r="NWT38"/>
      <c r="NWU38"/>
      <c r="NWV38"/>
      <c r="NWW38"/>
      <c r="NWX38"/>
      <c r="NWY38"/>
      <c r="NWZ38"/>
      <c r="NXA38"/>
      <c r="NXB38"/>
      <c r="NXC38"/>
      <c r="NXD38"/>
      <c r="NXE38"/>
      <c r="NXF38"/>
      <c r="NXG38"/>
      <c r="NXH38"/>
      <c r="NXI38"/>
      <c r="NXJ38"/>
      <c r="NXK38"/>
      <c r="NXL38"/>
      <c r="NXM38"/>
      <c r="NXN38"/>
      <c r="NXO38"/>
      <c r="NXP38"/>
      <c r="NXQ38"/>
      <c r="NXR38"/>
      <c r="NXS38"/>
      <c r="NXT38"/>
      <c r="NXU38"/>
      <c r="NXV38"/>
      <c r="NXW38"/>
      <c r="NXX38"/>
      <c r="NXY38"/>
      <c r="NXZ38"/>
      <c r="NYA38"/>
      <c r="NYB38"/>
      <c r="NYC38"/>
      <c r="NYD38"/>
      <c r="NYE38"/>
      <c r="NYF38"/>
      <c r="NYG38"/>
      <c r="NYH38"/>
      <c r="NYI38"/>
      <c r="NYJ38"/>
      <c r="NYK38"/>
      <c r="NYL38"/>
      <c r="NYM38"/>
      <c r="NYN38"/>
      <c r="NYO38"/>
      <c r="NYP38"/>
      <c r="NYQ38"/>
      <c r="NYR38"/>
      <c r="NYS38"/>
      <c r="NYT38"/>
      <c r="NYU38"/>
      <c r="NYV38"/>
      <c r="NYW38"/>
      <c r="NYX38"/>
      <c r="NYY38"/>
      <c r="NYZ38"/>
      <c r="NZA38"/>
      <c r="NZB38"/>
      <c r="NZC38"/>
      <c r="NZD38"/>
      <c r="NZE38"/>
      <c r="NZF38"/>
      <c r="NZG38"/>
      <c r="NZH38"/>
      <c r="NZI38"/>
      <c r="NZJ38"/>
      <c r="NZK38"/>
      <c r="NZL38"/>
      <c r="NZM38"/>
      <c r="NZN38"/>
      <c r="NZO38"/>
      <c r="NZP38"/>
      <c r="NZQ38"/>
      <c r="NZR38"/>
      <c r="NZS38"/>
      <c r="NZT38"/>
      <c r="NZU38"/>
      <c r="NZV38"/>
      <c r="NZW38"/>
      <c r="NZX38"/>
      <c r="NZY38"/>
      <c r="NZZ38"/>
      <c r="OAA38"/>
      <c r="OAB38"/>
      <c r="OAC38"/>
      <c r="OAD38"/>
      <c r="OAE38"/>
      <c r="OAF38"/>
      <c r="OAG38"/>
      <c r="OAH38"/>
      <c r="OAI38"/>
      <c r="OAJ38"/>
      <c r="OAK38"/>
      <c r="OAL38"/>
      <c r="OAM38"/>
      <c r="OAN38"/>
      <c r="OAO38"/>
      <c r="OAP38"/>
      <c r="OAQ38"/>
      <c r="OAR38"/>
      <c r="OAS38"/>
      <c r="OAT38"/>
      <c r="OAU38"/>
      <c r="OAV38"/>
      <c r="OAW38"/>
      <c r="OAX38"/>
      <c r="OAY38"/>
      <c r="OAZ38"/>
      <c r="OBA38"/>
      <c r="OBB38"/>
      <c r="OBC38"/>
      <c r="OBD38"/>
      <c r="OBE38"/>
      <c r="OBF38"/>
      <c r="OBG38"/>
      <c r="OBH38"/>
      <c r="OBI38"/>
      <c r="OBJ38"/>
      <c r="OBK38"/>
      <c r="OBL38"/>
      <c r="OBM38"/>
      <c r="OBN38"/>
      <c r="OBO38"/>
      <c r="OBP38"/>
      <c r="OBQ38"/>
      <c r="OBR38"/>
      <c r="OBS38"/>
      <c r="OBT38"/>
      <c r="OBU38"/>
      <c r="OBV38"/>
      <c r="OBW38"/>
      <c r="OBX38"/>
      <c r="OBY38"/>
      <c r="OBZ38"/>
      <c r="OCA38"/>
      <c r="OCB38"/>
      <c r="OCC38"/>
      <c r="OCD38"/>
      <c r="OCE38"/>
      <c r="OCF38"/>
      <c r="OCG38"/>
      <c r="OCH38"/>
      <c r="OCI38"/>
      <c r="OCJ38"/>
      <c r="OCK38"/>
      <c r="OCL38"/>
      <c r="OCM38"/>
      <c r="OCN38"/>
      <c r="OCO38"/>
      <c r="OCP38"/>
      <c r="OCQ38"/>
      <c r="OCR38"/>
      <c r="OCS38"/>
      <c r="OCT38"/>
      <c r="OCU38"/>
      <c r="OCV38"/>
      <c r="OCW38"/>
      <c r="OCX38"/>
      <c r="OCY38"/>
      <c r="OCZ38"/>
      <c r="ODA38"/>
      <c r="ODB38"/>
      <c r="ODC38"/>
      <c r="ODD38"/>
      <c r="ODE38"/>
      <c r="ODF38"/>
      <c r="ODG38"/>
      <c r="ODH38"/>
      <c r="ODI38"/>
      <c r="ODJ38"/>
      <c r="ODK38"/>
      <c r="ODL38"/>
      <c r="ODM38"/>
      <c r="ODN38"/>
      <c r="ODO38"/>
      <c r="ODP38"/>
      <c r="ODQ38"/>
      <c r="ODR38"/>
      <c r="ODS38"/>
      <c r="ODT38"/>
      <c r="ODU38"/>
      <c r="ODV38"/>
      <c r="ODW38"/>
      <c r="ODX38"/>
      <c r="ODY38"/>
      <c r="ODZ38"/>
      <c r="OEA38"/>
      <c r="OEB38"/>
      <c r="OEC38"/>
      <c r="OED38"/>
      <c r="OEE38"/>
      <c r="OEF38"/>
      <c r="OEG38"/>
      <c r="OEH38"/>
      <c r="OEI38"/>
      <c r="OEJ38"/>
      <c r="OEK38"/>
      <c r="OEL38"/>
      <c r="OEM38"/>
      <c r="OEN38"/>
      <c r="OEO38"/>
      <c r="OEP38"/>
      <c r="OEQ38"/>
      <c r="OER38"/>
      <c r="OES38"/>
      <c r="OET38"/>
      <c r="OEU38"/>
      <c r="OEV38"/>
      <c r="OEW38"/>
      <c r="OEX38"/>
      <c r="OEY38"/>
      <c r="OEZ38"/>
      <c r="OFA38"/>
      <c r="OFB38"/>
      <c r="OFC38"/>
      <c r="OFD38"/>
      <c r="OFE38"/>
      <c r="OFF38"/>
      <c r="OFG38"/>
      <c r="OFH38"/>
      <c r="OFI38"/>
      <c r="OFJ38"/>
      <c r="OFK38"/>
      <c r="OFL38"/>
      <c r="OFM38"/>
      <c r="OFN38"/>
      <c r="OFO38"/>
      <c r="OFP38"/>
      <c r="OFQ38"/>
      <c r="OFR38"/>
      <c r="OFS38"/>
      <c r="OFT38"/>
      <c r="OFU38"/>
      <c r="OFV38"/>
      <c r="OFW38"/>
      <c r="OFX38"/>
      <c r="OFY38"/>
      <c r="OFZ38"/>
      <c r="OGA38"/>
      <c r="OGB38"/>
      <c r="OGC38"/>
      <c r="OGD38"/>
      <c r="OGE38"/>
      <c r="OGF38"/>
      <c r="OGG38"/>
      <c r="OGH38"/>
      <c r="OGI38"/>
      <c r="OGJ38"/>
      <c r="OGK38"/>
      <c r="OGL38"/>
      <c r="OGM38"/>
      <c r="OGN38"/>
      <c r="OGO38"/>
      <c r="OGP38"/>
      <c r="OGQ38"/>
      <c r="OGR38"/>
      <c r="OGS38"/>
      <c r="OGT38"/>
      <c r="OGU38"/>
      <c r="OGV38"/>
      <c r="OGW38"/>
      <c r="OGX38"/>
      <c r="OGY38"/>
      <c r="OGZ38"/>
      <c r="OHA38"/>
      <c r="OHB38"/>
      <c r="OHC38"/>
      <c r="OHD38"/>
      <c r="OHE38"/>
      <c r="OHF38"/>
      <c r="OHG38"/>
      <c r="OHH38"/>
      <c r="OHI38"/>
      <c r="OHJ38"/>
      <c r="OHK38"/>
      <c r="OHL38"/>
      <c r="OHM38"/>
      <c r="OHN38"/>
      <c r="OHO38"/>
      <c r="OHP38"/>
      <c r="OHQ38"/>
      <c r="OHR38"/>
      <c r="OHS38"/>
      <c r="OHT38"/>
      <c r="OHU38"/>
      <c r="OHV38"/>
      <c r="OHW38"/>
      <c r="OHX38"/>
      <c r="OHY38"/>
      <c r="OHZ38"/>
      <c r="OIA38"/>
      <c r="OIB38"/>
      <c r="OIC38"/>
      <c r="OID38"/>
      <c r="OIE38"/>
      <c r="OIF38"/>
      <c r="OIG38"/>
      <c r="OIH38"/>
      <c r="OII38"/>
      <c r="OIJ38"/>
      <c r="OIK38"/>
      <c r="OIL38"/>
      <c r="OIM38"/>
      <c r="OIN38"/>
      <c r="OIO38"/>
      <c r="OIP38"/>
      <c r="OIQ38"/>
      <c r="OIR38"/>
      <c r="OIS38"/>
      <c r="OIT38"/>
      <c r="OIU38"/>
      <c r="OIV38"/>
      <c r="OIW38"/>
      <c r="OIX38"/>
      <c r="OIY38"/>
      <c r="OIZ38"/>
      <c r="OJA38"/>
      <c r="OJB38"/>
      <c r="OJC38"/>
      <c r="OJD38"/>
      <c r="OJE38"/>
      <c r="OJF38"/>
      <c r="OJG38"/>
      <c r="OJH38"/>
      <c r="OJI38"/>
      <c r="OJJ38"/>
      <c r="OJK38"/>
      <c r="OJL38"/>
      <c r="OJM38"/>
      <c r="OJN38"/>
      <c r="OJO38"/>
      <c r="OJP38"/>
      <c r="OJQ38"/>
      <c r="OJR38"/>
      <c r="OJS38"/>
      <c r="OJT38"/>
      <c r="OJU38"/>
      <c r="OJV38"/>
      <c r="OJW38"/>
      <c r="OJX38"/>
      <c r="OJY38"/>
      <c r="OJZ38"/>
      <c r="OKA38"/>
      <c r="OKB38"/>
      <c r="OKC38"/>
      <c r="OKD38"/>
      <c r="OKE38"/>
      <c r="OKF38"/>
      <c r="OKG38"/>
      <c r="OKH38"/>
      <c r="OKI38"/>
      <c r="OKJ38"/>
      <c r="OKK38"/>
      <c r="OKL38"/>
      <c r="OKM38"/>
      <c r="OKN38"/>
      <c r="OKO38"/>
      <c r="OKP38"/>
      <c r="OKQ38"/>
      <c r="OKR38"/>
      <c r="OKS38"/>
      <c r="OKT38"/>
      <c r="OKU38"/>
      <c r="OKV38"/>
      <c r="OKW38"/>
      <c r="OKX38"/>
      <c r="OKY38"/>
      <c r="OKZ38"/>
      <c r="OLA38"/>
      <c r="OLB38"/>
      <c r="OLC38"/>
      <c r="OLD38"/>
      <c r="OLE38"/>
      <c r="OLF38"/>
      <c r="OLG38"/>
      <c r="OLH38"/>
      <c r="OLI38"/>
      <c r="OLJ38"/>
      <c r="OLK38"/>
      <c r="OLL38"/>
      <c r="OLM38"/>
      <c r="OLN38"/>
      <c r="OLO38"/>
      <c r="OLP38"/>
      <c r="OLQ38"/>
      <c r="OLR38"/>
      <c r="OLS38"/>
      <c r="OLT38"/>
      <c r="OLU38"/>
      <c r="OLV38"/>
      <c r="OLW38"/>
      <c r="OLX38"/>
      <c r="OLY38"/>
      <c r="OLZ38"/>
      <c r="OMA38"/>
      <c r="OMB38"/>
      <c r="OMC38"/>
      <c r="OMD38"/>
      <c r="OME38"/>
      <c r="OMF38"/>
      <c r="OMG38"/>
      <c r="OMH38"/>
      <c r="OMI38"/>
      <c r="OMJ38"/>
      <c r="OMK38"/>
      <c r="OML38"/>
      <c r="OMM38"/>
      <c r="OMN38"/>
      <c r="OMO38"/>
      <c r="OMP38"/>
      <c r="OMQ38"/>
      <c r="OMR38"/>
      <c r="OMS38"/>
      <c r="OMT38"/>
      <c r="OMU38"/>
      <c r="OMV38"/>
      <c r="OMW38"/>
      <c r="OMX38"/>
      <c r="OMY38"/>
      <c r="OMZ38"/>
      <c r="ONA38"/>
      <c r="ONB38"/>
      <c r="ONC38"/>
      <c r="OND38"/>
      <c r="ONE38"/>
      <c r="ONF38"/>
      <c r="ONG38"/>
      <c r="ONH38"/>
      <c r="ONI38"/>
      <c r="ONJ38"/>
      <c r="ONK38"/>
      <c r="ONL38"/>
      <c r="ONM38"/>
      <c r="ONN38"/>
      <c r="ONO38"/>
      <c r="ONP38"/>
      <c r="ONQ38"/>
      <c r="ONR38"/>
      <c r="ONS38"/>
      <c r="ONT38"/>
      <c r="ONU38"/>
      <c r="ONV38"/>
      <c r="ONW38"/>
      <c r="ONX38"/>
      <c r="ONY38"/>
      <c r="ONZ38"/>
      <c r="OOA38"/>
      <c r="OOB38"/>
      <c r="OOC38"/>
      <c r="OOD38"/>
      <c r="OOE38"/>
      <c r="OOF38"/>
      <c r="OOG38"/>
      <c r="OOH38"/>
      <c r="OOI38"/>
      <c r="OOJ38"/>
      <c r="OOK38"/>
      <c r="OOL38"/>
      <c r="OOM38"/>
      <c r="OON38"/>
      <c r="OOO38"/>
      <c r="OOP38"/>
      <c r="OOQ38"/>
      <c r="OOR38"/>
      <c r="OOS38"/>
      <c r="OOT38"/>
      <c r="OOU38"/>
      <c r="OOV38"/>
      <c r="OOW38"/>
      <c r="OOX38"/>
      <c r="OOY38"/>
      <c r="OOZ38"/>
      <c r="OPA38"/>
      <c r="OPB38"/>
      <c r="OPC38"/>
      <c r="OPD38"/>
      <c r="OPE38"/>
      <c r="OPF38"/>
      <c r="OPG38"/>
      <c r="OPH38"/>
      <c r="OPI38"/>
      <c r="OPJ38"/>
      <c r="OPK38"/>
      <c r="OPL38"/>
      <c r="OPM38"/>
      <c r="OPN38"/>
      <c r="OPO38"/>
      <c r="OPP38"/>
      <c r="OPQ38"/>
      <c r="OPR38"/>
      <c r="OPS38"/>
      <c r="OPT38"/>
      <c r="OPU38"/>
      <c r="OPV38"/>
      <c r="OPW38"/>
      <c r="OPX38"/>
      <c r="OPY38"/>
      <c r="OPZ38"/>
      <c r="OQA38"/>
      <c r="OQB38"/>
      <c r="OQC38"/>
      <c r="OQD38"/>
      <c r="OQE38"/>
      <c r="OQF38"/>
      <c r="OQG38"/>
      <c r="OQH38"/>
      <c r="OQI38"/>
      <c r="OQJ38"/>
      <c r="OQK38"/>
      <c r="OQL38"/>
      <c r="OQM38"/>
      <c r="OQN38"/>
      <c r="OQO38"/>
      <c r="OQP38"/>
      <c r="OQQ38"/>
      <c r="OQR38"/>
      <c r="OQS38"/>
      <c r="OQT38"/>
      <c r="OQU38"/>
      <c r="OQV38"/>
      <c r="OQW38"/>
      <c r="OQX38"/>
      <c r="OQY38"/>
      <c r="OQZ38"/>
      <c r="ORA38"/>
      <c r="ORB38"/>
      <c r="ORC38"/>
      <c r="ORD38"/>
      <c r="ORE38"/>
      <c r="ORF38"/>
      <c r="ORG38"/>
      <c r="ORH38"/>
      <c r="ORI38"/>
      <c r="ORJ38"/>
      <c r="ORK38"/>
      <c r="ORL38"/>
      <c r="ORM38"/>
      <c r="ORN38"/>
      <c r="ORO38"/>
      <c r="ORP38"/>
      <c r="ORQ38"/>
      <c r="ORR38"/>
      <c r="ORS38"/>
      <c r="ORT38"/>
      <c r="ORU38"/>
      <c r="ORV38"/>
      <c r="ORW38"/>
      <c r="ORX38"/>
      <c r="ORY38"/>
      <c r="ORZ38"/>
      <c r="OSA38"/>
      <c r="OSB38"/>
      <c r="OSC38"/>
      <c r="OSD38"/>
      <c r="OSE38"/>
      <c r="OSF38"/>
      <c r="OSG38"/>
      <c r="OSH38"/>
      <c r="OSI38"/>
      <c r="OSJ38"/>
      <c r="OSK38"/>
      <c r="OSL38"/>
      <c r="OSM38"/>
      <c r="OSN38"/>
      <c r="OSO38"/>
      <c r="OSP38"/>
      <c r="OSQ38"/>
      <c r="OSR38"/>
      <c r="OSS38"/>
      <c r="OST38"/>
      <c r="OSU38"/>
      <c r="OSV38"/>
      <c r="OSW38"/>
      <c r="OSX38"/>
      <c r="OSY38"/>
      <c r="OSZ38"/>
      <c r="OTA38"/>
      <c r="OTB38"/>
      <c r="OTC38"/>
      <c r="OTD38"/>
      <c r="OTE38"/>
      <c r="OTF38"/>
      <c r="OTG38"/>
      <c r="OTH38"/>
      <c r="OTI38"/>
      <c r="OTJ38"/>
      <c r="OTK38"/>
      <c r="OTL38"/>
      <c r="OTM38"/>
      <c r="OTN38"/>
      <c r="OTO38"/>
      <c r="OTP38"/>
      <c r="OTQ38"/>
      <c r="OTR38"/>
      <c r="OTS38"/>
      <c r="OTT38"/>
      <c r="OTU38"/>
      <c r="OTV38"/>
      <c r="OTW38"/>
      <c r="OTX38"/>
      <c r="OTY38"/>
      <c r="OTZ38"/>
      <c r="OUA38"/>
      <c r="OUB38"/>
      <c r="OUC38"/>
      <c r="OUD38"/>
      <c r="OUE38"/>
      <c r="OUF38"/>
      <c r="OUG38"/>
      <c r="OUH38"/>
      <c r="OUI38"/>
      <c r="OUJ38"/>
      <c r="OUK38"/>
      <c r="OUL38"/>
      <c r="OUM38"/>
      <c r="OUN38"/>
      <c r="OUO38"/>
      <c r="OUP38"/>
      <c r="OUQ38"/>
      <c r="OUR38"/>
      <c r="OUS38"/>
      <c r="OUT38"/>
      <c r="OUU38"/>
      <c r="OUV38"/>
      <c r="OUW38"/>
      <c r="OUX38"/>
      <c r="OUY38"/>
      <c r="OUZ38"/>
      <c r="OVA38"/>
      <c r="OVB38"/>
      <c r="OVC38"/>
      <c r="OVD38"/>
      <c r="OVE38"/>
      <c r="OVF38"/>
      <c r="OVG38"/>
      <c r="OVH38"/>
      <c r="OVI38"/>
      <c r="OVJ38"/>
      <c r="OVK38"/>
      <c r="OVL38"/>
      <c r="OVM38"/>
      <c r="OVN38"/>
      <c r="OVO38"/>
      <c r="OVP38"/>
      <c r="OVQ38"/>
      <c r="OVR38"/>
      <c r="OVS38"/>
      <c r="OVT38"/>
      <c r="OVU38"/>
      <c r="OVV38"/>
      <c r="OVW38"/>
      <c r="OVX38"/>
      <c r="OVY38"/>
      <c r="OVZ38"/>
      <c r="OWA38"/>
      <c r="OWB38"/>
      <c r="OWC38"/>
      <c r="OWD38"/>
      <c r="OWE38"/>
      <c r="OWF38"/>
      <c r="OWG38"/>
      <c r="OWH38"/>
      <c r="OWI38"/>
      <c r="OWJ38"/>
      <c r="OWK38"/>
      <c r="OWL38"/>
      <c r="OWM38"/>
      <c r="OWN38"/>
      <c r="OWO38"/>
      <c r="OWP38"/>
      <c r="OWQ38"/>
      <c r="OWR38"/>
      <c r="OWS38"/>
      <c r="OWT38"/>
      <c r="OWU38"/>
      <c r="OWV38"/>
      <c r="OWW38"/>
      <c r="OWX38"/>
      <c r="OWY38"/>
      <c r="OWZ38"/>
      <c r="OXA38"/>
      <c r="OXB38"/>
      <c r="OXC38"/>
      <c r="OXD38"/>
      <c r="OXE38"/>
      <c r="OXF38"/>
      <c r="OXG38"/>
      <c r="OXH38"/>
      <c r="OXI38"/>
      <c r="OXJ38"/>
      <c r="OXK38"/>
      <c r="OXL38"/>
      <c r="OXM38"/>
      <c r="OXN38"/>
      <c r="OXO38"/>
      <c r="OXP38"/>
      <c r="OXQ38"/>
      <c r="OXR38"/>
      <c r="OXS38"/>
      <c r="OXT38"/>
      <c r="OXU38"/>
      <c r="OXV38"/>
      <c r="OXW38"/>
      <c r="OXX38"/>
      <c r="OXY38"/>
      <c r="OXZ38"/>
      <c r="OYA38"/>
      <c r="OYB38"/>
      <c r="OYC38"/>
      <c r="OYD38"/>
      <c r="OYE38"/>
      <c r="OYF38"/>
      <c r="OYG38"/>
      <c r="OYH38"/>
      <c r="OYI38"/>
      <c r="OYJ38"/>
      <c r="OYK38"/>
      <c r="OYL38"/>
      <c r="OYM38"/>
      <c r="OYN38"/>
      <c r="OYO38"/>
      <c r="OYP38"/>
      <c r="OYQ38"/>
      <c r="OYR38"/>
      <c r="OYS38"/>
      <c r="OYT38"/>
      <c r="OYU38"/>
      <c r="OYV38"/>
      <c r="OYW38"/>
      <c r="OYX38"/>
      <c r="OYY38"/>
      <c r="OYZ38"/>
      <c r="OZA38"/>
      <c r="OZB38"/>
      <c r="OZC38"/>
      <c r="OZD38"/>
      <c r="OZE38"/>
      <c r="OZF38"/>
      <c r="OZG38"/>
      <c r="OZH38"/>
      <c r="OZI38"/>
      <c r="OZJ38"/>
      <c r="OZK38"/>
      <c r="OZL38"/>
      <c r="OZM38"/>
      <c r="OZN38"/>
      <c r="OZO38"/>
      <c r="OZP38"/>
      <c r="OZQ38"/>
      <c r="OZR38"/>
      <c r="OZS38"/>
      <c r="OZT38"/>
      <c r="OZU38"/>
      <c r="OZV38"/>
      <c r="OZW38"/>
      <c r="OZX38"/>
      <c r="OZY38"/>
      <c r="OZZ38"/>
      <c r="PAA38"/>
      <c r="PAB38"/>
      <c r="PAC38"/>
      <c r="PAD38"/>
      <c r="PAE38"/>
      <c r="PAF38"/>
      <c r="PAG38"/>
      <c r="PAH38"/>
      <c r="PAI38"/>
      <c r="PAJ38"/>
      <c r="PAK38"/>
      <c r="PAL38"/>
      <c r="PAM38"/>
      <c r="PAN38"/>
      <c r="PAO38"/>
      <c r="PAP38"/>
      <c r="PAQ38"/>
      <c r="PAR38"/>
      <c r="PAS38"/>
      <c r="PAT38"/>
      <c r="PAU38"/>
      <c r="PAV38"/>
      <c r="PAW38"/>
      <c r="PAX38"/>
      <c r="PAY38"/>
      <c r="PAZ38"/>
      <c r="PBA38"/>
      <c r="PBB38"/>
      <c r="PBC38"/>
      <c r="PBD38"/>
      <c r="PBE38"/>
      <c r="PBF38"/>
      <c r="PBG38"/>
      <c r="PBH38"/>
      <c r="PBI38"/>
      <c r="PBJ38"/>
      <c r="PBK38"/>
      <c r="PBL38"/>
      <c r="PBM38"/>
      <c r="PBN38"/>
      <c r="PBO38"/>
      <c r="PBP38"/>
      <c r="PBQ38"/>
      <c r="PBR38"/>
      <c r="PBS38"/>
      <c r="PBT38"/>
      <c r="PBU38"/>
      <c r="PBV38"/>
      <c r="PBW38"/>
      <c r="PBX38"/>
      <c r="PBY38"/>
      <c r="PBZ38"/>
      <c r="PCA38"/>
      <c r="PCB38"/>
      <c r="PCC38"/>
      <c r="PCD38"/>
      <c r="PCE38"/>
      <c r="PCF38"/>
      <c r="PCG38"/>
      <c r="PCH38"/>
      <c r="PCI38"/>
      <c r="PCJ38"/>
      <c r="PCK38"/>
      <c r="PCL38"/>
      <c r="PCM38"/>
      <c r="PCN38"/>
      <c r="PCO38"/>
      <c r="PCP38"/>
      <c r="PCQ38"/>
      <c r="PCR38"/>
      <c r="PCS38"/>
      <c r="PCT38"/>
      <c r="PCU38"/>
      <c r="PCV38"/>
      <c r="PCW38"/>
      <c r="PCX38"/>
      <c r="PCY38"/>
      <c r="PCZ38"/>
      <c r="PDA38"/>
      <c r="PDB38"/>
      <c r="PDC38"/>
      <c r="PDD38"/>
      <c r="PDE38"/>
      <c r="PDF38"/>
      <c r="PDG38"/>
      <c r="PDH38"/>
      <c r="PDI38"/>
      <c r="PDJ38"/>
      <c r="PDK38"/>
      <c r="PDL38"/>
      <c r="PDM38"/>
      <c r="PDN38"/>
      <c r="PDO38"/>
      <c r="PDP38"/>
      <c r="PDQ38"/>
      <c r="PDR38"/>
      <c r="PDS38"/>
      <c r="PDT38"/>
      <c r="PDU38"/>
      <c r="PDV38"/>
      <c r="PDW38"/>
      <c r="PDX38"/>
      <c r="PDY38"/>
      <c r="PDZ38"/>
      <c r="PEA38"/>
      <c r="PEB38"/>
      <c r="PEC38"/>
      <c r="PED38"/>
      <c r="PEE38"/>
      <c r="PEF38"/>
      <c r="PEG38"/>
      <c r="PEH38"/>
      <c r="PEI38"/>
      <c r="PEJ38"/>
      <c r="PEK38"/>
      <c r="PEL38"/>
      <c r="PEM38"/>
      <c r="PEN38"/>
      <c r="PEO38"/>
      <c r="PEP38"/>
      <c r="PEQ38"/>
      <c r="PER38"/>
      <c r="PES38"/>
      <c r="PET38"/>
      <c r="PEU38"/>
      <c r="PEV38"/>
      <c r="PEW38"/>
      <c r="PEX38"/>
      <c r="PEY38"/>
      <c r="PEZ38"/>
      <c r="PFA38"/>
      <c r="PFB38"/>
      <c r="PFC38"/>
      <c r="PFD38"/>
      <c r="PFE38"/>
      <c r="PFF38"/>
      <c r="PFG38"/>
      <c r="PFH38"/>
      <c r="PFI38"/>
      <c r="PFJ38"/>
      <c r="PFK38"/>
      <c r="PFL38"/>
      <c r="PFM38"/>
      <c r="PFN38"/>
      <c r="PFO38"/>
      <c r="PFP38"/>
      <c r="PFQ38"/>
      <c r="PFR38"/>
      <c r="PFS38"/>
      <c r="PFT38"/>
      <c r="PFU38"/>
      <c r="PFV38"/>
      <c r="PFW38"/>
      <c r="PFX38"/>
      <c r="PFY38"/>
      <c r="PFZ38"/>
      <c r="PGA38"/>
      <c r="PGB38"/>
      <c r="PGC38"/>
      <c r="PGD38"/>
      <c r="PGE38"/>
      <c r="PGF38"/>
      <c r="PGG38"/>
      <c r="PGH38"/>
      <c r="PGI38"/>
      <c r="PGJ38"/>
      <c r="PGK38"/>
      <c r="PGL38"/>
      <c r="PGM38"/>
      <c r="PGN38"/>
      <c r="PGO38"/>
      <c r="PGP38"/>
      <c r="PGQ38"/>
      <c r="PGR38"/>
      <c r="PGS38"/>
      <c r="PGT38"/>
      <c r="PGU38"/>
      <c r="PGV38"/>
      <c r="PGW38"/>
      <c r="PGX38"/>
      <c r="PGY38"/>
      <c r="PGZ38"/>
      <c r="PHA38"/>
      <c r="PHB38"/>
      <c r="PHC38"/>
      <c r="PHD38"/>
      <c r="PHE38"/>
      <c r="PHF38"/>
      <c r="PHG38"/>
      <c r="PHH38"/>
      <c r="PHI38"/>
      <c r="PHJ38"/>
      <c r="PHK38"/>
      <c r="PHL38"/>
      <c r="PHM38"/>
      <c r="PHN38"/>
      <c r="PHO38"/>
      <c r="PHP38"/>
      <c r="PHQ38"/>
      <c r="PHR38"/>
      <c r="PHS38"/>
      <c r="PHT38"/>
      <c r="PHU38"/>
      <c r="PHV38"/>
      <c r="PHW38"/>
      <c r="PHX38"/>
      <c r="PHY38"/>
      <c r="PHZ38"/>
      <c r="PIA38"/>
      <c r="PIB38"/>
      <c r="PIC38"/>
      <c r="PID38"/>
      <c r="PIE38"/>
      <c r="PIF38"/>
      <c r="PIG38"/>
      <c r="PIH38"/>
      <c r="PII38"/>
      <c r="PIJ38"/>
      <c r="PIK38"/>
      <c r="PIL38"/>
      <c r="PIM38"/>
      <c r="PIN38"/>
      <c r="PIO38"/>
      <c r="PIP38"/>
      <c r="PIQ38"/>
      <c r="PIR38"/>
      <c r="PIS38"/>
      <c r="PIT38"/>
      <c r="PIU38"/>
      <c r="PIV38"/>
      <c r="PIW38"/>
      <c r="PIX38"/>
      <c r="PIY38"/>
      <c r="PIZ38"/>
      <c r="PJA38"/>
      <c r="PJB38"/>
      <c r="PJC38"/>
      <c r="PJD38"/>
      <c r="PJE38"/>
      <c r="PJF38"/>
      <c r="PJG38"/>
      <c r="PJH38"/>
      <c r="PJI38"/>
      <c r="PJJ38"/>
      <c r="PJK38"/>
      <c r="PJL38"/>
      <c r="PJM38"/>
      <c r="PJN38"/>
      <c r="PJO38"/>
      <c r="PJP38"/>
      <c r="PJQ38"/>
      <c r="PJR38"/>
      <c r="PJS38"/>
      <c r="PJT38"/>
      <c r="PJU38"/>
      <c r="PJV38"/>
      <c r="PJW38"/>
      <c r="PJX38"/>
      <c r="PJY38"/>
      <c r="PJZ38"/>
      <c r="PKA38"/>
      <c r="PKB38"/>
      <c r="PKC38"/>
      <c r="PKD38"/>
      <c r="PKE38"/>
      <c r="PKF38"/>
      <c r="PKG38"/>
      <c r="PKH38"/>
      <c r="PKI38"/>
      <c r="PKJ38"/>
      <c r="PKK38"/>
      <c r="PKL38"/>
      <c r="PKM38"/>
      <c r="PKN38"/>
      <c r="PKO38"/>
      <c r="PKP38"/>
      <c r="PKQ38"/>
      <c r="PKR38"/>
      <c r="PKS38"/>
      <c r="PKT38"/>
      <c r="PKU38"/>
      <c r="PKV38"/>
      <c r="PKW38"/>
      <c r="PKX38"/>
      <c r="PKY38"/>
      <c r="PKZ38"/>
      <c r="PLA38"/>
      <c r="PLB38"/>
      <c r="PLC38"/>
      <c r="PLD38"/>
      <c r="PLE38"/>
      <c r="PLF38"/>
      <c r="PLG38"/>
      <c r="PLH38"/>
      <c r="PLI38"/>
      <c r="PLJ38"/>
      <c r="PLK38"/>
      <c r="PLL38"/>
      <c r="PLM38"/>
      <c r="PLN38"/>
      <c r="PLO38"/>
      <c r="PLP38"/>
      <c r="PLQ38"/>
      <c r="PLR38"/>
      <c r="PLS38"/>
      <c r="PLT38"/>
      <c r="PLU38"/>
      <c r="PLV38"/>
      <c r="PLW38"/>
      <c r="PLX38"/>
      <c r="PLY38"/>
      <c r="PLZ38"/>
      <c r="PMA38"/>
      <c r="PMB38"/>
      <c r="PMC38"/>
      <c r="PMD38"/>
      <c r="PME38"/>
      <c r="PMF38"/>
      <c r="PMG38"/>
      <c r="PMH38"/>
      <c r="PMI38"/>
      <c r="PMJ38"/>
      <c r="PMK38"/>
      <c r="PML38"/>
      <c r="PMM38"/>
      <c r="PMN38"/>
      <c r="PMO38"/>
      <c r="PMP38"/>
      <c r="PMQ38"/>
      <c r="PMR38"/>
      <c r="PMS38"/>
      <c r="PMT38"/>
      <c r="PMU38"/>
      <c r="PMV38"/>
      <c r="PMW38"/>
      <c r="PMX38"/>
      <c r="PMY38"/>
      <c r="PMZ38"/>
      <c r="PNA38"/>
      <c r="PNB38"/>
      <c r="PNC38"/>
      <c r="PND38"/>
      <c r="PNE38"/>
      <c r="PNF38"/>
      <c r="PNG38"/>
      <c r="PNH38"/>
      <c r="PNI38"/>
      <c r="PNJ38"/>
      <c r="PNK38"/>
      <c r="PNL38"/>
      <c r="PNM38"/>
      <c r="PNN38"/>
      <c r="PNO38"/>
      <c r="PNP38"/>
      <c r="PNQ38"/>
      <c r="PNR38"/>
      <c r="PNS38"/>
      <c r="PNT38"/>
      <c r="PNU38"/>
      <c r="PNV38"/>
      <c r="PNW38"/>
      <c r="PNX38"/>
      <c r="PNY38"/>
      <c r="PNZ38"/>
      <c r="POA38"/>
      <c r="POB38"/>
      <c r="POC38"/>
      <c r="POD38"/>
      <c r="POE38"/>
      <c r="POF38"/>
      <c r="POG38"/>
      <c r="POH38"/>
      <c r="POI38"/>
      <c r="POJ38"/>
      <c r="POK38"/>
      <c r="POL38"/>
      <c r="POM38"/>
      <c r="PON38"/>
      <c r="POO38"/>
      <c r="POP38"/>
      <c r="POQ38"/>
      <c r="POR38"/>
      <c r="POS38"/>
      <c r="POT38"/>
      <c r="POU38"/>
      <c r="POV38"/>
      <c r="POW38"/>
      <c r="POX38"/>
      <c r="POY38"/>
      <c r="POZ38"/>
      <c r="PPA38"/>
      <c r="PPB38"/>
      <c r="PPC38"/>
      <c r="PPD38"/>
      <c r="PPE38"/>
      <c r="PPF38"/>
      <c r="PPG38"/>
      <c r="PPH38"/>
      <c r="PPI38"/>
      <c r="PPJ38"/>
      <c r="PPK38"/>
      <c r="PPL38"/>
      <c r="PPM38"/>
      <c r="PPN38"/>
      <c r="PPO38"/>
      <c r="PPP38"/>
      <c r="PPQ38"/>
      <c r="PPR38"/>
      <c r="PPS38"/>
      <c r="PPT38"/>
      <c r="PPU38"/>
      <c r="PPV38"/>
      <c r="PPW38"/>
      <c r="PPX38"/>
      <c r="PPY38"/>
      <c r="PPZ38"/>
      <c r="PQA38"/>
      <c r="PQB38"/>
      <c r="PQC38"/>
      <c r="PQD38"/>
      <c r="PQE38"/>
      <c r="PQF38"/>
      <c r="PQG38"/>
      <c r="PQH38"/>
      <c r="PQI38"/>
      <c r="PQJ38"/>
      <c r="PQK38"/>
      <c r="PQL38"/>
      <c r="PQM38"/>
      <c r="PQN38"/>
      <c r="PQO38"/>
      <c r="PQP38"/>
      <c r="PQQ38"/>
      <c r="PQR38"/>
      <c r="PQS38"/>
      <c r="PQT38"/>
      <c r="PQU38"/>
      <c r="PQV38"/>
      <c r="PQW38"/>
      <c r="PQX38"/>
      <c r="PQY38"/>
      <c r="PQZ38"/>
      <c r="PRA38"/>
      <c r="PRB38"/>
      <c r="PRC38"/>
      <c r="PRD38"/>
      <c r="PRE38"/>
      <c r="PRF38"/>
      <c r="PRG38"/>
      <c r="PRH38"/>
      <c r="PRI38"/>
      <c r="PRJ38"/>
      <c r="PRK38"/>
      <c r="PRL38"/>
      <c r="PRM38"/>
      <c r="PRN38"/>
      <c r="PRO38"/>
      <c r="PRP38"/>
      <c r="PRQ38"/>
      <c r="PRR38"/>
      <c r="PRS38"/>
      <c r="PRT38"/>
      <c r="PRU38"/>
      <c r="PRV38"/>
      <c r="PRW38"/>
      <c r="PRX38"/>
      <c r="PRY38"/>
      <c r="PRZ38"/>
      <c r="PSA38"/>
      <c r="PSB38"/>
      <c r="PSC38"/>
      <c r="PSD38"/>
      <c r="PSE38"/>
      <c r="PSF38"/>
      <c r="PSG38"/>
      <c r="PSH38"/>
      <c r="PSI38"/>
      <c r="PSJ38"/>
      <c r="PSK38"/>
      <c r="PSL38"/>
      <c r="PSM38"/>
      <c r="PSN38"/>
      <c r="PSO38"/>
      <c r="PSP38"/>
      <c r="PSQ38"/>
      <c r="PSR38"/>
      <c r="PSS38"/>
      <c r="PST38"/>
      <c r="PSU38"/>
      <c r="PSV38"/>
      <c r="PSW38"/>
      <c r="PSX38"/>
      <c r="PSY38"/>
      <c r="PSZ38"/>
      <c r="PTA38"/>
      <c r="PTB38"/>
      <c r="PTC38"/>
      <c r="PTD38"/>
      <c r="PTE38"/>
      <c r="PTF38"/>
      <c r="PTG38"/>
      <c r="PTH38"/>
      <c r="PTI38"/>
      <c r="PTJ38"/>
      <c r="PTK38"/>
      <c r="PTL38"/>
      <c r="PTM38"/>
      <c r="PTN38"/>
      <c r="PTO38"/>
      <c r="PTP38"/>
      <c r="PTQ38"/>
      <c r="PTR38"/>
      <c r="PTS38"/>
      <c r="PTT38"/>
      <c r="PTU38"/>
      <c r="PTV38"/>
      <c r="PTW38"/>
      <c r="PTX38"/>
      <c r="PTY38"/>
      <c r="PTZ38"/>
      <c r="PUA38"/>
      <c r="PUB38"/>
      <c r="PUC38"/>
      <c r="PUD38"/>
      <c r="PUE38"/>
      <c r="PUF38"/>
      <c r="PUG38"/>
      <c r="PUH38"/>
      <c r="PUI38"/>
      <c r="PUJ38"/>
      <c r="PUK38"/>
      <c r="PUL38"/>
      <c r="PUM38"/>
      <c r="PUN38"/>
      <c r="PUO38"/>
      <c r="PUP38"/>
      <c r="PUQ38"/>
      <c r="PUR38"/>
      <c r="PUS38"/>
      <c r="PUT38"/>
      <c r="PUU38"/>
      <c r="PUV38"/>
      <c r="PUW38"/>
      <c r="PUX38"/>
      <c r="PUY38"/>
      <c r="PUZ38"/>
      <c r="PVA38"/>
      <c r="PVB38"/>
      <c r="PVC38"/>
      <c r="PVD38"/>
      <c r="PVE38"/>
      <c r="PVF38"/>
      <c r="PVG38"/>
      <c r="PVH38"/>
      <c r="PVI38"/>
      <c r="PVJ38"/>
      <c r="PVK38"/>
      <c r="PVL38"/>
      <c r="PVM38"/>
      <c r="PVN38"/>
      <c r="PVO38"/>
      <c r="PVP38"/>
      <c r="PVQ38"/>
      <c r="PVR38"/>
      <c r="PVS38"/>
      <c r="PVT38"/>
      <c r="PVU38"/>
      <c r="PVV38"/>
      <c r="PVW38"/>
      <c r="PVX38"/>
      <c r="PVY38"/>
      <c r="PVZ38"/>
      <c r="PWA38"/>
      <c r="PWB38"/>
      <c r="PWC38"/>
      <c r="PWD38"/>
      <c r="PWE38"/>
      <c r="PWF38"/>
      <c r="PWG38"/>
      <c r="PWH38"/>
      <c r="PWI38"/>
      <c r="PWJ38"/>
      <c r="PWK38"/>
      <c r="PWL38"/>
      <c r="PWM38"/>
      <c r="PWN38"/>
      <c r="PWO38"/>
      <c r="PWP38"/>
      <c r="PWQ38"/>
      <c r="PWR38"/>
      <c r="PWS38"/>
      <c r="PWT38"/>
      <c r="PWU38"/>
      <c r="PWV38"/>
      <c r="PWW38"/>
      <c r="PWX38"/>
      <c r="PWY38"/>
      <c r="PWZ38"/>
      <c r="PXA38"/>
      <c r="PXB38"/>
      <c r="PXC38"/>
      <c r="PXD38"/>
      <c r="PXE38"/>
      <c r="PXF38"/>
      <c r="PXG38"/>
      <c r="PXH38"/>
      <c r="PXI38"/>
      <c r="PXJ38"/>
      <c r="PXK38"/>
      <c r="PXL38"/>
      <c r="PXM38"/>
      <c r="PXN38"/>
      <c r="PXO38"/>
      <c r="PXP38"/>
      <c r="PXQ38"/>
      <c r="PXR38"/>
      <c r="PXS38"/>
      <c r="PXT38"/>
      <c r="PXU38"/>
      <c r="PXV38"/>
      <c r="PXW38"/>
      <c r="PXX38"/>
      <c r="PXY38"/>
      <c r="PXZ38"/>
      <c r="PYA38"/>
      <c r="PYB38"/>
      <c r="PYC38"/>
      <c r="PYD38"/>
      <c r="PYE38"/>
      <c r="PYF38"/>
      <c r="PYG38"/>
      <c r="PYH38"/>
      <c r="PYI38"/>
      <c r="PYJ38"/>
      <c r="PYK38"/>
      <c r="PYL38"/>
      <c r="PYM38"/>
      <c r="PYN38"/>
      <c r="PYO38"/>
      <c r="PYP38"/>
      <c r="PYQ38"/>
      <c r="PYR38"/>
      <c r="PYS38"/>
      <c r="PYT38"/>
      <c r="PYU38"/>
      <c r="PYV38"/>
      <c r="PYW38"/>
      <c r="PYX38"/>
      <c r="PYY38"/>
      <c r="PYZ38"/>
      <c r="PZA38"/>
      <c r="PZB38"/>
      <c r="PZC38"/>
      <c r="PZD38"/>
      <c r="PZE38"/>
      <c r="PZF38"/>
      <c r="PZG38"/>
      <c r="PZH38"/>
      <c r="PZI38"/>
      <c r="PZJ38"/>
      <c r="PZK38"/>
      <c r="PZL38"/>
      <c r="PZM38"/>
      <c r="PZN38"/>
      <c r="PZO38"/>
      <c r="PZP38"/>
      <c r="PZQ38"/>
      <c r="PZR38"/>
      <c r="PZS38"/>
      <c r="PZT38"/>
      <c r="PZU38"/>
      <c r="PZV38"/>
      <c r="PZW38"/>
      <c r="PZX38"/>
      <c r="PZY38"/>
      <c r="PZZ38"/>
      <c r="QAA38"/>
      <c r="QAB38"/>
      <c r="QAC38"/>
      <c r="QAD38"/>
      <c r="QAE38"/>
      <c r="QAF38"/>
      <c r="QAG38"/>
      <c r="QAH38"/>
      <c r="QAI38"/>
      <c r="QAJ38"/>
      <c r="QAK38"/>
      <c r="QAL38"/>
      <c r="QAM38"/>
      <c r="QAN38"/>
      <c r="QAO38"/>
      <c r="QAP38"/>
      <c r="QAQ38"/>
      <c r="QAR38"/>
      <c r="QAS38"/>
      <c r="QAT38"/>
      <c r="QAU38"/>
      <c r="QAV38"/>
      <c r="QAW38"/>
      <c r="QAX38"/>
      <c r="QAY38"/>
      <c r="QAZ38"/>
      <c r="QBA38"/>
      <c r="QBB38"/>
      <c r="QBC38"/>
      <c r="QBD38"/>
      <c r="QBE38"/>
      <c r="QBF38"/>
      <c r="QBG38"/>
      <c r="QBH38"/>
      <c r="QBI38"/>
      <c r="QBJ38"/>
      <c r="QBK38"/>
      <c r="QBL38"/>
      <c r="QBM38"/>
      <c r="QBN38"/>
      <c r="QBO38"/>
      <c r="QBP38"/>
      <c r="QBQ38"/>
      <c r="QBR38"/>
      <c r="QBS38"/>
      <c r="QBT38"/>
      <c r="QBU38"/>
      <c r="QBV38"/>
      <c r="QBW38"/>
      <c r="QBX38"/>
      <c r="QBY38"/>
      <c r="QBZ38"/>
      <c r="QCA38"/>
      <c r="QCB38"/>
      <c r="QCC38"/>
      <c r="QCD38"/>
      <c r="QCE38"/>
      <c r="QCF38"/>
      <c r="QCG38"/>
      <c r="QCH38"/>
      <c r="QCI38"/>
      <c r="QCJ38"/>
      <c r="QCK38"/>
      <c r="QCL38"/>
      <c r="QCM38"/>
      <c r="QCN38"/>
      <c r="QCO38"/>
      <c r="QCP38"/>
      <c r="QCQ38"/>
      <c r="QCR38"/>
      <c r="QCS38"/>
      <c r="QCT38"/>
      <c r="QCU38"/>
      <c r="QCV38"/>
      <c r="QCW38"/>
      <c r="QCX38"/>
      <c r="QCY38"/>
      <c r="QCZ38"/>
      <c r="QDA38"/>
      <c r="QDB38"/>
      <c r="QDC38"/>
      <c r="QDD38"/>
      <c r="QDE38"/>
      <c r="QDF38"/>
      <c r="QDG38"/>
      <c r="QDH38"/>
      <c r="QDI38"/>
      <c r="QDJ38"/>
      <c r="QDK38"/>
      <c r="QDL38"/>
      <c r="QDM38"/>
      <c r="QDN38"/>
      <c r="QDO38"/>
      <c r="QDP38"/>
      <c r="QDQ38"/>
      <c r="QDR38"/>
      <c r="QDS38"/>
      <c r="QDT38"/>
      <c r="QDU38"/>
      <c r="QDV38"/>
      <c r="QDW38"/>
      <c r="QDX38"/>
      <c r="QDY38"/>
      <c r="QDZ38"/>
      <c r="QEA38"/>
      <c r="QEB38"/>
      <c r="QEC38"/>
      <c r="QED38"/>
      <c r="QEE38"/>
      <c r="QEF38"/>
      <c r="QEG38"/>
      <c r="QEH38"/>
      <c r="QEI38"/>
      <c r="QEJ38"/>
      <c r="QEK38"/>
      <c r="QEL38"/>
      <c r="QEM38"/>
      <c r="QEN38"/>
      <c r="QEO38"/>
      <c r="QEP38"/>
      <c r="QEQ38"/>
      <c r="QER38"/>
      <c r="QES38"/>
      <c r="QET38"/>
      <c r="QEU38"/>
      <c r="QEV38"/>
      <c r="QEW38"/>
      <c r="QEX38"/>
      <c r="QEY38"/>
      <c r="QEZ38"/>
      <c r="QFA38"/>
      <c r="QFB38"/>
      <c r="QFC38"/>
      <c r="QFD38"/>
      <c r="QFE38"/>
      <c r="QFF38"/>
      <c r="QFG38"/>
      <c r="QFH38"/>
      <c r="QFI38"/>
      <c r="QFJ38"/>
      <c r="QFK38"/>
      <c r="QFL38"/>
      <c r="QFM38"/>
      <c r="QFN38"/>
      <c r="QFO38"/>
      <c r="QFP38"/>
      <c r="QFQ38"/>
      <c r="QFR38"/>
      <c r="QFS38"/>
      <c r="QFT38"/>
      <c r="QFU38"/>
      <c r="QFV38"/>
      <c r="QFW38"/>
      <c r="QFX38"/>
      <c r="QFY38"/>
      <c r="QFZ38"/>
      <c r="QGA38"/>
      <c r="QGB38"/>
      <c r="QGC38"/>
      <c r="QGD38"/>
      <c r="QGE38"/>
      <c r="QGF38"/>
      <c r="QGG38"/>
      <c r="QGH38"/>
      <c r="QGI38"/>
      <c r="QGJ38"/>
      <c r="QGK38"/>
      <c r="QGL38"/>
      <c r="QGM38"/>
      <c r="QGN38"/>
      <c r="QGO38"/>
      <c r="QGP38"/>
      <c r="QGQ38"/>
      <c r="QGR38"/>
      <c r="QGS38"/>
      <c r="QGT38"/>
      <c r="QGU38"/>
      <c r="QGV38"/>
      <c r="QGW38"/>
      <c r="QGX38"/>
      <c r="QGY38"/>
      <c r="QGZ38"/>
      <c r="QHA38"/>
      <c r="QHB38"/>
      <c r="QHC38"/>
      <c r="QHD38"/>
      <c r="QHE38"/>
      <c r="QHF38"/>
      <c r="QHG38"/>
      <c r="QHH38"/>
      <c r="QHI38"/>
      <c r="QHJ38"/>
      <c r="QHK38"/>
      <c r="QHL38"/>
      <c r="QHM38"/>
      <c r="QHN38"/>
      <c r="QHO38"/>
      <c r="QHP38"/>
      <c r="QHQ38"/>
      <c r="QHR38"/>
      <c r="QHS38"/>
      <c r="QHT38"/>
      <c r="QHU38"/>
      <c r="QHV38"/>
      <c r="QHW38"/>
      <c r="QHX38"/>
      <c r="QHY38"/>
      <c r="QHZ38"/>
      <c r="QIA38"/>
      <c r="QIB38"/>
      <c r="QIC38"/>
      <c r="QID38"/>
      <c r="QIE38"/>
      <c r="QIF38"/>
      <c r="QIG38"/>
      <c r="QIH38"/>
      <c r="QII38"/>
      <c r="QIJ38"/>
      <c r="QIK38"/>
      <c r="QIL38"/>
      <c r="QIM38"/>
      <c r="QIN38"/>
      <c r="QIO38"/>
      <c r="QIP38"/>
      <c r="QIQ38"/>
      <c r="QIR38"/>
      <c r="QIS38"/>
      <c r="QIT38"/>
      <c r="QIU38"/>
      <c r="QIV38"/>
      <c r="QIW38"/>
      <c r="QIX38"/>
      <c r="QIY38"/>
      <c r="QIZ38"/>
      <c r="QJA38"/>
      <c r="QJB38"/>
      <c r="QJC38"/>
      <c r="QJD38"/>
      <c r="QJE38"/>
      <c r="QJF38"/>
      <c r="QJG38"/>
      <c r="QJH38"/>
      <c r="QJI38"/>
      <c r="QJJ38"/>
      <c r="QJK38"/>
      <c r="QJL38"/>
      <c r="QJM38"/>
      <c r="QJN38"/>
      <c r="QJO38"/>
      <c r="QJP38"/>
      <c r="QJQ38"/>
      <c r="QJR38"/>
      <c r="QJS38"/>
      <c r="QJT38"/>
      <c r="QJU38"/>
      <c r="QJV38"/>
      <c r="QJW38"/>
      <c r="QJX38"/>
      <c r="QJY38"/>
      <c r="QJZ38"/>
      <c r="QKA38"/>
      <c r="QKB38"/>
      <c r="QKC38"/>
      <c r="QKD38"/>
      <c r="QKE38"/>
      <c r="QKF38"/>
      <c r="QKG38"/>
      <c r="QKH38"/>
      <c r="QKI38"/>
      <c r="QKJ38"/>
      <c r="QKK38"/>
      <c r="QKL38"/>
      <c r="QKM38"/>
      <c r="QKN38"/>
      <c r="QKO38"/>
      <c r="QKP38"/>
      <c r="QKQ38"/>
      <c r="QKR38"/>
      <c r="QKS38"/>
      <c r="QKT38"/>
      <c r="QKU38"/>
      <c r="QKV38"/>
      <c r="QKW38"/>
      <c r="QKX38"/>
      <c r="QKY38"/>
      <c r="QKZ38"/>
      <c r="QLA38"/>
      <c r="QLB38"/>
      <c r="QLC38"/>
      <c r="QLD38"/>
      <c r="QLE38"/>
      <c r="QLF38"/>
      <c r="QLG38"/>
      <c r="QLH38"/>
      <c r="QLI38"/>
      <c r="QLJ38"/>
      <c r="QLK38"/>
      <c r="QLL38"/>
      <c r="QLM38"/>
      <c r="QLN38"/>
      <c r="QLO38"/>
      <c r="QLP38"/>
      <c r="QLQ38"/>
      <c r="QLR38"/>
      <c r="QLS38"/>
      <c r="QLT38"/>
      <c r="QLU38"/>
      <c r="QLV38"/>
      <c r="QLW38"/>
      <c r="QLX38"/>
      <c r="QLY38"/>
      <c r="QLZ38"/>
      <c r="QMA38"/>
      <c r="QMB38"/>
      <c r="QMC38"/>
      <c r="QMD38"/>
      <c r="QME38"/>
      <c r="QMF38"/>
      <c r="QMG38"/>
      <c r="QMH38"/>
      <c r="QMI38"/>
      <c r="QMJ38"/>
      <c r="QMK38"/>
      <c r="QML38"/>
      <c r="QMM38"/>
      <c r="QMN38"/>
      <c r="QMO38"/>
      <c r="QMP38"/>
      <c r="QMQ38"/>
      <c r="QMR38"/>
      <c r="QMS38"/>
      <c r="QMT38"/>
      <c r="QMU38"/>
      <c r="QMV38"/>
      <c r="QMW38"/>
      <c r="QMX38"/>
      <c r="QMY38"/>
      <c r="QMZ38"/>
      <c r="QNA38"/>
      <c r="QNB38"/>
      <c r="QNC38"/>
      <c r="QND38"/>
      <c r="QNE38"/>
      <c r="QNF38"/>
      <c r="QNG38"/>
      <c r="QNH38"/>
      <c r="QNI38"/>
      <c r="QNJ38"/>
      <c r="QNK38"/>
      <c r="QNL38"/>
      <c r="QNM38"/>
      <c r="QNN38"/>
      <c r="QNO38"/>
      <c r="QNP38"/>
      <c r="QNQ38"/>
      <c r="QNR38"/>
      <c r="QNS38"/>
      <c r="QNT38"/>
      <c r="QNU38"/>
      <c r="QNV38"/>
      <c r="QNW38"/>
      <c r="QNX38"/>
      <c r="QNY38"/>
      <c r="QNZ38"/>
      <c r="QOA38"/>
      <c r="QOB38"/>
      <c r="QOC38"/>
      <c r="QOD38"/>
      <c r="QOE38"/>
      <c r="QOF38"/>
      <c r="QOG38"/>
      <c r="QOH38"/>
      <c r="QOI38"/>
      <c r="QOJ38"/>
      <c r="QOK38"/>
      <c r="QOL38"/>
      <c r="QOM38"/>
      <c r="QON38"/>
      <c r="QOO38"/>
      <c r="QOP38"/>
      <c r="QOQ38"/>
      <c r="QOR38"/>
      <c r="QOS38"/>
      <c r="QOT38"/>
      <c r="QOU38"/>
      <c r="QOV38"/>
      <c r="QOW38"/>
      <c r="QOX38"/>
      <c r="QOY38"/>
      <c r="QOZ38"/>
      <c r="QPA38"/>
      <c r="QPB38"/>
      <c r="QPC38"/>
      <c r="QPD38"/>
      <c r="QPE38"/>
      <c r="QPF38"/>
      <c r="QPG38"/>
      <c r="QPH38"/>
      <c r="QPI38"/>
      <c r="QPJ38"/>
      <c r="QPK38"/>
      <c r="QPL38"/>
      <c r="QPM38"/>
      <c r="QPN38"/>
      <c r="QPO38"/>
      <c r="QPP38"/>
      <c r="QPQ38"/>
      <c r="QPR38"/>
      <c r="QPS38"/>
      <c r="QPT38"/>
      <c r="QPU38"/>
      <c r="QPV38"/>
      <c r="QPW38"/>
      <c r="QPX38"/>
      <c r="QPY38"/>
      <c r="QPZ38"/>
      <c r="QQA38"/>
      <c r="QQB38"/>
      <c r="QQC38"/>
      <c r="QQD38"/>
      <c r="QQE38"/>
      <c r="QQF38"/>
      <c r="QQG38"/>
      <c r="QQH38"/>
      <c r="QQI38"/>
      <c r="QQJ38"/>
      <c r="QQK38"/>
      <c r="QQL38"/>
      <c r="QQM38"/>
      <c r="QQN38"/>
      <c r="QQO38"/>
      <c r="QQP38"/>
      <c r="QQQ38"/>
      <c r="QQR38"/>
      <c r="QQS38"/>
      <c r="QQT38"/>
      <c r="QQU38"/>
      <c r="QQV38"/>
      <c r="QQW38"/>
      <c r="QQX38"/>
      <c r="QQY38"/>
      <c r="QQZ38"/>
      <c r="QRA38"/>
      <c r="QRB38"/>
      <c r="QRC38"/>
      <c r="QRD38"/>
      <c r="QRE38"/>
      <c r="QRF38"/>
      <c r="QRG38"/>
      <c r="QRH38"/>
      <c r="QRI38"/>
      <c r="QRJ38"/>
      <c r="QRK38"/>
      <c r="QRL38"/>
      <c r="QRM38"/>
      <c r="QRN38"/>
      <c r="QRO38"/>
      <c r="QRP38"/>
      <c r="QRQ38"/>
      <c r="QRR38"/>
      <c r="QRS38"/>
      <c r="QRT38"/>
      <c r="QRU38"/>
      <c r="QRV38"/>
      <c r="QRW38"/>
      <c r="QRX38"/>
      <c r="QRY38"/>
      <c r="QRZ38"/>
      <c r="QSA38"/>
      <c r="QSB38"/>
      <c r="QSC38"/>
      <c r="QSD38"/>
      <c r="QSE38"/>
      <c r="QSF38"/>
      <c r="QSG38"/>
      <c r="QSH38"/>
      <c r="QSI38"/>
      <c r="QSJ38"/>
      <c r="QSK38"/>
      <c r="QSL38"/>
      <c r="QSM38"/>
      <c r="QSN38"/>
      <c r="QSO38"/>
      <c r="QSP38"/>
      <c r="QSQ38"/>
      <c r="QSR38"/>
      <c r="QSS38"/>
      <c r="QST38"/>
      <c r="QSU38"/>
      <c r="QSV38"/>
      <c r="QSW38"/>
      <c r="QSX38"/>
      <c r="QSY38"/>
      <c r="QSZ38"/>
      <c r="QTA38"/>
      <c r="QTB38"/>
      <c r="QTC38"/>
      <c r="QTD38"/>
      <c r="QTE38"/>
      <c r="QTF38"/>
      <c r="QTG38"/>
      <c r="QTH38"/>
      <c r="QTI38"/>
      <c r="QTJ38"/>
      <c r="QTK38"/>
      <c r="QTL38"/>
      <c r="QTM38"/>
      <c r="QTN38"/>
      <c r="QTO38"/>
      <c r="QTP38"/>
      <c r="QTQ38"/>
      <c r="QTR38"/>
      <c r="QTS38"/>
      <c r="QTT38"/>
      <c r="QTU38"/>
      <c r="QTV38"/>
      <c r="QTW38"/>
      <c r="QTX38"/>
      <c r="QTY38"/>
      <c r="QTZ38"/>
      <c r="QUA38"/>
      <c r="QUB38"/>
      <c r="QUC38"/>
      <c r="QUD38"/>
      <c r="QUE38"/>
      <c r="QUF38"/>
      <c r="QUG38"/>
      <c r="QUH38"/>
      <c r="QUI38"/>
      <c r="QUJ38"/>
      <c r="QUK38"/>
      <c r="QUL38"/>
      <c r="QUM38"/>
      <c r="QUN38"/>
      <c r="QUO38"/>
      <c r="QUP38"/>
      <c r="QUQ38"/>
      <c r="QUR38"/>
      <c r="QUS38"/>
      <c r="QUT38"/>
      <c r="QUU38"/>
      <c r="QUV38"/>
      <c r="QUW38"/>
      <c r="QUX38"/>
      <c r="QUY38"/>
      <c r="QUZ38"/>
      <c r="QVA38"/>
      <c r="QVB38"/>
      <c r="QVC38"/>
      <c r="QVD38"/>
      <c r="QVE38"/>
      <c r="QVF38"/>
      <c r="QVG38"/>
      <c r="QVH38"/>
      <c r="QVI38"/>
      <c r="QVJ38"/>
      <c r="QVK38"/>
      <c r="QVL38"/>
      <c r="QVM38"/>
      <c r="QVN38"/>
      <c r="QVO38"/>
      <c r="QVP38"/>
      <c r="QVQ38"/>
      <c r="QVR38"/>
      <c r="QVS38"/>
      <c r="QVT38"/>
      <c r="QVU38"/>
      <c r="QVV38"/>
      <c r="QVW38"/>
      <c r="QVX38"/>
      <c r="QVY38"/>
      <c r="QVZ38"/>
      <c r="QWA38"/>
      <c r="QWB38"/>
      <c r="QWC38"/>
      <c r="QWD38"/>
      <c r="QWE38"/>
      <c r="QWF38"/>
      <c r="QWG38"/>
      <c r="QWH38"/>
      <c r="QWI38"/>
      <c r="QWJ38"/>
      <c r="QWK38"/>
      <c r="QWL38"/>
      <c r="QWM38"/>
      <c r="QWN38"/>
      <c r="QWO38"/>
      <c r="QWP38"/>
      <c r="QWQ38"/>
      <c r="QWR38"/>
      <c r="QWS38"/>
      <c r="QWT38"/>
      <c r="QWU38"/>
      <c r="QWV38"/>
      <c r="QWW38"/>
      <c r="QWX38"/>
      <c r="QWY38"/>
      <c r="QWZ38"/>
      <c r="QXA38"/>
      <c r="QXB38"/>
      <c r="QXC38"/>
      <c r="QXD38"/>
      <c r="QXE38"/>
      <c r="QXF38"/>
      <c r="QXG38"/>
      <c r="QXH38"/>
      <c r="QXI38"/>
      <c r="QXJ38"/>
      <c r="QXK38"/>
      <c r="QXL38"/>
      <c r="QXM38"/>
      <c r="QXN38"/>
      <c r="QXO38"/>
      <c r="QXP38"/>
      <c r="QXQ38"/>
      <c r="QXR38"/>
      <c r="QXS38"/>
      <c r="QXT38"/>
      <c r="QXU38"/>
      <c r="QXV38"/>
      <c r="QXW38"/>
      <c r="QXX38"/>
      <c r="QXY38"/>
      <c r="QXZ38"/>
      <c r="QYA38"/>
      <c r="QYB38"/>
      <c r="QYC38"/>
      <c r="QYD38"/>
      <c r="QYE38"/>
      <c r="QYF38"/>
      <c r="QYG38"/>
      <c r="QYH38"/>
      <c r="QYI38"/>
      <c r="QYJ38"/>
      <c r="QYK38"/>
      <c r="QYL38"/>
      <c r="QYM38"/>
      <c r="QYN38"/>
      <c r="QYO38"/>
      <c r="QYP38"/>
      <c r="QYQ38"/>
      <c r="QYR38"/>
      <c r="QYS38"/>
      <c r="QYT38"/>
      <c r="QYU38"/>
      <c r="QYV38"/>
      <c r="QYW38"/>
      <c r="QYX38"/>
      <c r="QYY38"/>
      <c r="QYZ38"/>
      <c r="QZA38"/>
      <c r="QZB38"/>
      <c r="QZC38"/>
      <c r="QZD38"/>
      <c r="QZE38"/>
      <c r="QZF38"/>
      <c r="QZG38"/>
      <c r="QZH38"/>
      <c r="QZI38"/>
      <c r="QZJ38"/>
      <c r="QZK38"/>
      <c r="QZL38"/>
      <c r="QZM38"/>
      <c r="QZN38"/>
      <c r="QZO38"/>
      <c r="QZP38"/>
      <c r="QZQ38"/>
      <c r="QZR38"/>
      <c r="QZS38"/>
      <c r="QZT38"/>
      <c r="QZU38"/>
      <c r="QZV38"/>
      <c r="QZW38"/>
      <c r="QZX38"/>
      <c r="QZY38"/>
      <c r="QZZ38"/>
      <c r="RAA38"/>
      <c r="RAB38"/>
      <c r="RAC38"/>
      <c r="RAD38"/>
      <c r="RAE38"/>
      <c r="RAF38"/>
      <c r="RAG38"/>
      <c r="RAH38"/>
      <c r="RAI38"/>
      <c r="RAJ38"/>
      <c r="RAK38"/>
      <c r="RAL38"/>
      <c r="RAM38"/>
      <c r="RAN38"/>
      <c r="RAO38"/>
      <c r="RAP38"/>
      <c r="RAQ38"/>
      <c r="RAR38"/>
      <c r="RAS38"/>
      <c r="RAT38"/>
      <c r="RAU38"/>
      <c r="RAV38"/>
      <c r="RAW38"/>
      <c r="RAX38"/>
      <c r="RAY38"/>
      <c r="RAZ38"/>
      <c r="RBA38"/>
      <c r="RBB38"/>
      <c r="RBC38"/>
      <c r="RBD38"/>
      <c r="RBE38"/>
      <c r="RBF38"/>
      <c r="RBG38"/>
      <c r="RBH38"/>
      <c r="RBI38"/>
      <c r="RBJ38"/>
      <c r="RBK38"/>
      <c r="RBL38"/>
      <c r="RBM38"/>
      <c r="RBN38"/>
      <c r="RBO38"/>
      <c r="RBP38"/>
      <c r="RBQ38"/>
      <c r="RBR38"/>
      <c r="RBS38"/>
      <c r="RBT38"/>
      <c r="RBU38"/>
      <c r="RBV38"/>
      <c r="RBW38"/>
      <c r="RBX38"/>
      <c r="RBY38"/>
      <c r="RBZ38"/>
      <c r="RCA38"/>
      <c r="RCB38"/>
      <c r="RCC38"/>
      <c r="RCD38"/>
      <c r="RCE38"/>
      <c r="RCF38"/>
      <c r="RCG38"/>
      <c r="RCH38"/>
      <c r="RCI38"/>
      <c r="RCJ38"/>
      <c r="RCK38"/>
      <c r="RCL38"/>
      <c r="RCM38"/>
      <c r="RCN38"/>
      <c r="RCO38"/>
      <c r="RCP38"/>
      <c r="RCQ38"/>
      <c r="RCR38"/>
      <c r="RCS38"/>
      <c r="RCT38"/>
      <c r="RCU38"/>
      <c r="RCV38"/>
      <c r="RCW38"/>
      <c r="RCX38"/>
      <c r="RCY38"/>
      <c r="RCZ38"/>
      <c r="RDA38"/>
      <c r="RDB38"/>
      <c r="RDC38"/>
      <c r="RDD38"/>
      <c r="RDE38"/>
      <c r="RDF38"/>
      <c r="RDG38"/>
      <c r="RDH38"/>
      <c r="RDI38"/>
      <c r="RDJ38"/>
      <c r="RDK38"/>
      <c r="RDL38"/>
      <c r="RDM38"/>
      <c r="RDN38"/>
      <c r="RDO38"/>
      <c r="RDP38"/>
      <c r="RDQ38"/>
      <c r="RDR38"/>
      <c r="RDS38"/>
      <c r="RDT38"/>
      <c r="RDU38"/>
      <c r="RDV38"/>
      <c r="RDW38"/>
      <c r="RDX38"/>
      <c r="RDY38"/>
      <c r="RDZ38"/>
      <c r="REA38"/>
      <c r="REB38"/>
      <c r="REC38"/>
      <c r="RED38"/>
      <c r="REE38"/>
      <c r="REF38"/>
      <c r="REG38"/>
      <c r="REH38"/>
      <c r="REI38"/>
      <c r="REJ38"/>
      <c r="REK38"/>
      <c r="REL38"/>
      <c r="REM38"/>
      <c r="REN38"/>
      <c r="REO38"/>
      <c r="REP38"/>
      <c r="REQ38"/>
      <c r="RER38"/>
      <c r="RES38"/>
      <c r="RET38"/>
      <c r="REU38"/>
      <c r="REV38"/>
      <c r="REW38"/>
      <c r="REX38"/>
      <c r="REY38"/>
      <c r="REZ38"/>
      <c r="RFA38"/>
      <c r="RFB38"/>
      <c r="RFC38"/>
      <c r="RFD38"/>
      <c r="RFE38"/>
      <c r="RFF38"/>
      <c r="RFG38"/>
      <c r="RFH38"/>
      <c r="RFI38"/>
      <c r="RFJ38"/>
      <c r="RFK38"/>
      <c r="RFL38"/>
      <c r="RFM38"/>
      <c r="RFN38"/>
      <c r="RFO38"/>
      <c r="RFP38"/>
      <c r="RFQ38"/>
      <c r="RFR38"/>
      <c r="RFS38"/>
      <c r="RFT38"/>
      <c r="RFU38"/>
      <c r="RFV38"/>
      <c r="RFW38"/>
      <c r="RFX38"/>
      <c r="RFY38"/>
      <c r="RFZ38"/>
      <c r="RGA38"/>
      <c r="RGB38"/>
      <c r="RGC38"/>
      <c r="RGD38"/>
      <c r="RGE38"/>
      <c r="RGF38"/>
      <c r="RGG38"/>
      <c r="RGH38"/>
      <c r="RGI38"/>
      <c r="RGJ38"/>
      <c r="RGK38"/>
      <c r="RGL38"/>
      <c r="RGM38"/>
      <c r="RGN38"/>
      <c r="RGO38"/>
      <c r="RGP38"/>
      <c r="RGQ38"/>
      <c r="RGR38"/>
      <c r="RGS38"/>
      <c r="RGT38"/>
      <c r="RGU38"/>
      <c r="RGV38"/>
      <c r="RGW38"/>
      <c r="RGX38"/>
      <c r="RGY38"/>
      <c r="RGZ38"/>
      <c r="RHA38"/>
      <c r="RHB38"/>
      <c r="RHC38"/>
      <c r="RHD38"/>
      <c r="RHE38"/>
      <c r="RHF38"/>
      <c r="RHG38"/>
      <c r="RHH38"/>
      <c r="RHI38"/>
      <c r="RHJ38"/>
      <c r="RHK38"/>
      <c r="RHL38"/>
      <c r="RHM38"/>
      <c r="RHN38"/>
      <c r="RHO38"/>
      <c r="RHP38"/>
      <c r="RHQ38"/>
      <c r="RHR38"/>
      <c r="RHS38"/>
      <c r="RHT38"/>
      <c r="RHU38"/>
      <c r="RHV38"/>
      <c r="RHW38"/>
      <c r="RHX38"/>
      <c r="RHY38"/>
      <c r="RHZ38"/>
      <c r="RIA38"/>
      <c r="RIB38"/>
      <c r="RIC38"/>
      <c r="RID38"/>
      <c r="RIE38"/>
      <c r="RIF38"/>
      <c r="RIG38"/>
      <c r="RIH38"/>
      <c r="RII38"/>
      <c r="RIJ38"/>
      <c r="RIK38"/>
      <c r="RIL38"/>
      <c r="RIM38"/>
      <c r="RIN38"/>
      <c r="RIO38"/>
      <c r="RIP38"/>
      <c r="RIQ38"/>
      <c r="RIR38"/>
      <c r="RIS38"/>
      <c r="RIT38"/>
      <c r="RIU38"/>
      <c r="RIV38"/>
      <c r="RIW38"/>
      <c r="RIX38"/>
      <c r="RIY38"/>
      <c r="RIZ38"/>
      <c r="RJA38"/>
      <c r="RJB38"/>
      <c r="RJC38"/>
      <c r="RJD38"/>
      <c r="RJE38"/>
      <c r="RJF38"/>
      <c r="RJG38"/>
      <c r="RJH38"/>
      <c r="RJI38"/>
      <c r="RJJ38"/>
      <c r="RJK38"/>
      <c r="RJL38"/>
      <c r="RJM38"/>
      <c r="RJN38"/>
      <c r="RJO38"/>
      <c r="RJP38"/>
      <c r="RJQ38"/>
      <c r="RJR38"/>
      <c r="RJS38"/>
      <c r="RJT38"/>
      <c r="RJU38"/>
      <c r="RJV38"/>
      <c r="RJW38"/>
      <c r="RJX38"/>
      <c r="RJY38"/>
      <c r="RJZ38"/>
      <c r="RKA38"/>
      <c r="RKB38"/>
      <c r="RKC38"/>
      <c r="RKD38"/>
      <c r="RKE38"/>
      <c r="RKF38"/>
      <c r="RKG38"/>
      <c r="RKH38"/>
      <c r="RKI38"/>
      <c r="RKJ38"/>
      <c r="RKK38"/>
      <c r="RKL38"/>
      <c r="RKM38"/>
      <c r="RKN38"/>
      <c r="RKO38"/>
      <c r="RKP38"/>
      <c r="RKQ38"/>
      <c r="RKR38"/>
      <c r="RKS38"/>
      <c r="RKT38"/>
      <c r="RKU38"/>
      <c r="RKV38"/>
      <c r="RKW38"/>
      <c r="RKX38"/>
      <c r="RKY38"/>
      <c r="RKZ38"/>
      <c r="RLA38"/>
      <c r="RLB38"/>
      <c r="RLC38"/>
      <c r="RLD38"/>
      <c r="RLE38"/>
      <c r="RLF38"/>
      <c r="RLG38"/>
      <c r="RLH38"/>
      <c r="RLI38"/>
      <c r="RLJ38"/>
      <c r="RLK38"/>
      <c r="RLL38"/>
      <c r="RLM38"/>
      <c r="RLN38"/>
      <c r="RLO38"/>
      <c r="RLP38"/>
      <c r="RLQ38"/>
      <c r="RLR38"/>
      <c r="RLS38"/>
      <c r="RLT38"/>
      <c r="RLU38"/>
      <c r="RLV38"/>
      <c r="RLW38"/>
      <c r="RLX38"/>
      <c r="RLY38"/>
      <c r="RLZ38"/>
      <c r="RMA38"/>
      <c r="RMB38"/>
      <c r="RMC38"/>
      <c r="RMD38"/>
      <c r="RME38"/>
      <c r="RMF38"/>
      <c r="RMG38"/>
      <c r="RMH38"/>
      <c r="RMI38"/>
      <c r="RMJ38"/>
      <c r="RMK38"/>
      <c r="RML38"/>
      <c r="RMM38"/>
      <c r="RMN38"/>
      <c r="RMO38"/>
      <c r="RMP38"/>
      <c r="RMQ38"/>
      <c r="RMR38"/>
      <c r="RMS38"/>
      <c r="RMT38"/>
      <c r="RMU38"/>
      <c r="RMV38"/>
      <c r="RMW38"/>
      <c r="RMX38"/>
      <c r="RMY38"/>
      <c r="RMZ38"/>
      <c r="RNA38"/>
      <c r="RNB38"/>
      <c r="RNC38"/>
      <c r="RND38"/>
      <c r="RNE38"/>
      <c r="RNF38"/>
      <c r="RNG38"/>
      <c r="RNH38"/>
      <c r="RNI38"/>
      <c r="RNJ38"/>
      <c r="RNK38"/>
      <c r="RNL38"/>
      <c r="RNM38"/>
      <c r="RNN38"/>
      <c r="RNO38"/>
      <c r="RNP38"/>
      <c r="RNQ38"/>
      <c r="RNR38"/>
      <c r="RNS38"/>
      <c r="RNT38"/>
      <c r="RNU38"/>
      <c r="RNV38"/>
      <c r="RNW38"/>
      <c r="RNX38"/>
      <c r="RNY38"/>
      <c r="RNZ38"/>
      <c r="ROA38"/>
      <c r="ROB38"/>
      <c r="ROC38"/>
      <c r="ROD38"/>
      <c r="ROE38"/>
      <c r="ROF38"/>
      <c r="ROG38"/>
      <c r="ROH38"/>
      <c r="ROI38"/>
      <c r="ROJ38"/>
      <c r="ROK38"/>
      <c r="ROL38"/>
      <c r="ROM38"/>
      <c r="RON38"/>
      <c r="ROO38"/>
      <c r="ROP38"/>
      <c r="ROQ38"/>
      <c r="ROR38"/>
      <c r="ROS38"/>
      <c r="ROT38"/>
      <c r="ROU38"/>
      <c r="ROV38"/>
      <c r="ROW38"/>
      <c r="ROX38"/>
      <c r="ROY38"/>
      <c r="ROZ38"/>
      <c r="RPA38"/>
      <c r="RPB38"/>
      <c r="RPC38"/>
      <c r="RPD38"/>
      <c r="RPE38"/>
      <c r="RPF38"/>
      <c r="RPG38"/>
      <c r="RPH38"/>
      <c r="RPI38"/>
      <c r="RPJ38"/>
      <c r="RPK38"/>
      <c r="RPL38"/>
      <c r="RPM38"/>
      <c r="RPN38"/>
      <c r="RPO38"/>
      <c r="RPP38"/>
      <c r="RPQ38"/>
      <c r="RPR38"/>
      <c r="RPS38"/>
      <c r="RPT38"/>
      <c r="RPU38"/>
      <c r="RPV38"/>
      <c r="RPW38"/>
      <c r="RPX38"/>
      <c r="RPY38"/>
      <c r="RPZ38"/>
      <c r="RQA38"/>
      <c r="RQB38"/>
      <c r="RQC38"/>
      <c r="RQD38"/>
      <c r="RQE38"/>
      <c r="RQF38"/>
      <c r="RQG38"/>
      <c r="RQH38"/>
      <c r="RQI38"/>
      <c r="RQJ38"/>
      <c r="RQK38"/>
      <c r="RQL38"/>
      <c r="RQM38"/>
      <c r="RQN38"/>
      <c r="RQO38"/>
      <c r="RQP38"/>
      <c r="RQQ38"/>
      <c r="RQR38"/>
      <c r="RQS38"/>
      <c r="RQT38"/>
      <c r="RQU38"/>
      <c r="RQV38"/>
      <c r="RQW38"/>
      <c r="RQX38"/>
      <c r="RQY38"/>
      <c r="RQZ38"/>
      <c r="RRA38"/>
      <c r="RRB38"/>
      <c r="RRC38"/>
      <c r="RRD38"/>
      <c r="RRE38"/>
      <c r="RRF38"/>
      <c r="RRG38"/>
      <c r="RRH38"/>
      <c r="RRI38"/>
      <c r="RRJ38"/>
      <c r="RRK38"/>
      <c r="RRL38"/>
      <c r="RRM38"/>
      <c r="RRN38"/>
      <c r="RRO38"/>
      <c r="RRP38"/>
      <c r="RRQ38"/>
      <c r="RRR38"/>
      <c r="RRS38"/>
      <c r="RRT38"/>
      <c r="RRU38"/>
      <c r="RRV38"/>
      <c r="RRW38"/>
      <c r="RRX38"/>
      <c r="RRY38"/>
      <c r="RRZ38"/>
      <c r="RSA38"/>
      <c r="RSB38"/>
      <c r="RSC38"/>
      <c r="RSD38"/>
      <c r="RSE38"/>
      <c r="RSF38"/>
      <c r="RSG38"/>
      <c r="RSH38"/>
      <c r="RSI38"/>
      <c r="RSJ38"/>
      <c r="RSK38"/>
      <c r="RSL38"/>
      <c r="RSM38"/>
      <c r="RSN38"/>
      <c r="RSO38"/>
      <c r="RSP38"/>
      <c r="RSQ38"/>
      <c r="RSR38"/>
      <c r="RSS38"/>
      <c r="RST38"/>
      <c r="RSU38"/>
      <c r="RSV38"/>
      <c r="RSW38"/>
      <c r="RSX38"/>
      <c r="RSY38"/>
      <c r="RSZ38"/>
      <c r="RTA38"/>
      <c r="RTB38"/>
      <c r="RTC38"/>
      <c r="RTD38"/>
      <c r="RTE38"/>
      <c r="RTF38"/>
      <c r="RTG38"/>
      <c r="RTH38"/>
      <c r="RTI38"/>
      <c r="RTJ38"/>
      <c r="RTK38"/>
      <c r="RTL38"/>
      <c r="RTM38"/>
      <c r="RTN38"/>
      <c r="RTO38"/>
      <c r="RTP38"/>
      <c r="RTQ38"/>
      <c r="RTR38"/>
      <c r="RTS38"/>
      <c r="RTT38"/>
      <c r="RTU38"/>
      <c r="RTV38"/>
      <c r="RTW38"/>
      <c r="RTX38"/>
      <c r="RTY38"/>
      <c r="RTZ38"/>
      <c r="RUA38"/>
      <c r="RUB38"/>
      <c r="RUC38"/>
      <c r="RUD38"/>
      <c r="RUE38"/>
      <c r="RUF38"/>
      <c r="RUG38"/>
      <c r="RUH38"/>
      <c r="RUI38"/>
      <c r="RUJ38"/>
      <c r="RUK38"/>
      <c r="RUL38"/>
      <c r="RUM38"/>
      <c r="RUN38"/>
      <c r="RUO38"/>
      <c r="RUP38"/>
      <c r="RUQ38"/>
      <c r="RUR38"/>
      <c r="RUS38"/>
      <c r="RUT38"/>
      <c r="RUU38"/>
      <c r="RUV38"/>
      <c r="RUW38"/>
      <c r="RUX38"/>
      <c r="RUY38"/>
      <c r="RUZ38"/>
      <c r="RVA38"/>
      <c r="RVB38"/>
      <c r="RVC38"/>
      <c r="RVD38"/>
      <c r="RVE38"/>
      <c r="RVF38"/>
      <c r="RVG38"/>
      <c r="RVH38"/>
      <c r="RVI38"/>
      <c r="RVJ38"/>
      <c r="RVK38"/>
      <c r="RVL38"/>
      <c r="RVM38"/>
      <c r="RVN38"/>
      <c r="RVO38"/>
      <c r="RVP38"/>
      <c r="RVQ38"/>
      <c r="RVR38"/>
      <c r="RVS38"/>
      <c r="RVT38"/>
      <c r="RVU38"/>
      <c r="RVV38"/>
      <c r="RVW38"/>
      <c r="RVX38"/>
      <c r="RVY38"/>
      <c r="RVZ38"/>
      <c r="RWA38"/>
      <c r="RWB38"/>
      <c r="RWC38"/>
      <c r="RWD38"/>
      <c r="RWE38"/>
      <c r="RWF38"/>
      <c r="RWG38"/>
      <c r="RWH38"/>
      <c r="RWI38"/>
      <c r="RWJ38"/>
      <c r="RWK38"/>
      <c r="RWL38"/>
      <c r="RWM38"/>
      <c r="RWN38"/>
      <c r="RWO38"/>
      <c r="RWP38"/>
      <c r="RWQ38"/>
      <c r="RWR38"/>
      <c r="RWS38"/>
      <c r="RWT38"/>
      <c r="RWU38"/>
      <c r="RWV38"/>
      <c r="RWW38"/>
      <c r="RWX38"/>
      <c r="RWY38"/>
      <c r="RWZ38"/>
      <c r="RXA38"/>
      <c r="RXB38"/>
      <c r="RXC38"/>
      <c r="RXD38"/>
      <c r="RXE38"/>
      <c r="RXF38"/>
      <c r="RXG38"/>
      <c r="RXH38"/>
      <c r="RXI38"/>
      <c r="RXJ38"/>
      <c r="RXK38"/>
      <c r="RXL38"/>
      <c r="RXM38"/>
      <c r="RXN38"/>
      <c r="RXO38"/>
      <c r="RXP38"/>
      <c r="RXQ38"/>
      <c r="RXR38"/>
      <c r="RXS38"/>
      <c r="RXT38"/>
      <c r="RXU38"/>
      <c r="RXV38"/>
      <c r="RXW38"/>
      <c r="RXX38"/>
      <c r="RXY38"/>
      <c r="RXZ38"/>
      <c r="RYA38"/>
      <c r="RYB38"/>
      <c r="RYC38"/>
      <c r="RYD38"/>
      <c r="RYE38"/>
      <c r="RYF38"/>
      <c r="RYG38"/>
      <c r="RYH38"/>
      <c r="RYI38"/>
      <c r="RYJ38"/>
      <c r="RYK38"/>
      <c r="RYL38"/>
      <c r="RYM38"/>
      <c r="RYN38"/>
      <c r="RYO38"/>
      <c r="RYP38"/>
      <c r="RYQ38"/>
      <c r="RYR38"/>
      <c r="RYS38"/>
      <c r="RYT38"/>
      <c r="RYU38"/>
      <c r="RYV38"/>
      <c r="RYW38"/>
      <c r="RYX38"/>
      <c r="RYY38"/>
      <c r="RYZ38"/>
      <c r="RZA38"/>
      <c r="RZB38"/>
      <c r="RZC38"/>
      <c r="RZD38"/>
      <c r="RZE38"/>
      <c r="RZF38"/>
      <c r="RZG38"/>
      <c r="RZH38"/>
      <c r="RZI38"/>
      <c r="RZJ38"/>
      <c r="RZK38"/>
      <c r="RZL38"/>
      <c r="RZM38"/>
      <c r="RZN38"/>
      <c r="RZO38"/>
      <c r="RZP38"/>
      <c r="RZQ38"/>
      <c r="RZR38"/>
      <c r="RZS38"/>
      <c r="RZT38"/>
      <c r="RZU38"/>
      <c r="RZV38"/>
      <c r="RZW38"/>
      <c r="RZX38"/>
      <c r="RZY38"/>
      <c r="RZZ38"/>
      <c r="SAA38"/>
      <c r="SAB38"/>
      <c r="SAC38"/>
      <c r="SAD38"/>
      <c r="SAE38"/>
      <c r="SAF38"/>
      <c r="SAG38"/>
      <c r="SAH38"/>
      <c r="SAI38"/>
      <c r="SAJ38"/>
      <c r="SAK38"/>
      <c r="SAL38"/>
      <c r="SAM38"/>
      <c r="SAN38"/>
      <c r="SAO38"/>
      <c r="SAP38"/>
      <c r="SAQ38"/>
      <c r="SAR38"/>
      <c r="SAS38"/>
      <c r="SAT38"/>
      <c r="SAU38"/>
      <c r="SAV38"/>
      <c r="SAW38"/>
      <c r="SAX38"/>
      <c r="SAY38"/>
      <c r="SAZ38"/>
      <c r="SBA38"/>
      <c r="SBB38"/>
      <c r="SBC38"/>
      <c r="SBD38"/>
      <c r="SBE38"/>
      <c r="SBF38"/>
      <c r="SBG38"/>
      <c r="SBH38"/>
      <c r="SBI38"/>
      <c r="SBJ38"/>
      <c r="SBK38"/>
      <c r="SBL38"/>
      <c r="SBM38"/>
      <c r="SBN38"/>
      <c r="SBO38"/>
      <c r="SBP38"/>
      <c r="SBQ38"/>
      <c r="SBR38"/>
      <c r="SBS38"/>
      <c r="SBT38"/>
      <c r="SBU38"/>
      <c r="SBV38"/>
      <c r="SBW38"/>
      <c r="SBX38"/>
      <c r="SBY38"/>
      <c r="SBZ38"/>
      <c r="SCA38"/>
      <c r="SCB38"/>
      <c r="SCC38"/>
      <c r="SCD38"/>
      <c r="SCE38"/>
      <c r="SCF38"/>
      <c r="SCG38"/>
      <c r="SCH38"/>
      <c r="SCI38"/>
      <c r="SCJ38"/>
      <c r="SCK38"/>
      <c r="SCL38"/>
      <c r="SCM38"/>
      <c r="SCN38"/>
      <c r="SCO38"/>
      <c r="SCP38"/>
      <c r="SCQ38"/>
      <c r="SCR38"/>
      <c r="SCS38"/>
      <c r="SCT38"/>
      <c r="SCU38"/>
      <c r="SCV38"/>
      <c r="SCW38"/>
      <c r="SCX38"/>
      <c r="SCY38"/>
      <c r="SCZ38"/>
      <c r="SDA38"/>
      <c r="SDB38"/>
      <c r="SDC38"/>
      <c r="SDD38"/>
      <c r="SDE38"/>
      <c r="SDF38"/>
      <c r="SDG38"/>
      <c r="SDH38"/>
      <c r="SDI38"/>
      <c r="SDJ38"/>
      <c r="SDK38"/>
      <c r="SDL38"/>
      <c r="SDM38"/>
      <c r="SDN38"/>
      <c r="SDO38"/>
      <c r="SDP38"/>
      <c r="SDQ38"/>
      <c r="SDR38"/>
      <c r="SDS38"/>
      <c r="SDT38"/>
      <c r="SDU38"/>
      <c r="SDV38"/>
      <c r="SDW38"/>
      <c r="SDX38"/>
      <c r="SDY38"/>
      <c r="SDZ38"/>
      <c r="SEA38"/>
      <c r="SEB38"/>
      <c r="SEC38"/>
      <c r="SED38"/>
      <c r="SEE38"/>
      <c r="SEF38"/>
      <c r="SEG38"/>
      <c r="SEH38"/>
      <c r="SEI38"/>
      <c r="SEJ38"/>
      <c r="SEK38"/>
      <c r="SEL38"/>
      <c r="SEM38"/>
      <c r="SEN38"/>
      <c r="SEO38"/>
      <c r="SEP38"/>
      <c r="SEQ38"/>
      <c r="SER38"/>
      <c r="SES38"/>
      <c r="SET38"/>
      <c r="SEU38"/>
      <c r="SEV38"/>
      <c r="SEW38"/>
      <c r="SEX38"/>
      <c r="SEY38"/>
      <c r="SEZ38"/>
      <c r="SFA38"/>
      <c r="SFB38"/>
      <c r="SFC38"/>
      <c r="SFD38"/>
      <c r="SFE38"/>
      <c r="SFF38"/>
      <c r="SFG38"/>
      <c r="SFH38"/>
      <c r="SFI38"/>
      <c r="SFJ38"/>
      <c r="SFK38"/>
      <c r="SFL38"/>
      <c r="SFM38"/>
      <c r="SFN38"/>
      <c r="SFO38"/>
      <c r="SFP38"/>
      <c r="SFQ38"/>
      <c r="SFR38"/>
      <c r="SFS38"/>
      <c r="SFT38"/>
      <c r="SFU38"/>
      <c r="SFV38"/>
      <c r="SFW38"/>
      <c r="SFX38"/>
      <c r="SFY38"/>
      <c r="SFZ38"/>
      <c r="SGA38"/>
      <c r="SGB38"/>
      <c r="SGC38"/>
      <c r="SGD38"/>
      <c r="SGE38"/>
      <c r="SGF38"/>
      <c r="SGG38"/>
      <c r="SGH38"/>
      <c r="SGI38"/>
      <c r="SGJ38"/>
      <c r="SGK38"/>
      <c r="SGL38"/>
      <c r="SGM38"/>
      <c r="SGN38"/>
      <c r="SGO38"/>
      <c r="SGP38"/>
      <c r="SGQ38"/>
      <c r="SGR38"/>
      <c r="SGS38"/>
      <c r="SGT38"/>
      <c r="SGU38"/>
      <c r="SGV38"/>
      <c r="SGW38"/>
      <c r="SGX38"/>
      <c r="SGY38"/>
      <c r="SGZ38"/>
      <c r="SHA38"/>
      <c r="SHB38"/>
      <c r="SHC38"/>
      <c r="SHD38"/>
      <c r="SHE38"/>
      <c r="SHF38"/>
      <c r="SHG38"/>
      <c r="SHH38"/>
      <c r="SHI38"/>
      <c r="SHJ38"/>
      <c r="SHK38"/>
      <c r="SHL38"/>
      <c r="SHM38"/>
      <c r="SHN38"/>
      <c r="SHO38"/>
      <c r="SHP38"/>
      <c r="SHQ38"/>
      <c r="SHR38"/>
      <c r="SHS38"/>
      <c r="SHT38"/>
      <c r="SHU38"/>
      <c r="SHV38"/>
      <c r="SHW38"/>
      <c r="SHX38"/>
      <c r="SHY38"/>
      <c r="SHZ38"/>
      <c r="SIA38"/>
      <c r="SIB38"/>
      <c r="SIC38"/>
      <c r="SID38"/>
      <c r="SIE38"/>
      <c r="SIF38"/>
      <c r="SIG38"/>
      <c r="SIH38"/>
      <c r="SII38"/>
      <c r="SIJ38"/>
      <c r="SIK38"/>
      <c r="SIL38"/>
      <c r="SIM38"/>
      <c r="SIN38"/>
      <c r="SIO38"/>
      <c r="SIP38"/>
      <c r="SIQ38"/>
      <c r="SIR38"/>
      <c r="SIS38"/>
      <c r="SIT38"/>
      <c r="SIU38"/>
      <c r="SIV38"/>
      <c r="SIW38"/>
      <c r="SIX38"/>
      <c r="SIY38"/>
      <c r="SIZ38"/>
      <c r="SJA38"/>
      <c r="SJB38"/>
      <c r="SJC38"/>
      <c r="SJD38"/>
      <c r="SJE38"/>
      <c r="SJF38"/>
      <c r="SJG38"/>
      <c r="SJH38"/>
      <c r="SJI38"/>
      <c r="SJJ38"/>
      <c r="SJK38"/>
      <c r="SJL38"/>
      <c r="SJM38"/>
      <c r="SJN38"/>
      <c r="SJO38"/>
      <c r="SJP38"/>
      <c r="SJQ38"/>
      <c r="SJR38"/>
      <c r="SJS38"/>
      <c r="SJT38"/>
      <c r="SJU38"/>
      <c r="SJV38"/>
      <c r="SJW38"/>
      <c r="SJX38"/>
      <c r="SJY38"/>
      <c r="SJZ38"/>
      <c r="SKA38"/>
      <c r="SKB38"/>
      <c r="SKC38"/>
      <c r="SKD38"/>
      <c r="SKE38"/>
      <c r="SKF38"/>
      <c r="SKG38"/>
      <c r="SKH38"/>
      <c r="SKI38"/>
      <c r="SKJ38"/>
      <c r="SKK38"/>
      <c r="SKL38"/>
      <c r="SKM38"/>
      <c r="SKN38"/>
      <c r="SKO38"/>
      <c r="SKP38"/>
      <c r="SKQ38"/>
      <c r="SKR38"/>
      <c r="SKS38"/>
      <c r="SKT38"/>
      <c r="SKU38"/>
      <c r="SKV38"/>
      <c r="SKW38"/>
      <c r="SKX38"/>
      <c r="SKY38"/>
      <c r="SKZ38"/>
      <c r="SLA38"/>
      <c r="SLB38"/>
      <c r="SLC38"/>
      <c r="SLD38"/>
      <c r="SLE38"/>
      <c r="SLF38"/>
      <c r="SLG38"/>
      <c r="SLH38"/>
      <c r="SLI38"/>
      <c r="SLJ38"/>
      <c r="SLK38"/>
      <c r="SLL38"/>
      <c r="SLM38"/>
      <c r="SLN38"/>
      <c r="SLO38"/>
      <c r="SLP38"/>
      <c r="SLQ38"/>
      <c r="SLR38"/>
      <c r="SLS38"/>
      <c r="SLT38"/>
      <c r="SLU38"/>
      <c r="SLV38"/>
      <c r="SLW38"/>
      <c r="SLX38"/>
      <c r="SLY38"/>
      <c r="SLZ38"/>
      <c r="SMA38"/>
      <c r="SMB38"/>
      <c r="SMC38"/>
      <c r="SMD38"/>
      <c r="SME38"/>
      <c r="SMF38"/>
      <c r="SMG38"/>
      <c r="SMH38"/>
      <c r="SMI38"/>
      <c r="SMJ38"/>
      <c r="SMK38"/>
      <c r="SML38"/>
      <c r="SMM38"/>
      <c r="SMN38"/>
      <c r="SMO38"/>
      <c r="SMP38"/>
      <c r="SMQ38"/>
      <c r="SMR38"/>
      <c r="SMS38"/>
      <c r="SMT38"/>
      <c r="SMU38"/>
      <c r="SMV38"/>
      <c r="SMW38"/>
      <c r="SMX38"/>
      <c r="SMY38"/>
      <c r="SMZ38"/>
      <c r="SNA38"/>
      <c r="SNB38"/>
      <c r="SNC38"/>
      <c r="SND38"/>
      <c r="SNE38"/>
      <c r="SNF38"/>
      <c r="SNG38"/>
      <c r="SNH38"/>
      <c r="SNI38"/>
      <c r="SNJ38"/>
      <c r="SNK38"/>
      <c r="SNL38"/>
      <c r="SNM38"/>
      <c r="SNN38"/>
      <c r="SNO38"/>
      <c r="SNP38"/>
      <c r="SNQ38"/>
      <c r="SNR38"/>
      <c r="SNS38"/>
      <c r="SNT38"/>
      <c r="SNU38"/>
      <c r="SNV38"/>
      <c r="SNW38"/>
      <c r="SNX38"/>
      <c r="SNY38"/>
      <c r="SNZ38"/>
      <c r="SOA38"/>
      <c r="SOB38"/>
      <c r="SOC38"/>
      <c r="SOD38"/>
      <c r="SOE38"/>
      <c r="SOF38"/>
      <c r="SOG38"/>
      <c r="SOH38"/>
      <c r="SOI38"/>
      <c r="SOJ38"/>
      <c r="SOK38"/>
      <c r="SOL38"/>
      <c r="SOM38"/>
      <c r="SON38"/>
      <c r="SOO38"/>
      <c r="SOP38"/>
      <c r="SOQ38"/>
      <c r="SOR38"/>
      <c r="SOS38"/>
      <c r="SOT38"/>
      <c r="SOU38"/>
      <c r="SOV38"/>
      <c r="SOW38"/>
      <c r="SOX38"/>
      <c r="SOY38"/>
      <c r="SOZ38"/>
      <c r="SPA38"/>
      <c r="SPB38"/>
      <c r="SPC38"/>
      <c r="SPD38"/>
      <c r="SPE38"/>
      <c r="SPF38"/>
      <c r="SPG38"/>
      <c r="SPH38"/>
      <c r="SPI38"/>
      <c r="SPJ38"/>
      <c r="SPK38"/>
      <c r="SPL38"/>
      <c r="SPM38"/>
      <c r="SPN38"/>
      <c r="SPO38"/>
      <c r="SPP38"/>
      <c r="SPQ38"/>
      <c r="SPR38"/>
      <c r="SPS38"/>
      <c r="SPT38"/>
      <c r="SPU38"/>
      <c r="SPV38"/>
      <c r="SPW38"/>
      <c r="SPX38"/>
      <c r="SPY38"/>
      <c r="SPZ38"/>
      <c r="SQA38"/>
      <c r="SQB38"/>
      <c r="SQC38"/>
      <c r="SQD38"/>
      <c r="SQE38"/>
      <c r="SQF38"/>
      <c r="SQG38"/>
      <c r="SQH38"/>
      <c r="SQI38"/>
      <c r="SQJ38"/>
      <c r="SQK38"/>
      <c r="SQL38"/>
      <c r="SQM38"/>
      <c r="SQN38"/>
      <c r="SQO38"/>
      <c r="SQP38"/>
      <c r="SQQ38"/>
      <c r="SQR38"/>
      <c r="SQS38"/>
      <c r="SQT38"/>
      <c r="SQU38"/>
      <c r="SQV38"/>
      <c r="SQW38"/>
      <c r="SQX38"/>
      <c r="SQY38"/>
      <c r="SQZ38"/>
      <c r="SRA38"/>
      <c r="SRB38"/>
      <c r="SRC38"/>
      <c r="SRD38"/>
      <c r="SRE38"/>
      <c r="SRF38"/>
      <c r="SRG38"/>
      <c r="SRH38"/>
      <c r="SRI38"/>
      <c r="SRJ38"/>
      <c r="SRK38"/>
      <c r="SRL38"/>
      <c r="SRM38"/>
      <c r="SRN38"/>
      <c r="SRO38"/>
      <c r="SRP38"/>
      <c r="SRQ38"/>
      <c r="SRR38"/>
      <c r="SRS38"/>
      <c r="SRT38"/>
      <c r="SRU38"/>
      <c r="SRV38"/>
      <c r="SRW38"/>
      <c r="SRX38"/>
      <c r="SRY38"/>
      <c r="SRZ38"/>
      <c r="SSA38"/>
      <c r="SSB38"/>
      <c r="SSC38"/>
      <c r="SSD38"/>
      <c r="SSE38"/>
      <c r="SSF38"/>
      <c r="SSG38"/>
      <c r="SSH38"/>
      <c r="SSI38"/>
      <c r="SSJ38"/>
      <c r="SSK38"/>
      <c r="SSL38"/>
      <c r="SSM38"/>
      <c r="SSN38"/>
      <c r="SSO38"/>
      <c r="SSP38"/>
      <c r="SSQ38"/>
      <c r="SSR38"/>
      <c r="SSS38"/>
      <c r="SST38"/>
      <c r="SSU38"/>
      <c r="SSV38"/>
      <c r="SSW38"/>
      <c r="SSX38"/>
      <c r="SSY38"/>
      <c r="SSZ38"/>
      <c r="STA38"/>
      <c r="STB38"/>
      <c r="STC38"/>
      <c r="STD38"/>
      <c r="STE38"/>
      <c r="STF38"/>
      <c r="STG38"/>
      <c r="STH38"/>
      <c r="STI38"/>
      <c r="STJ38"/>
      <c r="STK38"/>
      <c r="STL38"/>
      <c r="STM38"/>
      <c r="STN38"/>
      <c r="STO38"/>
      <c r="STP38"/>
      <c r="STQ38"/>
      <c r="STR38"/>
      <c r="STS38"/>
      <c r="STT38"/>
      <c r="STU38"/>
      <c r="STV38"/>
      <c r="STW38"/>
      <c r="STX38"/>
      <c r="STY38"/>
      <c r="STZ38"/>
      <c r="SUA38"/>
      <c r="SUB38"/>
      <c r="SUC38"/>
      <c r="SUD38"/>
      <c r="SUE38"/>
      <c r="SUF38"/>
      <c r="SUG38"/>
      <c r="SUH38"/>
      <c r="SUI38"/>
      <c r="SUJ38"/>
      <c r="SUK38"/>
      <c r="SUL38"/>
      <c r="SUM38"/>
      <c r="SUN38"/>
      <c r="SUO38"/>
      <c r="SUP38"/>
      <c r="SUQ38"/>
      <c r="SUR38"/>
      <c r="SUS38"/>
      <c r="SUT38"/>
      <c r="SUU38"/>
      <c r="SUV38"/>
      <c r="SUW38"/>
      <c r="SUX38"/>
      <c r="SUY38"/>
      <c r="SUZ38"/>
      <c r="SVA38"/>
      <c r="SVB38"/>
      <c r="SVC38"/>
      <c r="SVD38"/>
      <c r="SVE38"/>
      <c r="SVF38"/>
      <c r="SVG38"/>
      <c r="SVH38"/>
      <c r="SVI38"/>
      <c r="SVJ38"/>
      <c r="SVK38"/>
      <c r="SVL38"/>
      <c r="SVM38"/>
      <c r="SVN38"/>
      <c r="SVO38"/>
      <c r="SVP38"/>
      <c r="SVQ38"/>
      <c r="SVR38"/>
      <c r="SVS38"/>
      <c r="SVT38"/>
      <c r="SVU38"/>
      <c r="SVV38"/>
      <c r="SVW38"/>
      <c r="SVX38"/>
      <c r="SVY38"/>
      <c r="SVZ38"/>
      <c r="SWA38"/>
      <c r="SWB38"/>
      <c r="SWC38"/>
      <c r="SWD38"/>
      <c r="SWE38"/>
      <c r="SWF38"/>
      <c r="SWG38"/>
      <c r="SWH38"/>
      <c r="SWI38"/>
      <c r="SWJ38"/>
      <c r="SWK38"/>
      <c r="SWL38"/>
      <c r="SWM38"/>
      <c r="SWN38"/>
      <c r="SWO38"/>
      <c r="SWP38"/>
      <c r="SWQ38"/>
      <c r="SWR38"/>
      <c r="SWS38"/>
      <c r="SWT38"/>
      <c r="SWU38"/>
      <c r="SWV38"/>
      <c r="SWW38"/>
      <c r="SWX38"/>
      <c r="SWY38"/>
      <c r="SWZ38"/>
      <c r="SXA38"/>
      <c r="SXB38"/>
      <c r="SXC38"/>
      <c r="SXD38"/>
      <c r="SXE38"/>
      <c r="SXF38"/>
      <c r="SXG38"/>
      <c r="SXH38"/>
      <c r="SXI38"/>
      <c r="SXJ38"/>
      <c r="SXK38"/>
      <c r="SXL38"/>
      <c r="SXM38"/>
      <c r="SXN38"/>
      <c r="SXO38"/>
      <c r="SXP38"/>
      <c r="SXQ38"/>
      <c r="SXR38"/>
      <c r="SXS38"/>
      <c r="SXT38"/>
      <c r="SXU38"/>
      <c r="SXV38"/>
      <c r="SXW38"/>
      <c r="SXX38"/>
      <c r="SXY38"/>
      <c r="SXZ38"/>
      <c r="SYA38"/>
      <c r="SYB38"/>
      <c r="SYC38"/>
      <c r="SYD38"/>
      <c r="SYE38"/>
      <c r="SYF38"/>
      <c r="SYG38"/>
      <c r="SYH38"/>
      <c r="SYI38"/>
      <c r="SYJ38"/>
      <c r="SYK38"/>
      <c r="SYL38"/>
      <c r="SYM38"/>
      <c r="SYN38"/>
      <c r="SYO38"/>
      <c r="SYP38"/>
      <c r="SYQ38"/>
      <c r="SYR38"/>
      <c r="SYS38"/>
      <c r="SYT38"/>
      <c r="SYU38"/>
      <c r="SYV38"/>
      <c r="SYW38"/>
      <c r="SYX38"/>
      <c r="SYY38"/>
      <c r="SYZ38"/>
      <c r="SZA38"/>
      <c r="SZB38"/>
      <c r="SZC38"/>
      <c r="SZD38"/>
      <c r="SZE38"/>
      <c r="SZF38"/>
      <c r="SZG38"/>
      <c r="SZH38"/>
      <c r="SZI38"/>
      <c r="SZJ38"/>
      <c r="SZK38"/>
      <c r="SZL38"/>
      <c r="SZM38"/>
      <c r="SZN38"/>
      <c r="SZO38"/>
      <c r="SZP38"/>
      <c r="SZQ38"/>
      <c r="SZR38"/>
      <c r="SZS38"/>
      <c r="SZT38"/>
      <c r="SZU38"/>
      <c r="SZV38"/>
      <c r="SZW38"/>
      <c r="SZX38"/>
      <c r="SZY38"/>
      <c r="SZZ38"/>
      <c r="TAA38"/>
      <c r="TAB38"/>
      <c r="TAC38"/>
      <c r="TAD38"/>
      <c r="TAE38"/>
      <c r="TAF38"/>
      <c r="TAG38"/>
      <c r="TAH38"/>
      <c r="TAI38"/>
      <c r="TAJ38"/>
      <c r="TAK38"/>
      <c r="TAL38"/>
      <c r="TAM38"/>
      <c r="TAN38"/>
      <c r="TAO38"/>
      <c r="TAP38"/>
      <c r="TAQ38"/>
      <c r="TAR38"/>
      <c r="TAS38"/>
      <c r="TAT38"/>
      <c r="TAU38"/>
      <c r="TAV38"/>
      <c r="TAW38"/>
      <c r="TAX38"/>
      <c r="TAY38"/>
      <c r="TAZ38"/>
      <c r="TBA38"/>
      <c r="TBB38"/>
      <c r="TBC38"/>
      <c r="TBD38"/>
      <c r="TBE38"/>
      <c r="TBF38"/>
      <c r="TBG38"/>
      <c r="TBH38"/>
      <c r="TBI38"/>
      <c r="TBJ38"/>
      <c r="TBK38"/>
      <c r="TBL38"/>
      <c r="TBM38"/>
      <c r="TBN38"/>
      <c r="TBO38"/>
      <c r="TBP38"/>
      <c r="TBQ38"/>
      <c r="TBR38"/>
      <c r="TBS38"/>
      <c r="TBT38"/>
      <c r="TBU38"/>
      <c r="TBV38"/>
      <c r="TBW38"/>
      <c r="TBX38"/>
      <c r="TBY38"/>
      <c r="TBZ38"/>
      <c r="TCA38"/>
      <c r="TCB38"/>
      <c r="TCC38"/>
      <c r="TCD38"/>
      <c r="TCE38"/>
      <c r="TCF38"/>
      <c r="TCG38"/>
      <c r="TCH38"/>
      <c r="TCI38"/>
      <c r="TCJ38"/>
      <c r="TCK38"/>
      <c r="TCL38"/>
      <c r="TCM38"/>
      <c r="TCN38"/>
      <c r="TCO38"/>
      <c r="TCP38"/>
      <c r="TCQ38"/>
      <c r="TCR38"/>
      <c r="TCS38"/>
      <c r="TCT38"/>
      <c r="TCU38"/>
      <c r="TCV38"/>
      <c r="TCW38"/>
      <c r="TCX38"/>
      <c r="TCY38"/>
      <c r="TCZ38"/>
      <c r="TDA38"/>
      <c r="TDB38"/>
      <c r="TDC38"/>
      <c r="TDD38"/>
      <c r="TDE38"/>
      <c r="TDF38"/>
      <c r="TDG38"/>
      <c r="TDH38"/>
      <c r="TDI38"/>
      <c r="TDJ38"/>
      <c r="TDK38"/>
      <c r="TDL38"/>
      <c r="TDM38"/>
      <c r="TDN38"/>
      <c r="TDO38"/>
      <c r="TDP38"/>
      <c r="TDQ38"/>
      <c r="TDR38"/>
      <c r="TDS38"/>
      <c r="TDT38"/>
      <c r="TDU38"/>
      <c r="TDV38"/>
      <c r="TDW38"/>
      <c r="TDX38"/>
      <c r="TDY38"/>
      <c r="TDZ38"/>
      <c r="TEA38"/>
      <c r="TEB38"/>
      <c r="TEC38"/>
      <c r="TED38"/>
      <c r="TEE38"/>
      <c r="TEF38"/>
      <c r="TEG38"/>
      <c r="TEH38"/>
      <c r="TEI38"/>
      <c r="TEJ38"/>
      <c r="TEK38"/>
      <c r="TEL38"/>
      <c r="TEM38"/>
      <c r="TEN38"/>
      <c r="TEO38"/>
      <c r="TEP38"/>
      <c r="TEQ38"/>
      <c r="TER38"/>
      <c r="TES38"/>
      <c r="TET38"/>
      <c r="TEU38"/>
      <c r="TEV38"/>
      <c r="TEW38"/>
      <c r="TEX38"/>
      <c r="TEY38"/>
      <c r="TEZ38"/>
      <c r="TFA38"/>
      <c r="TFB38"/>
      <c r="TFC38"/>
      <c r="TFD38"/>
      <c r="TFE38"/>
      <c r="TFF38"/>
      <c r="TFG38"/>
      <c r="TFH38"/>
      <c r="TFI38"/>
      <c r="TFJ38"/>
      <c r="TFK38"/>
      <c r="TFL38"/>
      <c r="TFM38"/>
      <c r="TFN38"/>
      <c r="TFO38"/>
      <c r="TFP38"/>
      <c r="TFQ38"/>
      <c r="TFR38"/>
      <c r="TFS38"/>
      <c r="TFT38"/>
      <c r="TFU38"/>
      <c r="TFV38"/>
      <c r="TFW38"/>
      <c r="TFX38"/>
      <c r="TFY38"/>
      <c r="TFZ38"/>
      <c r="TGA38"/>
      <c r="TGB38"/>
      <c r="TGC38"/>
      <c r="TGD38"/>
      <c r="TGE38"/>
      <c r="TGF38"/>
      <c r="TGG38"/>
      <c r="TGH38"/>
      <c r="TGI38"/>
      <c r="TGJ38"/>
      <c r="TGK38"/>
      <c r="TGL38"/>
      <c r="TGM38"/>
      <c r="TGN38"/>
      <c r="TGO38"/>
      <c r="TGP38"/>
      <c r="TGQ38"/>
      <c r="TGR38"/>
      <c r="TGS38"/>
      <c r="TGT38"/>
      <c r="TGU38"/>
      <c r="TGV38"/>
      <c r="TGW38"/>
      <c r="TGX38"/>
      <c r="TGY38"/>
      <c r="TGZ38"/>
      <c r="THA38"/>
      <c r="THB38"/>
      <c r="THC38"/>
      <c r="THD38"/>
      <c r="THE38"/>
      <c r="THF38"/>
      <c r="THG38"/>
      <c r="THH38"/>
      <c r="THI38"/>
      <c r="THJ38"/>
      <c r="THK38"/>
      <c r="THL38"/>
      <c r="THM38"/>
      <c r="THN38"/>
      <c r="THO38"/>
      <c r="THP38"/>
      <c r="THQ38"/>
      <c r="THR38"/>
      <c r="THS38"/>
      <c r="THT38"/>
      <c r="THU38"/>
      <c r="THV38"/>
      <c r="THW38"/>
      <c r="THX38"/>
      <c r="THY38"/>
      <c r="THZ38"/>
      <c r="TIA38"/>
      <c r="TIB38"/>
      <c r="TIC38"/>
      <c r="TID38"/>
      <c r="TIE38"/>
      <c r="TIF38"/>
      <c r="TIG38"/>
      <c r="TIH38"/>
      <c r="TII38"/>
      <c r="TIJ38"/>
      <c r="TIK38"/>
      <c r="TIL38"/>
      <c r="TIM38"/>
      <c r="TIN38"/>
      <c r="TIO38"/>
      <c r="TIP38"/>
      <c r="TIQ38"/>
      <c r="TIR38"/>
      <c r="TIS38"/>
      <c r="TIT38"/>
      <c r="TIU38"/>
      <c r="TIV38"/>
      <c r="TIW38"/>
      <c r="TIX38"/>
      <c r="TIY38"/>
      <c r="TIZ38"/>
      <c r="TJA38"/>
      <c r="TJB38"/>
      <c r="TJC38"/>
      <c r="TJD38"/>
      <c r="TJE38"/>
      <c r="TJF38"/>
      <c r="TJG38"/>
      <c r="TJH38"/>
      <c r="TJI38"/>
      <c r="TJJ38"/>
      <c r="TJK38"/>
      <c r="TJL38"/>
      <c r="TJM38"/>
      <c r="TJN38"/>
      <c r="TJO38"/>
      <c r="TJP38"/>
      <c r="TJQ38"/>
      <c r="TJR38"/>
      <c r="TJS38"/>
      <c r="TJT38"/>
      <c r="TJU38"/>
      <c r="TJV38"/>
      <c r="TJW38"/>
      <c r="TJX38"/>
      <c r="TJY38"/>
      <c r="TJZ38"/>
      <c r="TKA38"/>
      <c r="TKB38"/>
      <c r="TKC38"/>
      <c r="TKD38"/>
      <c r="TKE38"/>
      <c r="TKF38"/>
      <c r="TKG38"/>
      <c r="TKH38"/>
      <c r="TKI38"/>
      <c r="TKJ38"/>
      <c r="TKK38"/>
      <c r="TKL38"/>
      <c r="TKM38"/>
      <c r="TKN38"/>
      <c r="TKO38"/>
      <c r="TKP38"/>
      <c r="TKQ38"/>
      <c r="TKR38"/>
      <c r="TKS38"/>
      <c r="TKT38"/>
      <c r="TKU38"/>
      <c r="TKV38"/>
      <c r="TKW38"/>
      <c r="TKX38"/>
      <c r="TKY38"/>
      <c r="TKZ38"/>
      <c r="TLA38"/>
      <c r="TLB38"/>
      <c r="TLC38"/>
      <c r="TLD38"/>
      <c r="TLE38"/>
      <c r="TLF38"/>
      <c r="TLG38"/>
      <c r="TLH38"/>
      <c r="TLI38"/>
      <c r="TLJ38"/>
      <c r="TLK38"/>
      <c r="TLL38"/>
      <c r="TLM38"/>
      <c r="TLN38"/>
      <c r="TLO38"/>
      <c r="TLP38"/>
      <c r="TLQ38"/>
      <c r="TLR38"/>
      <c r="TLS38"/>
      <c r="TLT38"/>
      <c r="TLU38"/>
      <c r="TLV38"/>
      <c r="TLW38"/>
      <c r="TLX38"/>
      <c r="TLY38"/>
      <c r="TLZ38"/>
      <c r="TMA38"/>
      <c r="TMB38"/>
      <c r="TMC38"/>
      <c r="TMD38"/>
      <c r="TME38"/>
      <c r="TMF38"/>
      <c r="TMG38"/>
      <c r="TMH38"/>
      <c r="TMI38"/>
      <c r="TMJ38"/>
      <c r="TMK38"/>
      <c r="TML38"/>
      <c r="TMM38"/>
      <c r="TMN38"/>
      <c r="TMO38"/>
      <c r="TMP38"/>
      <c r="TMQ38"/>
      <c r="TMR38"/>
      <c r="TMS38"/>
      <c r="TMT38"/>
      <c r="TMU38"/>
      <c r="TMV38"/>
      <c r="TMW38"/>
      <c r="TMX38"/>
      <c r="TMY38"/>
      <c r="TMZ38"/>
      <c r="TNA38"/>
      <c r="TNB38"/>
      <c r="TNC38"/>
      <c r="TND38"/>
      <c r="TNE38"/>
      <c r="TNF38"/>
      <c r="TNG38"/>
      <c r="TNH38"/>
      <c r="TNI38"/>
      <c r="TNJ38"/>
      <c r="TNK38"/>
      <c r="TNL38"/>
      <c r="TNM38"/>
      <c r="TNN38"/>
      <c r="TNO38"/>
      <c r="TNP38"/>
      <c r="TNQ38"/>
      <c r="TNR38"/>
      <c r="TNS38"/>
      <c r="TNT38"/>
      <c r="TNU38"/>
      <c r="TNV38"/>
      <c r="TNW38"/>
      <c r="TNX38"/>
      <c r="TNY38"/>
      <c r="TNZ38"/>
      <c r="TOA38"/>
      <c r="TOB38"/>
      <c r="TOC38"/>
      <c r="TOD38"/>
      <c r="TOE38"/>
      <c r="TOF38"/>
      <c r="TOG38"/>
      <c r="TOH38"/>
      <c r="TOI38"/>
      <c r="TOJ38"/>
      <c r="TOK38"/>
      <c r="TOL38"/>
      <c r="TOM38"/>
      <c r="TON38"/>
      <c r="TOO38"/>
      <c r="TOP38"/>
      <c r="TOQ38"/>
      <c r="TOR38"/>
      <c r="TOS38"/>
      <c r="TOT38"/>
      <c r="TOU38"/>
      <c r="TOV38"/>
      <c r="TOW38"/>
      <c r="TOX38"/>
      <c r="TOY38"/>
      <c r="TOZ38"/>
      <c r="TPA38"/>
      <c r="TPB38"/>
      <c r="TPC38"/>
      <c r="TPD38"/>
      <c r="TPE38"/>
      <c r="TPF38"/>
      <c r="TPG38"/>
      <c r="TPH38"/>
      <c r="TPI38"/>
      <c r="TPJ38"/>
      <c r="TPK38"/>
      <c r="TPL38"/>
      <c r="TPM38"/>
      <c r="TPN38"/>
      <c r="TPO38"/>
      <c r="TPP38"/>
      <c r="TPQ38"/>
      <c r="TPR38"/>
      <c r="TPS38"/>
      <c r="TPT38"/>
      <c r="TPU38"/>
      <c r="TPV38"/>
      <c r="TPW38"/>
      <c r="TPX38"/>
      <c r="TPY38"/>
      <c r="TPZ38"/>
      <c r="TQA38"/>
      <c r="TQB38"/>
      <c r="TQC38"/>
      <c r="TQD38"/>
      <c r="TQE38"/>
      <c r="TQF38"/>
      <c r="TQG38"/>
      <c r="TQH38"/>
      <c r="TQI38"/>
      <c r="TQJ38"/>
      <c r="TQK38"/>
      <c r="TQL38"/>
      <c r="TQM38"/>
      <c r="TQN38"/>
      <c r="TQO38"/>
      <c r="TQP38"/>
      <c r="TQQ38"/>
      <c r="TQR38"/>
      <c r="TQS38"/>
      <c r="TQT38"/>
      <c r="TQU38"/>
      <c r="TQV38"/>
      <c r="TQW38"/>
      <c r="TQX38"/>
      <c r="TQY38"/>
      <c r="TQZ38"/>
      <c r="TRA38"/>
      <c r="TRB38"/>
      <c r="TRC38"/>
      <c r="TRD38"/>
      <c r="TRE38"/>
      <c r="TRF38"/>
      <c r="TRG38"/>
      <c r="TRH38"/>
      <c r="TRI38"/>
      <c r="TRJ38"/>
      <c r="TRK38"/>
      <c r="TRL38"/>
      <c r="TRM38"/>
      <c r="TRN38"/>
      <c r="TRO38"/>
      <c r="TRP38"/>
      <c r="TRQ38"/>
      <c r="TRR38"/>
      <c r="TRS38"/>
      <c r="TRT38"/>
      <c r="TRU38"/>
      <c r="TRV38"/>
      <c r="TRW38"/>
      <c r="TRX38"/>
      <c r="TRY38"/>
      <c r="TRZ38"/>
      <c r="TSA38"/>
      <c r="TSB38"/>
      <c r="TSC38"/>
      <c r="TSD38"/>
      <c r="TSE38"/>
      <c r="TSF38"/>
      <c r="TSG38"/>
      <c r="TSH38"/>
      <c r="TSI38"/>
      <c r="TSJ38"/>
      <c r="TSK38"/>
      <c r="TSL38"/>
      <c r="TSM38"/>
      <c r="TSN38"/>
      <c r="TSO38"/>
      <c r="TSP38"/>
      <c r="TSQ38"/>
      <c r="TSR38"/>
      <c r="TSS38"/>
      <c r="TST38"/>
      <c r="TSU38"/>
      <c r="TSV38"/>
      <c r="TSW38"/>
      <c r="TSX38"/>
      <c r="TSY38"/>
      <c r="TSZ38"/>
      <c r="TTA38"/>
      <c r="TTB38"/>
      <c r="TTC38"/>
      <c r="TTD38"/>
      <c r="TTE38"/>
      <c r="TTF38"/>
      <c r="TTG38"/>
      <c r="TTH38"/>
      <c r="TTI38"/>
      <c r="TTJ38"/>
      <c r="TTK38"/>
      <c r="TTL38"/>
      <c r="TTM38"/>
      <c r="TTN38"/>
      <c r="TTO38"/>
      <c r="TTP38"/>
      <c r="TTQ38"/>
      <c r="TTR38"/>
      <c r="TTS38"/>
      <c r="TTT38"/>
      <c r="TTU38"/>
      <c r="TTV38"/>
      <c r="TTW38"/>
      <c r="TTX38"/>
      <c r="TTY38"/>
      <c r="TTZ38"/>
      <c r="TUA38"/>
      <c r="TUB38"/>
      <c r="TUC38"/>
      <c r="TUD38"/>
      <c r="TUE38"/>
      <c r="TUF38"/>
      <c r="TUG38"/>
      <c r="TUH38"/>
      <c r="TUI38"/>
      <c r="TUJ38"/>
      <c r="TUK38"/>
      <c r="TUL38"/>
      <c r="TUM38"/>
      <c r="TUN38"/>
      <c r="TUO38"/>
      <c r="TUP38"/>
      <c r="TUQ38"/>
      <c r="TUR38"/>
      <c r="TUS38"/>
      <c r="TUT38"/>
      <c r="TUU38"/>
      <c r="TUV38"/>
      <c r="TUW38"/>
      <c r="TUX38"/>
      <c r="TUY38"/>
      <c r="TUZ38"/>
      <c r="TVA38"/>
      <c r="TVB38"/>
      <c r="TVC38"/>
      <c r="TVD38"/>
      <c r="TVE38"/>
      <c r="TVF38"/>
      <c r="TVG38"/>
      <c r="TVH38"/>
      <c r="TVI38"/>
      <c r="TVJ38"/>
      <c r="TVK38"/>
      <c r="TVL38"/>
      <c r="TVM38"/>
      <c r="TVN38"/>
      <c r="TVO38"/>
      <c r="TVP38"/>
      <c r="TVQ38"/>
      <c r="TVR38"/>
      <c r="TVS38"/>
      <c r="TVT38"/>
      <c r="TVU38"/>
      <c r="TVV38"/>
      <c r="TVW38"/>
      <c r="TVX38"/>
      <c r="TVY38"/>
      <c r="TVZ38"/>
      <c r="TWA38"/>
      <c r="TWB38"/>
      <c r="TWC38"/>
      <c r="TWD38"/>
      <c r="TWE38"/>
      <c r="TWF38"/>
      <c r="TWG38"/>
      <c r="TWH38"/>
      <c r="TWI38"/>
      <c r="TWJ38"/>
      <c r="TWK38"/>
      <c r="TWL38"/>
      <c r="TWM38"/>
      <c r="TWN38"/>
      <c r="TWO38"/>
      <c r="TWP38"/>
      <c r="TWQ38"/>
      <c r="TWR38"/>
      <c r="TWS38"/>
      <c r="TWT38"/>
      <c r="TWU38"/>
      <c r="TWV38"/>
      <c r="TWW38"/>
      <c r="TWX38"/>
      <c r="TWY38"/>
      <c r="TWZ38"/>
      <c r="TXA38"/>
      <c r="TXB38"/>
      <c r="TXC38"/>
      <c r="TXD38"/>
      <c r="TXE38"/>
      <c r="TXF38"/>
      <c r="TXG38"/>
      <c r="TXH38"/>
      <c r="TXI38"/>
      <c r="TXJ38"/>
      <c r="TXK38"/>
      <c r="TXL38"/>
      <c r="TXM38"/>
      <c r="TXN38"/>
      <c r="TXO38"/>
      <c r="TXP38"/>
      <c r="TXQ38"/>
      <c r="TXR38"/>
      <c r="TXS38"/>
      <c r="TXT38"/>
      <c r="TXU38"/>
      <c r="TXV38"/>
      <c r="TXW38"/>
      <c r="TXX38"/>
      <c r="TXY38"/>
      <c r="TXZ38"/>
      <c r="TYA38"/>
      <c r="TYB38"/>
      <c r="TYC38"/>
      <c r="TYD38"/>
      <c r="TYE38"/>
      <c r="TYF38"/>
      <c r="TYG38"/>
      <c r="TYH38"/>
      <c r="TYI38"/>
      <c r="TYJ38"/>
      <c r="TYK38"/>
      <c r="TYL38"/>
      <c r="TYM38"/>
      <c r="TYN38"/>
      <c r="TYO38"/>
      <c r="TYP38"/>
      <c r="TYQ38"/>
      <c r="TYR38"/>
      <c r="TYS38"/>
      <c r="TYT38"/>
      <c r="TYU38"/>
      <c r="TYV38"/>
      <c r="TYW38"/>
      <c r="TYX38"/>
      <c r="TYY38"/>
      <c r="TYZ38"/>
      <c r="TZA38"/>
      <c r="TZB38"/>
      <c r="TZC38"/>
      <c r="TZD38"/>
      <c r="TZE38"/>
      <c r="TZF38"/>
      <c r="TZG38"/>
      <c r="TZH38"/>
      <c r="TZI38"/>
      <c r="TZJ38"/>
      <c r="TZK38"/>
      <c r="TZL38"/>
      <c r="TZM38"/>
      <c r="TZN38"/>
      <c r="TZO38"/>
      <c r="TZP38"/>
      <c r="TZQ38"/>
      <c r="TZR38"/>
      <c r="TZS38"/>
      <c r="TZT38"/>
      <c r="TZU38"/>
      <c r="TZV38"/>
      <c r="TZW38"/>
      <c r="TZX38"/>
      <c r="TZY38"/>
      <c r="TZZ38"/>
      <c r="UAA38"/>
      <c r="UAB38"/>
      <c r="UAC38"/>
      <c r="UAD38"/>
      <c r="UAE38"/>
      <c r="UAF38"/>
      <c r="UAG38"/>
      <c r="UAH38"/>
      <c r="UAI38"/>
      <c r="UAJ38"/>
      <c r="UAK38"/>
      <c r="UAL38"/>
      <c r="UAM38"/>
      <c r="UAN38"/>
      <c r="UAO38"/>
      <c r="UAP38"/>
      <c r="UAQ38"/>
      <c r="UAR38"/>
      <c r="UAS38"/>
      <c r="UAT38"/>
      <c r="UAU38"/>
      <c r="UAV38"/>
      <c r="UAW38"/>
      <c r="UAX38"/>
      <c r="UAY38"/>
      <c r="UAZ38"/>
      <c r="UBA38"/>
      <c r="UBB38"/>
      <c r="UBC38"/>
      <c r="UBD38"/>
      <c r="UBE38"/>
      <c r="UBF38"/>
      <c r="UBG38"/>
      <c r="UBH38"/>
      <c r="UBI38"/>
      <c r="UBJ38"/>
      <c r="UBK38"/>
      <c r="UBL38"/>
      <c r="UBM38"/>
      <c r="UBN38"/>
      <c r="UBO38"/>
      <c r="UBP38"/>
      <c r="UBQ38"/>
      <c r="UBR38"/>
      <c r="UBS38"/>
      <c r="UBT38"/>
      <c r="UBU38"/>
      <c r="UBV38"/>
      <c r="UBW38"/>
      <c r="UBX38"/>
      <c r="UBY38"/>
      <c r="UBZ38"/>
      <c r="UCA38"/>
      <c r="UCB38"/>
      <c r="UCC38"/>
      <c r="UCD38"/>
      <c r="UCE38"/>
      <c r="UCF38"/>
      <c r="UCG38"/>
      <c r="UCH38"/>
      <c r="UCI38"/>
      <c r="UCJ38"/>
      <c r="UCK38"/>
      <c r="UCL38"/>
      <c r="UCM38"/>
      <c r="UCN38"/>
      <c r="UCO38"/>
      <c r="UCP38"/>
      <c r="UCQ38"/>
      <c r="UCR38"/>
      <c r="UCS38"/>
      <c r="UCT38"/>
      <c r="UCU38"/>
      <c r="UCV38"/>
      <c r="UCW38"/>
      <c r="UCX38"/>
      <c r="UCY38"/>
      <c r="UCZ38"/>
      <c r="UDA38"/>
      <c r="UDB38"/>
      <c r="UDC38"/>
      <c r="UDD38"/>
      <c r="UDE38"/>
      <c r="UDF38"/>
      <c r="UDG38"/>
      <c r="UDH38"/>
      <c r="UDI38"/>
      <c r="UDJ38"/>
      <c r="UDK38"/>
      <c r="UDL38"/>
      <c r="UDM38"/>
      <c r="UDN38"/>
      <c r="UDO38"/>
      <c r="UDP38"/>
      <c r="UDQ38"/>
      <c r="UDR38"/>
      <c r="UDS38"/>
      <c r="UDT38"/>
      <c r="UDU38"/>
      <c r="UDV38"/>
      <c r="UDW38"/>
      <c r="UDX38"/>
      <c r="UDY38"/>
      <c r="UDZ38"/>
      <c r="UEA38"/>
      <c r="UEB38"/>
      <c r="UEC38"/>
      <c r="UED38"/>
      <c r="UEE38"/>
      <c r="UEF38"/>
      <c r="UEG38"/>
      <c r="UEH38"/>
      <c r="UEI38"/>
      <c r="UEJ38"/>
      <c r="UEK38"/>
      <c r="UEL38"/>
      <c r="UEM38"/>
      <c r="UEN38"/>
      <c r="UEO38"/>
      <c r="UEP38"/>
      <c r="UEQ38"/>
      <c r="UER38"/>
      <c r="UES38"/>
      <c r="UET38"/>
      <c r="UEU38"/>
      <c r="UEV38"/>
      <c r="UEW38"/>
      <c r="UEX38"/>
      <c r="UEY38"/>
      <c r="UEZ38"/>
      <c r="UFA38"/>
      <c r="UFB38"/>
      <c r="UFC38"/>
      <c r="UFD38"/>
      <c r="UFE38"/>
      <c r="UFF38"/>
      <c r="UFG38"/>
      <c r="UFH38"/>
      <c r="UFI38"/>
      <c r="UFJ38"/>
      <c r="UFK38"/>
      <c r="UFL38"/>
      <c r="UFM38"/>
      <c r="UFN38"/>
      <c r="UFO38"/>
      <c r="UFP38"/>
      <c r="UFQ38"/>
      <c r="UFR38"/>
      <c r="UFS38"/>
      <c r="UFT38"/>
      <c r="UFU38"/>
      <c r="UFV38"/>
      <c r="UFW38"/>
      <c r="UFX38"/>
      <c r="UFY38"/>
      <c r="UFZ38"/>
      <c r="UGA38"/>
      <c r="UGB38"/>
      <c r="UGC38"/>
      <c r="UGD38"/>
      <c r="UGE38"/>
      <c r="UGF38"/>
      <c r="UGG38"/>
      <c r="UGH38"/>
      <c r="UGI38"/>
      <c r="UGJ38"/>
      <c r="UGK38"/>
      <c r="UGL38"/>
      <c r="UGM38"/>
      <c r="UGN38"/>
      <c r="UGO38"/>
      <c r="UGP38"/>
      <c r="UGQ38"/>
      <c r="UGR38"/>
      <c r="UGS38"/>
      <c r="UGT38"/>
      <c r="UGU38"/>
      <c r="UGV38"/>
      <c r="UGW38"/>
      <c r="UGX38"/>
      <c r="UGY38"/>
      <c r="UGZ38"/>
      <c r="UHA38"/>
      <c r="UHB38"/>
      <c r="UHC38"/>
      <c r="UHD38"/>
      <c r="UHE38"/>
      <c r="UHF38"/>
      <c r="UHG38"/>
      <c r="UHH38"/>
      <c r="UHI38"/>
      <c r="UHJ38"/>
      <c r="UHK38"/>
      <c r="UHL38"/>
      <c r="UHM38"/>
      <c r="UHN38"/>
      <c r="UHO38"/>
      <c r="UHP38"/>
      <c r="UHQ38"/>
      <c r="UHR38"/>
      <c r="UHS38"/>
      <c r="UHT38"/>
      <c r="UHU38"/>
      <c r="UHV38"/>
      <c r="UHW38"/>
      <c r="UHX38"/>
      <c r="UHY38"/>
      <c r="UHZ38"/>
      <c r="UIA38"/>
      <c r="UIB38"/>
      <c r="UIC38"/>
      <c r="UID38"/>
      <c r="UIE38"/>
      <c r="UIF38"/>
      <c r="UIG38"/>
      <c r="UIH38"/>
      <c r="UII38"/>
      <c r="UIJ38"/>
      <c r="UIK38"/>
      <c r="UIL38"/>
      <c r="UIM38"/>
      <c r="UIN38"/>
      <c r="UIO38"/>
      <c r="UIP38"/>
      <c r="UIQ38"/>
      <c r="UIR38"/>
      <c r="UIS38"/>
      <c r="UIT38"/>
      <c r="UIU38"/>
      <c r="UIV38"/>
      <c r="UIW38"/>
      <c r="UIX38"/>
      <c r="UIY38"/>
      <c r="UIZ38"/>
      <c r="UJA38"/>
      <c r="UJB38"/>
      <c r="UJC38"/>
      <c r="UJD38"/>
      <c r="UJE38"/>
      <c r="UJF38"/>
      <c r="UJG38"/>
      <c r="UJH38"/>
      <c r="UJI38"/>
      <c r="UJJ38"/>
      <c r="UJK38"/>
      <c r="UJL38"/>
      <c r="UJM38"/>
      <c r="UJN38"/>
      <c r="UJO38"/>
      <c r="UJP38"/>
      <c r="UJQ38"/>
      <c r="UJR38"/>
      <c r="UJS38"/>
      <c r="UJT38"/>
      <c r="UJU38"/>
      <c r="UJV38"/>
      <c r="UJW38"/>
      <c r="UJX38"/>
      <c r="UJY38"/>
      <c r="UJZ38"/>
      <c r="UKA38"/>
      <c r="UKB38"/>
      <c r="UKC38"/>
      <c r="UKD38"/>
      <c r="UKE38"/>
      <c r="UKF38"/>
      <c r="UKG38"/>
      <c r="UKH38"/>
      <c r="UKI38"/>
      <c r="UKJ38"/>
      <c r="UKK38"/>
      <c r="UKL38"/>
      <c r="UKM38"/>
      <c r="UKN38"/>
      <c r="UKO38"/>
      <c r="UKP38"/>
      <c r="UKQ38"/>
      <c r="UKR38"/>
      <c r="UKS38"/>
      <c r="UKT38"/>
      <c r="UKU38"/>
      <c r="UKV38"/>
      <c r="UKW38"/>
      <c r="UKX38"/>
      <c r="UKY38"/>
      <c r="UKZ38"/>
      <c r="ULA38"/>
      <c r="ULB38"/>
      <c r="ULC38"/>
      <c r="ULD38"/>
      <c r="ULE38"/>
      <c r="ULF38"/>
      <c r="ULG38"/>
      <c r="ULH38"/>
      <c r="ULI38"/>
      <c r="ULJ38"/>
      <c r="ULK38"/>
      <c r="ULL38"/>
      <c r="ULM38"/>
      <c r="ULN38"/>
      <c r="ULO38"/>
      <c r="ULP38"/>
      <c r="ULQ38"/>
      <c r="ULR38"/>
      <c r="ULS38"/>
      <c r="ULT38"/>
      <c r="ULU38"/>
      <c r="ULV38"/>
      <c r="ULW38"/>
      <c r="ULX38"/>
      <c r="ULY38"/>
      <c r="ULZ38"/>
      <c r="UMA38"/>
      <c r="UMB38"/>
      <c r="UMC38"/>
      <c r="UMD38"/>
      <c r="UME38"/>
      <c r="UMF38"/>
      <c r="UMG38"/>
      <c r="UMH38"/>
      <c r="UMI38"/>
      <c r="UMJ38"/>
      <c r="UMK38"/>
      <c r="UML38"/>
      <c r="UMM38"/>
      <c r="UMN38"/>
      <c r="UMO38"/>
      <c r="UMP38"/>
      <c r="UMQ38"/>
      <c r="UMR38"/>
      <c r="UMS38"/>
      <c r="UMT38"/>
      <c r="UMU38"/>
      <c r="UMV38"/>
      <c r="UMW38"/>
      <c r="UMX38"/>
      <c r="UMY38"/>
      <c r="UMZ38"/>
      <c r="UNA38"/>
      <c r="UNB38"/>
      <c r="UNC38"/>
      <c r="UND38"/>
      <c r="UNE38"/>
      <c r="UNF38"/>
      <c r="UNG38"/>
      <c r="UNH38"/>
      <c r="UNI38"/>
      <c r="UNJ38"/>
      <c r="UNK38"/>
      <c r="UNL38"/>
      <c r="UNM38"/>
      <c r="UNN38"/>
      <c r="UNO38"/>
      <c r="UNP38"/>
      <c r="UNQ38"/>
      <c r="UNR38"/>
      <c r="UNS38"/>
      <c r="UNT38"/>
      <c r="UNU38"/>
      <c r="UNV38"/>
      <c r="UNW38"/>
      <c r="UNX38"/>
      <c r="UNY38"/>
      <c r="UNZ38"/>
      <c r="UOA38"/>
      <c r="UOB38"/>
      <c r="UOC38"/>
      <c r="UOD38"/>
      <c r="UOE38"/>
      <c r="UOF38"/>
      <c r="UOG38"/>
      <c r="UOH38"/>
      <c r="UOI38"/>
      <c r="UOJ38"/>
      <c r="UOK38"/>
      <c r="UOL38"/>
      <c r="UOM38"/>
      <c r="UON38"/>
      <c r="UOO38"/>
      <c r="UOP38"/>
      <c r="UOQ38"/>
      <c r="UOR38"/>
      <c r="UOS38"/>
      <c r="UOT38"/>
      <c r="UOU38"/>
      <c r="UOV38"/>
      <c r="UOW38"/>
      <c r="UOX38"/>
      <c r="UOY38"/>
      <c r="UOZ38"/>
      <c r="UPA38"/>
      <c r="UPB38"/>
      <c r="UPC38"/>
      <c r="UPD38"/>
      <c r="UPE38"/>
      <c r="UPF38"/>
      <c r="UPG38"/>
      <c r="UPH38"/>
      <c r="UPI38"/>
      <c r="UPJ38"/>
      <c r="UPK38"/>
      <c r="UPL38"/>
      <c r="UPM38"/>
      <c r="UPN38"/>
      <c r="UPO38"/>
      <c r="UPP38"/>
      <c r="UPQ38"/>
      <c r="UPR38"/>
      <c r="UPS38"/>
      <c r="UPT38"/>
      <c r="UPU38"/>
      <c r="UPV38"/>
      <c r="UPW38"/>
      <c r="UPX38"/>
      <c r="UPY38"/>
      <c r="UPZ38"/>
      <c r="UQA38"/>
      <c r="UQB38"/>
      <c r="UQC38"/>
      <c r="UQD38"/>
      <c r="UQE38"/>
      <c r="UQF38"/>
      <c r="UQG38"/>
      <c r="UQH38"/>
      <c r="UQI38"/>
      <c r="UQJ38"/>
      <c r="UQK38"/>
      <c r="UQL38"/>
      <c r="UQM38"/>
      <c r="UQN38"/>
      <c r="UQO38"/>
      <c r="UQP38"/>
      <c r="UQQ38"/>
      <c r="UQR38"/>
      <c r="UQS38"/>
      <c r="UQT38"/>
      <c r="UQU38"/>
      <c r="UQV38"/>
      <c r="UQW38"/>
      <c r="UQX38"/>
      <c r="UQY38"/>
      <c r="UQZ38"/>
      <c r="URA38"/>
      <c r="URB38"/>
      <c r="URC38"/>
      <c r="URD38"/>
      <c r="URE38"/>
      <c r="URF38"/>
      <c r="URG38"/>
      <c r="URH38"/>
      <c r="URI38"/>
      <c r="URJ38"/>
      <c r="URK38"/>
      <c r="URL38"/>
      <c r="URM38"/>
      <c r="URN38"/>
      <c r="URO38"/>
      <c r="URP38"/>
      <c r="URQ38"/>
      <c r="URR38"/>
      <c r="URS38"/>
      <c r="URT38"/>
      <c r="URU38"/>
      <c r="URV38"/>
      <c r="URW38"/>
      <c r="URX38"/>
      <c r="URY38"/>
      <c r="URZ38"/>
      <c r="USA38"/>
      <c r="USB38"/>
      <c r="USC38"/>
      <c r="USD38"/>
      <c r="USE38"/>
      <c r="USF38"/>
      <c r="USG38"/>
      <c r="USH38"/>
      <c r="USI38"/>
      <c r="USJ38"/>
      <c r="USK38"/>
      <c r="USL38"/>
      <c r="USM38"/>
      <c r="USN38"/>
      <c r="USO38"/>
      <c r="USP38"/>
      <c r="USQ38"/>
      <c r="USR38"/>
      <c r="USS38"/>
      <c r="UST38"/>
      <c r="USU38"/>
      <c r="USV38"/>
      <c r="USW38"/>
      <c r="USX38"/>
      <c r="USY38"/>
      <c r="USZ38"/>
      <c r="UTA38"/>
      <c r="UTB38"/>
      <c r="UTC38"/>
      <c r="UTD38"/>
      <c r="UTE38"/>
      <c r="UTF38"/>
      <c r="UTG38"/>
      <c r="UTH38"/>
      <c r="UTI38"/>
      <c r="UTJ38"/>
      <c r="UTK38"/>
      <c r="UTL38"/>
      <c r="UTM38"/>
      <c r="UTN38"/>
      <c r="UTO38"/>
      <c r="UTP38"/>
      <c r="UTQ38"/>
      <c r="UTR38"/>
      <c r="UTS38"/>
      <c r="UTT38"/>
      <c r="UTU38"/>
      <c r="UTV38"/>
      <c r="UTW38"/>
      <c r="UTX38"/>
      <c r="UTY38"/>
      <c r="UTZ38"/>
      <c r="UUA38"/>
      <c r="UUB38"/>
      <c r="UUC38"/>
      <c r="UUD38"/>
      <c r="UUE38"/>
      <c r="UUF38"/>
      <c r="UUG38"/>
      <c r="UUH38"/>
      <c r="UUI38"/>
      <c r="UUJ38"/>
      <c r="UUK38"/>
      <c r="UUL38"/>
      <c r="UUM38"/>
      <c r="UUN38"/>
      <c r="UUO38"/>
      <c r="UUP38"/>
      <c r="UUQ38"/>
      <c r="UUR38"/>
      <c r="UUS38"/>
      <c r="UUT38"/>
      <c r="UUU38"/>
      <c r="UUV38"/>
      <c r="UUW38"/>
      <c r="UUX38"/>
      <c r="UUY38"/>
      <c r="UUZ38"/>
      <c r="UVA38"/>
      <c r="UVB38"/>
      <c r="UVC38"/>
      <c r="UVD38"/>
      <c r="UVE38"/>
      <c r="UVF38"/>
      <c r="UVG38"/>
      <c r="UVH38"/>
      <c r="UVI38"/>
      <c r="UVJ38"/>
      <c r="UVK38"/>
      <c r="UVL38"/>
      <c r="UVM38"/>
      <c r="UVN38"/>
      <c r="UVO38"/>
      <c r="UVP38"/>
      <c r="UVQ38"/>
      <c r="UVR38"/>
      <c r="UVS38"/>
      <c r="UVT38"/>
      <c r="UVU38"/>
      <c r="UVV38"/>
      <c r="UVW38"/>
      <c r="UVX38"/>
      <c r="UVY38"/>
      <c r="UVZ38"/>
      <c r="UWA38"/>
      <c r="UWB38"/>
      <c r="UWC38"/>
      <c r="UWD38"/>
      <c r="UWE38"/>
      <c r="UWF38"/>
      <c r="UWG38"/>
      <c r="UWH38"/>
      <c r="UWI38"/>
      <c r="UWJ38"/>
      <c r="UWK38"/>
      <c r="UWL38"/>
      <c r="UWM38"/>
      <c r="UWN38"/>
      <c r="UWO38"/>
      <c r="UWP38"/>
      <c r="UWQ38"/>
      <c r="UWR38"/>
      <c r="UWS38"/>
      <c r="UWT38"/>
      <c r="UWU38"/>
      <c r="UWV38"/>
      <c r="UWW38"/>
      <c r="UWX38"/>
      <c r="UWY38"/>
      <c r="UWZ38"/>
      <c r="UXA38"/>
      <c r="UXB38"/>
      <c r="UXC38"/>
      <c r="UXD38"/>
      <c r="UXE38"/>
      <c r="UXF38"/>
      <c r="UXG38"/>
      <c r="UXH38"/>
      <c r="UXI38"/>
      <c r="UXJ38"/>
      <c r="UXK38"/>
      <c r="UXL38"/>
      <c r="UXM38"/>
      <c r="UXN38"/>
      <c r="UXO38"/>
      <c r="UXP38"/>
      <c r="UXQ38"/>
      <c r="UXR38"/>
      <c r="UXS38"/>
      <c r="UXT38"/>
      <c r="UXU38"/>
      <c r="UXV38"/>
      <c r="UXW38"/>
      <c r="UXX38"/>
      <c r="UXY38"/>
      <c r="UXZ38"/>
      <c r="UYA38"/>
      <c r="UYB38"/>
      <c r="UYC38"/>
      <c r="UYD38"/>
      <c r="UYE38"/>
      <c r="UYF38"/>
      <c r="UYG38"/>
      <c r="UYH38"/>
      <c r="UYI38"/>
      <c r="UYJ38"/>
      <c r="UYK38"/>
      <c r="UYL38"/>
      <c r="UYM38"/>
      <c r="UYN38"/>
      <c r="UYO38"/>
      <c r="UYP38"/>
      <c r="UYQ38"/>
      <c r="UYR38"/>
      <c r="UYS38"/>
      <c r="UYT38"/>
      <c r="UYU38"/>
      <c r="UYV38"/>
      <c r="UYW38"/>
      <c r="UYX38"/>
      <c r="UYY38"/>
      <c r="UYZ38"/>
      <c r="UZA38"/>
      <c r="UZB38"/>
      <c r="UZC38"/>
      <c r="UZD38"/>
      <c r="UZE38"/>
      <c r="UZF38"/>
      <c r="UZG38"/>
      <c r="UZH38"/>
      <c r="UZI38"/>
      <c r="UZJ38"/>
      <c r="UZK38"/>
      <c r="UZL38"/>
      <c r="UZM38"/>
      <c r="UZN38"/>
      <c r="UZO38"/>
      <c r="UZP38"/>
      <c r="UZQ38"/>
      <c r="UZR38"/>
      <c r="UZS38"/>
      <c r="UZT38"/>
      <c r="UZU38"/>
      <c r="UZV38"/>
      <c r="UZW38"/>
      <c r="UZX38"/>
      <c r="UZY38"/>
      <c r="UZZ38"/>
      <c r="VAA38"/>
      <c r="VAB38"/>
      <c r="VAC38"/>
      <c r="VAD38"/>
      <c r="VAE38"/>
      <c r="VAF38"/>
      <c r="VAG38"/>
      <c r="VAH38"/>
      <c r="VAI38"/>
      <c r="VAJ38"/>
      <c r="VAK38"/>
      <c r="VAL38"/>
      <c r="VAM38"/>
      <c r="VAN38"/>
      <c r="VAO38"/>
      <c r="VAP38"/>
      <c r="VAQ38"/>
      <c r="VAR38"/>
      <c r="VAS38"/>
      <c r="VAT38"/>
      <c r="VAU38"/>
      <c r="VAV38"/>
      <c r="VAW38"/>
      <c r="VAX38"/>
      <c r="VAY38"/>
      <c r="VAZ38"/>
      <c r="VBA38"/>
      <c r="VBB38"/>
      <c r="VBC38"/>
      <c r="VBD38"/>
      <c r="VBE38"/>
      <c r="VBF38"/>
      <c r="VBG38"/>
      <c r="VBH38"/>
      <c r="VBI38"/>
      <c r="VBJ38"/>
      <c r="VBK38"/>
      <c r="VBL38"/>
      <c r="VBM38"/>
      <c r="VBN38"/>
      <c r="VBO38"/>
      <c r="VBP38"/>
      <c r="VBQ38"/>
      <c r="VBR38"/>
      <c r="VBS38"/>
      <c r="VBT38"/>
      <c r="VBU38"/>
      <c r="VBV38"/>
      <c r="VBW38"/>
      <c r="VBX38"/>
      <c r="VBY38"/>
      <c r="VBZ38"/>
      <c r="VCA38"/>
      <c r="VCB38"/>
      <c r="VCC38"/>
      <c r="VCD38"/>
      <c r="VCE38"/>
      <c r="VCF38"/>
      <c r="VCG38"/>
      <c r="VCH38"/>
      <c r="VCI38"/>
      <c r="VCJ38"/>
      <c r="VCK38"/>
      <c r="VCL38"/>
      <c r="VCM38"/>
      <c r="VCN38"/>
      <c r="VCO38"/>
      <c r="VCP38"/>
      <c r="VCQ38"/>
      <c r="VCR38"/>
      <c r="VCS38"/>
      <c r="VCT38"/>
      <c r="VCU38"/>
      <c r="VCV38"/>
      <c r="VCW38"/>
      <c r="VCX38"/>
      <c r="VCY38"/>
      <c r="VCZ38"/>
      <c r="VDA38"/>
      <c r="VDB38"/>
      <c r="VDC38"/>
      <c r="VDD38"/>
      <c r="VDE38"/>
      <c r="VDF38"/>
      <c r="VDG38"/>
      <c r="VDH38"/>
      <c r="VDI38"/>
      <c r="VDJ38"/>
      <c r="VDK38"/>
      <c r="VDL38"/>
      <c r="VDM38"/>
      <c r="VDN38"/>
      <c r="VDO38"/>
      <c r="VDP38"/>
      <c r="VDQ38"/>
      <c r="VDR38"/>
      <c r="VDS38"/>
      <c r="VDT38"/>
      <c r="VDU38"/>
      <c r="VDV38"/>
      <c r="VDW38"/>
      <c r="VDX38"/>
      <c r="VDY38"/>
      <c r="VDZ38"/>
      <c r="VEA38"/>
      <c r="VEB38"/>
      <c r="VEC38"/>
      <c r="VED38"/>
      <c r="VEE38"/>
      <c r="VEF38"/>
      <c r="VEG38"/>
      <c r="VEH38"/>
      <c r="VEI38"/>
      <c r="VEJ38"/>
      <c r="VEK38"/>
      <c r="VEL38"/>
      <c r="VEM38"/>
      <c r="VEN38"/>
      <c r="VEO38"/>
      <c r="VEP38"/>
      <c r="VEQ38"/>
      <c r="VER38"/>
      <c r="VES38"/>
      <c r="VET38"/>
      <c r="VEU38"/>
      <c r="VEV38"/>
      <c r="VEW38"/>
      <c r="VEX38"/>
      <c r="VEY38"/>
      <c r="VEZ38"/>
      <c r="VFA38"/>
      <c r="VFB38"/>
      <c r="VFC38"/>
      <c r="VFD38"/>
      <c r="VFE38"/>
      <c r="VFF38"/>
      <c r="VFG38"/>
      <c r="VFH38"/>
      <c r="VFI38"/>
      <c r="VFJ38"/>
      <c r="VFK38"/>
      <c r="VFL38"/>
      <c r="VFM38"/>
      <c r="VFN38"/>
      <c r="VFO38"/>
      <c r="VFP38"/>
      <c r="VFQ38"/>
      <c r="VFR38"/>
      <c r="VFS38"/>
      <c r="VFT38"/>
      <c r="VFU38"/>
      <c r="VFV38"/>
      <c r="VFW38"/>
      <c r="VFX38"/>
      <c r="VFY38"/>
      <c r="VFZ38"/>
      <c r="VGA38"/>
      <c r="VGB38"/>
      <c r="VGC38"/>
      <c r="VGD38"/>
      <c r="VGE38"/>
      <c r="VGF38"/>
      <c r="VGG38"/>
      <c r="VGH38"/>
      <c r="VGI38"/>
      <c r="VGJ38"/>
      <c r="VGK38"/>
      <c r="VGL38"/>
      <c r="VGM38"/>
      <c r="VGN38"/>
      <c r="VGO38"/>
      <c r="VGP38"/>
      <c r="VGQ38"/>
      <c r="VGR38"/>
      <c r="VGS38"/>
      <c r="VGT38"/>
      <c r="VGU38"/>
      <c r="VGV38"/>
      <c r="VGW38"/>
      <c r="VGX38"/>
      <c r="VGY38"/>
      <c r="VGZ38"/>
      <c r="VHA38"/>
      <c r="VHB38"/>
      <c r="VHC38"/>
      <c r="VHD38"/>
      <c r="VHE38"/>
      <c r="VHF38"/>
      <c r="VHG38"/>
      <c r="VHH38"/>
      <c r="VHI38"/>
      <c r="VHJ38"/>
      <c r="VHK38"/>
      <c r="VHL38"/>
      <c r="VHM38"/>
      <c r="VHN38"/>
      <c r="VHO38"/>
      <c r="VHP38"/>
      <c r="VHQ38"/>
      <c r="VHR38"/>
      <c r="VHS38"/>
      <c r="VHT38"/>
      <c r="VHU38"/>
      <c r="VHV38"/>
      <c r="VHW38"/>
      <c r="VHX38"/>
      <c r="VHY38"/>
      <c r="VHZ38"/>
      <c r="VIA38"/>
      <c r="VIB38"/>
      <c r="VIC38"/>
      <c r="VID38"/>
      <c r="VIE38"/>
      <c r="VIF38"/>
      <c r="VIG38"/>
      <c r="VIH38"/>
      <c r="VII38"/>
      <c r="VIJ38"/>
      <c r="VIK38"/>
      <c r="VIL38"/>
      <c r="VIM38"/>
      <c r="VIN38"/>
      <c r="VIO38"/>
      <c r="VIP38"/>
      <c r="VIQ38"/>
      <c r="VIR38"/>
      <c r="VIS38"/>
      <c r="VIT38"/>
      <c r="VIU38"/>
      <c r="VIV38"/>
      <c r="VIW38"/>
      <c r="VIX38"/>
      <c r="VIY38"/>
      <c r="VIZ38"/>
      <c r="VJA38"/>
      <c r="VJB38"/>
      <c r="VJC38"/>
      <c r="VJD38"/>
      <c r="VJE38"/>
      <c r="VJF38"/>
      <c r="VJG38"/>
      <c r="VJH38"/>
      <c r="VJI38"/>
      <c r="VJJ38"/>
      <c r="VJK38"/>
      <c r="VJL38"/>
      <c r="VJM38"/>
      <c r="VJN38"/>
      <c r="VJO38"/>
      <c r="VJP38"/>
      <c r="VJQ38"/>
      <c r="VJR38"/>
      <c r="VJS38"/>
      <c r="VJT38"/>
      <c r="VJU38"/>
      <c r="VJV38"/>
      <c r="VJW38"/>
      <c r="VJX38"/>
      <c r="VJY38"/>
      <c r="VJZ38"/>
      <c r="VKA38"/>
      <c r="VKB38"/>
      <c r="VKC38"/>
      <c r="VKD38"/>
      <c r="VKE38"/>
      <c r="VKF38"/>
      <c r="VKG38"/>
      <c r="VKH38"/>
      <c r="VKI38"/>
      <c r="VKJ38"/>
      <c r="VKK38"/>
      <c r="VKL38"/>
      <c r="VKM38"/>
      <c r="VKN38"/>
      <c r="VKO38"/>
      <c r="VKP38"/>
      <c r="VKQ38"/>
      <c r="VKR38"/>
      <c r="VKS38"/>
      <c r="VKT38"/>
      <c r="VKU38"/>
      <c r="VKV38"/>
      <c r="VKW38"/>
      <c r="VKX38"/>
      <c r="VKY38"/>
      <c r="VKZ38"/>
      <c r="VLA38"/>
      <c r="VLB38"/>
      <c r="VLC38"/>
      <c r="VLD38"/>
      <c r="VLE38"/>
      <c r="VLF38"/>
      <c r="VLG38"/>
      <c r="VLH38"/>
      <c r="VLI38"/>
      <c r="VLJ38"/>
      <c r="VLK38"/>
      <c r="VLL38"/>
      <c r="VLM38"/>
      <c r="VLN38"/>
      <c r="VLO38"/>
      <c r="VLP38"/>
      <c r="VLQ38"/>
      <c r="VLR38"/>
      <c r="VLS38"/>
      <c r="VLT38"/>
      <c r="VLU38"/>
      <c r="VLV38"/>
      <c r="VLW38"/>
      <c r="VLX38"/>
      <c r="VLY38"/>
      <c r="VLZ38"/>
      <c r="VMA38"/>
      <c r="VMB38"/>
      <c r="VMC38"/>
      <c r="VMD38"/>
      <c r="VME38"/>
      <c r="VMF38"/>
      <c r="VMG38"/>
      <c r="VMH38"/>
      <c r="VMI38"/>
      <c r="VMJ38"/>
      <c r="VMK38"/>
      <c r="VML38"/>
      <c r="VMM38"/>
      <c r="VMN38"/>
      <c r="VMO38"/>
      <c r="VMP38"/>
      <c r="VMQ38"/>
      <c r="VMR38"/>
      <c r="VMS38"/>
      <c r="VMT38"/>
      <c r="VMU38"/>
      <c r="VMV38"/>
      <c r="VMW38"/>
      <c r="VMX38"/>
      <c r="VMY38"/>
      <c r="VMZ38"/>
      <c r="VNA38"/>
      <c r="VNB38"/>
      <c r="VNC38"/>
      <c r="VND38"/>
      <c r="VNE38"/>
      <c r="VNF38"/>
      <c r="VNG38"/>
      <c r="VNH38"/>
      <c r="VNI38"/>
      <c r="VNJ38"/>
      <c r="VNK38"/>
      <c r="VNL38"/>
      <c r="VNM38"/>
      <c r="VNN38"/>
      <c r="VNO38"/>
      <c r="VNP38"/>
      <c r="VNQ38"/>
      <c r="VNR38"/>
      <c r="VNS38"/>
      <c r="VNT38"/>
      <c r="VNU38"/>
      <c r="VNV38"/>
      <c r="VNW38"/>
      <c r="VNX38"/>
      <c r="VNY38"/>
      <c r="VNZ38"/>
      <c r="VOA38"/>
      <c r="VOB38"/>
      <c r="VOC38"/>
      <c r="VOD38"/>
      <c r="VOE38"/>
      <c r="VOF38"/>
      <c r="VOG38"/>
      <c r="VOH38"/>
      <c r="VOI38"/>
      <c r="VOJ38"/>
      <c r="VOK38"/>
      <c r="VOL38"/>
      <c r="VOM38"/>
      <c r="VON38"/>
      <c r="VOO38"/>
      <c r="VOP38"/>
      <c r="VOQ38"/>
      <c r="VOR38"/>
      <c r="VOS38"/>
      <c r="VOT38"/>
      <c r="VOU38"/>
      <c r="VOV38"/>
      <c r="VOW38"/>
      <c r="VOX38"/>
      <c r="VOY38"/>
      <c r="VOZ38"/>
      <c r="VPA38"/>
      <c r="VPB38"/>
      <c r="VPC38"/>
      <c r="VPD38"/>
      <c r="VPE38"/>
      <c r="VPF38"/>
      <c r="VPG38"/>
      <c r="VPH38"/>
      <c r="VPI38"/>
      <c r="VPJ38"/>
      <c r="VPK38"/>
      <c r="VPL38"/>
      <c r="VPM38"/>
      <c r="VPN38"/>
      <c r="VPO38"/>
      <c r="VPP38"/>
      <c r="VPQ38"/>
      <c r="VPR38"/>
      <c r="VPS38"/>
      <c r="VPT38"/>
      <c r="VPU38"/>
      <c r="VPV38"/>
      <c r="VPW38"/>
      <c r="VPX38"/>
      <c r="VPY38"/>
      <c r="VPZ38"/>
      <c r="VQA38"/>
      <c r="VQB38"/>
      <c r="VQC38"/>
      <c r="VQD38"/>
      <c r="VQE38"/>
      <c r="VQF38"/>
      <c r="VQG38"/>
      <c r="VQH38"/>
      <c r="VQI38"/>
      <c r="VQJ38"/>
      <c r="VQK38"/>
      <c r="VQL38"/>
      <c r="VQM38"/>
      <c r="VQN38"/>
      <c r="VQO38"/>
      <c r="VQP38"/>
      <c r="VQQ38"/>
      <c r="VQR38"/>
      <c r="VQS38"/>
      <c r="VQT38"/>
      <c r="VQU38"/>
      <c r="VQV38"/>
      <c r="VQW38"/>
      <c r="VQX38"/>
      <c r="VQY38"/>
      <c r="VQZ38"/>
      <c r="VRA38"/>
      <c r="VRB38"/>
      <c r="VRC38"/>
      <c r="VRD38"/>
      <c r="VRE38"/>
      <c r="VRF38"/>
      <c r="VRG38"/>
      <c r="VRH38"/>
      <c r="VRI38"/>
      <c r="VRJ38"/>
      <c r="VRK38"/>
      <c r="VRL38"/>
      <c r="VRM38"/>
      <c r="VRN38"/>
      <c r="VRO38"/>
      <c r="VRP38"/>
      <c r="VRQ38"/>
      <c r="VRR38"/>
      <c r="VRS38"/>
      <c r="VRT38"/>
      <c r="VRU38"/>
      <c r="VRV38"/>
      <c r="VRW38"/>
      <c r="VRX38"/>
      <c r="VRY38"/>
      <c r="VRZ38"/>
      <c r="VSA38"/>
      <c r="VSB38"/>
      <c r="VSC38"/>
      <c r="VSD38"/>
      <c r="VSE38"/>
      <c r="VSF38"/>
      <c r="VSG38"/>
      <c r="VSH38"/>
      <c r="VSI38"/>
      <c r="VSJ38"/>
      <c r="VSK38"/>
      <c r="VSL38"/>
      <c r="VSM38"/>
      <c r="VSN38"/>
      <c r="VSO38"/>
      <c r="VSP38"/>
      <c r="VSQ38"/>
      <c r="VSR38"/>
      <c r="VSS38"/>
      <c r="VST38"/>
      <c r="VSU38"/>
      <c r="VSV38"/>
      <c r="VSW38"/>
      <c r="VSX38"/>
      <c r="VSY38"/>
      <c r="VSZ38"/>
      <c r="VTA38"/>
      <c r="VTB38"/>
      <c r="VTC38"/>
      <c r="VTD38"/>
      <c r="VTE38"/>
      <c r="VTF38"/>
      <c r="VTG38"/>
      <c r="VTH38"/>
      <c r="VTI38"/>
      <c r="VTJ38"/>
      <c r="VTK38"/>
      <c r="VTL38"/>
      <c r="VTM38"/>
      <c r="VTN38"/>
      <c r="VTO38"/>
      <c r="VTP38"/>
      <c r="VTQ38"/>
      <c r="VTR38"/>
      <c r="VTS38"/>
      <c r="VTT38"/>
      <c r="VTU38"/>
      <c r="VTV38"/>
      <c r="VTW38"/>
      <c r="VTX38"/>
      <c r="VTY38"/>
      <c r="VTZ38"/>
      <c r="VUA38"/>
      <c r="VUB38"/>
      <c r="VUC38"/>
      <c r="VUD38"/>
      <c r="VUE38"/>
      <c r="VUF38"/>
      <c r="VUG38"/>
      <c r="VUH38"/>
      <c r="VUI38"/>
      <c r="VUJ38"/>
      <c r="VUK38"/>
      <c r="VUL38"/>
      <c r="VUM38"/>
      <c r="VUN38"/>
      <c r="VUO38"/>
      <c r="VUP38"/>
      <c r="VUQ38"/>
      <c r="VUR38"/>
      <c r="VUS38"/>
      <c r="VUT38"/>
      <c r="VUU38"/>
      <c r="VUV38"/>
      <c r="VUW38"/>
      <c r="VUX38"/>
      <c r="VUY38"/>
      <c r="VUZ38"/>
      <c r="VVA38"/>
      <c r="VVB38"/>
      <c r="VVC38"/>
      <c r="VVD38"/>
      <c r="VVE38"/>
      <c r="VVF38"/>
      <c r="VVG38"/>
      <c r="VVH38"/>
      <c r="VVI38"/>
      <c r="VVJ38"/>
      <c r="VVK38"/>
      <c r="VVL38"/>
      <c r="VVM38"/>
      <c r="VVN38"/>
      <c r="VVO38"/>
      <c r="VVP38"/>
      <c r="VVQ38"/>
      <c r="VVR38"/>
      <c r="VVS38"/>
      <c r="VVT38"/>
      <c r="VVU38"/>
      <c r="VVV38"/>
      <c r="VVW38"/>
      <c r="VVX38"/>
      <c r="VVY38"/>
      <c r="VVZ38"/>
      <c r="VWA38"/>
      <c r="VWB38"/>
      <c r="VWC38"/>
      <c r="VWD38"/>
      <c r="VWE38"/>
      <c r="VWF38"/>
      <c r="VWG38"/>
      <c r="VWH38"/>
      <c r="VWI38"/>
      <c r="VWJ38"/>
      <c r="VWK38"/>
      <c r="VWL38"/>
      <c r="VWM38"/>
      <c r="VWN38"/>
      <c r="VWO38"/>
      <c r="VWP38"/>
      <c r="VWQ38"/>
      <c r="VWR38"/>
      <c r="VWS38"/>
      <c r="VWT38"/>
      <c r="VWU38"/>
      <c r="VWV38"/>
      <c r="VWW38"/>
      <c r="VWX38"/>
      <c r="VWY38"/>
      <c r="VWZ38"/>
      <c r="VXA38"/>
      <c r="VXB38"/>
      <c r="VXC38"/>
      <c r="VXD38"/>
      <c r="VXE38"/>
      <c r="VXF38"/>
      <c r="VXG38"/>
      <c r="VXH38"/>
      <c r="VXI38"/>
      <c r="VXJ38"/>
      <c r="VXK38"/>
      <c r="VXL38"/>
      <c r="VXM38"/>
      <c r="VXN38"/>
      <c r="VXO38"/>
      <c r="VXP38"/>
      <c r="VXQ38"/>
      <c r="VXR38"/>
      <c r="VXS38"/>
      <c r="VXT38"/>
      <c r="VXU38"/>
      <c r="VXV38"/>
      <c r="VXW38"/>
      <c r="VXX38"/>
      <c r="VXY38"/>
      <c r="VXZ38"/>
      <c r="VYA38"/>
      <c r="VYB38"/>
      <c r="VYC38"/>
      <c r="VYD38"/>
      <c r="VYE38"/>
      <c r="VYF38"/>
      <c r="VYG38"/>
      <c r="VYH38"/>
      <c r="VYI38"/>
      <c r="VYJ38"/>
      <c r="VYK38"/>
      <c r="VYL38"/>
      <c r="VYM38"/>
      <c r="VYN38"/>
      <c r="VYO38"/>
      <c r="VYP38"/>
      <c r="VYQ38"/>
      <c r="VYR38"/>
      <c r="VYS38"/>
      <c r="VYT38"/>
      <c r="VYU38"/>
      <c r="VYV38"/>
      <c r="VYW38"/>
      <c r="VYX38"/>
      <c r="VYY38"/>
      <c r="VYZ38"/>
      <c r="VZA38"/>
      <c r="VZB38"/>
      <c r="VZC38"/>
      <c r="VZD38"/>
      <c r="VZE38"/>
      <c r="VZF38"/>
      <c r="VZG38"/>
      <c r="VZH38"/>
      <c r="VZI38"/>
      <c r="VZJ38"/>
      <c r="VZK38"/>
      <c r="VZL38"/>
      <c r="VZM38"/>
      <c r="VZN38"/>
      <c r="VZO38"/>
      <c r="VZP38"/>
      <c r="VZQ38"/>
      <c r="VZR38"/>
      <c r="VZS38"/>
      <c r="VZT38"/>
      <c r="VZU38"/>
      <c r="VZV38"/>
      <c r="VZW38"/>
      <c r="VZX38"/>
      <c r="VZY38"/>
      <c r="VZZ38"/>
      <c r="WAA38"/>
      <c r="WAB38"/>
      <c r="WAC38"/>
      <c r="WAD38"/>
      <c r="WAE38"/>
      <c r="WAF38"/>
      <c r="WAG38"/>
      <c r="WAH38"/>
      <c r="WAI38"/>
      <c r="WAJ38"/>
      <c r="WAK38"/>
      <c r="WAL38"/>
      <c r="WAM38"/>
      <c r="WAN38"/>
      <c r="WAO38"/>
      <c r="WAP38"/>
      <c r="WAQ38"/>
      <c r="WAR38"/>
      <c r="WAS38"/>
      <c r="WAT38"/>
      <c r="WAU38"/>
      <c r="WAV38"/>
      <c r="WAW38"/>
      <c r="WAX38"/>
      <c r="WAY38"/>
      <c r="WAZ38"/>
      <c r="WBA38"/>
      <c r="WBB38"/>
      <c r="WBC38"/>
      <c r="WBD38"/>
      <c r="WBE38"/>
      <c r="WBF38"/>
      <c r="WBG38"/>
      <c r="WBH38"/>
      <c r="WBI38"/>
      <c r="WBJ38"/>
      <c r="WBK38"/>
      <c r="WBL38"/>
      <c r="WBM38"/>
      <c r="WBN38"/>
      <c r="WBO38"/>
      <c r="WBP38"/>
      <c r="WBQ38"/>
      <c r="WBR38"/>
      <c r="WBS38"/>
      <c r="WBT38"/>
      <c r="WBU38"/>
      <c r="WBV38"/>
      <c r="WBW38"/>
      <c r="WBX38"/>
      <c r="WBY38"/>
      <c r="WBZ38"/>
      <c r="WCA38"/>
      <c r="WCB38"/>
      <c r="WCC38"/>
      <c r="WCD38"/>
      <c r="WCE38"/>
      <c r="WCF38"/>
      <c r="WCG38"/>
      <c r="WCH38"/>
      <c r="WCI38"/>
      <c r="WCJ38"/>
      <c r="WCK38"/>
      <c r="WCL38"/>
      <c r="WCM38"/>
      <c r="WCN38"/>
      <c r="WCO38"/>
      <c r="WCP38"/>
      <c r="WCQ38"/>
      <c r="WCR38"/>
      <c r="WCS38"/>
      <c r="WCT38"/>
      <c r="WCU38"/>
      <c r="WCV38"/>
      <c r="WCW38"/>
      <c r="WCX38"/>
      <c r="WCY38"/>
      <c r="WCZ38"/>
      <c r="WDA38"/>
      <c r="WDB38"/>
      <c r="WDC38"/>
      <c r="WDD38"/>
      <c r="WDE38"/>
      <c r="WDF38"/>
      <c r="WDG38"/>
      <c r="WDH38"/>
      <c r="WDI38"/>
      <c r="WDJ38"/>
      <c r="WDK38"/>
      <c r="WDL38"/>
      <c r="WDM38"/>
      <c r="WDN38"/>
      <c r="WDO38"/>
      <c r="WDP38"/>
      <c r="WDQ38"/>
      <c r="WDR38"/>
      <c r="WDS38"/>
      <c r="WDT38"/>
      <c r="WDU38"/>
      <c r="WDV38"/>
      <c r="WDW38"/>
      <c r="WDX38"/>
      <c r="WDY38"/>
      <c r="WDZ38"/>
      <c r="WEA38"/>
      <c r="WEB38"/>
      <c r="WEC38"/>
      <c r="WED38"/>
      <c r="WEE38"/>
      <c r="WEF38"/>
      <c r="WEG38"/>
      <c r="WEH38"/>
      <c r="WEI38"/>
      <c r="WEJ38"/>
      <c r="WEK38"/>
      <c r="WEL38"/>
      <c r="WEM38"/>
      <c r="WEN38"/>
      <c r="WEO38"/>
      <c r="WEP38"/>
      <c r="WEQ38"/>
      <c r="WER38"/>
      <c r="WES38"/>
      <c r="WET38"/>
      <c r="WEU38"/>
      <c r="WEV38"/>
      <c r="WEW38"/>
      <c r="WEX38"/>
      <c r="WEY38"/>
      <c r="WEZ38"/>
      <c r="WFA38"/>
      <c r="WFB38"/>
      <c r="WFC38"/>
      <c r="WFD38"/>
      <c r="WFE38"/>
      <c r="WFF38"/>
      <c r="WFG38"/>
      <c r="WFH38"/>
      <c r="WFI38"/>
      <c r="WFJ38"/>
      <c r="WFK38"/>
      <c r="WFL38"/>
      <c r="WFM38"/>
      <c r="WFN38"/>
      <c r="WFO38"/>
      <c r="WFP38"/>
      <c r="WFQ38"/>
      <c r="WFR38"/>
      <c r="WFS38"/>
      <c r="WFT38"/>
      <c r="WFU38"/>
      <c r="WFV38"/>
      <c r="WFW38"/>
      <c r="WFX38"/>
      <c r="WFY38"/>
      <c r="WFZ38"/>
      <c r="WGA38"/>
      <c r="WGB38"/>
      <c r="WGC38"/>
      <c r="WGD38"/>
      <c r="WGE38"/>
      <c r="WGF38"/>
      <c r="WGG38"/>
      <c r="WGH38"/>
      <c r="WGI38"/>
      <c r="WGJ38"/>
      <c r="WGK38"/>
      <c r="WGL38"/>
      <c r="WGM38"/>
      <c r="WGN38"/>
      <c r="WGO38"/>
      <c r="WGP38"/>
      <c r="WGQ38"/>
      <c r="WGR38"/>
      <c r="WGS38"/>
      <c r="WGT38"/>
      <c r="WGU38"/>
      <c r="WGV38"/>
      <c r="WGW38"/>
      <c r="WGX38"/>
      <c r="WGY38"/>
      <c r="WGZ38"/>
      <c r="WHA38"/>
      <c r="WHB38"/>
      <c r="WHC38"/>
      <c r="WHD38"/>
      <c r="WHE38"/>
      <c r="WHF38"/>
      <c r="WHG38"/>
      <c r="WHH38"/>
      <c r="WHI38"/>
      <c r="WHJ38"/>
      <c r="WHK38"/>
      <c r="WHL38"/>
      <c r="WHM38"/>
      <c r="WHN38"/>
      <c r="WHO38"/>
      <c r="WHP38"/>
      <c r="WHQ38"/>
      <c r="WHR38"/>
      <c r="WHS38"/>
      <c r="WHT38"/>
      <c r="WHU38"/>
      <c r="WHV38"/>
      <c r="WHW38"/>
      <c r="WHX38"/>
      <c r="WHY38"/>
      <c r="WHZ38"/>
      <c r="WIA38"/>
      <c r="WIB38"/>
      <c r="WIC38"/>
      <c r="WID38"/>
      <c r="WIE38"/>
      <c r="WIF38"/>
      <c r="WIG38"/>
      <c r="WIH38"/>
      <c r="WII38"/>
      <c r="WIJ38"/>
      <c r="WIK38"/>
      <c r="WIL38"/>
      <c r="WIM38"/>
      <c r="WIN38"/>
      <c r="WIO38"/>
      <c r="WIP38"/>
      <c r="WIQ38"/>
      <c r="WIR38"/>
      <c r="WIS38"/>
      <c r="WIT38"/>
      <c r="WIU38"/>
      <c r="WIV38"/>
      <c r="WIW38"/>
      <c r="WIX38"/>
      <c r="WIY38"/>
      <c r="WIZ38"/>
      <c r="WJA38"/>
      <c r="WJB38"/>
      <c r="WJC38"/>
      <c r="WJD38"/>
      <c r="WJE38"/>
      <c r="WJF38"/>
      <c r="WJG38"/>
      <c r="WJH38"/>
      <c r="WJI38"/>
      <c r="WJJ38"/>
      <c r="WJK38"/>
      <c r="WJL38"/>
      <c r="WJM38"/>
      <c r="WJN38"/>
      <c r="WJO38"/>
      <c r="WJP38"/>
      <c r="WJQ38"/>
      <c r="WJR38"/>
      <c r="WJS38"/>
      <c r="WJT38"/>
      <c r="WJU38"/>
      <c r="WJV38"/>
      <c r="WJW38"/>
      <c r="WJX38"/>
      <c r="WJY38"/>
      <c r="WJZ38"/>
      <c r="WKA38"/>
      <c r="WKB38"/>
      <c r="WKC38"/>
      <c r="WKD38"/>
      <c r="WKE38"/>
      <c r="WKF38"/>
      <c r="WKG38"/>
      <c r="WKH38"/>
      <c r="WKI38"/>
      <c r="WKJ38"/>
      <c r="WKK38"/>
      <c r="WKL38"/>
      <c r="WKM38"/>
      <c r="WKN38"/>
      <c r="WKO38"/>
      <c r="WKP38"/>
      <c r="WKQ38"/>
      <c r="WKR38"/>
      <c r="WKS38"/>
      <c r="WKT38"/>
      <c r="WKU38"/>
      <c r="WKV38"/>
      <c r="WKW38"/>
      <c r="WKX38"/>
      <c r="WKY38"/>
      <c r="WKZ38"/>
      <c r="WLA38"/>
      <c r="WLB38"/>
      <c r="WLC38"/>
      <c r="WLD38"/>
      <c r="WLE38"/>
      <c r="WLF38"/>
      <c r="WLG38"/>
      <c r="WLH38"/>
      <c r="WLI38"/>
      <c r="WLJ38"/>
      <c r="WLK38"/>
      <c r="WLL38"/>
      <c r="WLM38"/>
      <c r="WLN38"/>
      <c r="WLO38"/>
      <c r="WLP38"/>
      <c r="WLQ38"/>
      <c r="WLR38"/>
      <c r="WLS38"/>
      <c r="WLT38"/>
      <c r="WLU38"/>
      <c r="WLV38"/>
      <c r="WLW38"/>
      <c r="WLX38"/>
      <c r="WLY38"/>
      <c r="WLZ38"/>
      <c r="WMA38"/>
      <c r="WMB38"/>
      <c r="WMC38"/>
      <c r="WMD38"/>
      <c r="WME38"/>
      <c r="WMF38"/>
      <c r="WMG38"/>
      <c r="WMH38"/>
      <c r="WMI38"/>
      <c r="WMJ38"/>
      <c r="WMK38"/>
      <c r="WML38"/>
      <c r="WMM38"/>
      <c r="WMN38"/>
      <c r="WMO38"/>
      <c r="WMP38"/>
      <c r="WMQ38"/>
      <c r="WMR38"/>
      <c r="WMS38"/>
      <c r="WMT38"/>
      <c r="WMU38"/>
      <c r="WMV38"/>
      <c r="WMW38"/>
      <c r="WMX38"/>
      <c r="WMY38"/>
      <c r="WMZ38"/>
      <c r="WNA38"/>
      <c r="WNB38"/>
      <c r="WNC38"/>
      <c r="WND38"/>
      <c r="WNE38"/>
      <c r="WNF38"/>
      <c r="WNG38"/>
      <c r="WNH38"/>
      <c r="WNI38"/>
      <c r="WNJ38"/>
      <c r="WNK38"/>
      <c r="WNL38"/>
      <c r="WNM38"/>
      <c r="WNN38"/>
      <c r="WNO38"/>
      <c r="WNP38"/>
      <c r="WNQ38"/>
      <c r="WNR38"/>
      <c r="WNS38"/>
      <c r="WNT38"/>
      <c r="WNU38"/>
      <c r="WNV38"/>
      <c r="WNW38"/>
      <c r="WNX38"/>
      <c r="WNY38"/>
      <c r="WNZ38"/>
      <c r="WOA38"/>
      <c r="WOB38"/>
      <c r="WOC38"/>
      <c r="WOD38"/>
      <c r="WOE38"/>
      <c r="WOF38"/>
      <c r="WOG38"/>
      <c r="WOH38"/>
      <c r="WOI38"/>
      <c r="WOJ38"/>
      <c r="WOK38"/>
      <c r="WOL38"/>
      <c r="WOM38"/>
      <c r="WON38"/>
      <c r="WOO38"/>
      <c r="WOP38"/>
      <c r="WOQ38"/>
      <c r="WOR38"/>
      <c r="WOS38"/>
      <c r="WOT38"/>
      <c r="WOU38"/>
      <c r="WOV38"/>
      <c r="WOW38"/>
      <c r="WOX38"/>
      <c r="WOY38"/>
      <c r="WOZ38"/>
      <c r="WPA38"/>
      <c r="WPB38"/>
      <c r="WPC38"/>
      <c r="WPD38"/>
      <c r="WPE38"/>
      <c r="WPF38"/>
      <c r="WPG38"/>
      <c r="WPH38"/>
      <c r="WPI38"/>
      <c r="WPJ38"/>
      <c r="WPK38"/>
      <c r="WPL38"/>
      <c r="WPM38"/>
      <c r="WPN38"/>
      <c r="WPO38"/>
      <c r="WPP38"/>
      <c r="WPQ38"/>
      <c r="WPR38"/>
      <c r="WPS38"/>
      <c r="WPT38"/>
      <c r="WPU38"/>
      <c r="WPV38"/>
      <c r="WPW38"/>
      <c r="WPX38"/>
      <c r="WPY38"/>
      <c r="WPZ38"/>
      <c r="WQA38"/>
      <c r="WQB38"/>
      <c r="WQC38"/>
      <c r="WQD38"/>
      <c r="WQE38"/>
      <c r="WQF38"/>
      <c r="WQG38"/>
      <c r="WQH38"/>
      <c r="WQI38"/>
      <c r="WQJ38"/>
      <c r="WQK38"/>
      <c r="WQL38"/>
      <c r="WQM38"/>
      <c r="WQN38"/>
      <c r="WQO38"/>
      <c r="WQP38"/>
      <c r="WQQ38"/>
      <c r="WQR38"/>
      <c r="WQS38"/>
      <c r="WQT38"/>
      <c r="WQU38"/>
      <c r="WQV38"/>
      <c r="WQW38"/>
      <c r="WQX38"/>
      <c r="WQY38"/>
      <c r="WQZ38"/>
      <c r="WRA38"/>
      <c r="WRB38"/>
      <c r="WRC38"/>
      <c r="WRD38"/>
      <c r="WRE38"/>
      <c r="WRF38"/>
      <c r="WRG38"/>
      <c r="WRH38"/>
      <c r="WRI38"/>
      <c r="WRJ38"/>
      <c r="WRK38"/>
      <c r="WRL38"/>
      <c r="WRM38"/>
      <c r="WRN38"/>
      <c r="WRO38"/>
      <c r="WRP38"/>
      <c r="WRQ38"/>
      <c r="WRR38"/>
      <c r="WRS38"/>
      <c r="WRT38"/>
      <c r="WRU38"/>
      <c r="WRV38"/>
      <c r="WRW38"/>
      <c r="WRX38"/>
      <c r="WRY38"/>
      <c r="WRZ38"/>
      <c r="WSA38"/>
      <c r="WSB38"/>
      <c r="WSC38"/>
      <c r="WSD38"/>
      <c r="WSE38"/>
      <c r="WSF38"/>
      <c r="WSG38"/>
      <c r="WSH38"/>
      <c r="WSI38"/>
      <c r="WSJ38"/>
      <c r="WSK38"/>
      <c r="WSL38"/>
      <c r="WSM38"/>
      <c r="WSN38"/>
      <c r="WSO38"/>
      <c r="WSP38"/>
      <c r="WSQ38"/>
      <c r="WSR38"/>
      <c r="WSS38"/>
      <c r="WST38"/>
      <c r="WSU38"/>
      <c r="WSV38"/>
      <c r="WSW38"/>
      <c r="WSX38"/>
      <c r="WSY38"/>
      <c r="WSZ38"/>
      <c r="WTA38"/>
      <c r="WTB38"/>
      <c r="WTC38"/>
      <c r="WTD38"/>
      <c r="WTE38"/>
      <c r="WTF38"/>
      <c r="WTG38"/>
      <c r="WTH38"/>
      <c r="WTI38"/>
      <c r="WTJ38"/>
      <c r="WTK38"/>
      <c r="WTL38"/>
      <c r="WTM38"/>
      <c r="WTN38"/>
      <c r="WTO38"/>
      <c r="WTP38"/>
      <c r="WTQ38"/>
      <c r="WTR38"/>
      <c r="WTS38"/>
      <c r="WTT38"/>
      <c r="WTU38"/>
      <c r="WTV38"/>
      <c r="WTW38"/>
      <c r="WTX38"/>
      <c r="WTY38"/>
      <c r="WTZ38"/>
      <c r="WUA38"/>
      <c r="WUB38"/>
      <c r="WUC38"/>
      <c r="WUD38"/>
      <c r="WUE38"/>
      <c r="WUF38"/>
      <c r="WUG38"/>
      <c r="WUH38"/>
      <c r="WUI38"/>
      <c r="WUJ38"/>
      <c r="WUK38"/>
      <c r="WUL38"/>
      <c r="WUM38"/>
      <c r="WUN38"/>
      <c r="WUO38"/>
      <c r="WUP38"/>
      <c r="WUQ38"/>
      <c r="WUR38"/>
      <c r="WUS38"/>
      <c r="WUT38"/>
      <c r="WUU38"/>
      <c r="WUV38"/>
      <c r="WUW38"/>
      <c r="WUX38"/>
      <c r="WUY38"/>
      <c r="WUZ38"/>
      <c r="WVA38"/>
      <c r="WVB38"/>
      <c r="WVC38"/>
      <c r="WVD38"/>
      <c r="WVE38"/>
      <c r="WVF38"/>
      <c r="WVG38"/>
      <c r="WVH38"/>
      <c r="WVI38"/>
      <c r="WVJ38"/>
      <c r="WVK38"/>
      <c r="WVL38"/>
      <c r="WVM38"/>
      <c r="WVN38"/>
      <c r="WVO38"/>
      <c r="WVP38"/>
      <c r="WVQ38"/>
      <c r="WVR38"/>
      <c r="WVS38"/>
      <c r="WVT38"/>
      <c r="WVU38"/>
      <c r="WVV38"/>
      <c r="WVW38"/>
      <c r="WVX38"/>
      <c r="WVY38"/>
      <c r="WVZ38"/>
      <c r="WWA38"/>
      <c r="WWB38"/>
      <c r="WWC38"/>
      <c r="WWD38"/>
      <c r="WWE38"/>
      <c r="WWF38"/>
      <c r="WWG38"/>
      <c r="WWH38"/>
      <c r="WWI38"/>
      <c r="WWJ38"/>
      <c r="WWK38"/>
      <c r="WWL38"/>
      <c r="WWM38"/>
      <c r="WWN38"/>
      <c r="WWO38"/>
      <c r="WWP38"/>
      <c r="WWQ38"/>
      <c r="WWR38"/>
      <c r="WWS38"/>
      <c r="WWT38"/>
      <c r="WWU38"/>
      <c r="WWV38"/>
      <c r="WWW38"/>
      <c r="WWX38"/>
      <c r="WWY38"/>
      <c r="WWZ38"/>
      <c r="WXA38"/>
      <c r="WXB38"/>
      <c r="WXC38"/>
      <c r="WXD38"/>
      <c r="WXE38"/>
      <c r="WXF38"/>
      <c r="WXG38"/>
      <c r="WXH38"/>
      <c r="WXI38"/>
      <c r="WXJ38"/>
      <c r="WXK38"/>
      <c r="WXL38"/>
      <c r="WXM38"/>
      <c r="WXN38"/>
      <c r="WXO38"/>
      <c r="WXP38"/>
      <c r="WXQ38"/>
      <c r="WXR38"/>
      <c r="WXS38"/>
      <c r="WXT38"/>
      <c r="WXU38"/>
      <c r="WXV38"/>
      <c r="WXW38"/>
      <c r="WXX38"/>
      <c r="WXY38"/>
      <c r="WXZ38"/>
      <c r="WYA38"/>
      <c r="WYB38"/>
      <c r="WYC38"/>
      <c r="WYD38"/>
      <c r="WYE38"/>
      <c r="WYF38"/>
      <c r="WYG38"/>
      <c r="WYH38"/>
      <c r="WYI38"/>
      <c r="WYJ38"/>
      <c r="WYK38"/>
      <c r="WYL38"/>
      <c r="WYM38"/>
      <c r="WYN38"/>
      <c r="WYO38"/>
      <c r="WYP38"/>
      <c r="WYQ38"/>
      <c r="WYR38"/>
      <c r="WYS38"/>
      <c r="WYT38"/>
      <c r="WYU38"/>
      <c r="WYV38"/>
      <c r="WYW38"/>
      <c r="WYX38"/>
      <c r="WYY38"/>
      <c r="WYZ38"/>
      <c r="WZA38"/>
      <c r="WZB38"/>
      <c r="WZC38"/>
      <c r="WZD38"/>
      <c r="WZE38"/>
      <c r="WZF38"/>
      <c r="WZG38"/>
      <c r="WZH38"/>
      <c r="WZI38"/>
      <c r="WZJ38"/>
      <c r="WZK38"/>
      <c r="WZL38"/>
      <c r="WZM38"/>
      <c r="WZN38"/>
      <c r="WZO38"/>
      <c r="WZP38"/>
      <c r="WZQ38"/>
      <c r="WZR38"/>
      <c r="WZS38"/>
      <c r="WZT38"/>
      <c r="WZU38"/>
      <c r="WZV38"/>
      <c r="WZW38"/>
      <c r="WZX38"/>
      <c r="WZY38"/>
      <c r="WZZ38"/>
      <c r="XAA38"/>
      <c r="XAB38"/>
      <c r="XAC38"/>
      <c r="XAD38"/>
      <c r="XAE38"/>
      <c r="XAF38"/>
      <c r="XAG38"/>
      <c r="XAH38"/>
      <c r="XAI38"/>
      <c r="XAJ38"/>
      <c r="XAK38"/>
      <c r="XAL38"/>
      <c r="XAM38"/>
      <c r="XAN38"/>
      <c r="XAO38"/>
      <c r="XAP38"/>
      <c r="XAQ38"/>
      <c r="XAR38"/>
      <c r="XAS38"/>
      <c r="XAT38"/>
      <c r="XAU38"/>
      <c r="XAV38"/>
      <c r="XAW38"/>
      <c r="XAX38"/>
      <c r="XAY38"/>
      <c r="XAZ38"/>
      <c r="XBA38"/>
      <c r="XBB38"/>
      <c r="XBC38"/>
      <c r="XBD38"/>
      <c r="XBE38"/>
      <c r="XBF38"/>
      <c r="XBG38"/>
      <c r="XBH38"/>
      <c r="XBI38"/>
      <c r="XBJ38"/>
      <c r="XBK38"/>
      <c r="XBL38"/>
      <c r="XBM38"/>
      <c r="XBN38"/>
      <c r="XBO38"/>
      <c r="XBP38"/>
      <c r="XBQ38"/>
      <c r="XBR38"/>
      <c r="XBS38"/>
      <c r="XBT38"/>
      <c r="XBU38"/>
      <c r="XBV38"/>
      <c r="XBW38"/>
      <c r="XBX38"/>
      <c r="XBY38"/>
      <c r="XBZ38"/>
      <c r="XCA38"/>
      <c r="XCB38"/>
      <c r="XCC38"/>
      <c r="XCD38"/>
      <c r="XCE38"/>
      <c r="XCF38"/>
      <c r="XCG38"/>
      <c r="XCH38"/>
      <c r="XCI38"/>
      <c r="XCJ38"/>
      <c r="XCK38"/>
      <c r="XCL38"/>
      <c r="XCM38"/>
      <c r="XCN38"/>
      <c r="XCO38"/>
      <c r="XCP38"/>
      <c r="XCQ38"/>
      <c r="XCR38"/>
      <c r="XCS38"/>
      <c r="XCT38"/>
      <c r="XCU38"/>
      <c r="XCV38"/>
      <c r="XCW38"/>
      <c r="XCX38"/>
      <c r="XCY38"/>
      <c r="XCZ38"/>
      <c r="XDA38"/>
      <c r="XDB38"/>
      <c r="XDC38"/>
      <c r="XDD38"/>
      <c r="XDE38"/>
      <c r="XDF38"/>
      <c r="XDG38"/>
      <c r="XDH38"/>
      <c r="XDI38"/>
      <c r="XDJ38"/>
      <c r="XDK38"/>
      <c r="XDL38"/>
      <c r="XDM38"/>
      <c r="XDN38"/>
      <c r="XDO38"/>
      <c r="XDP38"/>
      <c r="XDQ38"/>
      <c r="XDR38"/>
      <c r="XDS38"/>
      <c r="XDT38"/>
      <c r="XDU38"/>
      <c r="XDV38"/>
      <c r="XDW38"/>
      <c r="XDX38"/>
      <c r="XDY38"/>
      <c r="XDZ38"/>
      <c r="XEA38"/>
      <c r="XEB38"/>
      <c r="XEC38"/>
      <c r="XED38"/>
      <c r="XEE38"/>
      <c r="XEF38"/>
      <c r="XEG38"/>
      <c r="XEH38"/>
      <c r="XEI38"/>
      <c r="XEJ38"/>
      <c r="XEK38"/>
      <c r="XEL38"/>
      <c r="XEM38"/>
      <c r="XEN38"/>
      <c r="XEO38"/>
      <c r="XEP38"/>
      <c r="XEQ38"/>
      <c r="XER38"/>
    </row>
    <row r="39" spans="1:16372" ht="15" x14ac:dyDescent="0.2">
      <c r="A39" s="89" t="s">
        <v>57</v>
      </c>
      <c r="B39" s="89"/>
      <c r="C39" s="89"/>
      <c r="D39" s="89"/>
      <c r="E39" s="89"/>
      <c r="F39" s="89"/>
      <c r="G39" s="204"/>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c r="AI39"/>
      <c r="AJ39"/>
      <c r="AK39"/>
      <c r="AL39"/>
      <c r="AM39"/>
      <c r="AN39"/>
      <c r="AO39"/>
      <c r="AP39"/>
      <c r="AQ39"/>
    </row>
    <row r="40" spans="1:16372" x14ac:dyDescent="0.2">
      <c r="D40"/>
      <c r="E40"/>
      <c r="G40" s="207"/>
      <c r="H40"/>
      <c r="I40"/>
      <c r="J40"/>
      <c r="K40"/>
      <c r="L40"/>
      <c r="M40"/>
      <c r="N40"/>
      <c r="O40"/>
      <c r="P40"/>
      <c r="Q40"/>
      <c r="R40"/>
      <c r="S40"/>
      <c r="T40"/>
      <c r="U40"/>
      <c r="V40"/>
      <c r="W40"/>
      <c r="X40"/>
      <c r="Y40"/>
      <c r="Z40"/>
      <c r="AA40"/>
      <c r="AB40"/>
      <c r="AC40"/>
      <c r="AD40"/>
      <c r="AE40"/>
      <c r="AF40"/>
      <c r="AG40"/>
      <c r="AH40"/>
      <c r="AI40"/>
      <c r="AJ40"/>
      <c r="AK40"/>
      <c r="AL40"/>
      <c r="AM40"/>
      <c r="AN40"/>
      <c r="AO40"/>
      <c r="AP40"/>
      <c r="AQ40"/>
    </row>
    <row r="41" spans="1:16372" x14ac:dyDescent="0.2">
      <c r="D41"/>
      <c r="E41"/>
      <c r="G41" s="207"/>
      <c r="H41"/>
      <c r="I41"/>
      <c r="J41"/>
      <c r="K41"/>
      <c r="L41"/>
      <c r="M41"/>
      <c r="N41"/>
      <c r="O41"/>
      <c r="P41"/>
      <c r="Q41"/>
      <c r="R41"/>
      <c r="S41"/>
      <c r="T41"/>
      <c r="U41"/>
      <c r="V41"/>
      <c r="W41"/>
      <c r="X41"/>
      <c r="Y41"/>
      <c r="Z41"/>
      <c r="AA41"/>
      <c r="AB41"/>
      <c r="AC41"/>
      <c r="AD41"/>
      <c r="AE41"/>
      <c r="AF41"/>
      <c r="AG41"/>
      <c r="AH41"/>
      <c r="AI41"/>
      <c r="AJ41"/>
      <c r="AK41"/>
      <c r="AL41"/>
      <c r="AM41"/>
      <c r="AN41"/>
      <c r="AO41"/>
      <c r="AP41"/>
      <c r="AQ41"/>
    </row>
    <row r="42" spans="1:16372" ht="13.5" x14ac:dyDescent="0.25">
      <c r="C42" s="1" t="s">
        <v>60</v>
      </c>
      <c r="G42" s="205" t="s">
        <v>40</v>
      </c>
      <c r="I42" s="32">
        <v>0</v>
      </c>
      <c r="J42" s="32">
        <v>0</v>
      </c>
      <c r="K42" s="32">
        <v>0</v>
      </c>
      <c r="L42" s="32">
        <v>0</v>
      </c>
      <c r="M42" s="32">
        <v>0</v>
      </c>
      <c r="N42" s="32">
        <v>0</v>
      </c>
      <c r="O42" s="32">
        <v>0</v>
      </c>
      <c r="P42" s="32">
        <v>0</v>
      </c>
      <c r="Q42" s="32">
        <v>0</v>
      </c>
      <c r="R42" s="32">
        <v>0</v>
      </c>
      <c r="S42" s="32">
        <v>0</v>
      </c>
      <c r="T42" s="32">
        <v>0</v>
      </c>
      <c r="U42" s="32">
        <v>0</v>
      </c>
      <c r="V42" s="32">
        <v>0</v>
      </c>
      <c r="W42" s="32">
        <v>0</v>
      </c>
      <c r="X42" s="32">
        <v>0</v>
      </c>
      <c r="Y42" s="32">
        <v>0</v>
      </c>
      <c r="Z42" s="32">
        <v>0</v>
      </c>
      <c r="AA42" s="32">
        <v>0</v>
      </c>
      <c r="AB42" s="32">
        <v>0</v>
      </c>
      <c r="AC42" s="32">
        <v>0</v>
      </c>
      <c r="AD42" s="32">
        <v>0</v>
      </c>
      <c r="AE42" s="32">
        <v>0</v>
      </c>
      <c r="AF42" s="32">
        <v>0</v>
      </c>
      <c r="AG42" s="32">
        <v>0</v>
      </c>
    </row>
    <row r="43" spans="1:16372" ht="13.5" x14ac:dyDescent="0.25">
      <c r="C43" s="1" t="s">
        <v>130</v>
      </c>
      <c r="G43" s="205" t="s">
        <v>105</v>
      </c>
      <c r="I43" s="31">
        <f t="shared" ref="I43:AG43" si="5">I42*I7</f>
        <v>0</v>
      </c>
      <c r="J43" s="31">
        <f t="shared" si="5"/>
        <v>0</v>
      </c>
      <c r="K43" s="31">
        <f t="shared" si="5"/>
        <v>0</v>
      </c>
      <c r="L43" s="31">
        <f t="shared" si="5"/>
        <v>0</v>
      </c>
      <c r="M43" s="31">
        <f t="shared" si="5"/>
        <v>0</v>
      </c>
      <c r="N43" s="31">
        <f t="shared" si="5"/>
        <v>0</v>
      </c>
      <c r="O43" s="31">
        <f t="shared" si="5"/>
        <v>0</v>
      </c>
      <c r="P43" s="31">
        <f t="shared" si="5"/>
        <v>0</v>
      </c>
      <c r="Q43" s="31">
        <f t="shared" si="5"/>
        <v>0</v>
      </c>
      <c r="R43" s="31">
        <f t="shared" si="5"/>
        <v>0</v>
      </c>
      <c r="S43" s="31">
        <f t="shared" si="5"/>
        <v>0</v>
      </c>
      <c r="T43" s="31">
        <f t="shared" si="5"/>
        <v>0</v>
      </c>
      <c r="U43" s="31">
        <f t="shared" si="5"/>
        <v>0</v>
      </c>
      <c r="V43" s="31">
        <f t="shared" si="5"/>
        <v>0</v>
      </c>
      <c r="W43" s="31">
        <f t="shared" si="5"/>
        <v>0</v>
      </c>
      <c r="X43" s="31">
        <f t="shared" si="5"/>
        <v>0</v>
      </c>
      <c r="Y43" s="31">
        <f t="shared" si="5"/>
        <v>0</v>
      </c>
      <c r="Z43" s="31">
        <f t="shared" si="5"/>
        <v>0</v>
      </c>
      <c r="AA43" s="31">
        <f t="shared" si="5"/>
        <v>0</v>
      </c>
      <c r="AB43" s="31">
        <f t="shared" si="5"/>
        <v>0</v>
      </c>
      <c r="AC43" s="31">
        <f t="shared" si="5"/>
        <v>0</v>
      </c>
      <c r="AD43" s="31">
        <f t="shared" si="5"/>
        <v>0</v>
      </c>
      <c r="AE43" s="31">
        <f t="shared" si="5"/>
        <v>0</v>
      </c>
      <c r="AF43" s="31">
        <f t="shared" si="5"/>
        <v>0</v>
      </c>
      <c r="AG43" s="31">
        <f t="shared" si="5"/>
        <v>0</v>
      </c>
    </row>
    <row r="44" spans="1:16372" x14ac:dyDescent="0.2">
      <c r="D44"/>
      <c r="E44"/>
      <c r="G44" s="207"/>
      <c r="H44"/>
      <c r="I44"/>
      <c r="J44"/>
      <c r="K44"/>
      <c r="L44"/>
      <c r="M44"/>
      <c r="N44"/>
      <c r="O44"/>
      <c r="P44"/>
      <c r="Q44"/>
      <c r="R44"/>
      <c r="S44"/>
      <c r="T44"/>
      <c r="U44"/>
      <c r="V44"/>
      <c r="W44"/>
      <c r="X44"/>
      <c r="Y44"/>
      <c r="Z44"/>
      <c r="AA44"/>
      <c r="AB44"/>
      <c r="AC44"/>
      <c r="AD44"/>
      <c r="AE44"/>
      <c r="AF44"/>
      <c r="AG44"/>
      <c r="AH44"/>
      <c r="AI44"/>
      <c r="AJ44"/>
      <c r="AK44"/>
      <c r="AL44"/>
      <c r="AM44"/>
      <c r="AN44"/>
      <c r="AO44"/>
      <c r="AP44"/>
      <c r="AQ44"/>
    </row>
    <row r="45" spans="1:16372" x14ac:dyDescent="0.2">
      <c r="D45" s="206"/>
      <c r="E45"/>
      <c r="G45" s="207"/>
      <c r="H45"/>
      <c r="I45"/>
      <c r="J45"/>
      <c r="K45"/>
      <c r="L45"/>
      <c r="M45"/>
      <c r="N45"/>
      <c r="O45"/>
      <c r="P45"/>
      <c r="Q45"/>
      <c r="R45"/>
      <c r="S45"/>
      <c r="T45"/>
      <c r="U45"/>
      <c r="V45"/>
      <c r="W45"/>
      <c r="X45"/>
      <c r="Y45"/>
      <c r="Z45"/>
      <c r="AA45"/>
      <c r="AB45"/>
      <c r="AC45"/>
      <c r="AD45"/>
      <c r="AE45"/>
      <c r="AF45"/>
      <c r="AG45"/>
      <c r="AH45"/>
      <c r="AI45"/>
      <c r="AJ45"/>
      <c r="AK45"/>
      <c r="AL45"/>
      <c r="AM45"/>
      <c r="AN45"/>
      <c r="AO45"/>
      <c r="AP45"/>
      <c r="AQ45"/>
    </row>
    <row r="46" spans="1:16372" x14ac:dyDescent="0.2">
      <c r="C46" s="1" t="s">
        <v>336</v>
      </c>
      <c r="D46" s="205" t="s">
        <v>64</v>
      </c>
      <c r="E46" s="158">
        <f>Assumptions!G101-Assumptions!G43</f>
        <v>22746.672952628702</v>
      </c>
      <c r="G46" s="207" t="s">
        <v>40</v>
      </c>
      <c r="I46" s="32">
        <v>0</v>
      </c>
      <c r="J46" s="32">
        <v>0</v>
      </c>
      <c r="K46" s="32">
        <v>0</v>
      </c>
      <c r="L46" s="32">
        <v>0</v>
      </c>
      <c r="M46" s="32">
        <v>0</v>
      </c>
      <c r="N46" s="32">
        <v>0</v>
      </c>
      <c r="O46" s="32">
        <v>0</v>
      </c>
      <c r="P46" s="32">
        <v>0</v>
      </c>
      <c r="Q46" s="32">
        <v>0</v>
      </c>
      <c r="R46" s="32">
        <v>0</v>
      </c>
      <c r="S46" s="32">
        <v>0</v>
      </c>
      <c r="T46" s="32">
        <v>0</v>
      </c>
      <c r="U46" s="32">
        <v>0</v>
      </c>
      <c r="V46" s="32">
        <v>0</v>
      </c>
      <c r="W46" s="32">
        <v>0</v>
      </c>
      <c r="X46" s="32">
        <v>0</v>
      </c>
      <c r="Y46" s="32">
        <v>0</v>
      </c>
      <c r="Z46" s="32">
        <v>0</v>
      </c>
      <c r="AA46" s="32">
        <v>0</v>
      </c>
      <c r="AB46" s="32">
        <v>0</v>
      </c>
      <c r="AC46" s="32">
        <v>0</v>
      </c>
      <c r="AD46" s="32">
        <v>0</v>
      </c>
      <c r="AE46" s="32">
        <v>0</v>
      </c>
      <c r="AF46" s="32">
        <v>0</v>
      </c>
      <c r="AG46" s="32">
        <v>0</v>
      </c>
    </row>
    <row r="47" spans="1:16372" x14ac:dyDescent="0.2">
      <c r="C47" s="1" t="s">
        <v>337</v>
      </c>
      <c r="D47" s="205" t="s">
        <v>64</v>
      </c>
      <c r="E47" s="158">
        <f>Assumptions!G46</f>
        <v>19880</v>
      </c>
      <c r="G47" s="207" t="s">
        <v>40</v>
      </c>
      <c r="I47" s="32">
        <v>0</v>
      </c>
      <c r="J47" s="32">
        <v>0</v>
      </c>
      <c r="K47" s="32">
        <v>0</v>
      </c>
      <c r="L47" s="32">
        <v>0</v>
      </c>
      <c r="M47" s="32">
        <v>0</v>
      </c>
      <c r="N47" s="32">
        <v>0</v>
      </c>
      <c r="O47" s="32">
        <v>0</v>
      </c>
      <c r="P47" s="32">
        <v>0</v>
      </c>
      <c r="Q47" s="32">
        <v>0</v>
      </c>
      <c r="R47" s="32">
        <v>0</v>
      </c>
      <c r="S47" s="32">
        <v>0</v>
      </c>
      <c r="T47" s="32">
        <v>0</v>
      </c>
      <c r="U47" s="32">
        <v>0</v>
      </c>
      <c r="V47" s="32">
        <v>0</v>
      </c>
      <c r="W47" s="32">
        <v>0</v>
      </c>
      <c r="X47" s="32">
        <v>0</v>
      </c>
      <c r="Y47" s="32">
        <v>0</v>
      </c>
      <c r="Z47" s="32">
        <v>0</v>
      </c>
      <c r="AA47" s="32">
        <v>0</v>
      </c>
      <c r="AB47" s="32">
        <v>0</v>
      </c>
      <c r="AC47" s="32">
        <v>0</v>
      </c>
      <c r="AD47" s="32">
        <v>0</v>
      </c>
      <c r="AE47" s="32">
        <v>0</v>
      </c>
      <c r="AF47" s="32">
        <v>0</v>
      </c>
      <c r="AG47" s="32">
        <v>0</v>
      </c>
    </row>
    <row r="48" spans="1:16372" x14ac:dyDescent="0.2">
      <c r="C48" s="1" t="s">
        <v>338</v>
      </c>
      <c r="D48" s="205" t="s">
        <v>64</v>
      </c>
      <c r="E48" s="158">
        <f>Assumptions!G47</f>
        <v>52200</v>
      </c>
      <c r="G48" s="207" t="s">
        <v>40</v>
      </c>
      <c r="I48" s="32">
        <v>0</v>
      </c>
      <c r="J48" s="32">
        <v>0</v>
      </c>
      <c r="K48" s="32">
        <v>0</v>
      </c>
      <c r="L48" s="32">
        <v>0</v>
      </c>
      <c r="M48" s="32">
        <v>0</v>
      </c>
      <c r="N48" s="32">
        <v>0</v>
      </c>
      <c r="O48" s="32">
        <v>0</v>
      </c>
      <c r="P48" s="32">
        <v>0</v>
      </c>
      <c r="Q48" s="32">
        <v>0</v>
      </c>
      <c r="R48" s="32">
        <v>0</v>
      </c>
      <c r="S48" s="32">
        <v>0</v>
      </c>
      <c r="T48" s="32">
        <v>0</v>
      </c>
      <c r="U48" s="32">
        <v>0</v>
      </c>
      <c r="V48" s="32">
        <v>0</v>
      </c>
      <c r="W48" s="32">
        <v>0</v>
      </c>
      <c r="X48" s="32">
        <v>0</v>
      </c>
      <c r="Y48" s="32">
        <v>0</v>
      </c>
      <c r="Z48" s="32">
        <v>0</v>
      </c>
      <c r="AA48" s="32">
        <v>0</v>
      </c>
      <c r="AB48" s="32">
        <v>0</v>
      </c>
      <c r="AC48" s="32">
        <v>0</v>
      </c>
      <c r="AD48" s="32">
        <v>0</v>
      </c>
      <c r="AE48" s="32">
        <v>0</v>
      </c>
      <c r="AF48" s="32">
        <v>0</v>
      </c>
      <c r="AG48" s="32">
        <v>0</v>
      </c>
    </row>
    <row r="49" spans="1:43" x14ac:dyDescent="0.2">
      <c r="C49" s="1" t="s">
        <v>339</v>
      </c>
      <c r="D49" s="205" t="s">
        <v>127</v>
      </c>
      <c r="E49" s="158">
        <f>Assumptions!G48</f>
        <v>74790</v>
      </c>
      <c r="G49" s="207" t="s">
        <v>208</v>
      </c>
      <c r="I49" s="32">
        <v>0</v>
      </c>
      <c r="J49" s="32">
        <v>0</v>
      </c>
      <c r="K49" s="32">
        <v>0</v>
      </c>
      <c r="L49" s="32">
        <v>0</v>
      </c>
      <c r="M49" s="32">
        <v>0</v>
      </c>
      <c r="N49" s="32">
        <v>0</v>
      </c>
      <c r="O49" s="32">
        <v>0</v>
      </c>
      <c r="P49" s="32">
        <v>0</v>
      </c>
      <c r="Q49" s="32">
        <v>0</v>
      </c>
      <c r="R49" s="32">
        <v>0</v>
      </c>
      <c r="S49" s="32">
        <v>0</v>
      </c>
      <c r="T49" s="32">
        <v>0</v>
      </c>
      <c r="U49" s="32">
        <v>0</v>
      </c>
      <c r="V49" s="32">
        <v>0</v>
      </c>
      <c r="W49" s="32">
        <v>0</v>
      </c>
      <c r="X49" s="32">
        <v>0</v>
      </c>
      <c r="Y49" s="32">
        <v>0</v>
      </c>
      <c r="Z49" s="32">
        <v>0</v>
      </c>
      <c r="AA49" s="32">
        <v>0</v>
      </c>
      <c r="AB49" s="32">
        <v>0</v>
      </c>
      <c r="AC49" s="32">
        <v>0</v>
      </c>
      <c r="AD49" s="32">
        <v>0</v>
      </c>
      <c r="AE49" s="32">
        <v>0</v>
      </c>
      <c r="AF49" s="32">
        <v>0</v>
      </c>
      <c r="AG49" s="32">
        <v>0</v>
      </c>
    </row>
    <row r="50" spans="1:43" x14ac:dyDescent="0.2">
      <c r="C50" s="1" t="s">
        <v>340</v>
      </c>
      <c r="D50" s="205" t="s">
        <v>209</v>
      </c>
      <c r="E50" s="158">
        <f>Assumptions!G49</f>
        <v>44400</v>
      </c>
      <c r="G50" s="207" t="s">
        <v>210</v>
      </c>
      <c r="I50" s="32">
        <v>0</v>
      </c>
      <c r="J50" s="32">
        <v>0</v>
      </c>
      <c r="K50" s="32">
        <v>0</v>
      </c>
      <c r="L50" s="32">
        <v>0</v>
      </c>
      <c r="M50" s="32">
        <v>0</v>
      </c>
      <c r="N50" s="32">
        <v>0</v>
      </c>
      <c r="O50" s="32">
        <v>0</v>
      </c>
      <c r="P50" s="32">
        <v>0</v>
      </c>
      <c r="Q50" s="32">
        <v>0</v>
      </c>
      <c r="R50" s="32">
        <v>0</v>
      </c>
      <c r="S50" s="32">
        <v>0</v>
      </c>
      <c r="T50" s="32">
        <v>0</v>
      </c>
      <c r="U50" s="32">
        <v>0</v>
      </c>
      <c r="V50" s="32">
        <v>0</v>
      </c>
      <c r="W50" s="32">
        <v>0</v>
      </c>
      <c r="X50" s="32">
        <v>0</v>
      </c>
      <c r="Y50" s="32">
        <v>0</v>
      </c>
      <c r="Z50" s="32">
        <v>0</v>
      </c>
      <c r="AA50" s="32">
        <v>0</v>
      </c>
      <c r="AB50" s="32">
        <v>0</v>
      </c>
      <c r="AC50" s="32">
        <v>0</v>
      </c>
      <c r="AD50" s="32">
        <v>0</v>
      </c>
      <c r="AE50" s="32">
        <v>0</v>
      </c>
      <c r="AF50" s="32">
        <v>0</v>
      </c>
      <c r="AG50" s="32">
        <v>0</v>
      </c>
    </row>
    <row r="51" spans="1:43" x14ac:dyDescent="0.2">
      <c r="C51" s="1" t="s">
        <v>341</v>
      </c>
      <c r="D51" s="205" t="s">
        <v>209</v>
      </c>
      <c r="E51" s="158">
        <f>Assumptions!G50</f>
        <v>52200</v>
      </c>
      <c r="G51" s="207" t="s">
        <v>210</v>
      </c>
      <c r="I51" s="32">
        <v>0</v>
      </c>
      <c r="J51" s="32">
        <v>0</v>
      </c>
      <c r="K51" s="32">
        <v>0</v>
      </c>
      <c r="L51" s="32">
        <v>0</v>
      </c>
      <c r="M51" s="32">
        <v>0</v>
      </c>
      <c r="N51" s="32">
        <v>0</v>
      </c>
      <c r="O51" s="32">
        <v>0</v>
      </c>
      <c r="P51" s="32">
        <v>0</v>
      </c>
      <c r="Q51" s="32">
        <v>0</v>
      </c>
      <c r="R51" s="32">
        <v>0</v>
      </c>
      <c r="S51" s="32">
        <v>0</v>
      </c>
      <c r="T51" s="32">
        <v>0</v>
      </c>
      <c r="U51" s="32">
        <v>0</v>
      </c>
      <c r="V51" s="32">
        <v>0</v>
      </c>
      <c r="W51" s="32">
        <v>0</v>
      </c>
      <c r="X51" s="32">
        <v>0</v>
      </c>
      <c r="Y51" s="32">
        <v>0</v>
      </c>
      <c r="Z51" s="32">
        <v>0</v>
      </c>
      <c r="AA51" s="32">
        <v>0</v>
      </c>
      <c r="AB51" s="32">
        <v>0</v>
      </c>
      <c r="AC51" s="32">
        <v>0</v>
      </c>
      <c r="AD51" s="32">
        <v>0</v>
      </c>
      <c r="AE51" s="32">
        <v>0</v>
      </c>
      <c r="AF51" s="32">
        <v>0</v>
      </c>
      <c r="AG51" s="32">
        <v>0</v>
      </c>
    </row>
    <row r="52" spans="1:43" x14ac:dyDescent="0.2">
      <c r="C52" s="1" t="s">
        <v>6</v>
      </c>
      <c r="D52" s="205" t="s">
        <v>127</v>
      </c>
      <c r="E52" s="509">
        <f>Assumptions!G107</f>
        <v>0.28000000000000003</v>
      </c>
      <c r="G52" s="207" t="s">
        <v>208</v>
      </c>
      <c r="I52" s="32">
        <v>0</v>
      </c>
      <c r="J52" s="32">
        <v>0</v>
      </c>
      <c r="K52" s="32">
        <v>0</v>
      </c>
      <c r="L52" s="32">
        <v>0</v>
      </c>
      <c r="M52" s="32">
        <v>0</v>
      </c>
      <c r="N52" s="32">
        <v>0</v>
      </c>
      <c r="O52" s="32">
        <v>0</v>
      </c>
      <c r="P52" s="32">
        <v>0</v>
      </c>
      <c r="Q52" s="32">
        <v>0</v>
      </c>
      <c r="R52" s="32">
        <v>0</v>
      </c>
      <c r="S52" s="32">
        <v>0</v>
      </c>
      <c r="T52" s="32">
        <v>0</v>
      </c>
      <c r="U52" s="32">
        <v>0</v>
      </c>
      <c r="V52" s="32">
        <v>0</v>
      </c>
      <c r="W52" s="32">
        <v>0</v>
      </c>
      <c r="X52" s="32">
        <v>0</v>
      </c>
      <c r="Y52" s="32">
        <v>0</v>
      </c>
      <c r="Z52" s="32">
        <v>0</v>
      </c>
      <c r="AA52" s="32">
        <v>0</v>
      </c>
      <c r="AB52" s="32">
        <v>0</v>
      </c>
      <c r="AC52" s="32">
        <v>0</v>
      </c>
      <c r="AD52" s="32">
        <v>0</v>
      </c>
      <c r="AE52" s="32">
        <v>0</v>
      </c>
      <c r="AF52" s="32">
        <v>0</v>
      </c>
      <c r="AG52" s="32">
        <v>0</v>
      </c>
    </row>
    <row r="53" spans="1:43" x14ac:dyDescent="0.2">
      <c r="C53" s="1" t="s">
        <v>7</v>
      </c>
      <c r="D53" s="205" t="s">
        <v>127</v>
      </c>
      <c r="E53" s="509">
        <f>Assumptions!G108</f>
        <v>0.17</v>
      </c>
      <c r="G53" s="207" t="s">
        <v>208</v>
      </c>
      <c r="I53" s="32">
        <v>0</v>
      </c>
      <c r="J53" s="32">
        <v>0</v>
      </c>
      <c r="K53" s="32">
        <v>0</v>
      </c>
      <c r="L53" s="32">
        <v>0</v>
      </c>
      <c r="M53" s="32">
        <v>0</v>
      </c>
      <c r="N53" s="32">
        <v>0</v>
      </c>
      <c r="O53" s="32">
        <v>0</v>
      </c>
      <c r="P53" s="32">
        <v>0</v>
      </c>
      <c r="Q53" s="32">
        <v>0</v>
      </c>
      <c r="R53" s="32">
        <v>0</v>
      </c>
      <c r="S53" s="32">
        <v>0</v>
      </c>
      <c r="T53" s="32">
        <v>0</v>
      </c>
      <c r="U53" s="32">
        <v>0</v>
      </c>
      <c r="V53" s="32">
        <v>0</v>
      </c>
      <c r="W53" s="32">
        <v>0</v>
      </c>
      <c r="X53" s="32">
        <v>0</v>
      </c>
      <c r="Y53" s="32">
        <v>0</v>
      </c>
      <c r="Z53" s="32">
        <v>0</v>
      </c>
      <c r="AA53" s="32">
        <v>0</v>
      </c>
      <c r="AB53" s="32">
        <v>0</v>
      </c>
      <c r="AC53" s="32">
        <v>0</v>
      </c>
      <c r="AD53" s="32">
        <v>0</v>
      </c>
      <c r="AE53" s="32">
        <v>0</v>
      </c>
      <c r="AF53" s="32">
        <v>0</v>
      </c>
      <c r="AG53" s="32">
        <v>0</v>
      </c>
    </row>
    <row r="54" spans="1:43" x14ac:dyDescent="0.2">
      <c r="D54" s="205"/>
      <c r="G54" s="207"/>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row>
    <row r="55" spans="1:43" x14ac:dyDescent="0.2">
      <c r="C55" s="1" t="s">
        <v>118</v>
      </c>
      <c r="D55" s="205"/>
      <c r="G55" s="207">
        <f>input_dollars</f>
        <v>45291</v>
      </c>
      <c r="I55" s="32">
        <v>0</v>
      </c>
      <c r="J55" s="32">
        <v>0</v>
      </c>
      <c r="K55" s="32">
        <v>0</v>
      </c>
      <c r="L55" s="32">
        <v>0</v>
      </c>
      <c r="M55" s="32">
        <v>0</v>
      </c>
      <c r="N55" s="32">
        <v>0</v>
      </c>
      <c r="O55" s="32">
        <v>0</v>
      </c>
      <c r="P55" s="32">
        <v>0</v>
      </c>
      <c r="Q55" s="32">
        <v>0</v>
      </c>
      <c r="R55" s="32">
        <v>0</v>
      </c>
      <c r="S55" s="32">
        <v>0</v>
      </c>
      <c r="T55" s="32">
        <v>0</v>
      </c>
      <c r="U55" s="32">
        <v>0</v>
      </c>
      <c r="V55" s="32">
        <v>0</v>
      </c>
      <c r="W55" s="32">
        <v>0</v>
      </c>
      <c r="X55" s="32">
        <v>0</v>
      </c>
      <c r="Y55" s="32">
        <v>0</v>
      </c>
      <c r="Z55" s="32">
        <v>0</v>
      </c>
      <c r="AA55" s="32">
        <v>0</v>
      </c>
      <c r="AB55" s="32">
        <v>0</v>
      </c>
      <c r="AC55" s="32">
        <v>0</v>
      </c>
      <c r="AD55" s="32">
        <v>0</v>
      </c>
      <c r="AE55" s="32">
        <v>0</v>
      </c>
      <c r="AF55" s="32">
        <v>0</v>
      </c>
      <c r="AG55" s="32">
        <v>0</v>
      </c>
    </row>
    <row r="56" spans="1:43" x14ac:dyDescent="0.2">
      <c r="C56" s="1" t="s">
        <v>119</v>
      </c>
      <c r="D56" s="205"/>
      <c r="G56" s="207">
        <f>input_dollars</f>
        <v>45291</v>
      </c>
      <c r="I56" s="32">
        <v>0</v>
      </c>
      <c r="J56" s="32">
        <v>0</v>
      </c>
      <c r="K56" s="32">
        <v>0</v>
      </c>
      <c r="L56" s="32">
        <v>0</v>
      </c>
      <c r="M56" s="32">
        <v>0</v>
      </c>
      <c r="N56" s="32">
        <v>0</v>
      </c>
      <c r="O56" s="32">
        <v>0</v>
      </c>
      <c r="P56" s="32">
        <v>0</v>
      </c>
      <c r="Q56" s="32">
        <v>0</v>
      </c>
      <c r="R56" s="32">
        <v>0</v>
      </c>
      <c r="S56" s="32">
        <v>0</v>
      </c>
      <c r="T56" s="32">
        <v>0</v>
      </c>
      <c r="U56" s="32">
        <v>0</v>
      </c>
      <c r="V56" s="32">
        <v>0</v>
      </c>
      <c r="W56" s="32">
        <v>0</v>
      </c>
      <c r="X56" s="32">
        <v>0</v>
      </c>
      <c r="Y56" s="32">
        <v>0</v>
      </c>
      <c r="Z56" s="32">
        <v>0</v>
      </c>
      <c r="AA56" s="32">
        <v>0</v>
      </c>
      <c r="AB56" s="32">
        <v>0</v>
      </c>
      <c r="AC56" s="32">
        <v>0</v>
      </c>
      <c r="AD56" s="32">
        <v>0</v>
      </c>
      <c r="AE56" s="32">
        <v>0</v>
      </c>
      <c r="AF56" s="32">
        <v>0</v>
      </c>
      <c r="AG56" s="32">
        <v>0</v>
      </c>
    </row>
    <row r="57" spans="1:43" x14ac:dyDescent="0.2">
      <c r="D57" s="205"/>
      <c r="G57" s="205"/>
    </row>
    <row r="58" spans="1:43" x14ac:dyDescent="0.2">
      <c r="C58" s="3" t="s">
        <v>126</v>
      </c>
      <c r="D58" s="218"/>
      <c r="E58" s="107"/>
      <c r="F58" s="3"/>
      <c r="G58" s="210">
        <f>input_dollars</f>
        <v>45291</v>
      </c>
      <c r="H58" s="107"/>
      <c r="I58" s="106" cm="1">
        <f t="array" ref="I58">SUMPRODUCT((I$46:I$53)*($E$46:$E$53))+SUM(I55:I56)+I43</f>
        <v>0</v>
      </c>
      <c r="J58" s="106" cm="1">
        <f t="array" ref="J58">SUMPRODUCT((J$46:J$53)*($E$46:$E$53))+SUM(J55:J56)+J43</f>
        <v>0</v>
      </c>
      <c r="K58" s="106" cm="1">
        <f t="array" ref="K58">SUMPRODUCT((K$46:K$53)*($E$46:$E$53))+SUM(K55:K56)+K43</f>
        <v>0</v>
      </c>
      <c r="L58" s="106" cm="1">
        <f t="array" ref="L58">SUMPRODUCT((L$46:L$53)*($E$46:$E$53))+SUM(L55:L56)+L43</f>
        <v>0</v>
      </c>
      <c r="M58" s="106" cm="1">
        <f t="array" ref="M58">SUMPRODUCT((M$46:M$53)*($E$46:$E$53))+SUM(M55:M56)+M43</f>
        <v>0</v>
      </c>
      <c r="N58" s="106" cm="1">
        <f t="array" ref="N58">SUMPRODUCT((N$46:N$53)*($E$46:$E$53))+SUM(N55:N56)+N43</f>
        <v>0</v>
      </c>
      <c r="O58" s="106" cm="1">
        <f t="array" ref="O58">SUMPRODUCT((O$46:O$53)*($E$46:$E$53))+SUM(O55:O56)+O43</f>
        <v>0</v>
      </c>
      <c r="P58" s="106" cm="1">
        <f t="array" ref="P58">SUMPRODUCT((P$46:P$53)*($E$46:$E$53))+SUM(P55:P56)+P43</f>
        <v>0</v>
      </c>
      <c r="Q58" s="106" cm="1">
        <f t="array" ref="Q58">SUMPRODUCT((Q$46:Q$53)*($E$46:$E$53))+SUM(Q55:Q56)+Q43</f>
        <v>0</v>
      </c>
      <c r="R58" s="106" cm="1">
        <f t="array" ref="R58">SUMPRODUCT((R$46:R$53)*($E$46:$E$53))+SUM(R55:R56)+R43</f>
        <v>0</v>
      </c>
      <c r="S58" s="106" cm="1">
        <f t="array" ref="S58">SUMPRODUCT((S$46:S$53)*($E$46:$E$53))+SUM(S55:S56)+S43</f>
        <v>0</v>
      </c>
      <c r="T58" s="106" cm="1">
        <f t="array" ref="T58">SUMPRODUCT((T$46:T$53)*($E$46:$E$53))+SUM(T55:T56)+T43</f>
        <v>0</v>
      </c>
      <c r="U58" s="106" cm="1">
        <f t="array" ref="U58">SUMPRODUCT((U$46:U$53)*($E$46:$E$53))+SUM(U55:U56)+U43</f>
        <v>0</v>
      </c>
      <c r="V58" s="106" cm="1">
        <f t="array" ref="V58">SUMPRODUCT((V$46:V$53)*($E$46:$E$53))+SUM(V55:V56)+V43</f>
        <v>0</v>
      </c>
      <c r="W58" s="106" cm="1">
        <f t="array" ref="W58">SUMPRODUCT((W$46:W$53)*($E$46:$E$53))+SUM(W55:W56)+W43</f>
        <v>0</v>
      </c>
      <c r="X58" s="106" cm="1">
        <f t="array" ref="X58">SUMPRODUCT((X$46:X$53)*($E$46:$E$53))+SUM(X55:X56)+X43</f>
        <v>0</v>
      </c>
      <c r="Y58" s="106" cm="1">
        <f t="array" ref="Y58">SUMPRODUCT((Y$46:Y$53)*($E$46:$E$53))+SUM(Y55:Y56)+Y43</f>
        <v>0</v>
      </c>
      <c r="Z58" s="106" cm="1">
        <f t="array" ref="Z58">SUMPRODUCT((Z$46:Z$53)*($E$46:$E$53))+SUM(Z55:Z56)+Z43</f>
        <v>0</v>
      </c>
      <c r="AA58" s="106" cm="1">
        <f t="array" ref="AA58">SUMPRODUCT((AA$46:AA$53)*($E$46:$E$53))+SUM(AA55:AA56)+AA43</f>
        <v>0</v>
      </c>
      <c r="AB58" s="106" cm="1">
        <f t="array" ref="AB58">SUMPRODUCT((AB$46:AB$53)*($E$46:$E$53))+SUM(AB55:AB56)+AB43</f>
        <v>0</v>
      </c>
      <c r="AC58" s="106" cm="1">
        <f t="array" ref="AC58">SUMPRODUCT((AC$46:AC$53)*($E$46:$E$53))+SUM(AC55:AC56)+AC43</f>
        <v>0</v>
      </c>
      <c r="AD58" s="106" cm="1">
        <f t="array" ref="AD58">SUMPRODUCT((AD$46:AD$53)*($E$46:$E$53))+SUM(AD55:AD56)+AD43</f>
        <v>0</v>
      </c>
      <c r="AE58" s="106" cm="1">
        <f t="array" ref="AE58">SUMPRODUCT((AE$46:AE$53)*($E$46:$E$53))+SUM(AE55:AE56)+AE43</f>
        <v>0</v>
      </c>
      <c r="AF58" s="106" cm="1">
        <f t="array" ref="AF58">SUMPRODUCT((AF$46:AF$53)*($E$46:$E$53))+SUM(AF55:AF56)+AF43</f>
        <v>0</v>
      </c>
      <c r="AG58" s="106" cm="1">
        <f t="array" ref="AG58">SUMPRODUCT((AG$46:AG$53)*($E$46:$E$53))+SUM(AG55:AG56)+AG43</f>
        <v>0</v>
      </c>
    </row>
    <row r="59" spans="1:43" x14ac:dyDescent="0.2">
      <c r="D59" s="205"/>
      <c r="G59" s="205"/>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row>
    <row r="60" spans="1:43" x14ac:dyDescent="0.2">
      <c r="G60" s="205"/>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row>
    <row r="61" spans="1:43" ht="15" x14ac:dyDescent="0.2">
      <c r="A61" s="89" t="s">
        <v>16</v>
      </c>
      <c r="B61" s="89"/>
      <c r="C61" s="89"/>
      <c r="D61" s="89"/>
      <c r="E61" s="89"/>
      <c r="F61" s="89"/>
      <c r="G61" s="204"/>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c r="AI61"/>
      <c r="AJ61"/>
      <c r="AK61"/>
      <c r="AL61"/>
      <c r="AM61"/>
      <c r="AN61"/>
      <c r="AO61"/>
      <c r="AP61"/>
      <c r="AQ61"/>
    </row>
    <row r="62" spans="1:43" ht="15" x14ac:dyDescent="0.2">
      <c r="A62" s="111"/>
      <c r="B62" s="111"/>
      <c r="C62" s="111"/>
      <c r="D62" s="111"/>
      <c r="E62" s="111"/>
      <c r="F62" s="111"/>
      <c r="G62" s="208"/>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c r="AI62"/>
      <c r="AJ62"/>
      <c r="AK62"/>
      <c r="AL62"/>
      <c r="AM62"/>
      <c r="AN62"/>
      <c r="AO62"/>
      <c r="AP62"/>
      <c r="AQ62"/>
    </row>
    <row r="63" spans="1:43" ht="12.75" customHeight="1" x14ac:dyDescent="0.2">
      <c r="A63" s="111"/>
      <c r="B63" s="111"/>
      <c r="C63" s="111"/>
      <c r="D63" s="111"/>
      <c r="E63" s="111"/>
      <c r="F63"/>
      <c r="G63" s="211"/>
      <c r="H63" s="111"/>
      <c r="I63" s="111"/>
      <c r="J63" s="111"/>
      <c r="K63" s="111"/>
      <c r="L63" s="111"/>
      <c r="M63" s="111"/>
      <c r="N63" s="111"/>
      <c r="O63" s="111"/>
      <c r="P63" s="111"/>
      <c r="Q63" s="111"/>
      <c r="R63" s="111"/>
      <c r="S63" s="111"/>
      <c r="T63" s="111"/>
      <c r="U63" s="111"/>
      <c r="V63" s="111"/>
      <c r="W63" s="111"/>
      <c r="X63" s="111"/>
      <c r="Y63" s="111"/>
      <c r="Z63" s="111"/>
      <c r="AA63" s="111"/>
      <c r="AB63"/>
      <c r="AC63"/>
      <c r="AD63"/>
      <c r="AE63"/>
      <c r="AF63"/>
      <c r="AG63"/>
      <c r="AH63"/>
      <c r="AI63"/>
      <c r="AJ63"/>
      <c r="AK63"/>
      <c r="AL63"/>
      <c r="AM63"/>
      <c r="AN63"/>
      <c r="AO63"/>
    </row>
    <row r="64" spans="1:43" x14ac:dyDescent="0.2">
      <c r="C64" s="4"/>
      <c r="F64" s="2"/>
      <c r="G64" s="212"/>
    </row>
    <row r="65" spans="1:33" x14ac:dyDescent="0.2">
      <c r="C65" s="4" t="s">
        <v>122</v>
      </c>
      <c r="G65" s="210">
        <f>input_dollars</f>
        <v>45291</v>
      </c>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row>
    <row r="66" spans="1:33" x14ac:dyDescent="0.2">
      <c r="G66" s="212"/>
    </row>
    <row r="67" spans="1:33" x14ac:dyDescent="0.2">
      <c r="A67" s="8"/>
      <c r="B67" s="8"/>
      <c r="C67" s="147" t="s">
        <v>30</v>
      </c>
      <c r="D67" s="38"/>
      <c r="F67" s="97"/>
      <c r="G67" s="213"/>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row>
    <row r="68" spans="1:33" x14ac:dyDescent="0.2">
      <c r="A68" s="8"/>
      <c r="B68" s="8"/>
      <c r="C68" s="4" t="str">
        <f>C14</f>
        <v>&lt; Enter description &gt;</v>
      </c>
      <c r="D68" s="38"/>
      <c r="F68" s="97"/>
      <c r="G68" s="210">
        <f>input_dollars</f>
        <v>45291</v>
      </c>
      <c r="H68" s="31"/>
      <c r="I68" s="118">
        <f t="shared" ref="I68:AG68" si="6">-I14</f>
        <v>0</v>
      </c>
      <c r="J68" s="118">
        <f t="shared" si="6"/>
        <v>0</v>
      </c>
      <c r="K68" s="118">
        <f t="shared" si="6"/>
        <v>0</v>
      </c>
      <c r="L68" s="118">
        <f t="shared" si="6"/>
        <v>0</v>
      </c>
      <c r="M68" s="118">
        <f t="shared" si="6"/>
        <v>0</v>
      </c>
      <c r="N68" s="118">
        <f t="shared" si="6"/>
        <v>0</v>
      </c>
      <c r="O68" s="118">
        <f t="shared" si="6"/>
        <v>0</v>
      </c>
      <c r="P68" s="118">
        <f t="shared" si="6"/>
        <v>0</v>
      </c>
      <c r="Q68" s="118">
        <f t="shared" si="6"/>
        <v>0</v>
      </c>
      <c r="R68" s="118">
        <f t="shared" si="6"/>
        <v>0</v>
      </c>
      <c r="S68" s="118">
        <f t="shared" si="6"/>
        <v>0</v>
      </c>
      <c r="T68" s="118">
        <f t="shared" si="6"/>
        <v>0</v>
      </c>
      <c r="U68" s="118">
        <f t="shared" si="6"/>
        <v>0</v>
      </c>
      <c r="V68" s="118">
        <f t="shared" si="6"/>
        <v>0</v>
      </c>
      <c r="W68" s="118">
        <f t="shared" si="6"/>
        <v>0</v>
      </c>
      <c r="X68" s="118">
        <f t="shared" si="6"/>
        <v>0</v>
      </c>
      <c r="Y68" s="118">
        <f t="shared" si="6"/>
        <v>0</v>
      </c>
      <c r="Z68" s="118">
        <f t="shared" si="6"/>
        <v>0</v>
      </c>
      <c r="AA68" s="118">
        <f t="shared" si="6"/>
        <v>0</v>
      </c>
      <c r="AB68" s="118">
        <f t="shared" si="6"/>
        <v>0</v>
      </c>
      <c r="AC68" s="118">
        <f t="shared" si="6"/>
        <v>0</v>
      </c>
      <c r="AD68" s="118">
        <f t="shared" si="6"/>
        <v>0</v>
      </c>
      <c r="AE68" s="118">
        <f t="shared" si="6"/>
        <v>0</v>
      </c>
      <c r="AF68" s="118">
        <f t="shared" si="6"/>
        <v>0</v>
      </c>
      <c r="AG68" s="118">
        <f t="shared" si="6"/>
        <v>0</v>
      </c>
    </row>
    <row r="69" spans="1:33" x14ac:dyDescent="0.2">
      <c r="A69" s="8"/>
      <c r="B69" s="8"/>
      <c r="C69" s="4" t="str">
        <f>C15</f>
        <v>&lt; Enter description &gt;</v>
      </c>
      <c r="D69" s="38"/>
      <c r="F69" s="97"/>
      <c r="G69" s="210">
        <f>input_dollars</f>
        <v>45291</v>
      </c>
      <c r="H69" s="31"/>
      <c r="I69" s="118">
        <f t="shared" ref="I69:AG69" si="7">-I15</f>
        <v>0</v>
      </c>
      <c r="J69" s="118">
        <f t="shared" si="7"/>
        <v>0</v>
      </c>
      <c r="K69" s="118">
        <f t="shared" si="7"/>
        <v>0</v>
      </c>
      <c r="L69" s="118">
        <f t="shared" si="7"/>
        <v>0</v>
      </c>
      <c r="M69" s="118">
        <f t="shared" si="7"/>
        <v>0</v>
      </c>
      <c r="N69" s="118">
        <f t="shared" si="7"/>
        <v>0</v>
      </c>
      <c r="O69" s="118">
        <f t="shared" si="7"/>
        <v>0</v>
      </c>
      <c r="P69" s="118">
        <f t="shared" si="7"/>
        <v>0</v>
      </c>
      <c r="Q69" s="118">
        <f t="shared" si="7"/>
        <v>0</v>
      </c>
      <c r="R69" s="118">
        <f t="shared" si="7"/>
        <v>0</v>
      </c>
      <c r="S69" s="118">
        <f t="shared" si="7"/>
        <v>0</v>
      </c>
      <c r="T69" s="118">
        <f t="shared" si="7"/>
        <v>0</v>
      </c>
      <c r="U69" s="118">
        <f t="shared" si="7"/>
        <v>0</v>
      </c>
      <c r="V69" s="118">
        <f t="shared" si="7"/>
        <v>0</v>
      </c>
      <c r="W69" s="118">
        <f t="shared" si="7"/>
        <v>0</v>
      </c>
      <c r="X69" s="118">
        <f t="shared" si="7"/>
        <v>0</v>
      </c>
      <c r="Y69" s="118">
        <f t="shared" si="7"/>
        <v>0</v>
      </c>
      <c r="Z69" s="118">
        <f t="shared" si="7"/>
        <v>0</v>
      </c>
      <c r="AA69" s="118">
        <f t="shared" si="7"/>
        <v>0</v>
      </c>
      <c r="AB69" s="118">
        <f t="shared" si="7"/>
        <v>0</v>
      </c>
      <c r="AC69" s="118">
        <f t="shared" si="7"/>
        <v>0</v>
      </c>
      <c r="AD69" s="118">
        <f t="shared" si="7"/>
        <v>0</v>
      </c>
      <c r="AE69" s="118">
        <f t="shared" si="7"/>
        <v>0</v>
      </c>
      <c r="AF69" s="118">
        <f t="shared" si="7"/>
        <v>0</v>
      </c>
      <c r="AG69" s="118">
        <f t="shared" si="7"/>
        <v>0</v>
      </c>
    </row>
    <row r="70" spans="1:33" x14ac:dyDescent="0.2">
      <c r="A70" s="8"/>
      <c r="B70" s="8"/>
      <c r="C70" s="4" t="str">
        <f>C16</f>
        <v>&lt; Enter description &gt;</v>
      </c>
      <c r="D70" s="38"/>
      <c r="F70" s="97"/>
      <c r="G70" s="210">
        <f>input_dollars</f>
        <v>45291</v>
      </c>
      <c r="H70" s="31"/>
      <c r="I70" s="118">
        <f t="shared" ref="I70:AG70" si="8">-I16</f>
        <v>0</v>
      </c>
      <c r="J70" s="118">
        <f t="shared" si="8"/>
        <v>0</v>
      </c>
      <c r="K70" s="118">
        <f t="shared" si="8"/>
        <v>0</v>
      </c>
      <c r="L70" s="118">
        <f t="shared" si="8"/>
        <v>0</v>
      </c>
      <c r="M70" s="118">
        <f t="shared" si="8"/>
        <v>0</v>
      </c>
      <c r="N70" s="118">
        <f t="shared" si="8"/>
        <v>0</v>
      </c>
      <c r="O70" s="118">
        <f t="shared" si="8"/>
        <v>0</v>
      </c>
      <c r="P70" s="118">
        <f t="shared" si="8"/>
        <v>0</v>
      </c>
      <c r="Q70" s="118">
        <f t="shared" si="8"/>
        <v>0</v>
      </c>
      <c r="R70" s="118">
        <f t="shared" si="8"/>
        <v>0</v>
      </c>
      <c r="S70" s="118">
        <f t="shared" si="8"/>
        <v>0</v>
      </c>
      <c r="T70" s="118">
        <f t="shared" si="8"/>
        <v>0</v>
      </c>
      <c r="U70" s="118">
        <f t="shared" si="8"/>
        <v>0</v>
      </c>
      <c r="V70" s="118">
        <f t="shared" si="8"/>
        <v>0</v>
      </c>
      <c r="W70" s="118">
        <f t="shared" si="8"/>
        <v>0</v>
      </c>
      <c r="X70" s="118">
        <f t="shared" si="8"/>
        <v>0</v>
      </c>
      <c r="Y70" s="118">
        <f t="shared" si="8"/>
        <v>0</v>
      </c>
      <c r="Z70" s="118">
        <f t="shared" si="8"/>
        <v>0</v>
      </c>
      <c r="AA70" s="118">
        <f t="shared" si="8"/>
        <v>0</v>
      </c>
      <c r="AB70" s="118">
        <f t="shared" si="8"/>
        <v>0</v>
      </c>
      <c r="AC70" s="118">
        <f t="shared" si="8"/>
        <v>0</v>
      </c>
      <c r="AD70" s="118">
        <f t="shared" si="8"/>
        <v>0</v>
      </c>
      <c r="AE70" s="118">
        <f t="shared" si="8"/>
        <v>0</v>
      </c>
      <c r="AF70" s="118">
        <f t="shared" si="8"/>
        <v>0</v>
      </c>
      <c r="AG70" s="118">
        <f t="shared" si="8"/>
        <v>0</v>
      </c>
    </row>
    <row r="71" spans="1:33" x14ac:dyDescent="0.2">
      <c r="A71" s="8"/>
      <c r="B71" s="8"/>
      <c r="C71" s="4"/>
      <c r="D71" s="38"/>
      <c r="F71" s="97"/>
      <c r="G71" s="214"/>
      <c r="H71" s="31"/>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row>
    <row r="72" spans="1:33" x14ac:dyDescent="0.2">
      <c r="A72" s="8"/>
      <c r="B72" s="8"/>
      <c r="C72" s="147" t="s">
        <v>162</v>
      </c>
      <c r="D72" s="38"/>
      <c r="F72" s="97"/>
      <c r="G72" s="213"/>
      <c r="H72" s="31"/>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row>
    <row r="73" spans="1:33" x14ac:dyDescent="0.2">
      <c r="A73" s="8"/>
      <c r="B73" s="8"/>
      <c r="C73" s="4" t="str">
        <f>C14</f>
        <v>&lt; Enter description &gt;</v>
      </c>
      <c r="D73" s="38"/>
      <c r="F73" s="97"/>
      <c r="G73" s="210">
        <f>input_dollars</f>
        <v>45291</v>
      </c>
      <c r="H73" s="31"/>
      <c r="I73" s="118" cm="1">
        <f t="array" ref="I73">SUMPRODUCT(($I68:I68))-SUMPRODUCT(($I68:I68)*($I$6:I$6&lt;=(I$6-$E14)))</f>
        <v>0</v>
      </c>
      <c r="J73" s="118" cm="1">
        <f t="array" ref="J73">SUMPRODUCT(($I68:J68))-SUMPRODUCT(($I68:J68)*($I$6:J$6&lt;=(J$6-$E14)))</f>
        <v>0</v>
      </c>
      <c r="K73" s="118" cm="1">
        <f t="array" ref="K73">SUMPRODUCT(($I68:K68))-SUMPRODUCT(($I68:K68)*($I$6:K$6&lt;=(K$6-$E14)))</f>
        <v>0</v>
      </c>
      <c r="L73" s="118" cm="1">
        <f t="array" ref="L73">SUMPRODUCT(($I68:L68))-SUMPRODUCT(($I68:L68)*($I$6:L$6&lt;=(L$6-$E14)))</f>
        <v>0</v>
      </c>
      <c r="M73" s="118" cm="1">
        <f t="array" ref="M73">SUMPRODUCT(($I68:M68))-SUMPRODUCT(($I68:M68)*($I$6:M$6&lt;=(M$6-$E14)))</f>
        <v>0</v>
      </c>
      <c r="N73" s="118" cm="1">
        <f t="array" ref="N73">SUMPRODUCT(($I68:N68))-SUMPRODUCT(($I68:N68)*($I$6:N$6&lt;=(N$6-$E14)))</f>
        <v>0</v>
      </c>
      <c r="O73" s="118" cm="1">
        <f t="array" ref="O73">SUMPRODUCT(($I68:O68))-SUMPRODUCT(($I68:O68)*($I$6:O$6&lt;=(O$6-$E14)))</f>
        <v>0</v>
      </c>
      <c r="P73" s="118" cm="1">
        <f t="array" ref="P73">SUMPRODUCT(($I68:P68))-SUMPRODUCT(($I68:P68)*($I$6:P$6&lt;=(P$6-$E14)))</f>
        <v>0</v>
      </c>
      <c r="Q73" s="118" cm="1">
        <f t="array" ref="Q73">SUMPRODUCT(($I68:Q68))-SUMPRODUCT(($I68:Q68)*($I$6:Q$6&lt;=(Q$6-$E14)))</f>
        <v>0</v>
      </c>
      <c r="R73" s="118" cm="1">
        <f t="array" ref="R73">SUMPRODUCT(($I68:R68))-SUMPRODUCT(($I68:R68)*($I$6:R$6&lt;=(R$6-$E14)))</f>
        <v>0</v>
      </c>
      <c r="S73" s="118" cm="1">
        <f t="array" ref="S73">SUMPRODUCT(($I68:S68))-SUMPRODUCT(($I68:S68)*($I$6:S$6&lt;=(S$6-$E14)))</f>
        <v>0</v>
      </c>
      <c r="T73" s="118" cm="1">
        <f t="array" ref="T73">SUMPRODUCT(($I68:T68))-SUMPRODUCT(($I68:T68)*($I$6:T$6&lt;=(T$6-$E14)))</f>
        <v>0</v>
      </c>
      <c r="U73" s="118" cm="1">
        <f t="array" ref="U73">SUMPRODUCT(($I68:U68))-SUMPRODUCT(($I68:U68)*($I$6:U$6&lt;=(U$6-$E14)))</f>
        <v>0</v>
      </c>
      <c r="V73" s="118" cm="1">
        <f t="array" ref="V73">SUMPRODUCT(($I68:V68))-SUMPRODUCT(($I68:V68)*($I$6:V$6&lt;=(V$6-$E14)))</f>
        <v>0</v>
      </c>
      <c r="W73" s="118" cm="1">
        <f t="array" ref="W73">SUMPRODUCT(($I68:W68))-SUMPRODUCT(($I68:W68)*($I$6:W$6&lt;=(W$6-$E14)))</f>
        <v>0</v>
      </c>
      <c r="X73" s="118" cm="1">
        <f t="array" ref="X73">SUMPRODUCT(($I68:X68))-SUMPRODUCT(($I68:X68)*($I$6:X$6&lt;=(X$6-$E14)))</f>
        <v>0</v>
      </c>
      <c r="Y73" s="118" cm="1">
        <f t="array" ref="Y73">SUMPRODUCT(($I68:Y68))-SUMPRODUCT(($I68:Y68)*($I$6:Y$6&lt;=(Y$6-$E14)))</f>
        <v>0</v>
      </c>
      <c r="Z73" s="118" cm="1">
        <f t="array" ref="Z73">SUMPRODUCT(($I68:Z68))-SUMPRODUCT(($I68:Z68)*($I$6:Z$6&lt;=(Z$6-$E14)))</f>
        <v>0</v>
      </c>
      <c r="AA73" s="118" cm="1">
        <f t="array" ref="AA73">SUMPRODUCT(($I68:AA68))-SUMPRODUCT(($I68:AA68)*($I$6:AA$6&lt;=(AA$6-$E14)))</f>
        <v>0</v>
      </c>
      <c r="AB73" s="118" cm="1">
        <f t="array" ref="AB73">SUMPRODUCT(($I68:AB68))-SUMPRODUCT(($I68:AB68)*($I$6:AB$6&lt;=(AB$6-$E14)))</f>
        <v>0</v>
      </c>
      <c r="AC73" s="118" cm="1">
        <f t="array" ref="AC73">SUMPRODUCT(($I68:AC68))-SUMPRODUCT(($I68:AC68)*($I$6:AC$6&lt;=(AC$6-$E14)))</f>
        <v>0</v>
      </c>
      <c r="AD73" s="118" cm="1">
        <f t="array" ref="AD73">SUMPRODUCT(($I68:AD68))-SUMPRODUCT(($I68:AD68)*($I$6:AD$6&lt;=(AD$6-$E14)))</f>
        <v>0</v>
      </c>
      <c r="AE73" s="118" cm="1">
        <f t="array" ref="AE73">SUMPRODUCT(($I68:AE68))-SUMPRODUCT(($I68:AE68)*($I$6:AE$6&lt;=(AE$6-$E14)))</f>
        <v>0</v>
      </c>
      <c r="AF73" s="118" cm="1">
        <f t="array" ref="AF73">SUMPRODUCT(($I68:AF68))-SUMPRODUCT(($I68:AF68)*($I$6:AF$6&lt;=(AF$6-$E14)))</f>
        <v>0</v>
      </c>
      <c r="AG73" s="118" cm="1">
        <f t="array" ref="AG73">SUMPRODUCT(($I68:AG68))-SUMPRODUCT(($I68:AG68)*($I$6:AG$6&lt;=(AG$6-$E14)))</f>
        <v>0</v>
      </c>
    </row>
    <row r="74" spans="1:33" x14ac:dyDescent="0.2">
      <c r="A74" s="8"/>
      <c r="B74" s="8"/>
      <c r="C74" s="4" t="str">
        <f>C15</f>
        <v>&lt; Enter description &gt;</v>
      </c>
      <c r="D74" s="38"/>
      <c r="F74" s="97"/>
      <c r="G74" s="210">
        <f>input_dollars</f>
        <v>45291</v>
      </c>
      <c r="H74" s="31"/>
      <c r="I74" s="118" cm="1">
        <f t="array" ref="I74">SUMPRODUCT(($I69:I69))-SUMPRODUCT(($I69:I69)*($I$6:I$6&lt;=(I$6-$E15)))</f>
        <v>0</v>
      </c>
      <c r="J74" s="118" cm="1">
        <f t="array" ref="J74">SUMPRODUCT(($I69:J69))-SUMPRODUCT(($I69:J69)*($I$6:J$6&lt;=(J$6-$E15)))</f>
        <v>0</v>
      </c>
      <c r="K74" s="118" cm="1">
        <f t="array" ref="K74">SUMPRODUCT(($I69:K69))-SUMPRODUCT(($I69:K69)*($I$6:K$6&lt;=(K$6-$E15)))</f>
        <v>0</v>
      </c>
      <c r="L74" s="118" cm="1">
        <f t="array" ref="L74">SUMPRODUCT(($I69:L69))-SUMPRODUCT(($I69:L69)*($I$6:L$6&lt;=(L$6-$E15)))</f>
        <v>0</v>
      </c>
      <c r="M74" s="118" cm="1">
        <f t="array" ref="M74">SUMPRODUCT(($I69:M69))-SUMPRODUCT(($I69:M69)*($I$6:M$6&lt;=(M$6-$E15)))</f>
        <v>0</v>
      </c>
      <c r="N74" s="118" cm="1">
        <f t="array" ref="N74">SUMPRODUCT(($I69:N69))-SUMPRODUCT(($I69:N69)*($I$6:N$6&lt;=(N$6-$E15)))</f>
        <v>0</v>
      </c>
      <c r="O74" s="118" cm="1">
        <f t="array" ref="O74">SUMPRODUCT(($I69:O69))-SUMPRODUCT(($I69:O69)*($I$6:O$6&lt;=(O$6-$E15)))</f>
        <v>0</v>
      </c>
      <c r="P74" s="118" cm="1">
        <f t="array" ref="P74">SUMPRODUCT(($I69:P69))-SUMPRODUCT(($I69:P69)*($I$6:P$6&lt;=(P$6-$E15)))</f>
        <v>0</v>
      </c>
      <c r="Q74" s="118" cm="1">
        <f t="array" ref="Q74">SUMPRODUCT(($I69:Q69))-SUMPRODUCT(($I69:Q69)*($I$6:Q$6&lt;=(Q$6-$E15)))</f>
        <v>0</v>
      </c>
      <c r="R74" s="118" cm="1">
        <f t="array" ref="R74">SUMPRODUCT(($I69:R69))-SUMPRODUCT(($I69:R69)*($I$6:R$6&lt;=(R$6-$E15)))</f>
        <v>0</v>
      </c>
      <c r="S74" s="118" cm="1">
        <f t="array" ref="S74">SUMPRODUCT(($I69:S69))-SUMPRODUCT(($I69:S69)*($I$6:S$6&lt;=(S$6-$E15)))</f>
        <v>0</v>
      </c>
      <c r="T74" s="118" cm="1">
        <f t="array" ref="T74">SUMPRODUCT(($I69:T69))-SUMPRODUCT(($I69:T69)*($I$6:T$6&lt;=(T$6-$E15)))</f>
        <v>0</v>
      </c>
      <c r="U74" s="118" cm="1">
        <f t="array" ref="U74">SUMPRODUCT(($I69:U69))-SUMPRODUCT(($I69:U69)*($I$6:U$6&lt;=(U$6-$E15)))</f>
        <v>0</v>
      </c>
      <c r="V74" s="118" cm="1">
        <f t="array" ref="V74">SUMPRODUCT(($I69:V69))-SUMPRODUCT(($I69:V69)*($I$6:V$6&lt;=(V$6-$E15)))</f>
        <v>0</v>
      </c>
      <c r="W74" s="118" cm="1">
        <f t="array" ref="W74">SUMPRODUCT(($I69:W69))-SUMPRODUCT(($I69:W69)*($I$6:W$6&lt;=(W$6-$E15)))</f>
        <v>0</v>
      </c>
      <c r="X74" s="118" cm="1">
        <f t="array" ref="X74">SUMPRODUCT(($I69:X69))-SUMPRODUCT(($I69:X69)*($I$6:X$6&lt;=(X$6-$E15)))</f>
        <v>0</v>
      </c>
      <c r="Y74" s="118" cm="1">
        <f t="array" ref="Y74">SUMPRODUCT(($I69:Y69))-SUMPRODUCT(($I69:Y69)*($I$6:Y$6&lt;=(Y$6-$E15)))</f>
        <v>0</v>
      </c>
      <c r="Z74" s="118" cm="1">
        <f t="array" ref="Z74">SUMPRODUCT(($I69:Z69))-SUMPRODUCT(($I69:Z69)*($I$6:Z$6&lt;=(Z$6-$E15)))</f>
        <v>0</v>
      </c>
      <c r="AA74" s="118" cm="1">
        <f t="array" ref="AA74">SUMPRODUCT(($I69:AA69))-SUMPRODUCT(($I69:AA69)*($I$6:AA$6&lt;=(AA$6-$E15)))</f>
        <v>0</v>
      </c>
      <c r="AB74" s="118" cm="1">
        <f t="array" ref="AB74">SUMPRODUCT(($I69:AB69))-SUMPRODUCT(($I69:AB69)*($I$6:AB$6&lt;=(AB$6-$E15)))</f>
        <v>0</v>
      </c>
      <c r="AC74" s="118" cm="1">
        <f t="array" ref="AC74">SUMPRODUCT(($I69:AC69))-SUMPRODUCT(($I69:AC69)*($I$6:AC$6&lt;=(AC$6-$E15)))</f>
        <v>0</v>
      </c>
      <c r="AD74" s="118" cm="1">
        <f t="array" ref="AD74">SUMPRODUCT(($I69:AD69))-SUMPRODUCT(($I69:AD69)*($I$6:AD$6&lt;=(AD$6-$E15)))</f>
        <v>0</v>
      </c>
      <c r="AE74" s="118" cm="1">
        <f t="array" ref="AE74">SUMPRODUCT(($I69:AE69))-SUMPRODUCT(($I69:AE69)*($I$6:AE$6&lt;=(AE$6-$E15)))</f>
        <v>0</v>
      </c>
      <c r="AF74" s="118" cm="1">
        <f t="array" ref="AF74">SUMPRODUCT(($I69:AF69))-SUMPRODUCT(($I69:AF69)*($I$6:AF$6&lt;=(AF$6-$E15)))</f>
        <v>0</v>
      </c>
      <c r="AG74" s="118" cm="1">
        <f t="array" ref="AG74">SUMPRODUCT(($I69:AG69))-SUMPRODUCT(($I69:AG69)*($I$6:AG$6&lt;=(AG$6-$E15)))</f>
        <v>0</v>
      </c>
    </row>
    <row r="75" spans="1:33" x14ac:dyDescent="0.2">
      <c r="A75" s="8"/>
      <c r="B75" s="8"/>
      <c r="C75" s="4" t="str">
        <f>C16</f>
        <v>&lt; Enter description &gt;</v>
      </c>
      <c r="D75" s="38"/>
      <c r="F75" s="97"/>
      <c r="G75" s="210">
        <f>input_dollars</f>
        <v>45291</v>
      </c>
      <c r="H75" s="31"/>
      <c r="I75" s="118" cm="1">
        <f t="array" ref="I75">SUMPRODUCT(($I70:I70))-SUMPRODUCT(($I70:I70)*($I$6:I$6&lt;=(I$6-$E16)))</f>
        <v>0</v>
      </c>
      <c r="J75" s="118" cm="1">
        <f t="array" ref="J75">SUMPRODUCT(($I70:J70))-SUMPRODUCT(($I70:J70)*($I$6:J$6&lt;=(J$6-$E16)))</f>
        <v>0</v>
      </c>
      <c r="K75" s="118" cm="1">
        <f t="array" ref="K75">SUMPRODUCT(($I70:K70))-SUMPRODUCT(($I70:K70)*($I$6:K$6&lt;=(K$6-$E16)))</f>
        <v>0</v>
      </c>
      <c r="L75" s="118" cm="1">
        <f t="array" ref="L75">SUMPRODUCT(($I70:L70))-SUMPRODUCT(($I70:L70)*($I$6:L$6&lt;=(L$6-$E16)))</f>
        <v>0</v>
      </c>
      <c r="M75" s="118" cm="1">
        <f t="array" ref="M75">SUMPRODUCT(($I70:M70))-SUMPRODUCT(($I70:M70)*($I$6:M$6&lt;=(M$6-$E16)))</f>
        <v>0</v>
      </c>
      <c r="N75" s="118" cm="1">
        <f t="array" ref="N75">SUMPRODUCT(($I70:N70))-SUMPRODUCT(($I70:N70)*($I$6:N$6&lt;=(N$6-$E16)))</f>
        <v>0</v>
      </c>
      <c r="O75" s="118" cm="1">
        <f t="array" ref="O75">SUMPRODUCT(($I70:O70))-SUMPRODUCT(($I70:O70)*($I$6:O$6&lt;=(O$6-$E16)))</f>
        <v>0</v>
      </c>
      <c r="P75" s="118" cm="1">
        <f t="array" ref="P75">SUMPRODUCT(($I70:P70))-SUMPRODUCT(($I70:P70)*($I$6:P$6&lt;=(P$6-$E16)))</f>
        <v>0</v>
      </c>
      <c r="Q75" s="118" cm="1">
        <f t="array" ref="Q75">SUMPRODUCT(($I70:Q70))-SUMPRODUCT(($I70:Q70)*($I$6:Q$6&lt;=(Q$6-$E16)))</f>
        <v>0</v>
      </c>
      <c r="R75" s="118" cm="1">
        <f t="array" ref="R75">SUMPRODUCT(($I70:R70))-SUMPRODUCT(($I70:R70)*($I$6:R$6&lt;=(R$6-$E16)))</f>
        <v>0</v>
      </c>
      <c r="S75" s="118" cm="1">
        <f t="array" ref="S75">SUMPRODUCT(($I70:S70))-SUMPRODUCT(($I70:S70)*($I$6:S$6&lt;=(S$6-$E16)))</f>
        <v>0</v>
      </c>
      <c r="T75" s="118" cm="1">
        <f t="array" ref="T75">SUMPRODUCT(($I70:T70))-SUMPRODUCT(($I70:T70)*($I$6:T$6&lt;=(T$6-$E16)))</f>
        <v>0</v>
      </c>
      <c r="U75" s="118" cm="1">
        <f t="array" ref="U75">SUMPRODUCT(($I70:U70))-SUMPRODUCT(($I70:U70)*($I$6:U$6&lt;=(U$6-$E16)))</f>
        <v>0</v>
      </c>
      <c r="V75" s="118" cm="1">
        <f t="array" ref="V75">SUMPRODUCT(($I70:V70))-SUMPRODUCT(($I70:V70)*($I$6:V$6&lt;=(V$6-$E16)))</f>
        <v>0</v>
      </c>
      <c r="W75" s="118" cm="1">
        <f t="array" ref="W75">SUMPRODUCT(($I70:W70))-SUMPRODUCT(($I70:W70)*($I$6:W$6&lt;=(W$6-$E16)))</f>
        <v>0</v>
      </c>
      <c r="X75" s="118" cm="1">
        <f t="array" ref="X75">SUMPRODUCT(($I70:X70))-SUMPRODUCT(($I70:X70)*($I$6:X$6&lt;=(X$6-$E16)))</f>
        <v>0</v>
      </c>
      <c r="Y75" s="118" cm="1">
        <f t="array" ref="Y75">SUMPRODUCT(($I70:Y70))-SUMPRODUCT(($I70:Y70)*($I$6:Y$6&lt;=(Y$6-$E16)))</f>
        <v>0</v>
      </c>
      <c r="Z75" s="118" cm="1">
        <f t="array" ref="Z75">SUMPRODUCT(($I70:Z70))-SUMPRODUCT(($I70:Z70)*($I$6:Z$6&lt;=(Z$6-$E16)))</f>
        <v>0</v>
      </c>
      <c r="AA75" s="118" cm="1">
        <f t="array" ref="AA75">SUMPRODUCT(($I70:AA70))-SUMPRODUCT(($I70:AA70)*($I$6:AA$6&lt;=(AA$6-$E16)))</f>
        <v>0</v>
      </c>
      <c r="AB75" s="118" cm="1">
        <f t="array" ref="AB75">SUMPRODUCT(($I70:AB70))-SUMPRODUCT(($I70:AB70)*($I$6:AB$6&lt;=(AB$6-$E16)))</f>
        <v>0</v>
      </c>
      <c r="AC75" s="118" cm="1">
        <f t="array" ref="AC75">SUMPRODUCT(($I70:AC70))-SUMPRODUCT(($I70:AC70)*($I$6:AC$6&lt;=(AC$6-$E16)))</f>
        <v>0</v>
      </c>
      <c r="AD75" s="118" cm="1">
        <f t="array" ref="AD75">SUMPRODUCT(($I70:AD70))-SUMPRODUCT(($I70:AD70)*($I$6:AD$6&lt;=(AD$6-$E16)))</f>
        <v>0</v>
      </c>
      <c r="AE75" s="118" cm="1">
        <f t="array" ref="AE75">SUMPRODUCT(($I70:AE70))-SUMPRODUCT(($I70:AE70)*($I$6:AE$6&lt;=(AE$6-$E16)))</f>
        <v>0</v>
      </c>
      <c r="AF75" s="118" cm="1">
        <f t="array" ref="AF75">SUMPRODUCT(($I70:AF70))-SUMPRODUCT(($I70:AF70)*($I$6:AF$6&lt;=(AF$6-$E16)))</f>
        <v>0</v>
      </c>
      <c r="AG75" s="118" cm="1">
        <f t="array" ref="AG75">SUMPRODUCT(($I70:AG70))-SUMPRODUCT(($I70:AG70)*($I$6:AG$6&lt;=(AG$6-$E16)))</f>
        <v>0</v>
      </c>
    </row>
    <row r="76" spans="1:33" x14ac:dyDescent="0.2">
      <c r="A76" s="8"/>
      <c r="B76" s="8"/>
      <c r="C76" s="4"/>
      <c r="D76" s="38"/>
      <c r="F76" s="97"/>
      <c r="G76" s="214"/>
      <c r="H76" s="31"/>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row>
    <row r="77" spans="1:33" x14ac:dyDescent="0.2">
      <c r="A77" s="8"/>
      <c r="B77" s="8"/>
      <c r="C77" s="147" t="s">
        <v>92</v>
      </c>
      <c r="D77" s="38"/>
      <c r="F77" s="97"/>
      <c r="G77" s="213"/>
      <c r="H77" s="31"/>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row>
    <row r="78" spans="1:33" x14ac:dyDescent="0.2">
      <c r="A78" s="8"/>
      <c r="B78" s="8"/>
      <c r="C78" s="4" t="str">
        <f>$C$77&amp;" - "&amp;C14</f>
        <v>Annualised capex - &lt; Enter description &gt;</v>
      </c>
      <c r="D78" s="38"/>
      <c r="F78" s="97"/>
      <c r="G78" s="210">
        <f>input_dollars</f>
        <v>45291</v>
      </c>
      <c r="H78" s="31"/>
      <c r="I78" s="118">
        <f t="shared" ref="I78:AG78" si="9">IF($E14=0,0,-PMT(real_disc, $E14,H73,))</f>
        <v>0</v>
      </c>
      <c r="J78" s="118">
        <f t="shared" si="9"/>
        <v>0</v>
      </c>
      <c r="K78" s="118">
        <f t="shared" si="9"/>
        <v>0</v>
      </c>
      <c r="L78" s="118">
        <f t="shared" si="9"/>
        <v>0</v>
      </c>
      <c r="M78" s="118">
        <f t="shared" si="9"/>
        <v>0</v>
      </c>
      <c r="N78" s="118">
        <f t="shared" si="9"/>
        <v>0</v>
      </c>
      <c r="O78" s="118">
        <f t="shared" si="9"/>
        <v>0</v>
      </c>
      <c r="P78" s="118">
        <f t="shared" si="9"/>
        <v>0</v>
      </c>
      <c r="Q78" s="118">
        <f t="shared" si="9"/>
        <v>0</v>
      </c>
      <c r="R78" s="118">
        <f t="shared" si="9"/>
        <v>0</v>
      </c>
      <c r="S78" s="118">
        <f t="shared" si="9"/>
        <v>0</v>
      </c>
      <c r="T78" s="118">
        <f t="shared" si="9"/>
        <v>0</v>
      </c>
      <c r="U78" s="118">
        <f t="shared" si="9"/>
        <v>0</v>
      </c>
      <c r="V78" s="118">
        <f t="shared" si="9"/>
        <v>0</v>
      </c>
      <c r="W78" s="118">
        <f t="shared" si="9"/>
        <v>0</v>
      </c>
      <c r="X78" s="118">
        <f t="shared" si="9"/>
        <v>0</v>
      </c>
      <c r="Y78" s="118">
        <f t="shared" si="9"/>
        <v>0</v>
      </c>
      <c r="Z78" s="118">
        <f t="shared" si="9"/>
        <v>0</v>
      </c>
      <c r="AA78" s="118">
        <f t="shared" si="9"/>
        <v>0</v>
      </c>
      <c r="AB78" s="118">
        <f t="shared" si="9"/>
        <v>0</v>
      </c>
      <c r="AC78" s="118">
        <f t="shared" si="9"/>
        <v>0</v>
      </c>
      <c r="AD78" s="118">
        <f t="shared" si="9"/>
        <v>0</v>
      </c>
      <c r="AE78" s="118">
        <f t="shared" si="9"/>
        <v>0</v>
      </c>
      <c r="AF78" s="118">
        <f t="shared" si="9"/>
        <v>0</v>
      </c>
      <c r="AG78" s="118">
        <f t="shared" si="9"/>
        <v>0</v>
      </c>
    </row>
    <row r="79" spans="1:33" x14ac:dyDescent="0.2">
      <c r="A79" s="8"/>
      <c r="B79" s="8"/>
      <c r="C79" s="4" t="str">
        <f>$C$77&amp;" - "&amp;C15</f>
        <v>Annualised capex - &lt; Enter description &gt;</v>
      </c>
      <c r="D79" s="38"/>
      <c r="F79" s="97"/>
      <c r="G79" s="210">
        <f>input_dollars</f>
        <v>45291</v>
      </c>
      <c r="H79" s="31"/>
      <c r="I79" s="118">
        <f t="shared" ref="I79:AG79" si="10">IF($E15=0,0,-PMT(real_disc, $E15,H74,))</f>
        <v>0</v>
      </c>
      <c r="J79" s="118">
        <f t="shared" si="10"/>
        <v>0</v>
      </c>
      <c r="K79" s="118">
        <f t="shared" si="10"/>
        <v>0</v>
      </c>
      <c r="L79" s="118">
        <f t="shared" si="10"/>
        <v>0</v>
      </c>
      <c r="M79" s="118">
        <f t="shared" si="10"/>
        <v>0</v>
      </c>
      <c r="N79" s="118">
        <f t="shared" si="10"/>
        <v>0</v>
      </c>
      <c r="O79" s="118">
        <f t="shared" si="10"/>
        <v>0</v>
      </c>
      <c r="P79" s="118">
        <f t="shared" si="10"/>
        <v>0</v>
      </c>
      <c r="Q79" s="118">
        <f t="shared" si="10"/>
        <v>0</v>
      </c>
      <c r="R79" s="118">
        <f t="shared" si="10"/>
        <v>0</v>
      </c>
      <c r="S79" s="118">
        <f t="shared" si="10"/>
        <v>0</v>
      </c>
      <c r="T79" s="118">
        <f t="shared" si="10"/>
        <v>0</v>
      </c>
      <c r="U79" s="118">
        <f t="shared" si="10"/>
        <v>0</v>
      </c>
      <c r="V79" s="118">
        <f t="shared" si="10"/>
        <v>0</v>
      </c>
      <c r="W79" s="118">
        <f t="shared" si="10"/>
        <v>0</v>
      </c>
      <c r="X79" s="118">
        <f t="shared" si="10"/>
        <v>0</v>
      </c>
      <c r="Y79" s="118">
        <f t="shared" si="10"/>
        <v>0</v>
      </c>
      <c r="Z79" s="118">
        <f t="shared" si="10"/>
        <v>0</v>
      </c>
      <c r="AA79" s="118">
        <f t="shared" si="10"/>
        <v>0</v>
      </c>
      <c r="AB79" s="118">
        <f t="shared" si="10"/>
        <v>0</v>
      </c>
      <c r="AC79" s="118">
        <f t="shared" si="10"/>
        <v>0</v>
      </c>
      <c r="AD79" s="118">
        <f t="shared" si="10"/>
        <v>0</v>
      </c>
      <c r="AE79" s="118">
        <f t="shared" si="10"/>
        <v>0</v>
      </c>
      <c r="AF79" s="118">
        <f t="shared" si="10"/>
        <v>0</v>
      </c>
      <c r="AG79" s="118">
        <f t="shared" si="10"/>
        <v>0</v>
      </c>
    </row>
    <row r="80" spans="1:33" x14ac:dyDescent="0.2">
      <c r="A80" s="8"/>
      <c r="B80" s="8"/>
      <c r="C80" s="4" t="str">
        <f>$C$77&amp;" - "&amp;C16</f>
        <v>Annualised capex - &lt; Enter description &gt;</v>
      </c>
      <c r="D80" s="38"/>
      <c r="F80" s="97"/>
      <c r="G80" s="210">
        <f>input_dollars</f>
        <v>45291</v>
      </c>
      <c r="H80" s="31"/>
      <c r="I80" s="118">
        <f t="shared" ref="I80:AG80" si="11">IF($E16=0,0,-PMT(real_disc, $E16,H75,))</f>
        <v>0</v>
      </c>
      <c r="J80" s="118">
        <f t="shared" si="11"/>
        <v>0</v>
      </c>
      <c r="K80" s="118">
        <f t="shared" si="11"/>
        <v>0</v>
      </c>
      <c r="L80" s="118">
        <f t="shared" si="11"/>
        <v>0</v>
      </c>
      <c r="M80" s="118">
        <f t="shared" si="11"/>
        <v>0</v>
      </c>
      <c r="N80" s="118">
        <f t="shared" si="11"/>
        <v>0</v>
      </c>
      <c r="O80" s="118">
        <f t="shared" si="11"/>
        <v>0</v>
      </c>
      <c r="P80" s="118">
        <f t="shared" si="11"/>
        <v>0</v>
      </c>
      <c r="Q80" s="118">
        <f t="shared" si="11"/>
        <v>0</v>
      </c>
      <c r="R80" s="118">
        <f t="shared" si="11"/>
        <v>0</v>
      </c>
      <c r="S80" s="118">
        <f t="shared" si="11"/>
        <v>0</v>
      </c>
      <c r="T80" s="118">
        <f t="shared" si="11"/>
        <v>0</v>
      </c>
      <c r="U80" s="118">
        <f t="shared" si="11"/>
        <v>0</v>
      </c>
      <c r="V80" s="118">
        <f t="shared" si="11"/>
        <v>0</v>
      </c>
      <c r="W80" s="118">
        <f t="shared" si="11"/>
        <v>0</v>
      </c>
      <c r="X80" s="118">
        <f t="shared" si="11"/>
        <v>0</v>
      </c>
      <c r="Y80" s="118">
        <f t="shared" si="11"/>
        <v>0</v>
      </c>
      <c r="Z80" s="118">
        <f t="shared" si="11"/>
        <v>0</v>
      </c>
      <c r="AA80" s="118">
        <f t="shared" si="11"/>
        <v>0</v>
      </c>
      <c r="AB80" s="118">
        <f t="shared" si="11"/>
        <v>0</v>
      </c>
      <c r="AC80" s="118">
        <f t="shared" si="11"/>
        <v>0</v>
      </c>
      <c r="AD80" s="118">
        <f t="shared" si="11"/>
        <v>0</v>
      </c>
      <c r="AE80" s="118">
        <f t="shared" si="11"/>
        <v>0</v>
      </c>
      <c r="AF80" s="118">
        <f t="shared" si="11"/>
        <v>0</v>
      </c>
      <c r="AG80" s="118">
        <f t="shared" si="11"/>
        <v>0</v>
      </c>
    </row>
    <row r="81" spans="1:33" x14ac:dyDescent="0.2">
      <c r="A81" s="8"/>
      <c r="B81" s="8"/>
      <c r="C81" s="172" t="s">
        <v>163</v>
      </c>
      <c r="D81" s="172"/>
      <c r="E81" s="173"/>
      <c r="F81" s="174"/>
      <c r="G81" s="215">
        <f>input_dollars</f>
        <v>45291</v>
      </c>
      <c r="H81" s="175"/>
      <c r="I81" s="176">
        <f>SUM(I78:I80)</f>
        <v>0</v>
      </c>
      <c r="J81" s="176">
        <f t="shared" ref="J81:AB81" si="12">SUM(J78:J80)</f>
        <v>0</v>
      </c>
      <c r="K81" s="176">
        <f t="shared" si="12"/>
        <v>0</v>
      </c>
      <c r="L81" s="176">
        <f t="shared" si="12"/>
        <v>0</v>
      </c>
      <c r="M81" s="176">
        <f t="shared" si="12"/>
        <v>0</v>
      </c>
      <c r="N81" s="176">
        <f t="shared" si="12"/>
        <v>0</v>
      </c>
      <c r="O81" s="176">
        <f t="shared" si="12"/>
        <v>0</v>
      </c>
      <c r="P81" s="176">
        <f t="shared" si="12"/>
        <v>0</v>
      </c>
      <c r="Q81" s="176">
        <f t="shared" si="12"/>
        <v>0</v>
      </c>
      <c r="R81" s="176">
        <f t="shared" si="12"/>
        <v>0</v>
      </c>
      <c r="S81" s="176">
        <f t="shared" si="12"/>
        <v>0</v>
      </c>
      <c r="T81" s="176">
        <f t="shared" si="12"/>
        <v>0</v>
      </c>
      <c r="U81" s="176">
        <f t="shared" si="12"/>
        <v>0</v>
      </c>
      <c r="V81" s="176">
        <f t="shared" si="12"/>
        <v>0</v>
      </c>
      <c r="W81" s="176">
        <f t="shared" si="12"/>
        <v>0</v>
      </c>
      <c r="X81" s="176">
        <f t="shared" si="12"/>
        <v>0</v>
      </c>
      <c r="Y81" s="176">
        <f t="shared" si="12"/>
        <v>0</v>
      </c>
      <c r="Z81" s="176">
        <f t="shared" si="12"/>
        <v>0</v>
      </c>
      <c r="AA81" s="176">
        <f t="shared" si="12"/>
        <v>0</v>
      </c>
      <c r="AB81" s="176">
        <f t="shared" si="12"/>
        <v>0</v>
      </c>
      <c r="AC81" s="176">
        <f>SUM(AC78:AC80)</f>
        <v>0</v>
      </c>
      <c r="AD81" s="176">
        <f>SUM(AD78:AD80)</f>
        <v>0</v>
      </c>
      <c r="AE81" s="176">
        <f>SUM(AE78:AE80)</f>
        <v>0</v>
      </c>
      <c r="AF81" s="176">
        <f>SUM(AF78:AF80)</f>
        <v>0</v>
      </c>
      <c r="AG81" s="176">
        <f>SUM(AG78:AG80)</f>
        <v>0</v>
      </c>
    </row>
    <row r="82" spans="1:33" x14ac:dyDescent="0.2">
      <c r="A82" s="8"/>
      <c r="B82" s="8"/>
      <c r="C82" s="75"/>
      <c r="D82" s="38"/>
      <c r="F82"/>
      <c r="G82" s="216"/>
      <c r="H82"/>
      <c r="I82"/>
      <c r="J82"/>
      <c r="K82"/>
      <c r="L82"/>
      <c r="M82"/>
      <c r="N82"/>
      <c r="O82"/>
      <c r="P82"/>
      <c r="Q82"/>
      <c r="R82"/>
      <c r="S82"/>
      <c r="T82"/>
      <c r="U82"/>
      <c r="V82"/>
      <c r="W82"/>
      <c r="X82"/>
      <c r="Y82"/>
      <c r="Z82"/>
      <c r="AA82"/>
      <c r="AB82"/>
      <c r="AC82"/>
      <c r="AD82"/>
      <c r="AE82"/>
      <c r="AF82"/>
      <c r="AG82"/>
    </row>
    <row r="83" spans="1:33" x14ac:dyDescent="0.2">
      <c r="A83" s="8"/>
      <c r="B83" s="8"/>
      <c r="C83" s="4" t="s">
        <v>92</v>
      </c>
      <c r="D83" s="38"/>
      <c r="F83" s="97"/>
      <c r="G83" s="210">
        <f t="shared" ref="G83:G88" si="13">input_dollars</f>
        <v>45291</v>
      </c>
      <c r="H83" s="31"/>
      <c r="I83" s="118">
        <f>I81</f>
        <v>0</v>
      </c>
      <c r="J83" s="118">
        <f t="shared" ref="J83:AB83" si="14">J81</f>
        <v>0</v>
      </c>
      <c r="K83" s="118">
        <f t="shared" si="14"/>
        <v>0</v>
      </c>
      <c r="L83" s="118">
        <f t="shared" si="14"/>
        <v>0</v>
      </c>
      <c r="M83" s="118">
        <f t="shared" si="14"/>
        <v>0</v>
      </c>
      <c r="N83" s="118">
        <f t="shared" si="14"/>
        <v>0</v>
      </c>
      <c r="O83" s="118">
        <f t="shared" si="14"/>
        <v>0</v>
      </c>
      <c r="P83" s="118">
        <f t="shared" si="14"/>
        <v>0</v>
      </c>
      <c r="Q83" s="118">
        <f t="shared" si="14"/>
        <v>0</v>
      </c>
      <c r="R83" s="118">
        <f t="shared" si="14"/>
        <v>0</v>
      </c>
      <c r="S83" s="118">
        <f t="shared" si="14"/>
        <v>0</v>
      </c>
      <c r="T83" s="118">
        <f t="shared" si="14"/>
        <v>0</v>
      </c>
      <c r="U83" s="118">
        <f t="shared" si="14"/>
        <v>0</v>
      </c>
      <c r="V83" s="118">
        <f t="shared" si="14"/>
        <v>0</v>
      </c>
      <c r="W83" s="118">
        <f t="shared" si="14"/>
        <v>0</v>
      </c>
      <c r="X83" s="118">
        <f t="shared" si="14"/>
        <v>0</v>
      </c>
      <c r="Y83" s="118">
        <f t="shared" si="14"/>
        <v>0</v>
      </c>
      <c r="Z83" s="118">
        <f t="shared" si="14"/>
        <v>0</v>
      </c>
      <c r="AA83" s="118">
        <f t="shared" si="14"/>
        <v>0</v>
      </c>
      <c r="AB83" s="118">
        <f t="shared" si="14"/>
        <v>0</v>
      </c>
      <c r="AC83" s="118">
        <f>AC81</f>
        <v>0</v>
      </c>
      <c r="AD83" s="118">
        <f>AD81</f>
        <v>0</v>
      </c>
      <c r="AE83" s="118">
        <f>AE81</f>
        <v>0</v>
      </c>
      <c r="AF83" s="118">
        <f>AF81</f>
        <v>0</v>
      </c>
      <c r="AG83" s="118">
        <f>AG81</f>
        <v>0</v>
      </c>
    </row>
    <row r="84" spans="1:33" x14ac:dyDescent="0.2">
      <c r="A84" s="8"/>
      <c r="B84" s="8"/>
      <c r="C84" s="4" t="s">
        <v>31</v>
      </c>
      <c r="D84" s="38"/>
      <c r="F84" s="97"/>
      <c r="G84" s="210">
        <f t="shared" si="13"/>
        <v>45291</v>
      </c>
      <c r="H84" s="31"/>
      <c r="I84" s="31">
        <f t="shared" ref="I84:AG84" si="15">-I19</f>
        <v>0</v>
      </c>
      <c r="J84" s="31">
        <f t="shared" si="15"/>
        <v>0</v>
      </c>
      <c r="K84" s="31">
        <f t="shared" si="15"/>
        <v>0</v>
      </c>
      <c r="L84" s="31">
        <f t="shared" si="15"/>
        <v>0</v>
      </c>
      <c r="M84" s="31">
        <f t="shared" si="15"/>
        <v>0</v>
      </c>
      <c r="N84" s="31">
        <f t="shared" si="15"/>
        <v>0</v>
      </c>
      <c r="O84" s="31">
        <f t="shared" si="15"/>
        <v>0</v>
      </c>
      <c r="P84" s="31">
        <f t="shared" si="15"/>
        <v>0</v>
      </c>
      <c r="Q84" s="31">
        <f t="shared" si="15"/>
        <v>0</v>
      </c>
      <c r="R84" s="31">
        <f t="shared" si="15"/>
        <v>0</v>
      </c>
      <c r="S84" s="31">
        <f t="shared" si="15"/>
        <v>0</v>
      </c>
      <c r="T84" s="31">
        <f t="shared" si="15"/>
        <v>0</v>
      </c>
      <c r="U84" s="31">
        <f t="shared" si="15"/>
        <v>0</v>
      </c>
      <c r="V84" s="31">
        <f t="shared" si="15"/>
        <v>0</v>
      </c>
      <c r="W84" s="31">
        <f t="shared" si="15"/>
        <v>0</v>
      </c>
      <c r="X84" s="31">
        <f t="shared" si="15"/>
        <v>0</v>
      </c>
      <c r="Y84" s="31">
        <f t="shared" si="15"/>
        <v>0</v>
      </c>
      <c r="Z84" s="31">
        <f t="shared" si="15"/>
        <v>0</v>
      </c>
      <c r="AA84" s="31">
        <f t="shared" si="15"/>
        <v>0</v>
      </c>
      <c r="AB84" s="31">
        <f t="shared" si="15"/>
        <v>0</v>
      </c>
      <c r="AC84" s="31">
        <f t="shared" si="15"/>
        <v>0</v>
      </c>
      <c r="AD84" s="31">
        <f t="shared" si="15"/>
        <v>0</v>
      </c>
      <c r="AE84" s="31">
        <f t="shared" si="15"/>
        <v>0</v>
      </c>
      <c r="AF84" s="31">
        <f t="shared" si="15"/>
        <v>0</v>
      </c>
      <c r="AG84" s="31">
        <f t="shared" si="15"/>
        <v>0</v>
      </c>
    </row>
    <row r="85" spans="1:33" x14ac:dyDescent="0.2">
      <c r="A85" s="8"/>
      <c r="B85" s="8"/>
      <c r="C85" s="4" t="s">
        <v>144</v>
      </c>
      <c r="D85" s="38"/>
      <c r="F85" s="97"/>
      <c r="G85" s="210">
        <f t="shared" si="13"/>
        <v>45291</v>
      </c>
      <c r="H85" s="31"/>
      <c r="I85" s="31">
        <f>I65</f>
        <v>0</v>
      </c>
      <c r="J85" s="31">
        <f t="shared" ref="J85:AB85" si="16">J65</f>
        <v>0</v>
      </c>
      <c r="K85" s="31">
        <f t="shared" si="16"/>
        <v>0</v>
      </c>
      <c r="L85" s="31">
        <f t="shared" si="16"/>
        <v>0</v>
      </c>
      <c r="M85" s="31">
        <f t="shared" si="16"/>
        <v>0</v>
      </c>
      <c r="N85" s="31">
        <f t="shared" si="16"/>
        <v>0</v>
      </c>
      <c r="O85" s="31">
        <f t="shared" si="16"/>
        <v>0</v>
      </c>
      <c r="P85" s="31">
        <f t="shared" si="16"/>
        <v>0</v>
      </c>
      <c r="Q85" s="31">
        <f t="shared" si="16"/>
        <v>0</v>
      </c>
      <c r="R85" s="31">
        <f t="shared" si="16"/>
        <v>0</v>
      </c>
      <c r="S85" s="31">
        <f t="shared" si="16"/>
        <v>0</v>
      </c>
      <c r="T85" s="31">
        <f t="shared" si="16"/>
        <v>0</v>
      </c>
      <c r="U85" s="31">
        <f t="shared" si="16"/>
        <v>0</v>
      </c>
      <c r="V85" s="31">
        <f t="shared" si="16"/>
        <v>0</v>
      </c>
      <c r="W85" s="31">
        <f t="shared" si="16"/>
        <v>0</v>
      </c>
      <c r="X85" s="31">
        <f t="shared" si="16"/>
        <v>0</v>
      </c>
      <c r="Y85" s="31">
        <f t="shared" si="16"/>
        <v>0</v>
      </c>
      <c r="Z85" s="31">
        <f t="shared" si="16"/>
        <v>0</v>
      </c>
      <c r="AA85" s="31">
        <f t="shared" si="16"/>
        <v>0</v>
      </c>
      <c r="AB85" s="31">
        <f t="shared" si="16"/>
        <v>0</v>
      </c>
      <c r="AC85" s="31">
        <f>AC65</f>
        <v>0</v>
      </c>
      <c r="AD85" s="31">
        <f>AD65</f>
        <v>0</v>
      </c>
      <c r="AE85" s="31">
        <f>AE65</f>
        <v>0</v>
      </c>
      <c r="AF85" s="31">
        <f>AF65</f>
        <v>0</v>
      </c>
      <c r="AG85" s="31">
        <f>AG65</f>
        <v>0</v>
      </c>
    </row>
    <row r="86" spans="1:33" x14ac:dyDescent="0.2">
      <c r="A86" s="8"/>
      <c r="B86" s="8"/>
      <c r="C86" s="4" t="s">
        <v>123</v>
      </c>
      <c r="D86" s="38"/>
      <c r="F86" s="97"/>
      <c r="G86" s="210">
        <f t="shared" si="13"/>
        <v>45291</v>
      </c>
      <c r="H86" s="31"/>
      <c r="I86" s="31">
        <f t="shared" ref="I86:AG86" si="17">I58</f>
        <v>0</v>
      </c>
      <c r="J86" s="31">
        <f t="shared" si="17"/>
        <v>0</v>
      </c>
      <c r="K86" s="31">
        <f t="shared" si="17"/>
        <v>0</v>
      </c>
      <c r="L86" s="31">
        <f t="shared" si="17"/>
        <v>0</v>
      </c>
      <c r="M86" s="31">
        <f t="shared" si="17"/>
        <v>0</v>
      </c>
      <c r="N86" s="31">
        <f t="shared" si="17"/>
        <v>0</v>
      </c>
      <c r="O86" s="31">
        <f t="shared" si="17"/>
        <v>0</v>
      </c>
      <c r="P86" s="31">
        <f t="shared" si="17"/>
        <v>0</v>
      </c>
      <c r="Q86" s="31">
        <f t="shared" si="17"/>
        <v>0</v>
      </c>
      <c r="R86" s="31">
        <f t="shared" si="17"/>
        <v>0</v>
      </c>
      <c r="S86" s="31">
        <f t="shared" si="17"/>
        <v>0</v>
      </c>
      <c r="T86" s="31">
        <f t="shared" si="17"/>
        <v>0</v>
      </c>
      <c r="U86" s="31">
        <f t="shared" si="17"/>
        <v>0</v>
      </c>
      <c r="V86" s="31">
        <f t="shared" si="17"/>
        <v>0</v>
      </c>
      <c r="W86" s="31">
        <f t="shared" si="17"/>
        <v>0</v>
      </c>
      <c r="X86" s="31">
        <f t="shared" si="17"/>
        <v>0</v>
      </c>
      <c r="Y86" s="31">
        <f t="shared" si="17"/>
        <v>0</v>
      </c>
      <c r="Z86" s="31">
        <f t="shared" si="17"/>
        <v>0</v>
      </c>
      <c r="AA86" s="31">
        <f t="shared" si="17"/>
        <v>0</v>
      </c>
      <c r="AB86" s="31">
        <f t="shared" si="17"/>
        <v>0</v>
      </c>
      <c r="AC86" s="31">
        <f t="shared" si="17"/>
        <v>0</v>
      </c>
      <c r="AD86" s="31">
        <f t="shared" si="17"/>
        <v>0</v>
      </c>
      <c r="AE86" s="31">
        <f t="shared" si="17"/>
        <v>0</v>
      </c>
      <c r="AF86" s="31">
        <f t="shared" si="17"/>
        <v>0</v>
      </c>
      <c r="AG86" s="31">
        <f t="shared" si="17"/>
        <v>0</v>
      </c>
    </row>
    <row r="87" spans="1:33" x14ac:dyDescent="0.2">
      <c r="A87" s="8"/>
      <c r="B87" s="8"/>
      <c r="C87" s="4"/>
      <c r="D87" s="38"/>
      <c r="F87" s="31"/>
      <c r="G87" s="210"/>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row>
    <row r="88" spans="1:33" x14ac:dyDescent="0.2">
      <c r="A88" s="8"/>
      <c r="B88" s="8"/>
      <c r="C88" s="180" t="s">
        <v>193</v>
      </c>
      <c r="D88" s="178"/>
      <c r="E88" s="173"/>
      <c r="F88" s="179"/>
      <c r="G88" s="215">
        <f t="shared" si="13"/>
        <v>45291</v>
      </c>
      <c r="H88" s="179"/>
      <c r="I88" s="179">
        <f t="shared" ref="I88:AB88" si="18">SUM(I83:I87)</f>
        <v>0</v>
      </c>
      <c r="J88" s="179">
        <f t="shared" si="18"/>
        <v>0</v>
      </c>
      <c r="K88" s="179">
        <f t="shared" si="18"/>
        <v>0</v>
      </c>
      <c r="L88" s="179">
        <f t="shared" si="18"/>
        <v>0</v>
      </c>
      <c r="M88" s="179">
        <f t="shared" si="18"/>
        <v>0</v>
      </c>
      <c r="N88" s="179">
        <f t="shared" si="18"/>
        <v>0</v>
      </c>
      <c r="O88" s="179">
        <f t="shared" si="18"/>
        <v>0</v>
      </c>
      <c r="P88" s="179">
        <f t="shared" si="18"/>
        <v>0</v>
      </c>
      <c r="Q88" s="179">
        <f t="shared" si="18"/>
        <v>0</v>
      </c>
      <c r="R88" s="179">
        <f t="shared" si="18"/>
        <v>0</v>
      </c>
      <c r="S88" s="179">
        <f t="shared" si="18"/>
        <v>0</v>
      </c>
      <c r="T88" s="179">
        <f t="shared" si="18"/>
        <v>0</v>
      </c>
      <c r="U88" s="179">
        <f t="shared" si="18"/>
        <v>0</v>
      </c>
      <c r="V88" s="179">
        <f t="shared" si="18"/>
        <v>0</v>
      </c>
      <c r="W88" s="179">
        <f t="shared" si="18"/>
        <v>0</v>
      </c>
      <c r="X88" s="179">
        <f t="shared" si="18"/>
        <v>0</v>
      </c>
      <c r="Y88" s="179">
        <f t="shared" si="18"/>
        <v>0</v>
      </c>
      <c r="Z88" s="179">
        <f t="shared" si="18"/>
        <v>0</v>
      </c>
      <c r="AA88" s="179">
        <f t="shared" si="18"/>
        <v>0</v>
      </c>
      <c r="AB88" s="179">
        <f t="shared" si="18"/>
        <v>0</v>
      </c>
      <c r="AC88" s="179">
        <f>SUM(AC83:AC87)</f>
        <v>0</v>
      </c>
      <c r="AD88" s="179">
        <f>SUM(AD83:AD87)</f>
        <v>0</v>
      </c>
      <c r="AE88" s="179">
        <f>SUM(AE83:AE87)</f>
        <v>0</v>
      </c>
      <c r="AF88" s="179">
        <f>SUM(AF83:AF87)</f>
        <v>0</v>
      </c>
      <c r="AG88" s="179">
        <f>SUM(AG83:AG87)</f>
        <v>0</v>
      </c>
    </row>
    <row r="89" spans="1:33" x14ac:dyDescent="0.2">
      <c r="A89" s="8"/>
      <c r="B89" s="8"/>
      <c r="C89" s="75"/>
      <c r="D89" s="138"/>
      <c r="E89" s="64"/>
      <c r="F89" s="140"/>
      <c r="G89" s="217"/>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row>
    <row r="90" spans="1:33" x14ac:dyDescent="0.2">
      <c r="A90" s="8"/>
      <c r="B90" s="8"/>
      <c r="C90" s="75"/>
      <c r="D90" s="138"/>
      <c r="E90" s="64"/>
      <c r="F90" s="140"/>
      <c r="G90" s="217"/>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row>
    <row r="91" spans="1:33" x14ac:dyDescent="0.2">
      <c r="A91" s="8"/>
      <c r="B91" s="8"/>
      <c r="C91" s="230"/>
      <c r="D91" s="82"/>
      <c r="E91" s="231"/>
      <c r="F91" s="232"/>
      <c r="G91" s="231"/>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1:33" x14ac:dyDescent="0.2">
      <c r="C92" s="231"/>
      <c r="D92" s="231"/>
      <c r="E92" s="231"/>
      <c r="F92" s="231"/>
      <c r="G92" s="231"/>
    </row>
    <row r="93" spans="1:33" x14ac:dyDescent="0.2">
      <c r="C93" s="231"/>
      <c r="D93" s="231"/>
      <c r="E93" s="231"/>
      <c r="F93" s="231"/>
      <c r="G93" s="231"/>
    </row>
    <row r="95" spans="1:33" x14ac:dyDescent="0.2">
      <c r="G95" s="12"/>
    </row>
    <row r="103" spans="1:43" ht="15" x14ac:dyDescent="0.2">
      <c r="A103" s="89" t="s">
        <v>219</v>
      </c>
      <c r="B103" s="89"/>
      <c r="C103" s="89"/>
      <c r="D103" s="89"/>
      <c r="E103" s="89"/>
      <c r="F103" s="89"/>
      <c r="G103" s="204"/>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c r="AI103"/>
      <c r="AJ103"/>
      <c r="AK103"/>
      <c r="AL103"/>
      <c r="AM103"/>
      <c r="AN103"/>
      <c r="AO103"/>
      <c r="AP103"/>
      <c r="AQ103"/>
    </row>
    <row r="105" spans="1:43" x14ac:dyDescent="0.2">
      <c r="I105" s="242"/>
      <c r="J105" s="242"/>
      <c r="K105" s="242"/>
      <c r="L105" s="242"/>
      <c r="M105" s="242"/>
      <c r="N105" s="242"/>
      <c r="O105" s="242"/>
      <c r="P105" s="242"/>
      <c r="Q105" s="242"/>
      <c r="R105" s="242"/>
      <c r="S105" s="242"/>
      <c r="T105" s="242"/>
      <c r="U105" s="242"/>
      <c r="V105" s="242"/>
      <c r="W105" s="242"/>
      <c r="X105" s="242"/>
      <c r="Y105" s="242"/>
      <c r="Z105" s="242"/>
    </row>
    <row r="106" spans="1:43" x14ac:dyDescent="0.2">
      <c r="E106"/>
      <c r="F106"/>
      <c r="G106"/>
      <c r="I106" s="242"/>
      <c r="J106" s="242"/>
      <c r="K106" s="242"/>
      <c r="L106" s="242"/>
      <c r="M106" s="242"/>
      <c r="N106" s="242"/>
      <c r="O106" s="242"/>
      <c r="P106" s="242"/>
      <c r="Q106" s="242"/>
      <c r="R106" s="242"/>
      <c r="S106" s="242"/>
      <c r="T106" s="242"/>
      <c r="U106" s="242"/>
      <c r="V106" s="242"/>
      <c r="W106" s="242"/>
      <c r="X106" s="242"/>
      <c r="Y106" s="242"/>
      <c r="Z106" s="242"/>
    </row>
    <row r="107" spans="1:43" x14ac:dyDescent="0.2">
      <c r="A107" s="1" t="s">
        <v>120</v>
      </c>
      <c r="C107" s="1" t="s">
        <v>193</v>
      </c>
      <c r="D107"/>
      <c r="E107"/>
      <c r="F107"/>
      <c r="G107" s="38" t="str">
        <f>PROPER($A$3)&amp;A107</f>
        <v>Option 1 (Base Case)NPV</v>
      </c>
      <c r="I107" s="31">
        <f>I88</f>
        <v>0</v>
      </c>
      <c r="J107" s="31">
        <f t="shared" ref="J107:AG107" si="19">J88</f>
        <v>0</v>
      </c>
      <c r="K107" s="31">
        <f t="shared" si="19"/>
        <v>0</v>
      </c>
      <c r="L107" s="31">
        <f t="shared" si="19"/>
        <v>0</v>
      </c>
      <c r="M107" s="31">
        <f t="shared" si="19"/>
        <v>0</v>
      </c>
      <c r="N107" s="31">
        <f t="shared" si="19"/>
        <v>0</v>
      </c>
      <c r="O107" s="31">
        <f t="shared" si="19"/>
        <v>0</v>
      </c>
      <c r="P107" s="31">
        <f t="shared" si="19"/>
        <v>0</v>
      </c>
      <c r="Q107" s="31">
        <f t="shared" si="19"/>
        <v>0</v>
      </c>
      <c r="R107" s="31">
        <f t="shared" si="19"/>
        <v>0</v>
      </c>
      <c r="S107" s="31">
        <f t="shared" si="19"/>
        <v>0</v>
      </c>
      <c r="T107" s="31">
        <f t="shared" si="19"/>
        <v>0</v>
      </c>
      <c r="U107" s="31">
        <f t="shared" si="19"/>
        <v>0</v>
      </c>
      <c r="V107" s="31">
        <f t="shared" si="19"/>
        <v>0</v>
      </c>
      <c r="W107" s="31">
        <f t="shared" si="19"/>
        <v>0</v>
      </c>
      <c r="X107" s="31">
        <f t="shared" si="19"/>
        <v>0</v>
      </c>
      <c r="Y107" s="31">
        <f t="shared" si="19"/>
        <v>0</v>
      </c>
      <c r="Z107" s="31">
        <f t="shared" si="19"/>
        <v>0</v>
      </c>
      <c r="AA107" s="31">
        <f t="shared" si="19"/>
        <v>0</v>
      </c>
      <c r="AB107" s="31">
        <f t="shared" si="19"/>
        <v>0</v>
      </c>
      <c r="AC107" s="31">
        <f t="shared" si="19"/>
        <v>0</v>
      </c>
      <c r="AD107" s="31">
        <f t="shared" si="19"/>
        <v>0</v>
      </c>
      <c r="AE107" s="31">
        <f t="shared" si="19"/>
        <v>0</v>
      </c>
      <c r="AF107" s="31">
        <f t="shared" si="19"/>
        <v>0</v>
      </c>
      <c r="AG107" s="31">
        <f t="shared" si="19"/>
        <v>0</v>
      </c>
    </row>
    <row r="108" spans="1:43" x14ac:dyDescent="0.2">
      <c r="C108" s="1" t="s">
        <v>163</v>
      </c>
      <c r="D108"/>
      <c r="E108"/>
      <c r="F108"/>
      <c r="G108"/>
      <c r="I108" s="31">
        <f>I83</f>
        <v>0</v>
      </c>
      <c r="J108" s="31">
        <f t="shared" ref="J108:AG108" si="20">J83</f>
        <v>0</v>
      </c>
      <c r="K108" s="31">
        <f t="shared" si="20"/>
        <v>0</v>
      </c>
      <c r="L108" s="31">
        <f t="shared" si="20"/>
        <v>0</v>
      </c>
      <c r="M108" s="31">
        <f t="shared" si="20"/>
        <v>0</v>
      </c>
      <c r="N108" s="31">
        <f t="shared" si="20"/>
        <v>0</v>
      </c>
      <c r="O108" s="31">
        <f t="shared" si="20"/>
        <v>0</v>
      </c>
      <c r="P108" s="31">
        <f t="shared" si="20"/>
        <v>0</v>
      </c>
      <c r="Q108" s="31">
        <f t="shared" si="20"/>
        <v>0</v>
      </c>
      <c r="R108" s="31">
        <f t="shared" si="20"/>
        <v>0</v>
      </c>
      <c r="S108" s="31">
        <f t="shared" si="20"/>
        <v>0</v>
      </c>
      <c r="T108" s="31">
        <f t="shared" si="20"/>
        <v>0</v>
      </c>
      <c r="U108" s="31">
        <f t="shared" si="20"/>
        <v>0</v>
      </c>
      <c r="V108" s="31">
        <f t="shared" si="20"/>
        <v>0</v>
      </c>
      <c r="W108" s="31">
        <f t="shared" si="20"/>
        <v>0</v>
      </c>
      <c r="X108" s="31">
        <f t="shared" si="20"/>
        <v>0</v>
      </c>
      <c r="Y108" s="31">
        <f t="shared" si="20"/>
        <v>0</v>
      </c>
      <c r="Z108" s="31">
        <f t="shared" si="20"/>
        <v>0</v>
      </c>
      <c r="AA108" s="31">
        <f t="shared" si="20"/>
        <v>0</v>
      </c>
      <c r="AB108" s="31">
        <f t="shared" si="20"/>
        <v>0</v>
      </c>
      <c r="AC108" s="31">
        <f t="shared" si="20"/>
        <v>0</v>
      </c>
      <c r="AD108" s="31">
        <f t="shared" si="20"/>
        <v>0</v>
      </c>
      <c r="AE108" s="31">
        <f t="shared" si="20"/>
        <v>0</v>
      </c>
      <c r="AF108" s="31">
        <f t="shared" si="20"/>
        <v>0</v>
      </c>
      <c r="AG108" s="31">
        <f t="shared" si="20"/>
        <v>0</v>
      </c>
    </row>
    <row r="109" spans="1:43" x14ac:dyDescent="0.2">
      <c r="C109" s="1" t="s">
        <v>242</v>
      </c>
      <c r="D109" s="252"/>
      <c r="E109" s="38"/>
      <c r="I109" s="31">
        <f>SUM(I85:I86)</f>
        <v>0</v>
      </c>
      <c r="J109" s="31">
        <f t="shared" ref="J109:AG109" si="21">SUM(J85:J86)</f>
        <v>0</v>
      </c>
      <c r="K109" s="31">
        <f t="shared" si="21"/>
        <v>0</v>
      </c>
      <c r="L109" s="31">
        <f t="shared" si="21"/>
        <v>0</v>
      </c>
      <c r="M109" s="31">
        <f t="shared" si="21"/>
        <v>0</v>
      </c>
      <c r="N109" s="31">
        <f t="shared" si="21"/>
        <v>0</v>
      </c>
      <c r="O109" s="31">
        <f t="shared" si="21"/>
        <v>0</v>
      </c>
      <c r="P109" s="31">
        <f t="shared" si="21"/>
        <v>0</v>
      </c>
      <c r="Q109" s="31">
        <f t="shared" si="21"/>
        <v>0</v>
      </c>
      <c r="R109" s="31">
        <f t="shared" si="21"/>
        <v>0</v>
      </c>
      <c r="S109" s="31">
        <f t="shared" si="21"/>
        <v>0</v>
      </c>
      <c r="T109" s="31">
        <f t="shared" si="21"/>
        <v>0</v>
      </c>
      <c r="U109" s="31">
        <f t="shared" si="21"/>
        <v>0</v>
      </c>
      <c r="V109" s="31">
        <f t="shared" si="21"/>
        <v>0</v>
      </c>
      <c r="W109" s="31">
        <f t="shared" si="21"/>
        <v>0</v>
      </c>
      <c r="X109" s="31">
        <f t="shared" si="21"/>
        <v>0</v>
      </c>
      <c r="Y109" s="31">
        <f t="shared" si="21"/>
        <v>0</v>
      </c>
      <c r="Z109" s="31">
        <f t="shared" si="21"/>
        <v>0</v>
      </c>
      <c r="AA109" s="31">
        <f t="shared" si="21"/>
        <v>0</v>
      </c>
      <c r="AB109" s="31">
        <f t="shared" si="21"/>
        <v>0</v>
      </c>
      <c r="AC109" s="31">
        <f t="shared" si="21"/>
        <v>0</v>
      </c>
      <c r="AD109" s="31">
        <f t="shared" si="21"/>
        <v>0</v>
      </c>
      <c r="AE109" s="31">
        <f t="shared" si="21"/>
        <v>0</v>
      </c>
      <c r="AF109" s="31">
        <f t="shared" si="21"/>
        <v>0</v>
      </c>
      <c r="AG109" s="31">
        <f t="shared" si="21"/>
        <v>0</v>
      </c>
    </row>
    <row r="110" spans="1:43" x14ac:dyDescent="0.2">
      <c r="D110" s="301" t="str">
        <f>Assumptions!G117</f>
        <v>Capex</v>
      </c>
      <c r="E110" s="301" t="str">
        <f>Assumptions!H117</f>
        <v>Total benefits</v>
      </c>
      <c r="I110" s="242"/>
      <c r="J110" s="242"/>
      <c r="K110" s="242"/>
      <c r="L110" s="242"/>
      <c r="M110" s="242"/>
      <c r="N110" s="242"/>
      <c r="O110" s="242"/>
      <c r="P110" s="242"/>
      <c r="Q110" s="242"/>
      <c r="R110" s="242"/>
      <c r="S110" s="242"/>
      <c r="T110" s="242"/>
      <c r="U110" s="242"/>
      <c r="V110" s="242"/>
      <c r="W110" s="242"/>
      <c r="X110" s="242"/>
      <c r="Y110" s="242"/>
      <c r="Z110" s="242"/>
    </row>
    <row r="111" spans="1:43" x14ac:dyDescent="0.2">
      <c r="A111" s="1" t="str">
        <f>"sens"&amp;Assumptions!B118</f>
        <v>sens1</v>
      </c>
      <c r="C111" s="300" t="str">
        <f>Assumptions!C118</f>
        <v>Capex 10% higher</v>
      </c>
      <c r="D111" s="301">
        <f>Assumptions!G118</f>
        <v>0.1</v>
      </c>
      <c r="E111" s="301">
        <f>Assumptions!H118</f>
        <v>0</v>
      </c>
      <c r="G111" s="38" t="str">
        <f>PROPER($A$3)&amp;A111</f>
        <v>Option 1 (Base Case)sens1</v>
      </c>
      <c r="I111" s="31" cm="1">
        <f t="array" ref="I111">I$107+IF($C111&lt;&gt;0,SUMPRODUCT((I$108:I$109)*TRANSPOSE(($D111:$E111))),0)</f>
        <v>0</v>
      </c>
      <c r="J111" s="31" cm="1">
        <f t="array" ref="J111">J$107+IF($C111&lt;&gt;0,SUMPRODUCT((J$108:J$109)*TRANSPOSE(($D111:$E111))),0)</f>
        <v>0</v>
      </c>
      <c r="K111" s="31" cm="1">
        <f t="array" ref="K111">K$107+IF($C111&lt;&gt;0,SUMPRODUCT((K$108:K$109)*TRANSPOSE(($D111:$E111))),0)</f>
        <v>0</v>
      </c>
      <c r="L111" s="31" cm="1">
        <f t="array" ref="L111">L$107+IF($C111&lt;&gt;0,SUMPRODUCT((L$108:L$109)*TRANSPOSE(($D111:$E111))),0)</f>
        <v>0</v>
      </c>
      <c r="M111" s="31" cm="1">
        <f t="array" ref="M111">M$107+IF($C111&lt;&gt;0,SUMPRODUCT((M$108:M$109)*TRANSPOSE(($D111:$E111))),0)</f>
        <v>0</v>
      </c>
      <c r="N111" s="31" cm="1">
        <f t="array" ref="N111">N$107+IF($C111&lt;&gt;0,SUMPRODUCT((N$108:N$109)*TRANSPOSE(($D111:$E111))),0)</f>
        <v>0</v>
      </c>
      <c r="O111" s="31" cm="1">
        <f t="array" ref="O111">O$107+IF($C111&lt;&gt;0,SUMPRODUCT((O$108:O$109)*TRANSPOSE(($D111:$E111))),0)</f>
        <v>0</v>
      </c>
      <c r="P111" s="31" cm="1">
        <f t="array" ref="P111">P$107+IF($C111&lt;&gt;0,SUMPRODUCT((P$108:P$109)*TRANSPOSE(($D111:$E111))),0)</f>
        <v>0</v>
      </c>
      <c r="Q111" s="31" cm="1">
        <f t="array" ref="Q111">Q$107+IF($C111&lt;&gt;0,SUMPRODUCT((Q$108:Q$109)*TRANSPOSE(($D111:$E111))),0)</f>
        <v>0</v>
      </c>
      <c r="R111" s="31" cm="1">
        <f t="array" ref="R111">R$107+IF($C111&lt;&gt;0,SUMPRODUCT((R$108:R$109)*TRANSPOSE(($D111:$E111))),0)</f>
        <v>0</v>
      </c>
      <c r="S111" s="31" cm="1">
        <f t="array" ref="S111">S$107+IF($C111&lt;&gt;0,SUMPRODUCT((S$108:S$109)*TRANSPOSE(($D111:$E111))),0)</f>
        <v>0</v>
      </c>
      <c r="T111" s="31" cm="1">
        <f t="array" ref="T111">T$107+IF($C111&lt;&gt;0,SUMPRODUCT((T$108:T$109)*TRANSPOSE(($D111:$E111))),0)</f>
        <v>0</v>
      </c>
      <c r="U111" s="31" cm="1">
        <f t="array" ref="U111">U$107+IF($C111&lt;&gt;0,SUMPRODUCT((U$108:U$109)*TRANSPOSE(($D111:$E111))),0)</f>
        <v>0</v>
      </c>
      <c r="V111" s="31" cm="1">
        <f t="array" ref="V111">V$107+IF($C111&lt;&gt;0,SUMPRODUCT((V$108:V$109)*TRANSPOSE(($D111:$E111))),0)</f>
        <v>0</v>
      </c>
      <c r="W111" s="31" cm="1">
        <f t="array" ref="W111">W$107+IF($C111&lt;&gt;0,SUMPRODUCT((W$108:W$109)*TRANSPOSE(($D111:$E111))),0)</f>
        <v>0</v>
      </c>
      <c r="X111" s="31" cm="1">
        <f t="array" ref="X111">X$107+IF($C111&lt;&gt;0,SUMPRODUCT((X$108:X$109)*TRANSPOSE(($D111:$E111))),0)</f>
        <v>0</v>
      </c>
      <c r="Y111" s="31" cm="1">
        <f t="array" ref="Y111">Y$107+IF($C111&lt;&gt;0,SUMPRODUCT((Y$108:Y$109)*TRANSPOSE(($D111:$E111))),0)</f>
        <v>0</v>
      </c>
      <c r="Z111" s="31" cm="1">
        <f t="array" ref="Z111">Z$107+IF($C111&lt;&gt;0,SUMPRODUCT((Z$108:Z$109)*TRANSPOSE(($D111:$E111))),0)</f>
        <v>0</v>
      </c>
      <c r="AA111" s="31" cm="1">
        <f t="array" ref="AA111">AA$107+IF($C111&lt;&gt;0,SUMPRODUCT((AA$108:AA$109)*TRANSPOSE(($D111:$E111))),0)</f>
        <v>0</v>
      </c>
      <c r="AB111" s="31" cm="1">
        <f t="array" ref="AB111">AB$107+IF($C111&lt;&gt;0,SUMPRODUCT((AB$108:AB$109)*TRANSPOSE(($D111:$E111))),0)</f>
        <v>0</v>
      </c>
      <c r="AC111" s="31" cm="1">
        <f t="array" ref="AC111">AC$107+IF($C111&lt;&gt;0,SUMPRODUCT((AC$108:AC$109)*TRANSPOSE(($D111:$E111))),0)</f>
        <v>0</v>
      </c>
      <c r="AD111" s="31" cm="1">
        <f t="array" ref="AD111">AD$107+IF($C111&lt;&gt;0,SUMPRODUCT((AD$108:AD$109)*TRANSPOSE(($D111:$E111))),0)</f>
        <v>0</v>
      </c>
      <c r="AE111" s="31" cm="1">
        <f t="array" ref="AE111">AE$107+IF($C111&lt;&gt;0,SUMPRODUCT((AE$108:AE$109)*TRANSPOSE(($D111:$E111))),0)</f>
        <v>0</v>
      </c>
      <c r="AF111" s="31" cm="1">
        <f t="array" ref="AF111">AF$107+IF($C111&lt;&gt;0,SUMPRODUCT((AF$108:AF$109)*TRANSPOSE(($D111:$E111))),0)</f>
        <v>0</v>
      </c>
      <c r="AG111" s="31" cm="1">
        <f t="array" ref="AG111">AG$107+IF($C111&lt;&gt;0,SUMPRODUCT((AG$108:AG$109)*TRANSPOSE(($D111:$E111))),0)</f>
        <v>0</v>
      </c>
    </row>
    <row r="112" spans="1:43" x14ac:dyDescent="0.2">
      <c r="A112" s="1" t="str">
        <f>"sens"&amp;Assumptions!B119</f>
        <v>sens2</v>
      </c>
      <c r="C112" s="300" t="str">
        <f>Assumptions!C119</f>
        <v>Capex 10% lower</v>
      </c>
      <c r="D112" s="301">
        <f>Assumptions!G119</f>
        <v>-0.1</v>
      </c>
      <c r="E112" s="301">
        <f>Assumptions!H119</f>
        <v>0</v>
      </c>
      <c r="G112" s="38" t="str">
        <f t="shared" ref="G112:G118" si="22">PROPER($A$3)&amp;A112</f>
        <v>Option 1 (Base Case)sens2</v>
      </c>
      <c r="I112" s="31" cm="1">
        <f t="array" ref="I112">I$107+IF($C112&lt;&gt;0,SUMPRODUCT((I$108:I$109)*TRANSPOSE(($D112:$E112))),0)</f>
        <v>0</v>
      </c>
      <c r="J112" s="31" cm="1">
        <f t="array" ref="J112">J$107+IF($C112&lt;&gt;0,SUMPRODUCT((J$108:J$109)*TRANSPOSE(($D112:$E112))),0)</f>
        <v>0</v>
      </c>
      <c r="K112" s="31" cm="1">
        <f t="array" ref="K112">K$107+IF($C112&lt;&gt;0,SUMPRODUCT((K$108:K$109)*TRANSPOSE(($D112:$E112))),0)</f>
        <v>0</v>
      </c>
      <c r="L112" s="31" cm="1">
        <f t="array" ref="L112">L$107+IF($C112&lt;&gt;0,SUMPRODUCT((L$108:L$109)*TRANSPOSE(($D112:$E112))),0)</f>
        <v>0</v>
      </c>
      <c r="M112" s="31" cm="1">
        <f t="array" ref="M112">M$107+IF($C112&lt;&gt;0,SUMPRODUCT((M$108:M$109)*TRANSPOSE(($D112:$E112))),0)</f>
        <v>0</v>
      </c>
      <c r="N112" s="31" cm="1">
        <f t="array" ref="N112">N$107+IF($C112&lt;&gt;0,SUMPRODUCT((N$108:N$109)*TRANSPOSE(($D112:$E112))),0)</f>
        <v>0</v>
      </c>
      <c r="O112" s="31" cm="1">
        <f t="array" ref="O112">O$107+IF($C112&lt;&gt;0,SUMPRODUCT((O$108:O$109)*TRANSPOSE(($D112:$E112))),0)</f>
        <v>0</v>
      </c>
      <c r="P112" s="31" cm="1">
        <f t="array" ref="P112">P$107+IF($C112&lt;&gt;0,SUMPRODUCT((P$108:P$109)*TRANSPOSE(($D112:$E112))),0)</f>
        <v>0</v>
      </c>
      <c r="Q112" s="31" cm="1">
        <f t="array" ref="Q112">Q$107+IF($C112&lt;&gt;0,SUMPRODUCT((Q$108:Q$109)*TRANSPOSE(($D112:$E112))),0)</f>
        <v>0</v>
      </c>
      <c r="R112" s="31" cm="1">
        <f t="array" ref="R112">R$107+IF($C112&lt;&gt;0,SUMPRODUCT((R$108:R$109)*TRANSPOSE(($D112:$E112))),0)</f>
        <v>0</v>
      </c>
      <c r="S112" s="31" cm="1">
        <f t="array" ref="S112">S$107+IF($C112&lt;&gt;0,SUMPRODUCT((S$108:S$109)*TRANSPOSE(($D112:$E112))),0)</f>
        <v>0</v>
      </c>
      <c r="T112" s="31" cm="1">
        <f t="array" ref="T112">T$107+IF($C112&lt;&gt;0,SUMPRODUCT((T$108:T$109)*TRANSPOSE(($D112:$E112))),0)</f>
        <v>0</v>
      </c>
      <c r="U112" s="31" cm="1">
        <f t="array" ref="U112">U$107+IF($C112&lt;&gt;0,SUMPRODUCT((U$108:U$109)*TRANSPOSE(($D112:$E112))),0)</f>
        <v>0</v>
      </c>
      <c r="V112" s="31" cm="1">
        <f t="array" ref="V112">V$107+IF($C112&lt;&gt;0,SUMPRODUCT((V$108:V$109)*TRANSPOSE(($D112:$E112))),0)</f>
        <v>0</v>
      </c>
      <c r="W112" s="31" cm="1">
        <f t="array" ref="W112">W$107+IF($C112&lt;&gt;0,SUMPRODUCT((W$108:W$109)*TRANSPOSE(($D112:$E112))),0)</f>
        <v>0</v>
      </c>
      <c r="X112" s="31" cm="1">
        <f t="array" ref="X112">X$107+IF($C112&lt;&gt;0,SUMPRODUCT((X$108:X$109)*TRANSPOSE(($D112:$E112))),0)</f>
        <v>0</v>
      </c>
      <c r="Y112" s="31" cm="1">
        <f t="array" ref="Y112">Y$107+IF($C112&lt;&gt;0,SUMPRODUCT((Y$108:Y$109)*TRANSPOSE(($D112:$E112))),0)</f>
        <v>0</v>
      </c>
      <c r="Z112" s="31" cm="1">
        <f t="array" ref="Z112">Z$107+IF($C112&lt;&gt;0,SUMPRODUCT((Z$108:Z$109)*TRANSPOSE(($D112:$E112))),0)</f>
        <v>0</v>
      </c>
      <c r="AA112" s="31" cm="1">
        <f t="array" ref="AA112">AA$107+IF($C112&lt;&gt;0,SUMPRODUCT((AA$108:AA$109)*TRANSPOSE(($D112:$E112))),0)</f>
        <v>0</v>
      </c>
      <c r="AB112" s="31" cm="1">
        <f t="array" ref="AB112">AB$107+IF($C112&lt;&gt;0,SUMPRODUCT((AB$108:AB$109)*TRANSPOSE(($D112:$E112))),0)</f>
        <v>0</v>
      </c>
      <c r="AC112" s="31" cm="1">
        <f t="array" ref="AC112">AC$107+IF($C112&lt;&gt;0,SUMPRODUCT((AC$108:AC$109)*TRANSPOSE(($D112:$E112))),0)</f>
        <v>0</v>
      </c>
      <c r="AD112" s="31" cm="1">
        <f t="array" ref="AD112">AD$107+IF($C112&lt;&gt;0,SUMPRODUCT((AD$108:AD$109)*TRANSPOSE(($D112:$E112))),0)</f>
        <v>0</v>
      </c>
      <c r="AE112" s="31" cm="1">
        <f t="array" ref="AE112">AE$107+IF($C112&lt;&gt;0,SUMPRODUCT((AE$108:AE$109)*TRANSPOSE(($D112:$E112))),0)</f>
        <v>0</v>
      </c>
      <c r="AF112" s="31" cm="1">
        <f t="array" ref="AF112">AF$107+IF($C112&lt;&gt;0,SUMPRODUCT((AF$108:AF$109)*TRANSPOSE(($D112:$E112))),0)</f>
        <v>0</v>
      </c>
      <c r="AG112" s="31" cm="1">
        <f t="array" ref="AG112">AG$107+IF($C112&lt;&gt;0,SUMPRODUCT((AG$108:AG$109)*TRANSPOSE(($D112:$E112))),0)</f>
        <v>0</v>
      </c>
    </row>
    <row r="113" spans="1:33" x14ac:dyDescent="0.2">
      <c r="A113" s="1" t="str">
        <f>"sens"&amp;Assumptions!B120</f>
        <v>sens3</v>
      </c>
      <c r="C113" s="300" t="str">
        <f>Assumptions!C120</f>
        <v>Total benefits 10% higher</v>
      </c>
      <c r="D113" s="301">
        <f>Assumptions!G120</f>
        <v>0</v>
      </c>
      <c r="E113" s="301">
        <f>Assumptions!H120</f>
        <v>0.1</v>
      </c>
      <c r="G113" s="38" t="str">
        <f t="shared" si="22"/>
        <v>Option 1 (Base Case)sens3</v>
      </c>
      <c r="I113" s="31" cm="1">
        <f t="array" ref="I113">I$107+IF($C113&lt;&gt;0,SUMPRODUCT((I$108:I$109)*TRANSPOSE(($D113:$E113))),0)</f>
        <v>0</v>
      </c>
      <c r="J113" s="31" cm="1">
        <f t="array" ref="J113">J$107+IF($C113&lt;&gt;0,SUMPRODUCT((J$108:J$109)*TRANSPOSE(($D113:$E113))),0)</f>
        <v>0</v>
      </c>
      <c r="K113" s="31" cm="1">
        <f t="array" ref="K113">K$107+IF($C113&lt;&gt;0,SUMPRODUCT((K$108:K$109)*TRANSPOSE(($D113:$E113))),0)</f>
        <v>0</v>
      </c>
      <c r="L113" s="31" cm="1">
        <f t="array" ref="L113">L$107+IF($C113&lt;&gt;0,SUMPRODUCT((L$108:L$109)*TRANSPOSE(($D113:$E113))),0)</f>
        <v>0</v>
      </c>
      <c r="M113" s="31" cm="1">
        <f t="array" ref="M113">M$107+IF($C113&lt;&gt;0,SUMPRODUCT((M$108:M$109)*TRANSPOSE(($D113:$E113))),0)</f>
        <v>0</v>
      </c>
      <c r="N113" s="31" cm="1">
        <f t="array" ref="N113">N$107+IF($C113&lt;&gt;0,SUMPRODUCT((N$108:N$109)*TRANSPOSE(($D113:$E113))),0)</f>
        <v>0</v>
      </c>
      <c r="O113" s="31" cm="1">
        <f t="array" ref="O113">O$107+IF($C113&lt;&gt;0,SUMPRODUCT((O$108:O$109)*TRANSPOSE(($D113:$E113))),0)</f>
        <v>0</v>
      </c>
      <c r="P113" s="31" cm="1">
        <f t="array" ref="P113">P$107+IF($C113&lt;&gt;0,SUMPRODUCT((P$108:P$109)*TRANSPOSE(($D113:$E113))),0)</f>
        <v>0</v>
      </c>
      <c r="Q113" s="31" cm="1">
        <f t="array" ref="Q113">Q$107+IF($C113&lt;&gt;0,SUMPRODUCT((Q$108:Q$109)*TRANSPOSE(($D113:$E113))),0)</f>
        <v>0</v>
      </c>
      <c r="R113" s="31" cm="1">
        <f t="array" ref="R113">R$107+IF($C113&lt;&gt;0,SUMPRODUCT((R$108:R$109)*TRANSPOSE(($D113:$E113))),0)</f>
        <v>0</v>
      </c>
      <c r="S113" s="31" cm="1">
        <f t="array" ref="S113">S$107+IF($C113&lt;&gt;0,SUMPRODUCT((S$108:S$109)*TRANSPOSE(($D113:$E113))),0)</f>
        <v>0</v>
      </c>
      <c r="T113" s="31" cm="1">
        <f t="array" ref="T113">T$107+IF($C113&lt;&gt;0,SUMPRODUCT((T$108:T$109)*TRANSPOSE(($D113:$E113))),0)</f>
        <v>0</v>
      </c>
      <c r="U113" s="31" cm="1">
        <f t="array" ref="U113">U$107+IF($C113&lt;&gt;0,SUMPRODUCT((U$108:U$109)*TRANSPOSE(($D113:$E113))),0)</f>
        <v>0</v>
      </c>
      <c r="V113" s="31" cm="1">
        <f t="array" ref="V113">V$107+IF($C113&lt;&gt;0,SUMPRODUCT((V$108:V$109)*TRANSPOSE(($D113:$E113))),0)</f>
        <v>0</v>
      </c>
      <c r="W113" s="31" cm="1">
        <f t="array" ref="W113">W$107+IF($C113&lt;&gt;0,SUMPRODUCT((W$108:W$109)*TRANSPOSE(($D113:$E113))),0)</f>
        <v>0</v>
      </c>
      <c r="X113" s="31" cm="1">
        <f t="array" ref="X113">X$107+IF($C113&lt;&gt;0,SUMPRODUCT((X$108:X$109)*TRANSPOSE(($D113:$E113))),0)</f>
        <v>0</v>
      </c>
      <c r="Y113" s="31" cm="1">
        <f t="array" ref="Y113">Y$107+IF($C113&lt;&gt;0,SUMPRODUCT((Y$108:Y$109)*TRANSPOSE(($D113:$E113))),0)</f>
        <v>0</v>
      </c>
      <c r="Z113" s="31" cm="1">
        <f t="array" ref="Z113">Z$107+IF($C113&lt;&gt;0,SUMPRODUCT((Z$108:Z$109)*TRANSPOSE(($D113:$E113))),0)</f>
        <v>0</v>
      </c>
      <c r="AA113" s="31" cm="1">
        <f t="array" ref="AA113">AA$107+IF($C113&lt;&gt;0,SUMPRODUCT((AA$108:AA$109)*TRANSPOSE(($D113:$E113))),0)</f>
        <v>0</v>
      </c>
      <c r="AB113" s="31" cm="1">
        <f t="array" ref="AB113">AB$107+IF($C113&lt;&gt;0,SUMPRODUCT((AB$108:AB$109)*TRANSPOSE(($D113:$E113))),0)</f>
        <v>0</v>
      </c>
      <c r="AC113" s="31" cm="1">
        <f t="array" ref="AC113">AC$107+IF($C113&lt;&gt;0,SUMPRODUCT((AC$108:AC$109)*TRANSPOSE(($D113:$E113))),0)</f>
        <v>0</v>
      </c>
      <c r="AD113" s="31" cm="1">
        <f t="array" ref="AD113">AD$107+IF($C113&lt;&gt;0,SUMPRODUCT((AD$108:AD$109)*TRANSPOSE(($D113:$E113))),0)</f>
        <v>0</v>
      </c>
      <c r="AE113" s="31" cm="1">
        <f t="array" ref="AE113">AE$107+IF($C113&lt;&gt;0,SUMPRODUCT((AE$108:AE$109)*TRANSPOSE(($D113:$E113))),0)</f>
        <v>0</v>
      </c>
      <c r="AF113" s="31" cm="1">
        <f t="array" ref="AF113">AF$107+IF($C113&lt;&gt;0,SUMPRODUCT((AF$108:AF$109)*TRANSPOSE(($D113:$E113))),0)</f>
        <v>0</v>
      </c>
      <c r="AG113" s="31" cm="1">
        <f t="array" ref="AG113">AG$107+IF($C113&lt;&gt;0,SUMPRODUCT((AG$108:AG$109)*TRANSPOSE(($D113:$E113))),0)</f>
        <v>0</v>
      </c>
    </row>
    <row r="114" spans="1:33" x14ac:dyDescent="0.2">
      <c r="A114" s="1" t="str">
        <f>"sens"&amp;Assumptions!B121</f>
        <v>sens4</v>
      </c>
      <c r="C114" s="300" t="str">
        <f>Assumptions!C121</f>
        <v>Total benefits 10% lower</v>
      </c>
      <c r="D114" s="301">
        <f>Assumptions!G121</f>
        <v>0</v>
      </c>
      <c r="E114" s="301">
        <f>Assumptions!H121</f>
        <v>-0.1</v>
      </c>
      <c r="G114" s="38" t="str">
        <f t="shared" si="22"/>
        <v>Option 1 (Base Case)sens4</v>
      </c>
      <c r="I114" s="31" cm="1">
        <f t="array" ref="I114">I$107+IF($C114&lt;&gt;0,SUMPRODUCT((I$108:I$109)*TRANSPOSE(($D114:$E114))),0)</f>
        <v>0</v>
      </c>
      <c r="J114" s="31" cm="1">
        <f t="array" ref="J114">J$107+IF($C114&lt;&gt;0,SUMPRODUCT((J$108:J$109)*TRANSPOSE(($D114:$E114))),0)</f>
        <v>0</v>
      </c>
      <c r="K114" s="31" cm="1">
        <f t="array" ref="K114">K$107+IF($C114&lt;&gt;0,SUMPRODUCT((K$108:K$109)*TRANSPOSE(($D114:$E114))),0)</f>
        <v>0</v>
      </c>
      <c r="L114" s="31" cm="1">
        <f t="array" ref="L114">L$107+IF($C114&lt;&gt;0,SUMPRODUCT((L$108:L$109)*TRANSPOSE(($D114:$E114))),0)</f>
        <v>0</v>
      </c>
      <c r="M114" s="31" cm="1">
        <f t="array" ref="M114">M$107+IF($C114&lt;&gt;0,SUMPRODUCT((M$108:M$109)*TRANSPOSE(($D114:$E114))),0)</f>
        <v>0</v>
      </c>
      <c r="N114" s="31" cm="1">
        <f t="array" ref="N114">N$107+IF($C114&lt;&gt;0,SUMPRODUCT((N$108:N$109)*TRANSPOSE(($D114:$E114))),0)</f>
        <v>0</v>
      </c>
      <c r="O114" s="31" cm="1">
        <f t="array" ref="O114">O$107+IF($C114&lt;&gt;0,SUMPRODUCT((O$108:O$109)*TRANSPOSE(($D114:$E114))),0)</f>
        <v>0</v>
      </c>
      <c r="P114" s="31" cm="1">
        <f t="array" ref="P114">P$107+IF($C114&lt;&gt;0,SUMPRODUCT((P$108:P$109)*TRANSPOSE(($D114:$E114))),0)</f>
        <v>0</v>
      </c>
      <c r="Q114" s="31" cm="1">
        <f t="array" ref="Q114">Q$107+IF($C114&lt;&gt;0,SUMPRODUCT((Q$108:Q$109)*TRANSPOSE(($D114:$E114))),0)</f>
        <v>0</v>
      </c>
      <c r="R114" s="31" cm="1">
        <f t="array" ref="R114">R$107+IF($C114&lt;&gt;0,SUMPRODUCT((R$108:R$109)*TRANSPOSE(($D114:$E114))),0)</f>
        <v>0</v>
      </c>
      <c r="S114" s="31" cm="1">
        <f t="array" ref="S114">S$107+IF($C114&lt;&gt;0,SUMPRODUCT((S$108:S$109)*TRANSPOSE(($D114:$E114))),0)</f>
        <v>0</v>
      </c>
      <c r="T114" s="31" cm="1">
        <f t="array" ref="T114">T$107+IF($C114&lt;&gt;0,SUMPRODUCT((T$108:T$109)*TRANSPOSE(($D114:$E114))),0)</f>
        <v>0</v>
      </c>
      <c r="U114" s="31" cm="1">
        <f t="array" ref="U114">U$107+IF($C114&lt;&gt;0,SUMPRODUCT((U$108:U$109)*TRANSPOSE(($D114:$E114))),0)</f>
        <v>0</v>
      </c>
      <c r="V114" s="31" cm="1">
        <f t="array" ref="V114">V$107+IF($C114&lt;&gt;0,SUMPRODUCT((V$108:V$109)*TRANSPOSE(($D114:$E114))),0)</f>
        <v>0</v>
      </c>
      <c r="W114" s="31" cm="1">
        <f t="array" ref="W114">W$107+IF($C114&lt;&gt;0,SUMPRODUCT((W$108:W$109)*TRANSPOSE(($D114:$E114))),0)</f>
        <v>0</v>
      </c>
      <c r="X114" s="31" cm="1">
        <f t="array" ref="X114">X$107+IF($C114&lt;&gt;0,SUMPRODUCT((X$108:X$109)*TRANSPOSE(($D114:$E114))),0)</f>
        <v>0</v>
      </c>
      <c r="Y114" s="31" cm="1">
        <f t="array" ref="Y114">Y$107+IF($C114&lt;&gt;0,SUMPRODUCT((Y$108:Y$109)*TRANSPOSE(($D114:$E114))),0)</f>
        <v>0</v>
      </c>
      <c r="Z114" s="31" cm="1">
        <f t="array" ref="Z114">Z$107+IF($C114&lt;&gt;0,SUMPRODUCT((Z$108:Z$109)*TRANSPOSE(($D114:$E114))),0)</f>
        <v>0</v>
      </c>
      <c r="AA114" s="31" cm="1">
        <f t="array" ref="AA114">AA$107+IF($C114&lt;&gt;0,SUMPRODUCT((AA$108:AA$109)*TRANSPOSE(($D114:$E114))),0)</f>
        <v>0</v>
      </c>
      <c r="AB114" s="31" cm="1">
        <f t="array" ref="AB114">AB$107+IF($C114&lt;&gt;0,SUMPRODUCT((AB$108:AB$109)*TRANSPOSE(($D114:$E114))),0)</f>
        <v>0</v>
      </c>
      <c r="AC114" s="31" cm="1">
        <f t="array" ref="AC114">AC$107+IF($C114&lt;&gt;0,SUMPRODUCT((AC$108:AC$109)*TRANSPOSE(($D114:$E114))),0)</f>
        <v>0</v>
      </c>
      <c r="AD114" s="31" cm="1">
        <f t="array" ref="AD114">AD$107+IF($C114&lt;&gt;0,SUMPRODUCT((AD$108:AD$109)*TRANSPOSE(($D114:$E114))),0)</f>
        <v>0</v>
      </c>
      <c r="AE114" s="31" cm="1">
        <f t="array" ref="AE114">AE$107+IF($C114&lt;&gt;0,SUMPRODUCT((AE$108:AE$109)*TRANSPOSE(($D114:$E114))),0)</f>
        <v>0</v>
      </c>
      <c r="AF114" s="31" cm="1">
        <f t="array" ref="AF114">AF$107+IF($C114&lt;&gt;0,SUMPRODUCT((AF$108:AF$109)*TRANSPOSE(($D114:$E114))),0)</f>
        <v>0</v>
      </c>
      <c r="AG114" s="31" cm="1">
        <f t="array" ref="AG114">AG$107+IF($C114&lt;&gt;0,SUMPRODUCT((AG$108:AG$109)*TRANSPOSE(($D114:$E114))),0)</f>
        <v>0</v>
      </c>
    </row>
    <row r="115" spans="1:33" x14ac:dyDescent="0.2">
      <c r="A115" s="1" t="str">
        <f>"sens"&amp;Assumptions!B122</f>
        <v>sens5</v>
      </c>
      <c r="C115" s="300" t="str">
        <f>Assumptions!C122</f>
        <v>Capex 10% higher &amp; Total benefits 10% lower</v>
      </c>
      <c r="D115" s="301">
        <f>Assumptions!G122</f>
        <v>0.1</v>
      </c>
      <c r="E115" s="301">
        <f>Assumptions!H122</f>
        <v>-0.1</v>
      </c>
      <c r="G115" s="38" t="str">
        <f t="shared" si="22"/>
        <v>Option 1 (Base Case)sens5</v>
      </c>
      <c r="I115" s="31" cm="1">
        <f t="array" ref="I115">I$107+IF($C115&lt;&gt;0,SUMPRODUCT((I$108:I$109)*TRANSPOSE(($D115:$E115))),0)</f>
        <v>0</v>
      </c>
      <c r="J115" s="31" cm="1">
        <f t="array" ref="J115">J$107+IF($C115&lt;&gt;0,SUMPRODUCT((J$108:J$109)*TRANSPOSE(($D115:$E115))),0)</f>
        <v>0</v>
      </c>
      <c r="K115" s="31" cm="1">
        <f t="array" ref="K115">K$107+IF($C115&lt;&gt;0,SUMPRODUCT((K$108:K$109)*TRANSPOSE(($D115:$E115))),0)</f>
        <v>0</v>
      </c>
      <c r="L115" s="31" cm="1">
        <f t="array" ref="L115">L$107+IF($C115&lt;&gt;0,SUMPRODUCT((L$108:L$109)*TRANSPOSE(($D115:$E115))),0)</f>
        <v>0</v>
      </c>
      <c r="M115" s="31" cm="1">
        <f t="array" ref="M115">M$107+IF($C115&lt;&gt;0,SUMPRODUCT((M$108:M$109)*TRANSPOSE(($D115:$E115))),0)</f>
        <v>0</v>
      </c>
      <c r="N115" s="31" cm="1">
        <f t="array" ref="N115">N$107+IF($C115&lt;&gt;0,SUMPRODUCT((N$108:N$109)*TRANSPOSE(($D115:$E115))),0)</f>
        <v>0</v>
      </c>
      <c r="O115" s="31" cm="1">
        <f t="array" ref="O115">O$107+IF($C115&lt;&gt;0,SUMPRODUCT((O$108:O$109)*TRANSPOSE(($D115:$E115))),0)</f>
        <v>0</v>
      </c>
      <c r="P115" s="31" cm="1">
        <f t="array" ref="P115">P$107+IF($C115&lt;&gt;0,SUMPRODUCT((P$108:P$109)*TRANSPOSE(($D115:$E115))),0)</f>
        <v>0</v>
      </c>
      <c r="Q115" s="31" cm="1">
        <f t="array" ref="Q115">Q$107+IF($C115&lt;&gt;0,SUMPRODUCT((Q$108:Q$109)*TRANSPOSE(($D115:$E115))),0)</f>
        <v>0</v>
      </c>
      <c r="R115" s="31" cm="1">
        <f t="array" ref="R115">R$107+IF($C115&lt;&gt;0,SUMPRODUCT((R$108:R$109)*TRANSPOSE(($D115:$E115))),0)</f>
        <v>0</v>
      </c>
      <c r="S115" s="31" cm="1">
        <f t="array" ref="S115">S$107+IF($C115&lt;&gt;0,SUMPRODUCT((S$108:S$109)*TRANSPOSE(($D115:$E115))),0)</f>
        <v>0</v>
      </c>
      <c r="T115" s="31" cm="1">
        <f t="array" ref="T115">T$107+IF($C115&lt;&gt;0,SUMPRODUCT((T$108:T$109)*TRANSPOSE(($D115:$E115))),0)</f>
        <v>0</v>
      </c>
      <c r="U115" s="31" cm="1">
        <f t="array" ref="U115">U$107+IF($C115&lt;&gt;0,SUMPRODUCT((U$108:U$109)*TRANSPOSE(($D115:$E115))),0)</f>
        <v>0</v>
      </c>
      <c r="V115" s="31" cm="1">
        <f t="array" ref="V115">V$107+IF($C115&lt;&gt;0,SUMPRODUCT((V$108:V$109)*TRANSPOSE(($D115:$E115))),0)</f>
        <v>0</v>
      </c>
      <c r="W115" s="31" cm="1">
        <f t="array" ref="W115">W$107+IF($C115&lt;&gt;0,SUMPRODUCT((W$108:W$109)*TRANSPOSE(($D115:$E115))),0)</f>
        <v>0</v>
      </c>
      <c r="X115" s="31" cm="1">
        <f t="array" ref="X115">X$107+IF($C115&lt;&gt;0,SUMPRODUCT((X$108:X$109)*TRANSPOSE(($D115:$E115))),0)</f>
        <v>0</v>
      </c>
      <c r="Y115" s="31" cm="1">
        <f t="array" ref="Y115">Y$107+IF($C115&lt;&gt;0,SUMPRODUCT((Y$108:Y$109)*TRANSPOSE(($D115:$E115))),0)</f>
        <v>0</v>
      </c>
      <c r="Z115" s="31" cm="1">
        <f t="array" ref="Z115">Z$107+IF($C115&lt;&gt;0,SUMPRODUCT((Z$108:Z$109)*TRANSPOSE(($D115:$E115))),0)</f>
        <v>0</v>
      </c>
      <c r="AA115" s="31" cm="1">
        <f t="array" ref="AA115">AA$107+IF($C115&lt;&gt;0,SUMPRODUCT((AA$108:AA$109)*TRANSPOSE(($D115:$E115))),0)</f>
        <v>0</v>
      </c>
      <c r="AB115" s="31" cm="1">
        <f t="array" ref="AB115">AB$107+IF($C115&lt;&gt;0,SUMPRODUCT((AB$108:AB$109)*TRANSPOSE(($D115:$E115))),0)</f>
        <v>0</v>
      </c>
      <c r="AC115" s="31" cm="1">
        <f t="array" ref="AC115">AC$107+IF($C115&lt;&gt;0,SUMPRODUCT((AC$108:AC$109)*TRANSPOSE(($D115:$E115))),0)</f>
        <v>0</v>
      </c>
      <c r="AD115" s="31" cm="1">
        <f t="array" ref="AD115">AD$107+IF($C115&lt;&gt;0,SUMPRODUCT((AD$108:AD$109)*TRANSPOSE(($D115:$E115))),0)</f>
        <v>0</v>
      </c>
      <c r="AE115" s="31" cm="1">
        <f t="array" ref="AE115">AE$107+IF($C115&lt;&gt;0,SUMPRODUCT((AE$108:AE$109)*TRANSPOSE(($D115:$E115))),0)</f>
        <v>0</v>
      </c>
      <c r="AF115" s="31" cm="1">
        <f t="array" ref="AF115">AF$107+IF($C115&lt;&gt;0,SUMPRODUCT((AF$108:AF$109)*TRANSPOSE(($D115:$E115))),0)</f>
        <v>0</v>
      </c>
      <c r="AG115" s="31" cm="1">
        <f t="array" ref="AG115">AG$107+IF($C115&lt;&gt;0,SUMPRODUCT((AG$108:AG$109)*TRANSPOSE(($D115:$E115))),0)</f>
        <v>0</v>
      </c>
    </row>
    <row r="116" spans="1:33" x14ac:dyDescent="0.2">
      <c r="A116" s="1" t="str">
        <f>"sens"&amp;Assumptions!B123</f>
        <v>sens</v>
      </c>
      <c r="C116" s="300">
        <f>Assumptions!C123</f>
        <v>0</v>
      </c>
      <c r="D116" s="301">
        <f>Assumptions!G123</f>
        <v>0</v>
      </c>
      <c r="E116" s="301">
        <f>Assumptions!H123</f>
        <v>0</v>
      </c>
      <c r="G116" s="38" t="str">
        <f t="shared" si="22"/>
        <v>Option 1 (Base Case)sens</v>
      </c>
      <c r="I116" s="31" cm="1">
        <f t="array" ref="I116">I$107+IF($C116&lt;&gt;0,SUMPRODUCT((I$108:I$109)*TRANSPOSE(($D116:$E116))),0)</f>
        <v>0</v>
      </c>
      <c r="J116" s="31" cm="1">
        <f t="array" ref="J116">J$107+IF($C116&lt;&gt;0,SUMPRODUCT((J$108:J$109)*TRANSPOSE(($D116:$E116))),0)</f>
        <v>0</v>
      </c>
      <c r="K116" s="31" cm="1">
        <f t="array" ref="K116">K$107+IF($C116&lt;&gt;0,SUMPRODUCT((K$108:K$109)*TRANSPOSE(($D116:$E116))),0)</f>
        <v>0</v>
      </c>
      <c r="L116" s="31" cm="1">
        <f t="array" ref="L116">L$107+IF($C116&lt;&gt;0,SUMPRODUCT((L$108:L$109)*TRANSPOSE(($D116:$E116))),0)</f>
        <v>0</v>
      </c>
      <c r="M116" s="31" cm="1">
        <f t="array" ref="M116">M$107+IF($C116&lt;&gt;0,SUMPRODUCT((M$108:M$109)*TRANSPOSE(($D116:$E116))),0)</f>
        <v>0</v>
      </c>
      <c r="N116" s="31" cm="1">
        <f t="array" ref="N116">N$107+IF($C116&lt;&gt;0,SUMPRODUCT((N$108:N$109)*TRANSPOSE(($D116:$E116))),0)</f>
        <v>0</v>
      </c>
      <c r="O116" s="31" cm="1">
        <f t="array" ref="O116">O$107+IF($C116&lt;&gt;0,SUMPRODUCT((O$108:O$109)*TRANSPOSE(($D116:$E116))),0)</f>
        <v>0</v>
      </c>
      <c r="P116" s="31" cm="1">
        <f t="array" ref="P116">P$107+IF($C116&lt;&gt;0,SUMPRODUCT((P$108:P$109)*TRANSPOSE(($D116:$E116))),0)</f>
        <v>0</v>
      </c>
      <c r="Q116" s="31" cm="1">
        <f t="array" ref="Q116">Q$107+IF($C116&lt;&gt;0,SUMPRODUCT((Q$108:Q$109)*TRANSPOSE(($D116:$E116))),0)</f>
        <v>0</v>
      </c>
      <c r="R116" s="31" cm="1">
        <f t="array" ref="R116">R$107+IF($C116&lt;&gt;0,SUMPRODUCT((R$108:R$109)*TRANSPOSE(($D116:$E116))),0)</f>
        <v>0</v>
      </c>
      <c r="S116" s="31" cm="1">
        <f t="array" ref="S116">S$107+IF($C116&lt;&gt;0,SUMPRODUCT((S$108:S$109)*TRANSPOSE(($D116:$E116))),0)</f>
        <v>0</v>
      </c>
      <c r="T116" s="31" cm="1">
        <f t="array" ref="T116">T$107+IF($C116&lt;&gt;0,SUMPRODUCT((T$108:T$109)*TRANSPOSE(($D116:$E116))),0)</f>
        <v>0</v>
      </c>
      <c r="U116" s="31" cm="1">
        <f t="array" ref="U116">U$107+IF($C116&lt;&gt;0,SUMPRODUCT((U$108:U$109)*TRANSPOSE(($D116:$E116))),0)</f>
        <v>0</v>
      </c>
      <c r="V116" s="31" cm="1">
        <f t="array" ref="V116">V$107+IF($C116&lt;&gt;0,SUMPRODUCT((V$108:V$109)*TRANSPOSE(($D116:$E116))),0)</f>
        <v>0</v>
      </c>
      <c r="W116" s="31" cm="1">
        <f t="array" ref="W116">W$107+IF($C116&lt;&gt;0,SUMPRODUCT((W$108:W$109)*TRANSPOSE(($D116:$E116))),0)</f>
        <v>0</v>
      </c>
      <c r="X116" s="31" cm="1">
        <f t="array" ref="X116">X$107+IF($C116&lt;&gt;0,SUMPRODUCT((X$108:X$109)*TRANSPOSE(($D116:$E116))),0)</f>
        <v>0</v>
      </c>
      <c r="Y116" s="31" cm="1">
        <f t="array" ref="Y116">Y$107+IF($C116&lt;&gt;0,SUMPRODUCT((Y$108:Y$109)*TRANSPOSE(($D116:$E116))),0)</f>
        <v>0</v>
      </c>
      <c r="Z116" s="31" cm="1">
        <f t="array" ref="Z116">Z$107+IF($C116&lt;&gt;0,SUMPRODUCT((Z$108:Z$109)*TRANSPOSE(($D116:$E116))),0)</f>
        <v>0</v>
      </c>
      <c r="AA116" s="31" cm="1">
        <f t="array" ref="AA116">AA$107+IF($C116&lt;&gt;0,SUMPRODUCT((AA$108:AA$109)*TRANSPOSE(($D116:$E116))),0)</f>
        <v>0</v>
      </c>
      <c r="AB116" s="31" cm="1">
        <f t="array" ref="AB116">AB$107+IF($C116&lt;&gt;0,SUMPRODUCT((AB$108:AB$109)*TRANSPOSE(($D116:$E116))),0)</f>
        <v>0</v>
      </c>
      <c r="AC116" s="31" cm="1">
        <f t="array" ref="AC116">AC$107+IF($C116&lt;&gt;0,SUMPRODUCT((AC$108:AC$109)*TRANSPOSE(($D116:$E116))),0)</f>
        <v>0</v>
      </c>
      <c r="AD116" s="31" cm="1">
        <f t="array" ref="AD116">AD$107+IF($C116&lt;&gt;0,SUMPRODUCT((AD$108:AD$109)*TRANSPOSE(($D116:$E116))),0)</f>
        <v>0</v>
      </c>
      <c r="AE116" s="31" cm="1">
        <f t="array" ref="AE116">AE$107+IF($C116&lt;&gt;0,SUMPRODUCT((AE$108:AE$109)*TRANSPOSE(($D116:$E116))),0)</f>
        <v>0</v>
      </c>
      <c r="AF116" s="31" cm="1">
        <f t="array" ref="AF116">AF$107+IF($C116&lt;&gt;0,SUMPRODUCT((AF$108:AF$109)*TRANSPOSE(($D116:$E116))),0)</f>
        <v>0</v>
      </c>
      <c r="AG116" s="31" cm="1">
        <f t="array" ref="AG116">AG$107+IF($C116&lt;&gt;0,SUMPRODUCT((AG$108:AG$109)*TRANSPOSE(($D116:$E116))),0)</f>
        <v>0</v>
      </c>
    </row>
    <row r="117" spans="1:33" x14ac:dyDescent="0.2">
      <c r="A117" s="1" t="str">
        <f>"sens"&amp;Assumptions!B124</f>
        <v>sens</v>
      </c>
      <c r="C117" s="300">
        <f>Assumptions!C124</f>
        <v>0</v>
      </c>
      <c r="D117" s="301">
        <f>Assumptions!G124</f>
        <v>0</v>
      </c>
      <c r="E117" s="301">
        <f>Assumptions!H124</f>
        <v>0</v>
      </c>
      <c r="G117" s="38" t="str">
        <f t="shared" si="22"/>
        <v>Option 1 (Base Case)sens</v>
      </c>
      <c r="I117" s="31" cm="1">
        <f t="array" ref="I117">I$107+IF($C117&lt;&gt;0,SUMPRODUCT((I$108:I$109)*TRANSPOSE(($D117:$E117))),0)</f>
        <v>0</v>
      </c>
      <c r="J117" s="31" cm="1">
        <f t="array" ref="J117">J$107+IF($C117&lt;&gt;0,SUMPRODUCT((J$108:J$109)*TRANSPOSE(($D117:$E117))),0)</f>
        <v>0</v>
      </c>
      <c r="K117" s="31" cm="1">
        <f t="array" ref="K117">K$107+IF($C117&lt;&gt;0,SUMPRODUCT((K$108:K$109)*TRANSPOSE(($D117:$E117))),0)</f>
        <v>0</v>
      </c>
      <c r="L117" s="31" cm="1">
        <f t="array" ref="L117">L$107+IF($C117&lt;&gt;0,SUMPRODUCT((L$108:L$109)*TRANSPOSE(($D117:$E117))),0)</f>
        <v>0</v>
      </c>
      <c r="M117" s="31" cm="1">
        <f t="array" ref="M117">M$107+IF($C117&lt;&gt;0,SUMPRODUCT((M$108:M$109)*TRANSPOSE(($D117:$E117))),0)</f>
        <v>0</v>
      </c>
      <c r="N117" s="31" cm="1">
        <f t="array" ref="N117">N$107+IF($C117&lt;&gt;0,SUMPRODUCT((N$108:N$109)*TRANSPOSE(($D117:$E117))),0)</f>
        <v>0</v>
      </c>
      <c r="O117" s="31" cm="1">
        <f t="array" ref="O117">O$107+IF($C117&lt;&gt;0,SUMPRODUCT((O$108:O$109)*TRANSPOSE(($D117:$E117))),0)</f>
        <v>0</v>
      </c>
      <c r="P117" s="31" cm="1">
        <f t="array" ref="P117">P$107+IF($C117&lt;&gt;0,SUMPRODUCT((P$108:P$109)*TRANSPOSE(($D117:$E117))),0)</f>
        <v>0</v>
      </c>
      <c r="Q117" s="31" cm="1">
        <f t="array" ref="Q117">Q$107+IF($C117&lt;&gt;0,SUMPRODUCT((Q$108:Q$109)*TRANSPOSE(($D117:$E117))),0)</f>
        <v>0</v>
      </c>
      <c r="R117" s="31" cm="1">
        <f t="array" ref="R117">R$107+IF($C117&lt;&gt;0,SUMPRODUCT((R$108:R$109)*TRANSPOSE(($D117:$E117))),0)</f>
        <v>0</v>
      </c>
      <c r="S117" s="31" cm="1">
        <f t="array" ref="S117">S$107+IF($C117&lt;&gt;0,SUMPRODUCT((S$108:S$109)*TRANSPOSE(($D117:$E117))),0)</f>
        <v>0</v>
      </c>
      <c r="T117" s="31" cm="1">
        <f t="array" ref="T117">T$107+IF($C117&lt;&gt;0,SUMPRODUCT((T$108:T$109)*TRANSPOSE(($D117:$E117))),0)</f>
        <v>0</v>
      </c>
      <c r="U117" s="31" cm="1">
        <f t="array" ref="U117">U$107+IF($C117&lt;&gt;0,SUMPRODUCT((U$108:U$109)*TRANSPOSE(($D117:$E117))),0)</f>
        <v>0</v>
      </c>
      <c r="V117" s="31" cm="1">
        <f t="array" ref="V117">V$107+IF($C117&lt;&gt;0,SUMPRODUCT((V$108:V$109)*TRANSPOSE(($D117:$E117))),0)</f>
        <v>0</v>
      </c>
      <c r="W117" s="31" cm="1">
        <f t="array" ref="W117">W$107+IF($C117&lt;&gt;0,SUMPRODUCT((W$108:W$109)*TRANSPOSE(($D117:$E117))),0)</f>
        <v>0</v>
      </c>
      <c r="X117" s="31" cm="1">
        <f t="array" ref="X117">X$107+IF($C117&lt;&gt;0,SUMPRODUCT((X$108:X$109)*TRANSPOSE(($D117:$E117))),0)</f>
        <v>0</v>
      </c>
      <c r="Y117" s="31" cm="1">
        <f t="array" ref="Y117">Y$107+IF($C117&lt;&gt;0,SUMPRODUCT((Y$108:Y$109)*TRANSPOSE(($D117:$E117))),0)</f>
        <v>0</v>
      </c>
      <c r="Z117" s="31" cm="1">
        <f t="array" ref="Z117">Z$107+IF($C117&lt;&gt;0,SUMPRODUCT((Z$108:Z$109)*TRANSPOSE(($D117:$E117))),0)</f>
        <v>0</v>
      </c>
      <c r="AA117" s="31" cm="1">
        <f t="array" ref="AA117">AA$107+IF($C117&lt;&gt;0,SUMPRODUCT((AA$108:AA$109)*TRANSPOSE(($D117:$E117))),0)</f>
        <v>0</v>
      </c>
      <c r="AB117" s="31" cm="1">
        <f t="array" ref="AB117">AB$107+IF($C117&lt;&gt;0,SUMPRODUCT((AB$108:AB$109)*TRANSPOSE(($D117:$E117))),0)</f>
        <v>0</v>
      </c>
      <c r="AC117" s="31" cm="1">
        <f t="array" ref="AC117">AC$107+IF($C117&lt;&gt;0,SUMPRODUCT((AC$108:AC$109)*TRANSPOSE(($D117:$E117))),0)</f>
        <v>0</v>
      </c>
      <c r="AD117" s="31" cm="1">
        <f t="array" ref="AD117">AD$107+IF($C117&lt;&gt;0,SUMPRODUCT((AD$108:AD$109)*TRANSPOSE(($D117:$E117))),0)</f>
        <v>0</v>
      </c>
      <c r="AE117" s="31" cm="1">
        <f t="array" ref="AE117">AE$107+IF($C117&lt;&gt;0,SUMPRODUCT((AE$108:AE$109)*TRANSPOSE(($D117:$E117))),0)</f>
        <v>0</v>
      </c>
      <c r="AF117" s="31" cm="1">
        <f t="array" ref="AF117">AF$107+IF($C117&lt;&gt;0,SUMPRODUCT((AF$108:AF$109)*TRANSPOSE(($D117:$E117))),0)</f>
        <v>0</v>
      </c>
      <c r="AG117" s="31" cm="1">
        <f t="array" ref="AG117">AG$107+IF($C117&lt;&gt;0,SUMPRODUCT((AG$108:AG$109)*TRANSPOSE(($D117:$E117))),0)</f>
        <v>0</v>
      </c>
    </row>
    <row r="118" spans="1:33" x14ac:dyDescent="0.2">
      <c r="A118" s="1" t="str">
        <f>"sens"&amp;Assumptions!B125</f>
        <v>sens</v>
      </c>
      <c r="C118" s="300">
        <f>Assumptions!C125</f>
        <v>0</v>
      </c>
      <c r="D118" s="301">
        <f>Assumptions!G125</f>
        <v>0</v>
      </c>
      <c r="E118" s="301">
        <f>Assumptions!H125</f>
        <v>0</v>
      </c>
      <c r="G118" s="38" t="str">
        <f t="shared" si="22"/>
        <v>Option 1 (Base Case)sens</v>
      </c>
      <c r="I118" s="31" cm="1">
        <f t="array" ref="I118">I$107+IF($C118&lt;&gt;0,SUMPRODUCT((I$108:I$109)*TRANSPOSE(($D118:$E118))),0)</f>
        <v>0</v>
      </c>
      <c r="J118" s="31" cm="1">
        <f t="array" ref="J118">J$107+IF($C118&lt;&gt;0,SUMPRODUCT((J$108:J$109)*TRANSPOSE(($D118:$E118))),0)</f>
        <v>0</v>
      </c>
      <c r="K118" s="31" cm="1">
        <f t="array" ref="K118">K$107+IF($C118&lt;&gt;0,SUMPRODUCT((K$108:K$109)*TRANSPOSE(($D118:$E118))),0)</f>
        <v>0</v>
      </c>
      <c r="L118" s="31" cm="1">
        <f t="array" ref="L118">L$107+IF($C118&lt;&gt;0,SUMPRODUCT((L$108:L$109)*TRANSPOSE(($D118:$E118))),0)</f>
        <v>0</v>
      </c>
      <c r="M118" s="31" cm="1">
        <f t="array" ref="M118">M$107+IF($C118&lt;&gt;0,SUMPRODUCT((M$108:M$109)*TRANSPOSE(($D118:$E118))),0)</f>
        <v>0</v>
      </c>
      <c r="N118" s="31" cm="1">
        <f t="array" ref="N118">N$107+IF($C118&lt;&gt;0,SUMPRODUCT((N$108:N$109)*TRANSPOSE(($D118:$E118))),0)</f>
        <v>0</v>
      </c>
      <c r="O118" s="31" cm="1">
        <f t="array" ref="O118">O$107+IF($C118&lt;&gt;0,SUMPRODUCT((O$108:O$109)*TRANSPOSE(($D118:$E118))),0)</f>
        <v>0</v>
      </c>
      <c r="P118" s="31" cm="1">
        <f t="array" ref="P118">P$107+IF($C118&lt;&gt;0,SUMPRODUCT((P$108:P$109)*TRANSPOSE(($D118:$E118))),0)</f>
        <v>0</v>
      </c>
      <c r="Q118" s="31" cm="1">
        <f t="array" ref="Q118">Q$107+IF($C118&lt;&gt;0,SUMPRODUCT((Q$108:Q$109)*TRANSPOSE(($D118:$E118))),0)</f>
        <v>0</v>
      </c>
      <c r="R118" s="31" cm="1">
        <f t="array" ref="R118">R$107+IF($C118&lt;&gt;0,SUMPRODUCT((R$108:R$109)*TRANSPOSE(($D118:$E118))),0)</f>
        <v>0</v>
      </c>
      <c r="S118" s="31" cm="1">
        <f t="array" ref="S118">S$107+IF($C118&lt;&gt;0,SUMPRODUCT((S$108:S$109)*TRANSPOSE(($D118:$E118))),0)</f>
        <v>0</v>
      </c>
      <c r="T118" s="31" cm="1">
        <f t="array" ref="T118">T$107+IF($C118&lt;&gt;0,SUMPRODUCT((T$108:T$109)*TRANSPOSE(($D118:$E118))),0)</f>
        <v>0</v>
      </c>
      <c r="U118" s="31" cm="1">
        <f t="array" ref="U118">U$107+IF($C118&lt;&gt;0,SUMPRODUCT((U$108:U$109)*TRANSPOSE(($D118:$E118))),0)</f>
        <v>0</v>
      </c>
      <c r="V118" s="31" cm="1">
        <f t="array" ref="V118">V$107+IF($C118&lt;&gt;0,SUMPRODUCT((V$108:V$109)*TRANSPOSE(($D118:$E118))),0)</f>
        <v>0</v>
      </c>
      <c r="W118" s="31" cm="1">
        <f t="array" ref="W118">W$107+IF($C118&lt;&gt;0,SUMPRODUCT((W$108:W$109)*TRANSPOSE(($D118:$E118))),0)</f>
        <v>0</v>
      </c>
      <c r="X118" s="31" cm="1">
        <f t="array" ref="X118">X$107+IF($C118&lt;&gt;0,SUMPRODUCT((X$108:X$109)*TRANSPOSE(($D118:$E118))),0)</f>
        <v>0</v>
      </c>
      <c r="Y118" s="31" cm="1">
        <f t="array" ref="Y118">Y$107+IF($C118&lt;&gt;0,SUMPRODUCT((Y$108:Y$109)*TRANSPOSE(($D118:$E118))),0)</f>
        <v>0</v>
      </c>
      <c r="Z118" s="31" cm="1">
        <f t="array" ref="Z118">Z$107+IF($C118&lt;&gt;0,SUMPRODUCT((Z$108:Z$109)*TRANSPOSE(($D118:$E118))),0)</f>
        <v>0</v>
      </c>
      <c r="AA118" s="31" cm="1">
        <f t="array" ref="AA118">AA$107+IF($C118&lt;&gt;0,SUMPRODUCT((AA$108:AA$109)*TRANSPOSE(($D118:$E118))),0)</f>
        <v>0</v>
      </c>
      <c r="AB118" s="31" cm="1">
        <f t="array" ref="AB118">AB$107+IF($C118&lt;&gt;0,SUMPRODUCT((AB$108:AB$109)*TRANSPOSE(($D118:$E118))),0)</f>
        <v>0</v>
      </c>
      <c r="AC118" s="31" cm="1">
        <f t="array" ref="AC118">AC$107+IF($C118&lt;&gt;0,SUMPRODUCT((AC$108:AC$109)*TRANSPOSE(($D118:$E118))),0)</f>
        <v>0</v>
      </c>
      <c r="AD118" s="31" cm="1">
        <f t="array" ref="AD118">AD$107+IF($C118&lt;&gt;0,SUMPRODUCT((AD$108:AD$109)*TRANSPOSE(($D118:$E118))),0)</f>
        <v>0</v>
      </c>
      <c r="AE118" s="31" cm="1">
        <f t="array" ref="AE118">AE$107+IF($C118&lt;&gt;0,SUMPRODUCT((AE$108:AE$109)*TRANSPOSE(($D118:$E118))),0)</f>
        <v>0</v>
      </c>
      <c r="AF118" s="31" cm="1">
        <f t="array" ref="AF118">AF$107+IF($C118&lt;&gt;0,SUMPRODUCT((AF$108:AF$109)*TRANSPOSE(($D118:$E118))),0)</f>
        <v>0</v>
      </c>
      <c r="AG118" s="31" cm="1">
        <f t="array" ref="AG118">AG$107+IF($C118&lt;&gt;0,SUMPRODUCT((AG$108:AG$109)*TRANSPOSE(($D118:$E118))),0)</f>
        <v>0</v>
      </c>
    </row>
  </sheetData>
  <conditionalFormatting sqref="E14:E16">
    <cfRule type="expression" dxfId="13" priority="12">
      <formula>AND(SUM($I14:$AB14)&lt;&gt;0, E14=0)</formula>
    </cfRule>
  </conditionalFormatting>
  <conditionalFormatting sqref="E29">
    <cfRule type="expression" dxfId="12" priority="239">
      <formula>AND(SUM($I$28:$AG$28)&gt;0, $E$29=0)</formula>
    </cfRule>
  </conditionalFormatting>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5AA9D-F89B-4B5B-91A1-7D8DFA0D370D}">
  <sheetPr codeName="Sheet7">
    <tabColor rgb="FF0099FF"/>
  </sheetPr>
  <dimension ref="A1:XER137"/>
  <sheetViews>
    <sheetView showGridLines="0" zoomScale="90" zoomScaleNormal="90" workbookViewId="0">
      <pane xSplit="7" ySplit="10" topLeftCell="H11" activePane="bottomRight" state="frozen"/>
      <selection activeCell="C48" sqref="C48"/>
      <selection pane="topRight" activeCell="C48" sqref="C48"/>
      <selection pane="bottomLeft" activeCell="C48" sqref="C48"/>
      <selection pane="bottomRight" activeCell="H11" sqref="H11"/>
    </sheetView>
  </sheetViews>
  <sheetFormatPr defaultColWidth="8" defaultRowHeight="12.75" outlineLevelRow="1" x14ac:dyDescent="0.2"/>
  <cols>
    <col min="1" max="1" width="5.5" style="1" customWidth="1"/>
    <col min="2" max="2" width="4.125" style="1" customWidth="1"/>
    <col min="3" max="3" width="35.625" style="1" customWidth="1"/>
    <col min="4" max="4" width="12.375" style="1" customWidth="1"/>
    <col min="5" max="5" width="12.5" style="1" customWidth="1"/>
    <col min="6" max="6" width="3.875" style="1" customWidth="1"/>
    <col min="7" max="7" width="9.875" style="1" customWidth="1"/>
    <col min="8" max="8" width="3.375" style="1" customWidth="1"/>
    <col min="9" max="33" width="12.125" style="1" customWidth="1"/>
    <col min="34" max="16384" width="8" style="1"/>
  </cols>
  <sheetData>
    <row r="1" spans="1:43" ht="18.75" x14ac:dyDescent="0.3">
      <c r="A1" s="15" t="str">
        <f>bus</f>
        <v>Powercor</v>
      </c>
      <c r="B1" s="15"/>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43" ht="18.75" x14ac:dyDescent="0.3">
      <c r="A2" s="56" t="str">
        <f>proj</f>
        <v>BAN003-BMH003 Tie upgrade</v>
      </c>
      <c r="B2" s="56"/>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43" ht="15.75" x14ac:dyDescent="0.25">
      <c r="A3" s="203" t="s">
        <v>131</v>
      </c>
      <c r="B3" s="5"/>
      <c r="C3" s="200" t="str">
        <f>INDEX(Assumptions!$E$14:$E$18, MATCH(A3,_xlfn.ANCHORARRAY( Assumptions!$C$14),0))</f>
        <v>BAN003-BMH003 Tie upgrade</v>
      </c>
    </row>
    <row r="4" spans="1:43" x14ac:dyDescent="0.2">
      <c r="A4" s="201" t="str">
        <f>(INDEX(Data!$D$9:$D$13, MATCH(A3, options,0)))</f>
        <v/>
      </c>
      <c r="B4" s="187"/>
      <c r="C4" s="238" t="str">
        <f>IF(INDEX(Misc_calcs!$D$49:$D$67, MATCH(A3, Misc_calcs!$B$49:$B$67,0)), Misc_calcs!$B$70, "")</f>
        <v/>
      </c>
    </row>
    <row r="5" spans="1:43" hidden="1" outlineLevel="1" x14ac:dyDescent="0.2">
      <c r="C5" s="99"/>
      <c r="D5" s="98"/>
      <c r="E5" s="100"/>
      <c r="F5" s="100"/>
      <c r="G5" s="98"/>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row>
    <row r="6" spans="1:43" hidden="1" outlineLevel="1" x14ac:dyDescent="0.2">
      <c r="A6" s="98" t="str">
        <f>'Option1 (base case)'!A6</f>
        <v>Count</v>
      </c>
      <c r="B6" s="98"/>
      <c r="C6" s="99"/>
      <c r="D6" s="98"/>
      <c r="E6" s="100"/>
      <c r="F6" s="100"/>
      <c r="G6" s="98"/>
      <c r="H6" s="101"/>
      <c r="I6" s="101">
        <f>'Option1 (base case)'!I6</f>
        <v>1</v>
      </c>
      <c r="J6" s="101">
        <f>'Option1 (base case)'!J6</f>
        <v>2</v>
      </c>
      <c r="K6" s="101">
        <f>'Option1 (base case)'!K6</f>
        <v>3</v>
      </c>
      <c r="L6" s="101">
        <f>'Option1 (base case)'!L6</f>
        <v>4</v>
      </c>
      <c r="M6" s="101">
        <f>'Option1 (base case)'!M6</f>
        <v>5</v>
      </c>
      <c r="N6" s="101">
        <f>'Option1 (base case)'!N6</f>
        <v>6</v>
      </c>
      <c r="O6" s="101">
        <f>'Option1 (base case)'!O6</f>
        <v>7</v>
      </c>
      <c r="P6" s="101">
        <f>'Option1 (base case)'!P6</f>
        <v>8</v>
      </c>
      <c r="Q6" s="101">
        <f>'Option1 (base case)'!Q6</f>
        <v>9</v>
      </c>
      <c r="R6" s="101">
        <f>'Option1 (base case)'!R6</f>
        <v>10</v>
      </c>
      <c r="S6" s="101">
        <f>'Option1 (base case)'!S6</f>
        <v>11</v>
      </c>
      <c r="T6" s="101">
        <f>'Option1 (base case)'!T6</f>
        <v>12</v>
      </c>
      <c r="U6" s="101">
        <f>'Option1 (base case)'!U6</f>
        <v>13</v>
      </c>
      <c r="V6" s="101">
        <f>'Option1 (base case)'!V6</f>
        <v>14</v>
      </c>
      <c r="W6" s="101">
        <f>'Option1 (base case)'!W6</f>
        <v>15</v>
      </c>
      <c r="X6" s="101">
        <f>'Option1 (base case)'!X6</f>
        <v>16</v>
      </c>
      <c r="Y6" s="101">
        <f>'Option1 (base case)'!Y6</f>
        <v>17</v>
      </c>
      <c r="Z6" s="101">
        <f>'Option1 (base case)'!Z6</f>
        <v>18</v>
      </c>
      <c r="AA6" s="101">
        <f>'Option1 (base case)'!AA6</f>
        <v>19</v>
      </c>
      <c r="AB6" s="101">
        <f>'Option1 (base case)'!AB6</f>
        <v>20</v>
      </c>
      <c r="AC6" s="101">
        <f>'Option1 (base case)'!AC6</f>
        <v>21</v>
      </c>
      <c r="AD6" s="101">
        <f>'Option1 (base case)'!AD6</f>
        <v>22</v>
      </c>
      <c r="AE6" s="101">
        <f>'Option1 (base case)'!AE6</f>
        <v>23</v>
      </c>
      <c r="AF6" s="101">
        <f>'Option1 (base case)'!AF6</f>
        <v>24</v>
      </c>
      <c r="AG6" s="101">
        <f>'Option1 (base case)'!AG6</f>
        <v>25</v>
      </c>
    </row>
    <row r="7" spans="1:43" hidden="1" outlineLevel="1" x14ac:dyDescent="0.2">
      <c r="A7" s="98" t="str">
        <f>'Option1 (base case)'!A7</f>
        <v>Value of CO2 reductions</v>
      </c>
      <c r="B7" s="98"/>
      <c r="G7" s="160" t="s">
        <v>64</v>
      </c>
      <c r="I7" s="99">
        <f>'Option1 (base case)'!I7</f>
        <v>24.730486797759085</v>
      </c>
      <c r="J7" s="99">
        <f>'Option1 (base case)'!J7</f>
        <v>22.340740091772258</v>
      </c>
      <c r="K7" s="99">
        <f>'Option1 (base case)'!K7</f>
        <v>20.196329122153124</v>
      </c>
      <c r="L7" s="99">
        <f>'Option1 (base case)'!L7</f>
        <v>18.06294207659629</v>
      </c>
      <c r="M7" s="99">
        <f>'Option1 (base case)'!M7</f>
        <v>15.913397615084225</v>
      </c>
      <c r="N7" s="99">
        <f>'Option1 (base case)'!N7</f>
        <v>13.715069432539002</v>
      </c>
      <c r="O7" s="99">
        <f>'Option1 (base case)'!O7</f>
        <v>13.715069432539002</v>
      </c>
      <c r="P7" s="99">
        <f>'Option1 (base case)'!P7</f>
        <v>13.715069432539002</v>
      </c>
      <c r="Q7" s="99">
        <f>'Option1 (base case)'!Q7</f>
        <v>13.715069432539002</v>
      </c>
      <c r="R7" s="99">
        <f>'Option1 (base case)'!R7</f>
        <v>13.715069432539002</v>
      </c>
      <c r="S7" s="99">
        <f>'Option1 (base case)'!S7</f>
        <v>13.715069432539002</v>
      </c>
      <c r="T7" s="99">
        <f>'Option1 (base case)'!T7</f>
        <v>13.715069432539002</v>
      </c>
      <c r="U7" s="99">
        <f>'Option1 (base case)'!U7</f>
        <v>13.715069432539002</v>
      </c>
      <c r="V7" s="99">
        <f>'Option1 (base case)'!V7</f>
        <v>13.715069432539002</v>
      </c>
      <c r="W7" s="99">
        <f>'Option1 (base case)'!W7</f>
        <v>13.715069432539002</v>
      </c>
      <c r="X7" s="99">
        <f>'Option1 (base case)'!X7</f>
        <v>13.715069432539002</v>
      </c>
      <c r="Y7" s="99">
        <f>'Option1 (base case)'!Y7</f>
        <v>13.715069432539002</v>
      </c>
      <c r="Z7" s="99">
        <f>'Option1 (base case)'!Z7</f>
        <v>13.715069432539002</v>
      </c>
      <c r="AA7" s="99">
        <f>'Option1 (base case)'!AA7</f>
        <v>13.715069432539002</v>
      </c>
      <c r="AB7" s="99">
        <f>'Option1 (base case)'!AB7</f>
        <v>13.715069432539002</v>
      </c>
      <c r="AC7" s="99">
        <f>'Option1 (base case)'!AC7</f>
        <v>13.715069432539002</v>
      </c>
      <c r="AD7" s="99">
        <f>'Option1 (base case)'!AD7</f>
        <v>13.715069432539002</v>
      </c>
      <c r="AE7" s="99">
        <f>'Option1 (base case)'!AE7</f>
        <v>13.715069432539002</v>
      </c>
      <c r="AF7" s="99">
        <f>'Option1 (base case)'!AF7</f>
        <v>13.715069432539002</v>
      </c>
      <c r="AG7" s="99">
        <f>'Option1 (base case)'!AG7</f>
        <v>13.715069432539002</v>
      </c>
    </row>
    <row r="8" spans="1:43" ht="6.75" customHeight="1" collapsed="1" x14ac:dyDescent="0.2">
      <c r="C8" s="99"/>
      <c r="D8" s="98"/>
      <c r="E8" s="100"/>
      <c r="F8" s="100"/>
      <c r="G8" s="98"/>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row>
    <row r="9" spans="1:43" ht="15" x14ac:dyDescent="0.2">
      <c r="A9" s="18"/>
      <c r="B9" s="18"/>
      <c r="C9" s="18"/>
      <c r="D9" s="18"/>
      <c r="E9" s="18"/>
      <c r="F9" s="142"/>
      <c r="G9" s="18" t="s">
        <v>25</v>
      </c>
      <c r="H9" s="220"/>
      <c r="I9" s="17" t="str">
        <f>'Option1 (base case)'!I9</f>
        <v>2026-27</v>
      </c>
      <c r="J9" s="17" t="str">
        <f>'Option1 (base case)'!J9</f>
        <v>2027-28</v>
      </c>
      <c r="K9" s="17" t="str">
        <f>'Option1 (base case)'!K9</f>
        <v>2028-29</v>
      </c>
      <c r="L9" s="17" t="str">
        <f>'Option1 (base case)'!L9</f>
        <v>2029-30</v>
      </c>
      <c r="M9" s="17" t="str">
        <f>'Option1 (base case)'!M9</f>
        <v>2030-31</v>
      </c>
      <c r="N9" s="17" t="str">
        <f>'Option1 (base case)'!N9</f>
        <v>2031-32</v>
      </c>
      <c r="O9" s="17" t="str">
        <f>'Option1 (base case)'!O9</f>
        <v>2032-33</v>
      </c>
      <c r="P9" s="17" t="str">
        <f>'Option1 (base case)'!P9</f>
        <v>2033-34</v>
      </c>
      <c r="Q9" s="17" t="str">
        <f>'Option1 (base case)'!Q9</f>
        <v>2034-35</v>
      </c>
      <c r="R9" s="17" t="str">
        <f>'Option1 (base case)'!R9</f>
        <v>2035-36</v>
      </c>
      <c r="S9" s="17" t="str">
        <f>'Option1 (base case)'!S9</f>
        <v>2036-37</v>
      </c>
      <c r="T9" s="17" t="str">
        <f>'Option1 (base case)'!T9</f>
        <v>2037-38</v>
      </c>
      <c r="U9" s="17" t="str">
        <f>'Option1 (base case)'!U9</f>
        <v>2038-39</v>
      </c>
      <c r="V9" s="17" t="str">
        <f>'Option1 (base case)'!V9</f>
        <v>2039-40</v>
      </c>
      <c r="W9" s="17" t="str">
        <f>'Option1 (base case)'!W9</f>
        <v>2040-41</v>
      </c>
      <c r="X9" s="17" t="str">
        <f>'Option1 (base case)'!X9</f>
        <v>2041-42</v>
      </c>
      <c r="Y9" s="17" t="str">
        <f>'Option1 (base case)'!Y9</f>
        <v>2042-43</v>
      </c>
      <c r="Z9" s="17" t="str">
        <f>'Option1 (base case)'!Z9</f>
        <v>2043-44</v>
      </c>
      <c r="AA9" s="17" t="str">
        <f>'Option1 (base case)'!AA9</f>
        <v>2044-45</v>
      </c>
      <c r="AB9" s="17" t="str">
        <f>'Option1 (base case)'!AB9</f>
        <v>2045-46</v>
      </c>
      <c r="AC9" s="17" t="str">
        <f>'Option1 (base case)'!AC9</f>
        <v>2046-47</v>
      </c>
      <c r="AD9" s="17" t="str">
        <f>'Option1 (base case)'!AD9</f>
        <v>2047-48</v>
      </c>
      <c r="AE9" s="17" t="str">
        <f>'Option1 (base case)'!AE9</f>
        <v>2048-49</v>
      </c>
      <c r="AF9" s="17" t="str">
        <f>'Option1 (base case)'!AF9</f>
        <v>2049-50</v>
      </c>
      <c r="AG9" s="17" t="str">
        <f>'Option1 (base case)'!AG9</f>
        <v>2050-51</v>
      </c>
    </row>
    <row r="10" spans="1:43" ht="4.5" customHeight="1" x14ac:dyDescent="0.2">
      <c r="C10" s="3"/>
      <c r="D10" s="3"/>
      <c r="H10"/>
      <c r="I10"/>
      <c r="J10"/>
      <c r="K10"/>
      <c r="L10"/>
      <c r="M10"/>
      <c r="N10"/>
      <c r="O10"/>
      <c r="P10"/>
      <c r="Q10"/>
      <c r="R10"/>
      <c r="S10"/>
      <c r="T10"/>
      <c r="U10"/>
      <c r="V10"/>
      <c r="W10"/>
      <c r="X10"/>
      <c r="Y10"/>
      <c r="Z10"/>
      <c r="AA10"/>
      <c r="AB10"/>
      <c r="AC10"/>
      <c r="AD10"/>
      <c r="AE10"/>
      <c r="AF10"/>
      <c r="AG10"/>
    </row>
    <row r="11" spans="1:43" ht="15" x14ac:dyDescent="0.2">
      <c r="A11" s="89" t="s">
        <v>121</v>
      </c>
      <c r="B11" s="89"/>
      <c r="C11" s="90"/>
      <c r="D11" s="90"/>
      <c r="E11" s="90"/>
      <c r="F11" s="90"/>
      <c r="G11" s="204"/>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row>
    <row r="12" spans="1:43" x14ac:dyDescent="0.2">
      <c r="A12" s="3"/>
      <c r="B12" s="3"/>
      <c r="C12" s="3"/>
      <c r="D12" s="3"/>
      <c r="G12" s="205"/>
    </row>
    <row r="13" spans="1:43" x14ac:dyDescent="0.2">
      <c r="C13" s="3" t="s">
        <v>17</v>
      </c>
      <c r="D13"/>
      <c r="E13" s="125" t="s">
        <v>70</v>
      </c>
      <c r="G13" s="206"/>
      <c r="H13"/>
      <c r="I13"/>
      <c r="J13"/>
      <c r="K13"/>
      <c r="L13"/>
      <c r="M13"/>
      <c r="N13"/>
      <c r="O13"/>
      <c r="P13"/>
      <c r="Q13"/>
      <c r="R13"/>
      <c r="S13"/>
      <c r="T13"/>
      <c r="U13"/>
      <c r="V13"/>
      <c r="W13"/>
      <c r="X13"/>
      <c r="Y13"/>
      <c r="Z13"/>
      <c r="AA13"/>
      <c r="AB13"/>
      <c r="AC13"/>
      <c r="AD13"/>
      <c r="AE13"/>
      <c r="AF13"/>
      <c r="AG13"/>
      <c r="AH13"/>
      <c r="AI13"/>
      <c r="AJ13"/>
      <c r="AK13"/>
      <c r="AL13"/>
      <c r="AM13"/>
      <c r="AN13"/>
      <c r="AO13"/>
      <c r="AP13"/>
      <c r="AQ13"/>
    </row>
    <row r="14" spans="1:43" x14ac:dyDescent="0.2">
      <c r="C14" s="57" t="s">
        <v>345</v>
      </c>
      <c r="D14"/>
      <c r="E14" s="148">
        <v>50</v>
      </c>
      <c r="G14" s="207">
        <f>input_dollars</f>
        <v>45291</v>
      </c>
      <c r="H14" s="149"/>
      <c r="I14" s="32">
        <f>Workings_costs!E$40</f>
        <v>250000</v>
      </c>
      <c r="J14" s="32">
        <f>Workings_costs!F$40</f>
        <v>1400000</v>
      </c>
      <c r="K14" s="32">
        <f>Workings_costs!G$40</f>
        <v>1142000</v>
      </c>
      <c r="L14" s="32">
        <f>Workings_costs!H$40</f>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c r="AI14"/>
      <c r="AJ14"/>
      <c r="AK14"/>
      <c r="AL14"/>
      <c r="AM14"/>
      <c r="AN14"/>
      <c r="AO14"/>
      <c r="AP14"/>
      <c r="AQ14"/>
    </row>
    <row r="15" spans="1:43" x14ac:dyDescent="0.2">
      <c r="C15" s="57"/>
      <c r="D15"/>
      <c r="E15" s="148">
        <v>0</v>
      </c>
      <c r="G15" s="207">
        <f>input_dollars</f>
        <v>45291</v>
      </c>
      <c r="H15" s="2"/>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c r="AI15"/>
      <c r="AJ15"/>
      <c r="AK15"/>
      <c r="AL15"/>
      <c r="AM15"/>
      <c r="AN15"/>
      <c r="AO15"/>
      <c r="AP15"/>
      <c r="AQ15"/>
    </row>
    <row r="16" spans="1:43" x14ac:dyDescent="0.2">
      <c r="C16" s="57"/>
      <c r="D16"/>
      <c r="E16" s="148">
        <v>0</v>
      </c>
      <c r="G16" s="207">
        <f>input_dollars</f>
        <v>45291</v>
      </c>
      <c r="H16" s="2"/>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c r="AI16"/>
      <c r="AJ16"/>
      <c r="AK16"/>
      <c r="AL16"/>
      <c r="AM16"/>
      <c r="AN16"/>
      <c r="AO16"/>
      <c r="AP16"/>
      <c r="AQ16"/>
    </row>
    <row r="17" spans="1:43" x14ac:dyDescent="0.2">
      <c r="C17" s="6" t="s">
        <v>30</v>
      </c>
      <c r="G17" s="207">
        <f>input_dollars</f>
        <v>45291</v>
      </c>
      <c r="H17" s="107"/>
      <c r="I17" s="106">
        <f t="shared" ref="I17:Q17" si="0">SUM(I14:I16)</f>
        <v>250000</v>
      </c>
      <c r="J17" s="106">
        <f t="shared" si="0"/>
        <v>1400000</v>
      </c>
      <c r="K17" s="106">
        <f t="shared" si="0"/>
        <v>1142000</v>
      </c>
      <c r="L17" s="106">
        <f t="shared" si="0"/>
        <v>0</v>
      </c>
      <c r="M17" s="106">
        <f t="shared" si="0"/>
        <v>0</v>
      </c>
      <c r="N17" s="106">
        <f t="shared" si="0"/>
        <v>0</v>
      </c>
      <c r="O17" s="106">
        <f t="shared" si="0"/>
        <v>0</v>
      </c>
      <c r="P17" s="106">
        <f t="shared" si="0"/>
        <v>0</v>
      </c>
      <c r="Q17" s="106">
        <f t="shared" si="0"/>
        <v>0</v>
      </c>
      <c r="R17" s="106">
        <f t="shared" ref="R17:AG17" si="1">SUM(R14:R16)</f>
        <v>0</v>
      </c>
      <c r="S17" s="106">
        <f t="shared" si="1"/>
        <v>0</v>
      </c>
      <c r="T17" s="106">
        <f t="shared" si="1"/>
        <v>0</v>
      </c>
      <c r="U17" s="106">
        <f t="shared" si="1"/>
        <v>0</v>
      </c>
      <c r="V17" s="106">
        <f t="shared" si="1"/>
        <v>0</v>
      </c>
      <c r="W17" s="106">
        <f t="shared" si="1"/>
        <v>0</v>
      </c>
      <c r="X17" s="106">
        <f t="shared" si="1"/>
        <v>0</v>
      </c>
      <c r="Y17" s="106">
        <f t="shared" si="1"/>
        <v>0</v>
      </c>
      <c r="Z17" s="106">
        <f t="shared" si="1"/>
        <v>0</v>
      </c>
      <c r="AA17" s="106">
        <f t="shared" si="1"/>
        <v>0</v>
      </c>
      <c r="AB17" s="106">
        <f t="shared" si="1"/>
        <v>0</v>
      </c>
      <c r="AC17" s="106">
        <f t="shared" si="1"/>
        <v>0</v>
      </c>
      <c r="AD17" s="106">
        <f t="shared" si="1"/>
        <v>0</v>
      </c>
      <c r="AE17" s="106">
        <f t="shared" si="1"/>
        <v>0</v>
      </c>
      <c r="AF17" s="106">
        <f t="shared" si="1"/>
        <v>0</v>
      </c>
      <c r="AG17" s="106">
        <f t="shared" si="1"/>
        <v>0</v>
      </c>
    </row>
    <row r="18" spans="1:43" x14ac:dyDescent="0.2">
      <c r="C18"/>
      <c r="D18"/>
      <c r="E18"/>
      <c r="G18" s="206"/>
      <c r="H18"/>
      <c r="I18"/>
      <c r="J18"/>
      <c r="K18"/>
      <c r="L18"/>
      <c r="M18"/>
      <c r="N18"/>
      <c r="O18"/>
      <c r="P18"/>
      <c r="Q18"/>
      <c r="R18"/>
      <c r="S18"/>
      <c r="T18"/>
      <c r="U18"/>
      <c r="V18"/>
      <c r="W18"/>
      <c r="X18"/>
      <c r="Y18"/>
      <c r="Z18"/>
      <c r="AA18"/>
      <c r="AB18"/>
      <c r="AC18"/>
      <c r="AD18"/>
      <c r="AE18"/>
      <c r="AF18"/>
      <c r="AG18"/>
      <c r="AH18"/>
      <c r="AI18"/>
      <c r="AJ18"/>
      <c r="AK18"/>
      <c r="AL18"/>
      <c r="AM18"/>
      <c r="AN18"/>
      <c r="AO18"/>
      <c r="AP18"/>
      <c r="AQ18"/>
    </row>
    <row r="19" spans="1:43" x14ac:dyDescent="0.2">
      <c r="C19" s="1" t="s">
        <v>31</v>
      </c>
      <c r="D19"/>
      <c r="E19"/>
      <c r="F19" s="107"/>
      <c r="G19" s="207">
        <f>input_dollars</f>
        <v>45291</v>
      </c>
      <c r="H19" s="107"/>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row>
    <row r="20" spans="1:43" x14ac:dyDescent="0.2">
      <c r="G20" s="205"/>
    </row>
    <row r="21" spans="1:43" x14ac:dyDescent="0.2">
      <c r="C21"/>
      <c r="D21"/>
      <c r="E21"/>
      <c r="G21" s="206"/>
      <c r="H21"/>
      <c r="I21"/>
      <c r="J21"/>
      <c r="K21"/>
      <c r="L21"/>
      <c r="M21"/>
      <c r="N21"/>
      <c r="O21"/>
      <c r="P21"/>
      <c r="Q21"/>
      <c r="R21"/>
      <c r="S21"/>
      <c r="T21"/>
      <c r="U21"/>
      <c r="V21"/>
      <c r="W21"/>
      <c r="X21"/>
      <c r="Y21"/>
      <c r="Z21"/>
      <c r="AA21"/>
      <c r="AB21"/>
      <c r="AC21"/>
      <c r="AD21"/>
      <c r="AE21"/>
      <c r="AF21"/>
      <c r="AG21"/>
      <c r="AH21"/>
      <c r="AI21"/>
      <c r="AJ21"/>
      <c r="AK21"/>
      <c r="AL21"/>
      <c r="AM21"/>
      <c r="AN21"/>
      <c r="AO21"/>
      <c r="AP21"/>
      <c r="AQ21"/>
    </row>
    <row r="22" spans="1:43" ht="15" x14ac:dyDescent="0.2">
      <c r="A22" s="89" t="s">
        <v>156</v>
      </c>
      <c r="B22" s="89"/>
      <c r="C22" s="89"/>
      <c r="D22" s="89"/>
      <c r="E22" s="89"/>
      <c r="F22" s="89"/>
      <c r="G22" s="204"/>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c r="AI22"/>
      <c r="AJ22"/>
      <c r="AK22"/>
      <c r="AL22"/>
      <c r="AM22"/>
      <c r="AN22"/>
      <c r="AO22"/>
      <c r="AP22"/>
      <c r="AQ22"/>
    </row>
    <row r="23" spans="1:43" ht="12.75" customHeight="1" x14ac:dyDescent="0.2">
      <c r="A23" s="111"/>
      <c r="B23" s="111"/>
      <c r="C23" s="111"/>
      <c r="D23" s="111"/>
      <c r="E23" s="111"/>
      <c r="F23" s="111"/>
      <c r="G23" s="208"/>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c r="AI23"/>
      <c r="AJ23"/>
      <c r="AK23"/>
      <c r="AL23"/>
      <c r="AM23"/>
      <c r="AN23"/>
      <c r="AO23"/>
      <c r="AP23"/>
      <c r="AQ23"/>
    </row>
    <row r="24" spans="1:43" ht="12.75" customHeight="1" x14ac:dyDescent="0.2">
      <c r="A24" s="111"/>
      <c r="B24" s="111"/>
      <c r="C24" s="1" t="s">
        <v>157</v>
      </c>
      <c r="D24" s="111"/>
      <c r="E24" s="111"/>
      <c r="F24" s="111"/>
      <c r="G24" s="208"/>
      <c r="H24" s="111"/>
      <c r="I24" s="169">
        <v>0</v>
      </c>
      <c r="J24" s="169">
        <v>0</v>
      </c>
      <c r="K24" s="169">
        <v>0</v>
      </c>
      <c r="L24" s="169">
        <v>0</v>
      </c>
      <c r="M24" s="169">
        <v>0</v>
      </c>
      <c r="N24" s="169">
        <v>0</v>
      </c>
      <c r="O24" s="169">
        <v>0</v>
      </c>
      <c r="P24" s="169">
        <v>0</v>
      </c>
      <c r="Q24" s="169">
        <v>0</v>
      </c>
      <c r="R24" s="169">
        <v>0</v>
      </c>
      <c r="S24" s="169">
        <v>0</v>
      </c>
      <c r="T24" s="169">
        <v>0</v>
      </c>
      <c r="U24" s="169">
        <v>0</v>
      </c>
      <c r="V24" s="169">
        <v>0</v>
      </c>
      <c r="W24" s="169">
        <v>0</v>
      </c>
      <c r="X24" s="169">
        <v>0</v>
      </c>
      <c r="Y24" s="169">
        <v>0</v>
      </c>
      <c r="Z24" s="169">
        <v>0</v>
      </c>
      <c r="AA24" s="169">
        <v>0</v>
      </c>
      <c r="AB24" s="169">
        <v>0</v>
      </c>
      <c r="AC24" s="169">
        <v>0</v>
      </c>
      <c r="AD24" s="169">
        <v>0</v>
      </c>
      <c r="AE24" s="169">
        <v>0</v>
      </c>
      <c r="AF24" s="169">
        <v>0</v>
      </c>
      <c r="AG24" s="169">
        <v>0</v>
      </c>
      <c r="AH24"/>
      <c r="AI24"/>
      <c r="AJ24"/>
      <c r="AK24"/>
      <c r="AL24"/>
      <c r="AM24"/>
      <c r="AN24"/>
      <c r="AO24"/>
      <c r="AP24"/>
      <c r="AQ24"/>
    </row>
    <row r="25" spans="1:43" ht="12.75" customHeight="1" x14ac:dyDescent="0.2">
      <c r="A25" s="111"/>
      <c r="B25" s="111"/>
      <c r="C25" s="1" t="s">
        <v>158</v>
      </c>
      <c r="D25" s="208"/>
      <c r="E25" s="111"/>
      <c r="F25" s="111"/>
      <c r="G25" s="208"/>
      <c r="H25" s="111"/>
      <c r="I25" s="169">
        <v>0</v>
      </c>
      <c r="J25" s="169">
        <v>0</v>
      </c>
      <c r="K25" s="169">
        <v>0</v>
      </c>
      <c r="L25" s="169">
        <v>0</v>
      </c>
      <c r="M25" s="169">
        <v>0</v>
      </c>
      <c r="N25" s="169">
        <v>0</v>
      </c>
      <c r="O25" s="169">
        <v>0</v>
      </c>
      <c r="P25" s="169">
        <v>0</v>
      </c>
      <c r="Q25" s="169">
        <v>0</v>
      </c>
      <c r="R25" s="169">
        <v>0</v>
      </c>
      <c r="S25" s="169">
        <v>0</v>
      </c>
      <c r="T25" s="169">
        <v>0</v>
      </c>
      <c r="U25" s="169">
        <v>0</v>
      </c>
      <c r="V25" s="169">
        <v>0</v>
      </c>
      <c r="W25" s="169">
        <v>0</v>
      </c>
      <c r="X25" s="169">
        <v>0</v>
      </c>
      <c r="Y25" s="169">
        <v>0</v>
      </c>
      <c r="Z25" s="169">
        <v>0</v>
      </c>
      <c r="AA25" s="169">
        <v>0</v>
      </c>
      <c r="AB25" s="169">
        <v>0</v>
      </c>
      <c r="AC25" s="169">
        <v>0</v>
      </c>
      <c r="AD25" s="169">
        <v>0</v>
      </c>
      <c r="AE25" s="169">
        <v>0</v>
      </c>
      <c r="AF25" s="169">
        <v>0</v>
      </c>
      <c r="AG25" s="169">
        <v>0</v>
      </c>
      <c r="AH25"/>
      <c r="AI25"/>
      <c r="AJ25"/>
      <c r="AK25"/>
      <c r="AL25"/>
      <c r="AM25"/>
      <c r="AN25"/>
      <c r="AO25"/>
      <c r="AP25"/>
      <c r="AQ25"/>
    </row>
    <row r="26" spans="1:43" ht="12.75" customHeight="1" x14ac:dyDescent="0.2">
      <c r="A26" s="111"/>
      <c r="B26" s="111"/>
      <c r="C26" s="111"/>
      <c r="D26" s="208"/>
      <c r="E26" s="111"/>
      <c r="F26" s="111"/>
      <c r="G26" s="208"/>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c r="AI26"/>
      <c r="AJ26"/>
      <c r="AK26"/>
      <c r="AL26"/>
      <c r="AM26"/>
      <c r="AN26"/>
      <c r="AO26"/>
      <c r="AP26"/>
      <c r="AQ26"/>
    </row>
    <row r="27" spans="1:43" ht="12.75" customHeight="1" x14ac:dyDescent="0.2">
      <c r="A27" s="111"/>
      <c r="B27" s="111"/>
      <c r="C27" s="111"/>
      <c r="D27" s="208"/>
      <c r="E27" s="111"/>
      <c r="F27" s="111"/>
      <c r="G27" s="208"/>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c r="AI27"/>
      <c r="AJ27"/>
      <c r="AK27"/>
      <c r="AL27"/>
      <c r="AM27"/>
      <c r="AN27"/>
      <c r="AO27"/>
      <c r="AP27"/>
      <c r="AQ27"/>
    </row>
    <row r="28" spans="1:43" x14ac:dyDescent="0.2">
      <c r="C28" s="1" t="s">
        <v>124</v>
      </c>
      <c r="D28" s="205"/>
      <c r="E28"/>
      <c r="G28" s="207" t="s">
        <v>40</v>
      </c>
      <c r="H28"/>
      <c r="I28" s="168">
        <f>'Option1 (base case)'!I28</f>
        <v>52.812712590947193</v>
      </c>
      <c r="J28" s="168">
        <f>'Option1 (base case)'!J28-Workings_benefits!$I$96</f>
        <v>42.523494896837263</v>
      </c>
      <c r="K28" s="168">
        <f>'Option1 (base case)'!K28-Workings_benefits!$I$96</f>
        <v>42.523494896837263</v>
      </c>
      <c r="L28" s="168">
        <f>'Option1 (base case)'!L28-Workings_benefits!$I$96</f>
        <v>42.523494896837263</v>
      </c>
      <c r="M28" s="168">
        <f>'Option1 (base case)'!M28-Workings_benefits!$I$96</f>
        <v>42.523494896837263</v>
      </c>
      <c r="N28" s="168">
        <f>'Option1 (base case)'!N28-Workings_benefits!$I$96</f>
        <v>42.523494896837263</v>
      </c>
      <c r="O28" s="168">
        <f>'Option1 (base case)'!O28-Workings_benefits!$I$96</f>
        <v>42.523494896837263</v>
      </c>
      <c r="P28" s="168">
        <f>'Option1 (base case)'!P28-Workings_benefits!$I$96</f>
        <v>42.523494896837263</v>
      </c>
      <c r="Q28" s="168">
        <f>'Option1 (base case)'!Q28-Workings_benefits!$I$96</f>
        <v>42.523494896837263</v>
      </c>
      <c r="R28" s="168">
        <f>'Option1 (base case)'!R28-Workings_benefits!$I$96</f>
        <v>42.523494896837263</v>
      </c>
      <c r="S28" s="168">
        <f>'Option1 (base case)'!S28-Workings_benefits!$I$96</f>
        <v>42.523494896837263</v>
      </c>
      <c r="T28" s="168">
        <f>'Option1 (base case)'!T28-Workings_benefits!$I$96</f>
        <v>42.523494896837263</v>
      </c>
      <c r="U28" s="168">
        <f>'Option1 (base case)'!U28-Workings_benefits!$I$96</f>
        <v>42.523494896837263</v>
      </c>
      <c r="V28" s="168">
        <f>'Option1 (base case)'!V28-Workings_benefits!$I$96</f>
        <v>42.523494896837263</v>
      </c>
      <c r="W28" s="168">
        <f>'Option1 (base case)'!W28-Workings_benefits!$I$96</f>
        <v>42.523494896837263</v>
      </c>
      <c r="X28" s="168">
        <f>'Option1 (base case)'!X28-Workings_benefits!$I$96</f>
        <v>42.523494896837263</v>
      </c>
      <c r="Y28" s="168">
        <f>'Option1 (base case)'!Y28-Workings_benefits!$I$96</f>
        <v>42.523494896837263</v>
      </c>
      <c r="Z28" s="168">
        <f>'Option1 (base case)'!Z28-Workings_benefits!$I$96</f>
        <v>42.523494896837263</v>
      </c>
      <c r="AA28" s="168">
        <f>'Option1 (base case)'!AA28-Workings_benefits!$I$96</f>
        <v>42.523494896837263</v>
      </c>
      <c r="AB28" s="168">
        <f>'Option1 (base case)'!AB28-Workings_benefits!$I$96</f>
        <v>42.523494896837263</v>
      </c>
      <c r="AC28" s="168">
        <f>'Option1 (base case)'!AC28-Workings_benefits!$I$96</f>
        <v>42.523494896837263</v>
      </c>
      <c r="AD28" s="168">
        <f>'Option1 (base case)'!AD28-Workings_benefits!$I$96</f>
        <v>42.523494896837263</v>
      </c>
      <c r="AE28" s="168">
        <f>'Option1 (base case)'!AE28-Workings_benefits!$I$96</f>
        <v>42.523494896837263</v>
      </c>
      <c r="AF28" s="168">
        <f>'Option1 (base case)'!AF28-Workings_benefits!$I$96</f>
        <v>42.523494896837263</v>
      </c>
      <c r="AG28" s="168">
        <f>'Option1 (base case)'!AG28-Workings_benefits!$I$96</f>
        <v>42.523494896837263</v>
      </c>
      <c r="AH28"/>
      <c r="AI28"/>
      <c r="AJ28"/>
      <c r="AK28"/>
      <c r="AL28"/>
      <c r="AM28"/>
      <c r="AN28"/>
      <c r="AO28"/>
      <c r="AP28"/>
      <c r="AQ28"/>
    </row>
    <row r="29" spans="1:43" x14ac:dyDescent="0.2">
      <c r="C29" s="1" t="s">
        <v>125</v>
      </c>
      <c r="D29" s="205" t="s">
        <v>64</v>
      </c>
      <c r="E29" s="112">
        <f>Assumptions!G43*vcr_esc</f>
        <v>44753.327047371298</v>
      </c>
      <c r="F29" s="238" t="str">
        <f>IF(AND(SUM(I28:AG28)&lt;&gt;0, E29=0), "!", "")</f>
        <v/>
      </c>
      <c r="G29" s="207">
        <f>input_dollars</f>
        <v>45291</v>
      </c>
      <c r="H29"/>
      <c r="I29" s="297">
        <f>I28*$E$29</f>
        <v>2363544.5988414837</v>
      </c>
      <c r="J29" s="297">
        <f t="shared" ref="J29:AG29" si="2">J28*$E$29</f>
        <v>1903067.8743153824</v>
      </c>
      <c r="K29" s="297">
        <f t="shared" si="2"/>
        <v>1903067.8743153824</v>
      </c>
      <c r="L29" s="297">
        <f t="shared" si="2"/>
        <v>1903067.8743153824</v>
      </c>
      <c r="M29" s="297">
        <f t="shared" si="2"/>
        <v>1903067.8743153824</v>
      </c>
      <c r="N29" s="297">
        <f t="shared" si="2"/>
        <v>1903067.8743153824</v>
      </c>
      <c r="O29" s="297">
        <f t="shared" si="2"/>
        <v>1903067.8743153824</v>
      </c>
      <c r="P29" s="297">
        <f t="shared" si="2"/>
        <v>1903067.8743153824</v>
      </c>
      <c r="Q29" s="297">
        <f t="shared" si="2"/>
        <v>1903067.8743153824</v>
      </c>
      <c r="R29" s="297">
        <f t="shared" si="2"/>
        <v>1903067.8743153824</v>
      </c>
      <c r="S29" s="297">
        <f t="shared" si="2"/>
        <v>1903067.8743153824</v>
      </c>
      <c r="T29" s="297">
        <f t="shared" si="2"/>
        <v>1903067.8743153824</v>
      </c>
      <c r="U29" s="297">
        <f t="shared" si="2"/>
        <v>1903067.8743153824</v>
      </c>
      <c r="V29" s="297">
        <f t="shared" si="2"/>
        <v>1903067.8743153824</v>
      </c>
      <c r="W29" s="297">
        <f t="shared" si="2"/>
        <v>1903067.8743153824</v>
      </c>
      <c r="X29" s="297">
        <f t="shared" si="2"/>
        <v>1903067.8743153824</v>
      </c>
      <c r="Y29" s="297">
        <f t="shared" si="2"/>
        <v>1903067.8743153824</v>
      </c>
      <c r="Z29" s="297">
        <f t="shared" si="2"/>
        <v>1903067.8743153824</v>
      </c>
      <c r="AA29" s="297">
        <f t="shared" si="2"/>
        <v>1903067.8743153824</v>
      </c>
      <c r="AB29" s="297">
        <f t="shared" si="2"/>
        <v>1903067.8743153824</v>
      </c>
      <c r="AC29" s="297">
        <f t="shared" si="2"/>
        <v>1903067.8743153824</v>
      </c>
      <c r="AD29" s="297">
        <f t="shared" si="2"/>
        <v>1903067.8743153824</v>
      </c>
      <c r="AE29" s="297">
        <f t="shared" si="2"/>
        <v>1903067.8743153824</v>
      </c>
      <c r="AF29" s="297">
        <f t="shared" si="2"/>
        <v>1903067.8743153824</v>
      </c>
      <c r="AG29" s="297">
        <f t="shared" si="2"/>
        <v>1903067.8743153824</v>
      </c>
      <c r="AH29"/>
      <c r="AI29"/>
      <c r="AJ29"/>
      <c r="AK29"/>
      <c r="AL29"/>
      <c r="AM29"/>
      <c r="AN29"/>
      <c r="AO29"/>
      <c r="AP29"/>
      <c r="AQ29"/>
    </row>
    <row r="30" spans="1:43" x14ac:dyDescent="0.2">
      <c r="D30" s="206"/>
      <c r="E30"/>
      <c r="G30" s="207"/>
      <c r="H30"/>
      <c r="I30"/>
      <c r="J30"/>
      <c r="K30"/>
      <c r="L30"/>
      <c r="M30"/>
      <c r="N30"/>
      <c r="O30"/>
      <c r="P30"/>
      <c r="Q30"/>
      <c r="R30"/>
      <c r="S30"/>
      <c r="T30"/>
      <c r="U30"/>
      <c r="V30"/>
      <c r="W30"/>
      <c r="X30"/>
      <c r="Y30"/>
      <c r="Z30"/>
      <c r="AA30"/>
      <c r="AB30"/>
      <c r="AC30"/>
      <c r="AD30"/>
      <c r="AE30"/>
      <c r="AF30"/>
      <c r="AG30"/>
      <c r="AH30"/>
      <c r="AI30"/>
      <c r="AJ30"/>
      <c r="AK30"/>
      <c r="AL30"/>
      <c r="AM30"/>
      <c r="AN30"/>
      <c r="AO30"/>
      <c r="AP30"/>
      <c r="AQ30"/>
    </row>
    <row r="31" spans="1:43" x14ac:dyDescent="0.2">
      <c r="C31" s="1" t="s">
        <v>115</v>
      </c>
      <c r="D31" s="205" t="s">
        <v>211</v>
      </c>
      <c r="G31" s="207">
        <f>input_dollars</f>
        <v>45291</v>
      </c>
      <c r="H31" s="149"/>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c r="AI31"/>
      <c r="AJ31"/>
      <c r="AK31"/>
      <c r="AL31"/>
      <c r="AM31"/>
      <c r="AN31"/>
      <c r="AO31"/>
      <c r="AP31"/>
      <c r="AQ31"/>
    </row>
    <row r="32" spans="1:43" x14ac:dyDescent="0.2">
      <c r="C32" s="1" t="s">
        <v>117</v>
      </c>
      <c r="D32" s="206"/>
      <c r="E32"/>
      <c r="G32" s="207">
        <f>input_dollars</f>
        <v>45291</v>
      </c>
      <c r="H32" s="149"/>
      <c r="I32" s="32">
        <v>0</v>
      </c>
      <c r="J32" s="32">
        <v>0</v>
      </c>
      <c r="K32" s="32">
        <v>0</v>
      </c>
      <c r="L32" s="32">
        <v>0</v>
      </c>
      <c r="M32" s="32">
        <v>0</v>
      </c>
      <c r="N32" s="32">
        <v>0</v>
      </c>
      <c r="O32" s="32">
        <v>0</v>
      </c>
      <c r="P32" s="32">
        <v>0</v>
      </c>
      <c r="Q32" s="32">
        <v>0</v>
      </c>
      <c r="R32" s="32">
        <v>0</v>
      </c>
      <c r="S32" s="32">
        <v>0</v>
      </c>
      <c r="T32" s="32">
        <v>0</v>
      </c>
      <c r="U32" s="32">
        <v>0</v>
      </c>
      <c r="V32" s="32">
        <v>0</v>
      </c>
      <c r="W32" s="32">
        <v>0</v>
      </c>
      <c r="X32" s="32">
        <v>0</v>
      </c>
      <c r="Y32" s="32">
        <v>0</v>
      </c>
      <c r="Z32" s="32">
        <v>0</v>
      </c>
      <c r="AA32" s="32">
        <v>0</v>
      </c>
      <c r="AB32" s="32">
        <v>0</v>
      </c>
      <c r="AC32" s="32">
        <v>0</v>
      </c>
      <c r="AD32" s="32">
        <v>0</v>
      </c>
      <c r="AE32" s="32">
        <v>0</v>
      </c>
      <c r="AF32" s="32">
        <v>0</v>
      </c>
      <c r="AG32" s="32">
        <v>0</v>
      </c>
      <c r="AH32"/>
      <c r="AI32"/>
      <c r="AJ32"/>
      <c r="AK32"/>
      <c r="AL32"/>
      <c r="AM32"/>
      <c r="AN32"/>
      <c r="AO32"/>
      <c r="AP32"/>
      <c r="AQ32"/>
    </row>
    <row r="33" spans="1:16372" x14ac:dyDescent="0.2">
      <c r="C33" s="1" t="s">
        <v>116</v>
      </c>
      <c r="D33" s="205" t="s">
        <v>211</v>
      </c>
      <c r="E33"/>
      <c r="G33" s="207">
        <f>input_dollars</f>
        <v>45291</v>
      </c>
      <c r="H33"/>
      <c r="I33" s="32">
        <v>0</v>
      </c>
      <c r="J33" s="32">
        <v>0</v>
      </c>
      <c r="K33" s="32">
        <v>0</v>
      </c>
      <c r="L33" s="32">
        <v>0</v>
      </c>
      <c r="M33" s="32">
        <v>0</v>
      </c>
      <c r="N33" s="32">
        <v>0</v>
      </c>
      <c r="O33" s="32">
        <v>0</v>
      </c>
      <c r="P33" s="32">
        <v>0</v>
      </c>
      <c r="Q33" s="32">
        <v>0</v>
      </c>
      <c r="R33" s="32">
        <v>0</v>
      </c>
      <c r="S33" s="32">
        <v>0</v>
      </c>
      <c r="T33" s="32">
        <v>0</v>
      </c>
      <c r="U33" s="32">
        <v>0</v>
      </c>
      <c r="V33" s="32">
        <v>0</v>
      </c>
      <c r="W33" s="32">
        <v>0</v>
      </c>
      <c r="X33" s="32">
        <v>0</v>
      </c>
      <c r="Y33" s="32">
        <v>0</v>
      </c>
      <c r="Z33" s="32">
        <v>0</v>
      </c>
      <c r="AA33" s="32">
        <v>0</v>
      </c>
      <c r="AB33" s="32">
        <v>0</v>
      </c>
      <c r="AC33" s="32">
        <v>0</v>
      </c>
      <c r="AD33" s="32">
        <v>0</v>
      </c>
      <c r="AE33" s="32">
        <v>0</v>
      </c>
      <c r="AF33" s="32">
        <v>0</v>
      </c>
      <c r="AG33" s="32">
        <v>0</v>
      </c>
      <c r="AH33"/>
      <c r="AI33"/>
      <c r="AJ33"/>
      <c r="AK33"/>
      <c r="AL33"/>
      <c r="AM33"/>
      <c r="AN33"/>
      <c r="AO33"/>
      <c r="AP33"/>
      <c r="AQ33"/>
    </row>
    <row r="34" spans="1:16372" x14ac:dyDescent="0.2">
      <c r="C34" s="57" t="s">
        <v>178</v>
      </c>
      <c r="D34" s="219"/>
      <c r="E34"/>
      <c r="G34" s="207">
        <f>input_dollars</f>
        <v>45291</v>
      </c>
      <c r="H34"/>
      <c r="I34" s="32">
        <v>0</v>
      </c>
      <c r="J34" s="32">
        <v>0</v>
      </c>
      <c r="K34" s="32">
        <v>0</v>
      </c>
      <c r="L34" s="32">
        <v>0</v>
      </c>
      <c r="M34" s="32">
        <v>0</v>
      </c>
      <c r="N34" s="32">
        <v>0</v>
      </c>
      <c r="O34" s="32">
        <v>0</v>
      </c>
      <c r="P34" s="32">
        <v>0</v>
      </c>
      <c r="Q34" s="32">
        <v>0</v>
      </c>
      <c r="R34" s="32">
        <v>0</v>
      </c>
      <c r="S34" s="32">
        <v>0</v>
      </c>
      <c r="T34" s="32">
        <v>0</v>
      </c>
      <c r="U34" s="32">
        <v>0</v>
      </c>
      <c r="V34" s="32">
        <v>0</v>
      </c>
      <c r="W34" s="32">
        <v>0</v>
      </c>
      <c r="X34" s="32">
        <v>0</v>
      </c>
      <c r="Y34" s="32">
        <v>0</v>
      </c>
      <c r="Z34" s="32">
        <v>0</v>
      </c>
      <c r="AA34" s="32">
        <v>0</v>
      </c>
      <c r="AB34" s="32">
        <v>0</v>
      </c>
      <c r="AC34" s="32">
        <v>0</v>
      </c>
      <c r="AD34" s="32">
        <v>0</v>
      </c>
      <c r="AE34" s="32">
        <v>0</v>
      </c>
      <c r="AF34" s="32">
        <v>0</v>
      </c>
      <c r="AG34" s="32">
        <v>0</v>
      </c>
      <c r="AH34"/>
      <c r="AI34"/>
      <c r="AJ34"/>
      <c r="AK34"/>
      <c r="AL34"/>
      <c r="AM34"/>
      <c r="AN34"/>
      <c r="AO34"/>
      <c r="AP34"/>
      <c r="AQ34"/>
    </row>
    <row r="35" spans="1:16372" x14ac:dyDescent="0.2">
      <c r="C35" s="57" t="s">
        <v>178</v>
      </c>
      <c r="D35" s="206"/>
      <c r="E35"/>
      <c r="G35" s="207">
        <f>input_dollars</f>
        <v>45291</v>
      </c>
      <c r="H35"/>
      <c r="I35" s="32">
        <v>0</v>
      </c>
      <c r="J35" s="32">
        <v>0</v>
      </c>
      <c r="K35" s="32">
        <v>0</v>
      </c>
      <c r="L35" s="32">
        <v>0</v>
      </c>
      <c r="M35" s="32">
        <v>0</v>
      </c>
      <c r="N35" s="32">
        <v>0</v>
      </c>
      <c r="O35" s="32">
        <v>0</v>
      </c>
      <c r="P35" s="32">
        <v>0</v>
      </c>
      <c r="Q35" s="32">
        <v>0</v>
      </c>
      <c r="R35" s="32">
        <v>0</v>
      </c>
      <c r="S35" s="32">
        <v>0</v>
      </c>
      <c r="T35" s="32">
        <v>0</v>
      </c>
      <c r="U35" s="32">
        <v>0</v>
      </c>
      <c r="V35" s="32">
        <v>0</v>
      </c>
      <c r="W35" s="32">
        <v>0</v>
      </c>
      <c r="X35" s="32">
        <v>0</v>
      </c>
      <c r="Y35" s="32">
        <v>0</v>
      </c>
      <c r="Z35" s="32">
        <v>0</v>
      </c>
      <c r="AA35" s="32">
        <v>0</v>
      </c>
      <c r="AB35" s="32">
        <v>0</v>
      </c>
      <c r="AC35" s="32">
        <v>0</v>
      </c>
      <c r="AD35" s="32">
        <v>0</v>
      </c>
      <c r="AE35" s="32">
        <v>0</v>
      </c>
      <c r="AF35" s="32">
        <v>0</v>
      </c>
      <c r="AG35" s="32">
        <v>0</v>
      </c>
      <c r="AH35"/>
      <c r="AI35"/>
      <c r="AJ35"/>
      <c r="AK35"/>
      <c r="AL35"/>
      <c r="AM35"/>
      <c r="AN35"/>
      <c r="AO35"/>
      <c r="AP35"/>
      <c r="AQ35"/>
    </row>
    <row r="36" spans="1:16372" x14ac:dyDescent="0.2">
      <c r="D36" s="206"/>
      <c r="E36"/>
      <c r="G36" s="207"/>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c r="AML36"/>
      <c r="AMM36"/>
      <c r="AMN36"/>
      <c r="AMO36"/>
      <c r="AMP36"/>
      <c r="AMQ36"/>
      <c r="AMR36"/>
      <c r="AMS36"/>
      <c r="AMT36"/>
      <c r="AMU36"/>
      <c r="AMV36"/>
      <c r="AMW36"/>
      <c r="AMX36"/>
      <c r="AMY36"/>
      <c r="AMZ36"/>
      <c r="ANA36"/>
      <c r="ANB36"/>
      <c r="ANC36"/>
      <c r="AND36"/>
      <c r="ANE36"/>
      <c r="ANF36"/>
      <c r="ANG36"/>
      <c r="ANH36"/>
      <c r="ANI36"/>
      <c r="ANJ36"/>
      <c r="ANK36"/>
      <c r="ANL36"/>
      <c r="ANM36"/>
      <c r="ANN36"/>
      <c r="ANO36"/>
      <c r="ANP36"/>
      <c r="ANQ36"/>
      <c r="ANR36"/>
      <c r="ANS36"/>
      <c r="ANT36"/>
      <c r="ANU36"/>
      <c r="ANV36"/>
      <c r="ANW36"/>
      <c r="ANX36"/>
      <c r="ANY36"/>
      <c r="ANZ36"/>
      <c r="AOA36"/>
      <c r="AOB36"/>
      <c r="AOC36"/>
      <c r="AOD36"/>
      <c r="AOE36"/>
      <c r="AOF36"/>
      <c r="AOG36"/>
      <c r="AOH36"/>
      <c r="AOI36"/>
      <c r="AOJ36"/>
      <c r="AOK36"/>
      <c r="AOL36"/>
      <c r="AOM36"/>
      <c r="AON36"/>
      <c r="AOO36"/>
      <c r="AOP36"/>
      <c r="AOQ36"/>
      <c r="AOR36"/>
      <c r="AOS36"/>
      <c r="AOT36"/>
      <c r="AOU36"/>
      <c r="AOV36"/>
      <c r="AOW36"/>
      <c r="AOX36"/>
      <c r="AOY36"/>
      <c r="AOZ36"/>
      <c r="APA36"/>
      <c r="APB36"/>
      <c r="APC36"/>
      <c r="APD36"/>
      <c r="APE36"/>
      <c r="APF36"/>
      <c r="APG36"/>
      <c r="APH36"/>
      <c r="API36"/>
      <c r="APJ36"/>
      <c r="APK36"/>
      <c r="APL36"/>
      <c r="APM36"/>
      <c r="APN36"/>
      <c r="APO36"/>
      <c r="APP36"/>
      <c r="APQ36"/>
      <c r="APR36"/>
      <c r="APS36"/>
      <c r="APT36"/>
      <c r="APU36"/>
      <c r="APV36"/>
      <c r="APW36"/>
      <c r="APX36"/>
      <c r="APY36"/>
      <c r="APZ36"/>
      <c r="AQA36"/>
      <c r="AQB36"/>
      <c r="AQC36"/>
      <c r="AQD36"/>
      <c r="AQE36"/>
      <c r="AQF36"/>
      <c r="AQG36"/>
      <c r="AQH36"/>
      <c r="AQI36"/>
      <c r="AQJ36"/>
      <c r="AQK36"/>
      <c r="AQL36"/>
      <c r="AQM36"/>
      <c r="AQN36"/>
      <c r="AQO36"/>
      <c r="AQP36"/>
      <c r="AQQ36"/>
      <c r="AQR36"/>
      <c r="AQS36"/>
      <c r="AQT36"/>
      <c r="AQU36"/>
      <c r="AQV36"/>
      <c r="AQW36"/>
      <c r="AQX36"/>
      <c r="AQY36"/>
      <c r="AQZ36"/>
      <c r="ARA36"/>
      <c r="ARB36"/>
      <c r="ARC36"/>
      <c r="ARD36"/>
      <c r="ARE36"/>
      <c r="ARF36"/>
      <c r="ARG36"/>
      <c r="ARH36"/>
      <c r="ARI36"/>
      <c r="ARJ36"/>
      <c r="ARK36"/>
      <c r="ARL36"/>
      <c r="ARM36"/>
      <c r="ARN36"/>
      <c r="ARO36"/>
      <c r="ARP36"/>
      <c r="ARQ36"/>
      <c r="ARR36"/>
      <c r="ARS36"/>
      <c r="ART36"/>
      <c r="ARU36"/>
      <c r="ARV36"/>
      <c r="ARW36"/>
      <c r="ARX36"/>
      <c r="ARY36"/>
      <c r="ARZ36"/>
      <c r="ASA36"/>
      <c r="ASB36"/>
      <c r="ASC36"/>
      <c r="ASD36"/>
      <c r="ASE36"/>
      <c r="ASF36"/>
      <c r="ASG36"/>
      <c r="ASH36"/>
      <c r="ASI36"/>
      <c r="ASJ36"/>
      <c r="ASK36"/>
      <c r="ASL36"/>
      <c r="ASM36"/>
      <c r="ASN36"/>
      <c r="ASO36"/>
      <c r="ASP36"/>
      <c r="ASQ36"/>
      <c r="ASR36"/>
      <c r="ASS36"/>
      <c r="AST36"/>
      <c r="ASU36"/>
      <c r="ASV36"/>
      <c r="ASW36"/>
      <c r="ASX36"/>
      <c r="ASY36"/>
      <c r="ASZ36"/>
      <c r="ATA36"/>
      <c r="ATB36"/>
      <c r="ATC36"/>
      <c r="ATD36"/>
      <c r="ATE36"/>
      <c r="ATF36"/>
      <c r="ATG36"/>
      <c r="ATH36"/>
      <c r="ATI36"/>
      <c r="ATJ36"/>
      <c r="ATK36"/>
      <c r="ATL36"/>
      <c r="ATM36"/>
      <c r="ATN36"/>
      <c r="ATO36"/>
      <c r="ATP36"/>
      <c r="ATQ36"/>
      <c r="ATR36"/>
      <c r="ATS36"/>
      <c r="ATT36"/>
      <c r="ATU36"/>
      <c r="ATV36"/>
      <c r="ATW36"/>
      <c r="ATX36"/>
      <c r="ATY36"/>
      <c r="ATZ36"/>
      <c r="AUA36"/>
      <c r="AUB36"/>
      <c r="AUC36"/>
      <c r="AUD36"/>
      <c r="AUE36"/>
      <c r="AUF36"/>
      <c r="AUG36"/>
      <c r="AUH36"/>
      <c r="AUI36"/>
      <c r="AUJ36"/>
      <c r="AUK36"/>
      <c r="AUL36"/>
      <c r="AUM36"/>
      <c r="AUN36"/>
      <c r="AUO36"/>
      <c r="AUP36"/>
      <c r="AUQ36"/>
      <c r="AUR36"/>
      <c r="AUS36"/>
      <c r="AUT36"/>
      <c r="AUU36"/>
      <c r="AUV36"/>
      <c r="AUW36"/>
      <c r="AUX36"/>
      <c r="AUY36"/>
      <c r="AUZ36"/>
      <c r="AVA36"/>
      <c r="AVB36"/>
      <c r="AVC36"/>
      <c r="AVD36"/>
      <c r="AVE36"/>
      <c r="AVF36"/>
      <c r="AVG36"/>
      <c r="AVH36"/>
      <c r="AVI36"/>
      <c r="AVJ36"/>
      <c r="AVK36"/>
      <c r="AVL36"/>
      <c r="AVM36"/>
      <c r="AVN36"/>
      <c r="AVO36"/>
      <c r="AVP36"/>
      <c r="AVQ36"/>
      <c r="AVR36"/>
      <c r="AVS36"/>
      <c r="AVT36"/>
      <c r="AVU36"/>
      <c r="AVV36"/>
      <c r="AVW36"/>
      <c r="AVX36"/>
      <c r="AVY36"/>
      <c r="AVZ36"/>
      <c r="AWA36"/>
      <c r="AWB36"/>
      <c r="AWC36"/>
      <c r="AWD36"/>
      <c r="AWE36"/>
      <c r="AWF36"/>
      <c r="AWG36"/>
      <c r="AWH36"/>
      <c r="AWI36"/>
      <c r="AWJ36"/>
      <c r="AWK36"/>
      <c r="AWL36"/>
      <c r="AWM36"/>
      <c r="AWN36"/>
      <c r="AWO36"/>
      <c r="AWP36"/>
      <c r="AWQ36"/>
      <c r="AWR36"/>
      <c r="AWS36"/>
      <c r="AWT36"/>
      <c r="AWU36"/>
      <c r="AWV36"/>
      <c r="AWW36"/>
      <c r="AWX36"/>
      <c r="AWY36"/>
      <c r="AWZ36"/>
      <c r="AXA36"/>
      <c r="AXB36"/>
      <c r="AXC36"/>
      <c r="AXD36"/>
      <c r="AXE36"/>
      <c r="AXF36"/>
      <c r="AXG36"/>
      <c r="AXH36"/>
      <c r="AXI36"/>
      <c r="AXJ36"/>
      <c r="AXK36"/>
      <c r="AXL36"/>
      <c r="AXM36"/>
      <c r="AXN36"/>
      <c r="AXO36"/>
      <c r="AXP36"/>
      <c r="AXQ36"/>
      <c r="AXR36"/>
      <c r="AXS36"/>
      <c r="AXT36"/>
      <c r="AXU36"/>
      <c r="AXV36"/>
      <c r="AXW36"/>
      <c r="AXX36"/>
      <c r="AXY36"/>
      <c r="AXZ36"/>
      <c r="AYA36"/>
      <c r="AYB36"/>
      <c r="AYC36"/>
      <c r="AYD36"/>
      <c r="AYE36"/>
      <c r="AYF36"/>
      <c r="AYG36"/>
      <c r="AYH36"/>
      <c r="AYI36"/>
      <c r="AYJ36"/>
      <c r="AYK36"/>
      <c r="AYL36"/>
      <c r="AYM36"/>
      <c r="AYN36"/>
      <c r="AYO36"/>
      <c r="AYP36"/>
      <c r="AYQ36"/>
      <c r="AYR36"/>
      <c r="AYS36"/>
      <c r="AYT36"/>
      <c r="AYU36"/>
      <c r="AYV36"/>
      <c r="AYW36"/>
      <c r="AYX36"/>
      <c r="AYY36"/>
      <c r="AYZ36"/>
      <c r="AZA36"/>
      <c r="AZB36"/>
      <c r="AZC36"/>
      <c r="AZD36"/>
      <c r="AZE36"/>
      <c r="AZF36"/>
      <c r="AZG36"/>
      <c r="AZH36"/>
      <c r="AZI36"/>
      <c r="AZJ36"/>
      <c r="AZK36"/>
      <c r="AZL36"/>
      <c r="AZM36"/>
      <c r="AZN36"/>
      <c r="AZO36"/>
      <c r="AZP36"/>
      <c r="AZQ36"/>
      <c r="AZR36"/>
      <c r="AZS36"/>
      <c r="AZT36"/>
      <c r="AZU36"/>
      <c r="AZV36"/>
      <c r="AZW36"/>
      <c r="AZX36"/>
      <c r="AZY36"/>
      <c r="AZZ36"/>
      <c r="BAA36"/>
      <c r="BAB36"/>
      <c r="BAC36"/>
      <c r="BAD36"/>
      <c r="BAE36"/>
      <c r="BAF36"/>
      <c r="BAG36"/>
      <c r="BAH36"/>
      <c r="BAI36"/>
      <c r="BAJ36"/>
      <c r="BAK36"/>
      <c r="BAL36"/>
      <c r="BAM36"/>
      <c r="BAN36"/>
      <c r="BAO36"/>
      <c r="BAP36"/>
      <c r="BAQ36"/>
      <c r="BAR36"/>
      <c r="BAS36"/>
      <c r="BAT36"/>
      <c r="BAU36"/>
      <c r="BAV36"/>
      <c r="BAW36"/>
      <c r="BAX36"/>
      <c r="BAY36"/>
      <c r="BAZ36"/>
      <c r="BBA36"/>
      <c r="BBB36"/>
      <c r="BBC36"/>
      <c r="BBD36"/>
      <c r="BBE36"/>
      <c r="BBF36"/>
      <c r="BBG36"/>
      <c r="BBH36"/>
      <c r="BBI36"/>
      <c r="BBJ36"/>
      <c r="BBK36"/>
      <c r="BBL36"/>
      <c r="BBM36"/>
      <c r="BBN36"/>
      <c r="BBO36"/>
      <c r="BBP36"/>
      <c r="BBQ36"/>
      <c r="BBR36"/>
      <c r="BBS36"/>
      <c r="BBT36"/>
      <c r="BBU36"/>
      <c r="BBV36"/>
      <c r="BBW36"/>
      <c r="BBX36"/>
      <c r="BBY36"/>
      <c r="BBZ36"/>
      <c r="BCA36"/>
      <c r="BCB36"/>
      <c r="BCC36"/>
      <c r="BCD36"/>
      <c r="BCE36"/>
      <c r="BCF36"/>
      <c r="BCG36"/>
      <c r="BCH36"/>
      <c r="BCI36"/>
      <c r="BCJ36"/>
      <c r="BCK36"/>
      <c r="BCL36"/>
      <c r="BCM36"/>
      <c r="BCN36"/>
      <c r="BCO36"/>
      <c r="BCP36"/>
      <c r="BCQ36"/>
      <c r="BCR36"/>
      <c r="BCS36"/>
      <c r="BCT36"/>
      <c r="BCU36"/>
      <c r="BCV36"/>
      <c r="BCW36"/>
      <c r="BCX36"/>
      <c r="BCY36"/>
      <c r="BCZ36"/>
      <c r="BDA36"/>
      <c r="BDB36"/>
      <c r="BDC36"/>
      <c r="BDD36"/>
      <c r="BDE36"/>
      <c r="BDF36"/>
      <c r="BDG36"/>
      <c r="BDH36"/>
      <c r="BDI36"/>
      <c r="BDJ36"/>
      <c r="BDK36"/>
      <c r="BDL36"/>
      <c r="BDM36"/>
      <c r="BDN36"/>
      <c r="BDO36"/>
      <c r="BDP36"/>
      <c r="BDQ36"/>
      <c r="BDR36"/>
      <c r="BDS36"/>
      <c r="BDT36"/>
      <c r="BDU36"/>
      <c r="BDV36"/>
      <c r="BDW36"/>
      <c r="BDX36"/>
      <c r="BDY36"/>
      <c r="BDZ36"/>
      <c r="BEA36"/>
      <c r="BEB36"/>
      <c r="BEC36"/>
      <c r="BED36"/>
      <c r="BEE36"/>
      <c r="BEF36"/>
      <c r="BEG36"/>
      <c r="BEH36"/>
      <c r="BEI36"/>
      <c r="BEJ36"/>
      <c r="BEK36"/>
      <c r="BEL36"/>
      <c r="BEM36"/>
      <c r="BEN36"/>
      <c r="BEO36"/>
      <c r="BEP36"/>
      <c r="BEQ36"/>
      <c r="BER36"/>
      <c r="BES36"/>
      <c r="BET36"/>
      <c r="BEU36"/>
      <c r="BEV36"/>
      <c r="BEW36"/>
      <c r="BEX36"/>
      <c r="BEY36"/>
      <c r="BEZ36"/>
      <c r="BFA36"/>
      <c r="BFB36"/>
      <c r="BFC36"/>
      <c r="BFD36"/>
      <c r="BFE36"/>
      <c r="BFF36"/>
      <c r="BFG36"/>
      <c r="BFH36"/>
      <c r="BFI36"/>
      <c r="BFJ36"/>
      <c r="BFK36"/>
      <c r="BFL36"/>
      <c r="BFM36"/>
      <c r="BFN36"/>
      <c r="BFO36"/>
      <c r="BFP36"/>
      <c r="BFQ36"/>
      <c r="BFR36"/>
      <c r="BFS36"/>
      <c r="BFT36"/>
      <c r="BFU36"/>
      <c r="BFV36"/>
      <c r="BFW36"/>
      <c r="BFX36"/>
      <c r="BFY36"/>
      <c r="BFZ36"/>
      <c r="BGA36"/>
      <c r="BGB36"/>
      <c r="BGC36"/>
      <c r="BGD36"/>
      <c r="BGE36"/>
      <c r="BGF36"/>
      <c r="BGG36"/>
      <c r="BGH36"/>
      <c r="BGI36"/>
      <c r="BGJ36"/>
      <c r="BGK36"/>
      <c r="BGL36"/>
      <c r="BGM36"/>
      <c r="BGN36"/>
      <c r="BGO36"/>
      <c r="BGP36"/>
      <c r="BGQ36"/>
      <c r="BGR36"/>
      <c r="BGS36"/>
      <c r="BGT36"/>
      <c r="BGU36"/>
      <c r="BGV36"/>
      <c r="BGW36"/>
      <c r="BGX36"/>
      <c r="BGY36"/>
      <c r="BGZ36"/>
      <c r="BHA36"/>
      <c r="BHB36"/>
      <c r="BHC36"/>
      <c r="BHD36"/>
      <c r="BHE36"/>
      <c r="BHF36"/>
      <c r="BHG36"/>
      <c r="BHH36"/>
      <c r="BHI36"/>
      <c r="BHJ36"/>
      <c r="BHK36"/>
      <c r="BHL36"/>
      <c r="BHM36"/>
      <c r="BHN36"/>
      <c r="BHO36"/>
      <c r="BHP36"/>
      <c r="BHQ36"/>
      <c r="BHR36"/>
      <c r="BHS36"/>
      <c r="BHT36"/>
      <c r="BHU36"/>
      <c r="BHV36"/>
      <c r="BHW36"/>
      <c r="BHX36"/>
      <c r="BHY36"/>
      <c r="BHZ36"/>
      <c r="BIA36"/>
      <c r="BIB36"/>
      <c r="BIC36"/>
      <c r="BID36"/>
      <c r="BIE36"/>
      <c r="BIF36"/>
      <c r="BIG36"/>
      <c r="BIH36"/>
      <c r="BII36"/>
      <c r="BIJ36"/>
      <c r="BIK36"/>
      <c r="BIL36"/>
      <c r="BIM36"/>
      <c r="BIN36"/>
      <c r="BIO36"/>
      <c r="BIP36"/>
      <c r="BIQ36"/>
      <c r="BIR36"/>
      <c r="BIS36"/>
      <c r="BIT36"/>
      <c r="BIU36"/>
      <c r="BIV36"/>
      <c r="BIW36"/>
      <c r="BIX36"/>
      <c r="BIY36"/>
      <c r="BIZ36"/>
      <c r="BJA36"/>
      <c r="BJB36"/>
      <c r="BJC36"/>
      <c r="BJD36"/>
      <c r="BJE36"/>
      <c r="BJF36"/>
      <c r="BJG36"/>
      <c r="BJH36"/>
      <c r="BJI36"/>
      <c r="BJJ36"/>
      <c r="BJK36"/>
      <c r="BJL36"/>
      <c r="BJM36"/>
      <c r="BJN36"/>
      <c r="BJO36"/>
      <c r="BJP36"/>
      <c r="BJQ36"/>
      <c r="BJR36"/>
      <c r="BJS36"/>
      <c r="BJT36"/>
      <c r="BJU36"/>
      <c r="BJV36"/>
      <c r="BJW36"/>
      <c r="BJX36"/>
      <c r="BJY36"/>
      <c r="BJZ36"/>
      <c r="BKA36"/>
      <c r="BKB36"/>
      <c r="BKC36"/>
      <c r="BKD36"/>
      <c r="BKE36"/>
      <c r="BKF36"/>
      <c r="BKG36"/>
      <c r="BKH36"/>
      <c r="BKI36"/>
      <c r="BKJ36"/>
      <c r="BKK36"/>
      <c r="BKL36"/>
      <c r="BKM36"/>
      <c r="BKN36"/>
      <c r="BKO36"/>
      <c r="BKP36"/>
      <c r="BKQ36"/>
      <c r="BKR36"/>
      <c r="BKS36"/>
      <c r="BKT36"/>
      <c r="BKU36"/>
      <c r="BKV36"/>
      <c r="BKW36"/>
      <c r="BKX36"/>
      <c r="BKY36"/>
      <c r="BKZ36"/>
      <c r="BLA36"/>
      <c r="BLB36"/>
      <c r="BLC36"/>
      <c r="BLD36"/>
      <c r="BLE36"/>
      <c r="BLF36"/>
      <c r="BLG36"/>
      <c r="BLH36"/>
      <c r="BLI36"/>
      <c r="BLJ36"/>
      <c r="BLK36"/>
      <c r="BLL36"/>
      <c r="BLM36"/>
      <c r="BLN36"/>
      <c r="BLO36"/>
      <c r="BLP36"/>
      <c r="BLQ36"/>
      <c r="BLR36"/>
      <c r="BLS36"/>
      <c r="BLT36"/>
      <c r="BLU36"/>
      <c r="BLV36"/>
      <c r="BLW36"/>
      <c r="BLX36"/>
      <c r="BLY36"/>
      <c r="BLZ36"/>
      <c r="BMA36"/>
      <c r="BMB36"/>
      <c r="BMC36"/>
      <c r="BMD36"/>
      <c r="BME36"/>
      <c r="BMF36"/>
      <c r="BMG36"/>
      <c r="BMH36"/>
      <c r="BMI36"/>
      <c r="BMJ36"/>
      <c r="BMK36"/>
      <c r="BML36"/>
      <c r="BMM36"/>
      <c r="BMN36"/>
      <c r="BMO36"/>
      <c r="BMP36"/>
      <c r="BMQ36"/>
      <c r="BMR36"/>
      <c r="BMS36"/>
      <c r="BMT36"/>
      <c r="BMU36"/>
      <c r="BMV36"/>
      <c r="BMW36"/>
      <c r="BMX36"/>
      <c r="BMY36"/>
      <c r="BMZ36"/>
      <c r="BNA36"/>
      <c r="BNB36"/>
      <c r="BNC36"/>
      <c r="BND36"/>
      <c r="BNE36"/>
      <c r="BNF36"/>
      <c r="BNG36"/>
      <c r="BNH36"/>
      <c r="BNI36"/>
      <c r="BNJ36"/>
      <c r="BNK36"/>
      <c r="BNL36"/>
      <c r="BNM36"/>
      <c r="BNN36"/>
      <c r="BNO36"/>
      <c r="BNP36"/>
      <c r="BNQ36"/>
      <c r="BNR36"/>
      <c r="BNS36"/>
      <c r="BNT36"/>
      <c r="BNU36"/>
      <c r="BNV36"/>
      <c r="BNW36"/>
      <c r="BNX36"/>
      <c r="BNY36"/>
      <c r="BNZ36"/>
      <c r="BOA36"/>
      <c r="BOB36"/>
      <c r="BOC36"/>
      <c r="BOD36"/>
      <c r="BOE36"/>
      <c r="BOF36"/>
      <c r="BOG36"/>
      <c r="BOH36"/>
      <c r="BOI36"/>
      <c r="BOJ36"/>
      <c r="BOK36"/>
      <c r="BOL36"/>
      <c r="BOM36"/>
      <c r="BON36"/>
      <c r="BOO36"/>
      <c r="BOP36"/>
      <c r="BOQ36"/>
      <c r="BOR36"/>
      <c r="BOS36"/>
      <c r="BOT36"/>
      <c r="BOU36"/>
      <c r="BOV36"/>
      <c r="BOW36"/>
      <c r="BOX36"/>
      <c r="BOY36"/>
      <c r="BOZ36"/>
      <c r="BPA36"/>
      <c r="BPB36"/>
      <c r="BPC36"/>
      <c r="BPD36"/>
      <c r="BPE36"/>
      <c r="BPF36"/>
      <c r="BPG36"/>
      <c r="BPH36"/>
      <c r="BPI36"/>
      <c r="BPJ36"/>
      <c r="BPK36"/>
      <c r="BPL36"/>
      <c r="BPM36"/>
      <c r="BPN36"/>
      <c r="BPO36"/>
      <c r="BPP36"/>
      <c r="BPQ36"/>
      <c r="BPR36"/>
      <c r="BPS36"/>
      <c r="BPT36"/>
      <c r="BPU36"/>
      <c r="BPV36"/>
      <c r="BPW36"/>
      <c r="BPX36"/>
      <c r="BPY36"/>
      <c r="BPZ36"/>
      <c r="BQA36"/>
      <c r="BQB36"/>
      <c r="BQC36"/>
      <c r="BQD36"/>
      <c r="BQE36"/>
      <c r="BQF36"/>
      <c r="BQG36"/>
      <c r="BQH36"/>
      <c r="BQI36"/>
      <c r="BQJ36"/>
      <c r="BQK36"/>
      <c r="BQL36"/>
      <c r="BQM36"/>
      <c r="BQN36"/>
      <c r="BQO36"/>
      <c r="BQP36"/>
      <c r="BQQ36"/>
      <c r="BQR36"/>
      <c r="BQS36"/>
      <c r="BQT36"/>
      <c r="BQU36"/>
      <c r="BQV36"/>
      <c r="BQW36"/>
      <c r="BQX36"/>
      <c r="BQY36"/>
      <c r="BQZ36"/>
      <c r="BRA36"/>
      <c r="BRB36"/>
      <c r="BRC36"/>
      <c r="BRD36"/>
      <c r="BRE36"/>
      <c r="BRF36"/>
      <c r="BRG36"/>
      <c r="BRH36"/>
      <c r="BRI36"/>
      <c r="BRJ36"/>
      <c r="BRK36"/>
      <c r="BRL36"/>
      <c r="BRM36"/>
      <c r="BRN36"/>
      <c r="BRO36"/>
      <c r="BRP36"/>
      <c r="BRQ36"/>
      <c r="BRR36"/>
      <c r="BRS36"/>
      <c r="BRT36"/>
      <c r="BRU36"/>
      <c r="BRV36"/>
      <c r="BRW36"/>
      <c r="BRX36"/>
      <c r="BRY36"/>
      <c r="BRZ36"/>
      <c r="BSA36"/>
      <c r="BSB36"/>
      <c r="BSC36"/>
      <c r="BSD36"/>
      <c r="BSE36"/>
      <c r="BSF36"/>
      <c r="BSG36"/>
      <c r="BSH36"/>
      <c r="BSI36"/>
      <c r="BSJ36"/>
      <c r="BSK36"/>
      <c r="BSL36"/>
      <c r="BSM36"/>
      <c r="BSN36"/>
      <c r="BSO36"/>
      <c r="BSP36"/>
      <c r="BSQ36"/>
      <c r="BSR36"/>
      <c r="BSS36"/>
      <c r="BST36"/>
      <c r="BSU36"/>
      <c r="BSV36"/>
      <c r="BSW36"/>
      <c r="BSX36"/>
      <c r="BSY36"/>
      <c r="BSZ36"/>
      <c r="BTA36"/>
      <c r="BTB36"/>
      <c r="BTC36"/>
      <c r="BTD36"/>
      <c r="BTE36"/>
      <c r="BTF36"/>
      <c r="BTG36"/>
      <c r="BTH36"/>
      <c r="BTI36"/>
      <c r="BTJ36"/>
      <c r="BTK36"/>
      <c r="BTL36"/>
      <c r="BTM36"/>
      <c r="BTN36"/>
      <c r="BTO36"/>
      <c r="BTP36"/>
      <c r="BTQ36"/>
      <c r="BTR36"/>
      <c r="BTS36"/>
      <c r="BTT36"/>
      <c r="BTU36"/>
      <c r="BTV36"/>
      <c r="BTW36"/>
      <c r="BTX36"/>
      <c r="BTY36"/>
      <c r="BTZ36"/>
      <c r="BUA36"/>
      <c r="BUB36"/>
      <c r="BUC36"/>
      <c r="BUD36"/>
      <c r="BUE36"/>
      <c r="BUF36"/>
      <c r="BUG36"/>
      <c r="BUH36"/>
      <c r="BUI36"/>
      <c r="BUJ36"/>
      <c r="BUK36"/>
      <c r="BUL36"/>
      <c r="BUM36"/>
      <c r="BUN36"/>
      <c r="BUO36"/>
      <c r="BUP36"/>
      <c r="BUQ36"/>
      <c r="BUR36"/>
      <c r="BUS36"/>
      <c r="BUT36"/>
      <c r="BUU36"/>
      <c r="BUV36"/>
      <c r="BUW36"/>
      <c r="BUX36"/>
      <c r="BUY36"/>
      <c r="BUZ36"/>
      <c r="BVA36"/>
      <c r="BVB36"/>
      <c r="BVC36"/>
      <c r="BVD36"/>
      <c r="BVE36"/>
      <c r="BVF36"/>
      <c r="BVG36"/>
      <c r="BVH36"/>
      <c r="BVI36"/>
      <c r="BVJ36"/>
      <c r="BVK36"/>
      <c r="BVL36"/>
      <c r="BVM36"/>
      <c r="BVN36"/>
      <c r="BVO36"/>
      <c r="BVP36"/>
      <c r="BVQ36"/>
      <c r="BVR36"/>
      <c r="BVS36"/>
      <c r="BVT36"/>
      <c r="BVU36"/>
      <c r="BVV36"/>
      <c r="BVW36"/>
      <c r="BVX36"/>
      <c r="BVY36"/>
      <c r="BVZ36"/>
      <c r="BWA36"/>
      <c r="BWB36"/>
      <c r="BWC36"/>
      <c r="BWD36"/>
      <c r="BWE36"/>
      <c r="BWF36"/>
      <c r="BWG36"/>
      <c r="BWH36"/>
      <c r="BWI36"/>
      <c r="BWJ36"/>
      <c r="BWK36"/>
      <c r="BWL36"/>
      <c r="BWM36"/>
      <c r="BWN36"/>
      <c r="BWO36"/>
      <c r="BWP36"/>
      <c r="BWQ36"/>
      <c r="BWR36"/>
      <c r="BWS36"/>
      <c r="BWT36"/>
      <c r="BWU36"/>
      <c r="BWV36"/>
      <c r="BWW36"/>
      <c r="BWX36"/>
      <c r="BWY36"/>
      <c r="BWZ36"/>
      <c r="BXA36"/>
      <c r="BXB36"/>
      <c r="BXC36"/>
      <c r="BXD36"/>
      <c r="BXE36"/>
      <c r="BXF36"/>
      <c r="BXG36"/>
      <c r="BXH36"/>
      <c r="BXI36"/>
      <c r="BXJ36"/>
      <c r="BXK36"/>
      <c r="BXL36"/>
      <c r="BXM36"/>
      <c r="BXN36"/>
      <c r="BXO36"/>
      <c r="BXP36"/>
      <c r="BXQ36"/>
      <c r="BXR36"/>
      <c r="BXS36"/>
      <c r="BXT36"/>
      <c r="BXU36"/>
      <c r="BXV36"/>
      <c r="BXW36"/>
      <c r="BXX36"/>
      <c r="BXY36"/>
      <c r="BXZ36"/>
      <c r="BYA36"/>
      <c r="BYB36"/>
      <c r="BYC36"/>
      <c r="BYD36"/>
      <c r="BYE36"/>
      <c r="BYF36"/>
      <c r="BYG36"/>
      <c r="BYH36"/>
      <c r="BYI36"/>
      <c r="BYJ36"/>
      <c r="BYK36"/>
      <c r="BYL36"/>
      <c r="BYM36"/>
      <c r="BYN36"/>
      <c r="BYO36"/>
      <c r="BYP36"/>
      <c r="BYQ36"/>
      <c r="BYR36"/>
      <c r="BYS36"/>
      <c r="BYT36"/>
      <c r="BYU36"/>
      <c r="BYV36"/>
      <c r="BYW36"/>
      <c r="BYX36"/>
      <c r="BYY36"/>
      <c r="BYZ36"/>
      <c r="BZA36"/>
      <c r="BZB36"/>
      <c r="BZC36"/>
      <c r="BZD36"/>
      <c r="BZE36"/>
      <c r="BZF36"/>
      <c r="BZG36"/>
      <c r="BZH36"/>
      <c r="BZI36"/>
      <c r="BZJ36"/>
      <c r="BZK36"/>
      <c r="BZL36"/>
      <c r="BZM36"/>
      <c r="BZN36"/>
      <c r="BZO36"/>
      <c r="BZP36"/>
      <c r="BZQ36"/>
      <c r="BZR36"/>
      <c r="BZS36"/>
      <c r="BZT36"/>
      <c r="BZU36"/>
      <c r="BZV36"/>
      <c r="BZW36"/>
      <c r="BZX36"/>
      <c r="BZY36"/>
      <c r="BZZ36"/>
      <c r="CAA36"/>
      <c r="CAB36"/>
      <c r="CAC36"/>
      <c r="CAD36"/>
      <c r="CAE36"/>
      <c r="CAF36"/>
      <c r="CAG36"/>
      <c r="CAH36"/>
      <c r="CAI36"/>
      <c r="CAJ36"/>
      <c r="CAK36"/>
      <c r="CAL36"/>
      <c r="CAM36"/>
      <c r="CAN36"/>
      <c r="CAO36"/>
      <c r="CAP36"/>
      <c r="CAQ36"/>
      <c r="CAR36"/>
      <c r="CAS36"/>
      <c r="CAT36"/>
      <c r="CAU36"/>
      <c r="CAV36"/>
      <c r="CAW36"/>
      <c r="CAX36"/>
      <c r="CAY36"/>
      <c r="CAZ36"/>
      <c r="CBA36"/>
      <c r="CBB36"/>
      <c r="CBC36"/>
      <c r="CBD36"/>
      <c r="CBE36"/>
      <c r="CBF36"/>
      <c r="CBG36"/>
      <c r="CBH36"/>
      <c r="CBI36"/>
      <c r="CBJ36"/>
      <c r="CBK36"/>
      <c r="CBL36"/>
      <c r="CBM36"/>
      <c r="CBN36"/>
      <c r="CBO36"/>
      <c r="CBP36"/>
      <c r="CBQ36"/>
      <c r="CBR36"/>
      <c r="CBS36"/>
      <c r="CBT36"/>
      <c r="CBU36"/>
      <c r="CBV36"/>
      <c r="CBW36"/>
      <c r="CBX36"/>
      <c r="CBY36"/>
      <c r="CBZ36"/>
      <c r="CCA36"/>
      <c r="CCB36"/>
      <c r="CCC36"/>
      <c r="CCD36"/>
      <c r="CCE36"/>
      <c r="CCF36"/>
      <c r="CCG36"/>
      <c r="CCH36"/>
      <c r="CCI36"/>
      <c r="CCJ36"/>
      <c r="CCK36"/>
      <c r="CCL36"/>
      <c r="CCM36"/>
      <c r="CCN36"/>
      <c r="CCO36"/>
      <c r="CCP36"/>
      <c r="CCQ36"/>
      <c r="CCR36"/>
      <c r="CCS36"/>
      <c r="CCT36"/>
      <c r="CCU36"/>
      <c r="CCV36"/>
      <c r="CCW36"/>
      <c r="CCX36"/>
      <c r="CCY36"/>
      <c r="CCZ36"/>
      <c r="CDA36"/>
      <c r="CDB36"/>
      <c r="CDC36"/>
      <c r="CDD36"/>
      <c r="CDE36"/>
      <c r="CDF36"/>
      <c r="CDG36"/>
      <c r="CDH36"/>
      <c r="CDI36"/>
      <c r="CDJ36"/>
      <c r="CDK36"/>
      <c r="CDL36"/>
      <c r="CDM36"/>
      <c r="CDN36"/>
      <c r="CDO36"/>
      <c r="CDP36"/>
      <c r="CDQ36"/>
      <c r="CDR36"/>
      <c r="CDS36"/>
      <c r="CDT36"/>
      <c r="CDU36"/>
      <c r="CDV36"/>
      <c r="CDW36"/>
      <c r="CDX36"/>
      <c r="CDY36"/>
      <c r="CDZ36"/>
      <c r="CEA36"/>
      <c r="CEB36"/>
      <c r="CEC36"/>
      <c r="CED36"/>
      <c r="CEE36"/>
      <c r="CEF36"/>
      <c r="CEG36"/>
      <c r="CEH36"/>
      <c r="CEI36"/>
      <c r="CEJ36"/>
      <c r="CEK36"/>
      <c r="CEL36"/>
      <c r="CEM36"/>
      <c r="CEN36"/>
      <c r="CEO36"/>
      <c r="CEP36"/>
      <c r="CEQ36"/>
      <c r="CER36"/>
      <c r="CES36"/>
      <c r="CET36"/>
      <c r="CEU36"/>
      <c r="CEV36"/>
      <c r="CEW36"/>
      <c r="CEX36"/>
      <c r="CEY36"/>
      <c r="CEZ36"/>
      <c r="CFA36"/>
      <c r="CFB36"/>
      <c r="CFC36"/>
      <c r="CFD36"/>
      <c r="CFE36"/>
      <c r="CFF36"/>
      <c r="CFG36"/>
      <c r="CFH36"/>
      <c r="CFI36"/>
      <c r="CFJ36"/>
      <c r="CFK36"/>
      <c r="CFL36"/>
      <c r="CFM36"/>
      <c r="CFN36"/>
      <c r="CFO36"/>
      <c r="CFP36"/>
      <c r="CFQ36"/>
      <c r="CFR36"/>
      <c r="CFS36"/>
      <c r="CFT36"/>
      <c r="CFU36"/>
      <c r="CFV36"/>
      <c r="CFW36"/>
      <c r="CFX36"/>
      <c r="CFY36"/>
      <c r="CFZ36"/>
      <c r="CGA36"/>
      <c r="CGB36"/>
      <c r="CGC36"/>
      <c r="CGD36"/>
      <c r="CGE36"/>
      <c r="CGF36"/>
      <c r="CGG36"/>
      <c r="CGH36"/>
      <c r="CGI36"/>
      <c r="CGJ36"/>
      <c r="CGK36"/>
      <c r="CGL36"/>
      <c r="CGM36"/>
      <c r="CGN36"/>
      <c r="CGO36"/>
      <c r="CGP36"/>
      <c r="CGQ36"/>
      <c r="CGR36"/>
      <c r="CGS36"/>
      <c r="CGT36"/>
      <c r="CGU36"/>
      <c r="CGV36"/>
      <c r="CGW36"/>
      <c r="CGX36"/>
      <c r="CGY36"/>
      <c r="CGZ36"/>
      <c r="CHA36"/>
      <c r="CHB36"/>
      <c r="CHC36"/>
      <c r="CHD36"/>
      <c r="CHE36"/>
      <c r="CHF36"/>
      <c r="CHG36"/>
      <c r="CHH36"/>
      <c r="CHI36"/>
      <c r="CHJ36"/>
      <c r="CHK36"/>
      <c r="CHL36"/>
      <c r="CHM36"/>
      <c r="CHN36"/>
      <c r="CHO36"/>
      <c r="CHP36"/>
      <c r="CHQ36"/>
      <c r="CHR36"/>
      <c r="CHS36"/>
      <c r="CHT36"/>
      <c r="CHU36"/>
      <c r="CHV36"/>
      <c r="CHW36"/>
      <c r="CHX36"/>
      <c r="CHY36"/>
      <c r="CHZ36"/>
      <c r="CIA36"/>
      <c r="CIB36"/>
      <c r="CIC36"/>
      <c r="CID36"/>
      <c r="CIE36"/>
      <c r="CIF36"/>
      <c r="CIG36"/>
      <c r="CIH36"/>
      <c r="CII36"/>
      <c r="CIJ36"/>
      <c r="CIK36"/>
      <c r="CIL36"/>
      <c r="CIM36"/>
      <c r="CIN36"/>
      <c r="CIO36"/>
      <c r="CIP36"/>
      <c r="CIQ36"/>
      <c r="CIR36"/>
      <c r="CIS36"/>
      <c r="CIT36"/>
      <c r="CIU36"/>
      <c r="CIV36"/>
      <c r="CIW36"/>
      <c r="CIX36"/>
      <c r="CIY36"/>
      <c r="CIZ36"/>
      <c r="CJA36"/>
      <c r="CJB36"/>
      <c r="CJC36"/>
      <c r="CJD36"/>
      <c r="CJE36"/>
      <c r="CJF36"/>
      <c r="CJG36"/>
      <c r="CJH36"/>
      <c r="CJI36"/>
      <c r="CJJ36"/>
      <c r="CJK36"/>
      <c r="CJL36"/>
      <c r="CJM36"/>
      <c r="CJN36"/>
      <c r="CJO36"/>
      <c r="CJP36"/>
      <c r="CJQ36"/>
      <c r="CJR36"/>
      <c r="CJS36"/>
      <c r="CJT36"/>
      <c r="CJU36"/>
      <c r="CJV36"/>
      <c r="CJW36"/>
      <c r="CJX36"/>
      <c r="CJY36"/>
      <c r="CJZ36"/>
      <c r="CKA36"/>
      <c r="CKB36"/>
      <c r="CKC36"/>
      <c r="CKD36"/>
      <c r="CKE36"/>
      <c r="CKF36"/>
      <c r="CKG36"/>
      <c r="CKH36"/>
      <c r="CKI36"/>
      <c r="CKJ36"/>
      <c r="CKK36"/>
      <c r="CKL36"/>
      <c r="CKM36"/>
      <c r="CKN36"/>
      <c r="CKO36"/>
      <c r="CKP36"/>
      <c r="CKQ36"/>
      <c r="CKR36"/>
      <c r="CKS36"/>
      <c r="CKT36"/>
      <c r="CKU36"/>
      <c r="CKV36"/>
      <c r="CKW36"/>
      <c r="CKX36"/>
      <c r="CKY36"/>
      <c r="CKZ36"/>
      <c r="CLA36"/>
      <c r="CLB36"/>
      <c r="CLC36"/>
      <c r="CLD36"/>
      <c r="CLE36"/>
      <c r="CLF36"/>
      <c r="CLG36"/>
      <c r="CLH36"/>
      <c r="CLI36"/>
      <c r="CLJ36"/>
      <c r="CLK36"/>
      <c r="CLL36"/>
      <c r="CLM36"/>
      <c r="CLN36"/>
      <c r="CLO36"/>
      <c r="CLP36"/>
      <c r="CLQ36"/>
      <c r="CLR36"/>
      <c r="CLS36"/>
      <c r="CLT36"/>
      <c r="CLU36"/>
      <c r="CLV36"/>
      <c r="CLW36"/>
      <c r="CLX36"/>
      <c r="CLY36"/>
      <c r="CLZ36"/>
      <c r="CMA36"/>
      <c r="CMB36"/>
      <c r="CMC36"/>
      <c r="CMD36"/>
      <c r="CME36"/>
      <c r="CMF36"/>
      <c r="CMG36"/>
      <c r="CMH36"/>
      <c r="CMI36"/>
      <c r="CMJ36"/>
      <c r="CMK36"/>
      <c r="CML36"/>
      <c r="CMM36"/>
      <c r="CMN36"/>
      <c r="CMO36"/>
      <c r="CMP36"/>
      <c r="CMQ36"/>
      <c r="CMR36"/>
      <c r="CMS36"/>
      <c r="CMT36"/>
      <c r="CMU36"/>
      <c r="CMV36"/>
      <c r="CMW36"/>
      <c r="CMX36"/>
      <c r="CMY36"/>
      <c r="CMZ36"/>
      <c r="CNA36"/>
      <c r="CNB36"/>
      <c r="CNC36"/>
      <c r="CND36"/>
      <c r="CNE36"/>
      <c r="CNF36"/>
      <c r="CNG36"/>
      <c r="CNH36"/>
      <c r="CNI36"/>
      <c r="CNJ36"/>
      <c r="CNK36"/>
      <c r="CNL36"/>
      <c r="CNM36"/>
      <c r="CNN36"/>
      <c r="CNO36"/>
      <c r="CNP36"/>
      <c r="CNQ36"/>
      <c r="CNR36"/>
      <c r="CNS36"/>
      <c r="CNT36"/>
      <c r="CNU36"/>
      <c r="CNV36"/>
      <c r="CNW36"/>
      <c r="CNX36"/>
      <c r="CNY36"/>
      <c r="CNZ36"/>
      <c r="COA36"/>
      <c r="COB36"/>
      <c r="COC36"/>
      <c r="COD36"/>
      <c r="COE36"/>
      <c r="COF36"/>
      <c r="COG36"/>
      <c r="COH36"/>
      <c r="COI36"/>
      <c r="COJ36"/>
      <c r="COK36"/>
      <c r="COL36"/>
      <c r="COM36"/>
      <c r="CON36"/>
      <c r="COO36"/>
      <c r="COP36"/>
      <c r="COQ36"/>
      <c r="COR36"/>
      <c r="COS36"/>
      <c r="COT36"/>
      <c r="COU36"/>
      <c r="COV36"/>
      <c r="COW36"/>
      <c r="COX36"/>
      <c r="COY36"/>
      <c r="COZ36"/>
      <c r="CPA36"/>
      <c r="CPB36"/>
      <c r="CPC36"/>
      <c r="CPD36"/>
      <c r="CPE36"/>
      <c r="CPF36"/>
      <c r="CPG36"/>
      <c r="CPH36"/>
      <c r="CPI36"/>
      <c r="CPJ36"/>
      <c r="CPK36"/>
      <c r="CPL36"/>
      <c r="CPM36"/>
      <c r="CPN36"/>
      <c r="CPO36"/>
      <c r="CPP36"/>
      <c r="CPQ36"/>
      <c r="CPR36"/>
      <c r="CPS36"/>
      <c r="CPT36"/>
      <c r="CPU36"/>
      <c r="CPV36"/>
      <c r="CPW36"/>
      <c r="CPX36"/>
      <c r="CPY36"/>
      <c r="CPZ36"/>
      <c r="CQA36"/>
      <c r="CQB36"/>
      <c r="CQC36"/>
      <c r="CQD36"/>
      <c r="CQE36"/>
      <c r="CQF36"/>
      <c r="CQG36"/>
      <c r="CQH36"/>
      <c r="CQI36"/>
      <c r="CQJ36"/>
      <c r="CQK36"/>
      <c r="CQL36"/>
      <c r="CQM36"/>
      <c r="CQN36"/>
      <c r="CQO36"/>
      <c r="CQP36"/>
      <c r="CQQ36"/>
      <c r="CQR36"/>
      <c r="CQS36"/>
      <c r="CQT36"/>
      <c r="CQU36"/>
      <c r="CQV36"/>
      <c r="CQW36"/>
      <c r="CQX36"/>
      <c r="CQY36"/>
      <c r="CQZ36"/>
      <c r="CRA36"/>
      <c r="CRB36"/>
      <c r="CRC36"/>
      <c r="CRD36"/>
      <c r="CRE36"/>
      <c r="CRF36"/>
      <c r="CRG36"/>
      <c r="CRH36"/>
      <c r="CRI36"/>
      <c r="CRJ36"/>
      <c r="CRK36"/>
      <c r="CRL36"/>
      <c r="CRM36"/>
      <c r="CRN36"/>
      <c r="CRO36"/>
      <c r="CRP36"/>
      <c r="CRQ36"/>
      <c r="CRR36"/>
      <c r="CRS36"/>
      <c r="CRT36"/>
      <c r="CRU36"/>
      <c r="CRV36"/>
      <c r="CRW36"/>
      <c r="CRX36"/>
      <c r="CRY36"/>
      <c r="CRZ36"/>
      <c r="CSA36"/>
      <c r="CSB36"/>
      <c r="CSC36"/>
      <c r="CSD36"/>
      <c r="CSE36"/>
      <c r="CSF36"/>
      <c r="CSG36"/>
      <c r="CSH36"/>
      <c r="CSI36"/>
      <c r="CSJ36"/>
      <c r="CSK36"/>
      <c r="CSL36"/>
      <c r="CSM36"/>
      <c r="CSN36"/>
      <c r="CSO36"/>
      <c r="CSP36"/>
      <c r="CSQ36"/>
      <c r="CSR36"/>
      <c r="CSS36"/>
      <c r="CST36"/>
      <c r="CSU36"/>
      <c r="CSV36"/>
      <c r="CSW36"/>
      <c r="CSX36"/>
      <c r="CSY36"/>
      <c r="CSZ36"/>
      <c r="CTA36"/>
      <c r="CTB36"/>
      <c r="CTC36"/>
      <c r="CTD36"/>
      <c r="CTE36"/>
      <c r="CTF36"/>
      <c r="CTG36"/>
      <c r="CTH36"/>
      <c r="CTI36"/>
      <c r="CTJ36"/>
      <c r="CTK36"/>
      <c r="CTL36"/>
      <c r="CTM36"/>
      <c r="CTN36"/>
      <c r="CTO36"/>
      <c r="CTP36"/>
      <c r="CTQ36"/>
      <c r="CTR36"/>
      <c r="CTS36"/>
      <c r="CTT36"/>
      <c r="CTU36"/>
      <c r="CTV36"/>
      <c r="CTW36"/>
      <c r="CTX36"/>
      <c r="CTY36"/>
      <c r="CTZ36"/>
      <c r="CUA36"/>
      <c r="CUB36"/>
      <c r="CUC36"/>
      <c r="CUD36"/>
      <c r="CUE36"/>
      <c r="CUF36"/>
      <c r="CUG36"/>
      <c r="CUH36"/>
      <c r="CUI36"/>
      <c r="CUJ36"/>
      <c r="CUK36"/>
      <c r="CUL36"/>
      <c r="CUM36"/>
      <c r="CUN36"/>
      <c r="CUO36"/>
      <c r="CUP36"/>
      <c r="CUQ36"/>
      <c r="CUR36"/>
      <c r="CUS36"/>
      <c r="CUT36"/>
      <c r="CUU36"/>
      <c r="CUV36"/>
      <c r="CUW36"/>
      <c r="CUX36"/>
      <c r="CUY36"/>
      <c r="CUZ36"/>
      <c r="CVA36"/>
      <c r="CVB36"/>
      <c r="CVC36"/>
      <c r="CVD36"/>
      <c r="CVE36"/>
      <c r="CVF36"/>
      <c r="CVG36"/>
      <c r="CVH36"/>
      <c r="CVI36"/>
      <c r="CVJ36"/>
      <c r="CVK36"/>
      <c r="CVL36"/>
      <c r="CVM36"/>
      <c r="CVN36"/>
      <c r="CVO36"/>
      <c r="CVP36"/>
      <c r="CVQ36"/>
      <c r="CVR36"/>
      <c r="CVS36"/>
      <c r="CVT36"/>
      <c r="CVU36"/>
      <c r="CVV36"/>
      <c r="CVW36"/>
      <c r="CVX36"/>
      <c r="CVY36"/>
      <c r="CVZ36"/>
      <c r="CWA36"/>
      <c r="CWB36"/>
      <c r="CWC36"/>
      <c r="CWD36"/>
      <c r="CWE36"/>
      <c r="CWF36"/>
      <c r="CWG36"/>
      <c r="CWH36"/>
      <c r="CWI36"/>
      <c r="CWJ36"/>
      <c r="CWK36"/>
      <c r="CWL36"/>
      <c r="CWM36"/>
      <c r="CWN36"/>
      <c r="CWO36"/>
      <c r="CWP36"/>
      <c r="CWQ36"/>
      <c r="CWR36"/>
      <c r="CWS36"/>
      <c r="CWT36"/>
      <c r="CWU36"/>
      <c r="CWV36"/>
      <c r="CWW36"/>
      <c r="CWX36"/>
      <c r="CWY36"/>
      <c r="CWZ36"/>
      <c r="CXA36"/>
      <c r="CXB36"/>
      <c r="CXC36"/>
      <c r="CXD36"/>
      <c r="CXE36"/>
      <c r="CXF36"/>
      <c r="CXG36"/>
      <c r="CXH36"/>
      <c r="CXI36"/>
      <c r="CXJ36"/>
      <c r="CXK36"/>
      <c r="CXL36"/>
      <c r="CXM36"/>
      <c r="CXN36"/>
      <c r="CXO36"/>
      <c r="CXP36"/>
      <c r="CXQ36"/>
      <c r="CXR36"/>
      <c r="CXS36"/>
      <c r="CXT36"/>
      <c r="CXU36"/>
      <c r="CXV36"/>
      <c r="CXW36"/>
      <c r="CXX36"/>
      <c r="CXY36"/>
      <c r="CXZ36"/>
      <c r="CYA36"/>
      <c r="CYB36"/>
      <c r="CYC36"/>
      <c r="CYD36"/>
      <c r="CYE36"/>
      <c r="CYF36"/>
      <c r="CYG36"/>
      <c r="CYH36"/>
      <c r="CYI36"/>
      <c r="CYJ36"/>
      <c r="CYK36"/>
      <c r="CYL36"/>
      <c r="CYM36"/>
      <c r="CYN36"/>
      <c r="CYO36"/>
      <c r="CYP36"/>
      <c r="CYQ36"/>
      <c r="CYR36"/>
      <c r="CYS36"/>
      <c r="CYT36"/>
      <c r="CYU36"/>
      <c r="CYV36"/>
      <c r="CYW36"/>
      <c r="CYX36"/>
      <c r="CYY36"/>
      <c r="CYZ36"/>
      <c r="CZA36"/>
      <c r="CZB36"/>
      <c r="CZC36"/>
      <c r="CZD36"/>
      <c r="CZE36"/>
      <c r="CZF36"/>
      <c r="CZG36"/>
      <c r="CZH36"/>
      <c r="CZI36"/>
      <c r="CZJ36"/>
      <c r="CZK36"/>
      <c r="CZL36"/>
      <c r="CZM36"/>
      <c r="CZN36"/>
      <c r="CZO36"/>
      <c r="CZP36"/>
      <c r="CZQ36"/>
      <c r="CZR36"/>
      <c r="CZS36"/>
      <c r="CZT36"/>
      <c r="CZU36"/>
      <c r="CZV36"/>
      <c r="CZW36"/>
      <c r="CZX36"/>
      <c r="CZY36"/>
      <c r="CZZ36"/>
      <c r="DAA36"/>
      <c r="DAB36"/>
      <c r="DAC36"/>
      <c r="DAD36"/>
      <c r="DAE36"/>
      <c r="DAF36"/>
      <c r="DAG36"/>
      <c r="DAH36"/>
      <c r="DAI36"/>
      <c r="DAJ36"/>
      <c r="DAK36"/>
      <c r="DAL36"/>
      <c r="DAM36"/>
      <c r="DAN36"/>
      <c r="DAO36"/>
      <c r="DAP36"/>
      <c r="DAQ36"/>
      <c r="DAR36"/>
      <c r="DAS36"/>
      <c r="DAT36"/>
      <c r="DAU36"/>
      <c r="DAV36"/>
      <c r="DAW36"/>
      <c r="DAX36"/>
      <c r="DAY36"/>
      <c r="DAZ36"/>
      <c r="DBA36"/>
      <c r="DBB36"/>
      <c r="DBC36"/>
      <c r="DBD36"/>
      <c r="DBE36"/>
      <c r="DBF36"/>
      <c r="DBG36"/>
      <c r="DBH36"/>
      <c r="DBI36"/>
      <c r="DBJ36"/>
      <c r="DBK36"/>
      <c r="DBL36"/>
      <c r="DBM36"/>
      <c r="DBN36"/>
      <c r="DBO36"/>
      <c r="DBP36"/>
      <c r="DBQ36"/>
      <c r="DBR36"/>
      <c r="DBS36"/>
      <c r="DBT36"/>
      <c r="DBU36"/>
      <c r="DBV36"/>
      <c r="DBW36"/>
      <c r="DBX36"/>
      <c r="DBY36"/>
      <c r="DBZ36"/>
      <c r="DCA36"/>
      <c r="DCB36"/>
      <c r="DCC36"/>
      <c r="DCD36"/>
      <c r="DCE36"/>
      <c r="DCF36"/>
      <c r="DCG36"/>
      <c r="DCH36"/>
      <c r="DCI36"/>
      <c r="DCJ36"/>
      <c r="DCK36"/>
      <c r="DCL36"/>
      <c r="DCM36"/>
      <c r="DCN36"/>
      <c r="DCO36"/>
      <c r="DCP36"/>
      <c r="DCQ36"/>
      <c r="DCR36"/>
      <c r="DCS36"/>
      <c r="DCT36"/>
      <c r="DCU36"/>
      <c r="DCV36"/>
      <c r="DCW36"/>
      <c r="DCX36"/>
      <c r="DCY36"/>
      <c r="DCZ36"/>
      <c r="DDA36"/>
      <c r="DDB36"/>
      <c r="DDC36"/>
      <c r="DDD36"/>
      <c r="DDE36"/>
      <c r="DDF36"/>
      <c r="DDG36"/>
      <c r="DDH36"/>
      <c r="DDI36"/>
      <c r="DDJ36"/>
      <c r="DDK36"/>
      <c r="DDL36"/>
      <c r="DDM36"/>
      <c r="DDN36"/>
      <c r="DDO36"/>
      <c r="DDP36"/>
      <c r="DDQ36"/>
      <c r="DDR36"/>
      <c r="DDS36"/>
      <c r="DDT36"/>
      <c r="DDU36"/>
      <c r="DDV36"/>
      <c r="DDW36"/>
      <c r="DDX36"/>
      <c r="DDY36"/>
      <c r="DDZ36"/>
      <c r="DEA36"/>
      <c r="DEB36"/>
      <c r="DEC36"/>
      <c r="DED36"/>
      <c r="DEE36"/>
      <c r="DEF36"/>
      <c r="DEG36"/>
      <c r="DEH36"/>
      <c r="DEI36"/>
      <c r="DEJ36"/>
      <c r="DEK36"/>
      <c r="DEL36"/>
      <c r="DEM36"/>
      <c r="DEN36"/>
      <c r="DEO36"/>
      <c r="DEP36"/>
      <c r="DEQ36"/>
      <c r="DER36"/>
      <c r="DES36"/>
      <c r="DET36"/>
      <c r="DEU36"/>
      <c r="DEV36"/>
      <c r="DEW36"/>
      <c r="DEX36"/>
      <c r="DEY36"/>
      <c r="DEZ36"/>
      <c r="DFA36"/>
      <c r="DFB36"/>
      <c r="DFC36"/>
      <c r="DFD36"/>
      <c r="DFE36"/>
      <c r="DFF36"/>
      <c r="DFG36"/>
      <c r="DFH36"/>
      <c r="DFI36"/>
      <c r="DFJ36"/>
      <c r="DFK36"/>
      <c r="DFL36"/>
      <c r="DFM36"/>
      <c r="DFN36"/>
      <c r="DFO36"/>
      <c r="DFP36"/>
      <c r="DFQ36"/>
      <c r="DFR36"/>
      <c r="DFS36"/>
      <c r="DFT36"/>
      <c r="DFU36"/>
      <c r="DFV36"/>
      <c r="DFW36"/>
      <c r="DFX36"/>
      <c r="DFY36"/>
      <c r="DFZ36"/>
      <c r="DGA36"/>
      <c r="DGB36"/>
      <c r="DGC36"/>
      <c r="DGD36"/>
      <c r="DGE36"/>
      <c r="DGF36"/>
      <c r="DGG36"/>
      <c r="DGH36"/>
      <c r="DGI36"/>
      <c r="DGJ36"/>
      <c r="DGK36"/>
      <c r="DGL36"/>
      <c r="DGM36"/>
      <c r="DGN36"/>
      <c r="DGO36"/>
      <c r="DGP36"/>
      <c r="DGQ36"/>
      <c r="DGR36"/>
      <c r="DGS36"/>
      <c r="DGT36"/>
      <c r="DGU36"/>
      <c r="DGV36"/>
      <c r="DGW36"/>
      <c r="DGX36"/>
      <c r="DGY36"/>
      <c r="DGZ36"/>
      <c r="DHA36"/>
      <c r="DHB36"/>
      <c r="DHC36"/>
      <c r="DHD36"/>
      <c r="DHE36"/>
      <c r="DHF36"/>
      <c r="DHG36"/>
      <c r="DHH36"/>
      <c r="DHI36"/>
      <c r="DHJ36"/>
      <c r="DHK36"/>
      <c r="DHL36"/>
      <c r="DHM36"/>
      <c r="DHN36"/>
      <c r="DHO36"/>
      <c r="DHP36"/>
      <c r="DHQ36"/>
      <c r="DHR36"/>
      <c r="DHS36"/>
      <c r="DHT36"/>
      <c r="DHU36"/>
      <c r="DHV36"/>
      <c r="DHW36"/>
      <c r="DHX36"/>
      <c r="DHY36"/>
      <c r="DHZ36"/>
      <c r="DIA36"/>
      <c r="DIB36"/>
      <c r="DIC36"/>
      <c r="DID36"/>
      <c r="DIE36"/>
      <c r="DIF36"/>
      <c r="DIG36"/>
      <c r="DIH36"/>
      <c r="DII36"/>
      <c r="DIJ36"/>
      <c r="DIK36"/>
      <c r="DIL36"/>
      <c r="DIM36"/>
      <c r="DIN36"/>
      <c r="DIO36"/>
      <c r="DIP36"/>
      <c r="DIQ36"/>
      <c r="DIR36"/>
      <c r="DIS36"/>
      <c r="DIT36"/>
      <c r="DIU36"/>
      <c r="DIV36"/>
      <c r="DIW36"/>
      <c r="DIX36"/>
      <c r="DIY36"/>
      <c r="DIZ36"/>
      <c r="DJA36"/>
      <c r="DJB36"/>
      <c r="DJC36"/>
      <c r="DJD36"/>
      <c r="DJE36"/>
      <c r="DJF36"/>
      <c r="DJG36"/>
      <c r="DJH36"/>
      <c r="DJI36"/>
      <c r="DJJ36"/>
      <c r="DJK36"/>
      <c r="DJL36"/>
      <c r="DJM36"/>
      <c r="DJN36"/>
      <c r="DJO36"/>
      <c r="DJP36"/>
      <c r="DJQ36"/>
      <c r="DJR36"/>
      <c r="DJS36"/>
      <c r="DJT36"/>
      <c r="DJU36"/>
      <c r="DJV36"/>
      <c r="DJW36"/>
      <c r="DJX36"/>
      <c r="DJY36"/>
      <c r="DJZ36"/>
      <c r="DKA36"/>
      <c r="DKB36"/>
      <c r="DKC36"/>
      <c r="DKD36"/>
      <c r="DKE36"/>
      <c r="DKF36"/>
      <c r="DKG36"/>
      <c r="DKH36"/>
      <c r="DKI36"/>
      <c r="DKJ36"/>
      <c r="DKK36"/>
      <c r="DKL36"/>
      <c r="DKM36"/>
      <c r="DKN36"/>
      <c r="DKO36"/>
      <c r="DKP36"/>
      <c r="DKQ36"/>
      <c r="DKR36"/>
      <c r="DKS36"/>
      <c r="DKT36"/>
      <c r="DKU36"/>
      <c r="DKV36"/>
      <c r="DKW36"/>
      <c r="DKX36"/>
      <c r="DKY36"/>
      <c r="DKZ36"/>
      <c r="DLA36"/>
      <c r="DLB36"/>
      <c r="DLC36"/>
      <c r="DLD36"/>
      <c r="DLE36"/>
      <c r="DLF36"/>
      <c r="DLG36"/>
      <c r="DLH36"/>
      <c r="DLI36"/>
      <c r="DLJ36"/>
      <c r="DLK36"/>
      <c r="DLL36"/>
      <c r="DLM36"/>
      <c r="DLN36"/>
      <c r="DLO36"/>
      <c r="DLP36"/>
      <c r="DLQ36"/>
      <c r="DLR36"/>
      <c r="DLS36"/>
      <c r="DLT36"/>
      <c r="DLU36"/>
      <c r="DLV36"/>
      <c r="DLW36"/>
      <c r="DLX36"/>
      <c r="DLY36"/>
      <c r="DLZ36"/>
      <c r="DMA36"/>
      <c r="DMB36"/>
      <c r="DMC36"/>
      <c r="DMD36"/>
      <c r="DME36"/>
      <c r="DMF36"/>
      <c r="DMG36"/>
      <c r="DMH36"/>
      <c r="DMI36"/>
      <c r="DMJ36"/>
      <c r="DMK36"/>
      <c r="DML36"/>
      <c r="DMM36"/>
      <c r="DMN36"/>
      <c r="DMO36"/>
      <c r="DMP36"/>
      <c r="DMQ36"/>
      <c r="DMR36"/>
      <c r="DMS36"/>
      <c r="DMT36"/>
      <c r="DMU36"/>
      <c r="DMV36"/>
      <c r="DMW36"/>
      <c r="DMX36"/>
      <c r="DMY36"/>
      <c r="DMZ36"/>
      <c r="DNA36"/>
      <c r="DNB36"/>
      <c r="DNC36"/>
      <c r="DND36"/>
      <c r="DNE36"/>
      <c r="DNF36"/>
      <c r="DNG36"/>
      <c r="DNH36"/>
      <c r="DNI36"/>
      <c r="DNJ36"/>
      <c r="DNK36"/>
      <c r="DNL36"/>
      <c r="DNM36"/>
      <c r="DNN36"/>
      <c r="DNO36"/>
      <c r="DNP36"/>
      <c r="DNQ36"/>
      <c r="DNR36"/>
      <c r="DNS36"/>
      <c r="DNT36"/>
      <c r="DNU36"/>
      <c r="DNV36"/>
      <c r="DNW36"/>
      <c r="DNX36"/>
      <c r="DNY36"/>
      <c r="DNZ36"/>
      <c r="DOA36"/>
      <c r="DOB36"/>
      <c r="DOC36"/>
      <c r="DOD36"/>
      <c r="DOE36"/>
      <c r="DOF36"/>
      <c r="DOG36"/>
      <c r="DOH36"/>
      <c r="DOI36"/>
      <c r="DOJ36"/>
      <c r="DOK36"/>
      <c r="DOL36"/>
      <c r="DOM36"/>
      <c r="DON36"/>
      <c r="DOO36"/>
      <c r="DOP36"/>
      <c r="DOQ36"/>
      <c r="DOR36"/>
      <c r="DOS36"/>
      <c r="DOT36"/>
      <c r="DOU36"/>
      <c r="DOV36"/>
      <c r="DOW36"/>
      <c r="DOX36"/>
      <c r="DOY36"/>
      <c r="DOZ36"/>
      <c r="DPA36"/>
      <c r="DPB36"/>
      <c r="DPC36"/>
      <c r="DPD36"/>
      <c r="DPE36"/>
      <c r="DPF36"/>
      <c r="DPG36"/>
      <c r="DPH36"/>
      <c r="DPI36"/>
      <c r="DPJ36"/>
      <c r="DPK36"/>
      <c r="DPL36"/>
      <c r="DPM36"/>
      <c r="DPN36"/>
      <c r="DPO36"/>
      <c r="DPP36"/>
      <c r="DPQ36"/>
      <c r="DPR36"/>
      <c r="DPS36"/>
      <c r="DPT36"/>
      <c r="DPU36"/>
      <c r="DPV36"/>
      <c r="DPW36"/>
      <c r="DPX36"/>
      <c r="DPY36"/>
      <c r="DPZ36"/>
      <c r="DQA36"/>
      <c r="DQB36"/>
      <c r="DQC36"/>
      <c r="DQD36"/>
      <c r="DQE36"/>
      <c r="DQF36"/>
      <c r="DQG36"/>
      <c r="DQH36"/>
      <c r="DQI36"/>
      <c r="DQJ36"/>
      <c r="DQK36"/>
      <c r="DQL36"/>
      <c r="DQM36"/>
      <c r="DQN36"/>
      <c r="DQO36"/>
      <c r="DQP36"/>
      <c r="DQQ36"/>
      <c r="DQR36"/>
      <c r="DQS36"/>
      <c r="DQT36"/>
      <c r="DQU36"/>
      <c r="DQV36"/>
      <c r="DQW36"/>
      <c r="DQX36"/>
      <c r="DQY36"/>
      <c r="DQZ36"/>
      <c r="DRA36"/>
      <c r="DRB36"/>
      <c r="DRC36"/>
      <c r="DRD36"/>
      <c r="DRE36"/>
      <c r="DRF36"/>
      <c r="DRG36"/>
      <c r="DRH36"/>
      <c r="DRI36"/>
      <c r="DRJ36"/>
      <c r="DRK36"/>
      <c r="DRL36"/>
      <c r="DRM36"/>
      <c r="DRN36"/>
      <c r="DRO36"/>
      <c r="DRP36"/>
      <c r="DRQ36"/>
      <c r="DRR36"/>
      <c r="DRS36"/>
      <c r="DRT36"/>
      <c r="DRU36"/>
      <c r="DRV36"/>
      <c r="DRW36"/>
      <c r="DRX36"/>
      <c r="DRY36"/>
      <c r="DRZ36"/>
      <c r="DSA36"/>
      <c r="DSB36"/>
      <c r="DSC36"/>
      <c r="DSD36"/>
      <c r="DSE36"/>
      <c r="DSF36"/>
      <c r="DSG36"/>
      <c r="DSH36"/>
      <c r="DSI36"/>
      <c r="DSJ36"/>
      <c r="DSK36"/>
      <c r="DSL36"/>
      <c r="DSM36"/>
      <c r="DSN36"/>
      <c r="DSO36"/>
      <c r="DSP36"/>
      <c r="DSQ36"/>
      <c r="DSR36"/>
      <c r="DSS36"/>
      <c r="DST36"/>
      <c r="DSU36"/>
      <c r="DSV36"/>
      <c r="DSW36"/>
      <c r="DSX36"/>
      <c r="DSY36"/>
      <c r="DSZ36"/>
      <c r="DTA36"/>
      <c r="DTB36"/>
      <c r="DTC36"/>
      <c r="DTD36"/>
      <c r="DTE36"/>
      <c r="DTF36"/>
      <c r="DTG36"/>
      <c r="DTH36"/>
      <c r="DTI36"/>
      <c r="DTJ36"/>
      <c r="DTK36"/>
      <c r="DTL36"/>
      <c r="DTM36"/>
      <c r="DTN36"/>
      <c r="DTO36"/>
      <c r="DTP36"/>
      <c r="DTQ36"/>
      <c r="DTR36"/>
      <c r="DTS36"/>
      <c r="DTT36"/>
      <c r="DTU36"/>
      <c r="DTV36"/>
      <c r="DTW36"/>
      <c r="DTX36"/>
      <c r="DTY36"/>
      <c r="DTZ36"/>
      <c r="DUA36"/>
      <c r="DUB36"/>
      <c r="DUC36"/>
      <c r="DUD36"/>
      <c r="DUE36"/>
      <c r="DUF36"/>
      <c r="DUG36"/>
      <c r="DUH36"/>
      <c r="DUI36"/>
      <c r="DUJ36"/>
      <c r="DUK36"/>
      <c r="DUL36"/>
      <c r="DUM36"/>
      <c r="DUN36"/>
      <c r="DUO36"/>
      <c r="DUP36"/>
      <c r="DUQ36"/>
      <c r="DUR36"/>
      <c r="DUS36"/>
      <c r="DUT36"/>
      <c r="DUU36"/>
      <c r="DUV36"/>
      <c r="DUW36"/>
      <c r="DUX36"/>
      <c r="DUY36"/>
      <c r="DUZ36"/>
      <c r="DVA36"/>
      <c r="DVB36"/>
      <c r="DVC36"/>
      <c r="DVD36"/>
      <c r="DVE36"/>
      <c r="DVF36"/>
      <c r="DVG36"/>
      <c r="DVH36"/>
      <c r="DVI36"/>
      <c r="DVJ36"/>
      <c r="DVK36"/>
      <c r="DVL36"/>
      <c r="DVM36"/>
      <c r="DVN36"/>
      <c r="DVO36"/>
      <c r="DVP36"/>
      <c r="DVQ36"/>
      <c r="DVR36"/>
      <c r="DVS36"/>
      <c r="DVT36"/>
      <c r="DVU36"/>
      <c r="DVV36"/>
      <c r="DVW36"/>
      <c r="DVX36"/>
      <c r="DVY36"/>
      <c r="DVZ36"/>
      <c r="DWA36"/>
      <c r="DWB36"/>
      <c r="DWC36"/>
      <c r="DWD36"/>
      <c r="DWE36"/>
      <c r="DWF36"/>
      <c r="DWG36"/>
      <c r="DWH36"/>
      <c r="DWI36"/>
      <c r="DWJ36"/>
      <c r="DWK36"/>
      <c r="DWL36"/>
      <c r="DWM36"/>
      <c r="DWN36"/>
      <c r="DWO36"/>
      <c r="DWP36"/>
      <c r="DWQ36"/>
      <c r="DWR36"/>
      <c r="DWS36"/>
      <c r="DWT36"/>
      <c r="DWU36"/>
      <c r="DWV36"/>
      <c r="DWW36"/>
      <c r="DWX36"/>
      <c r="DWY36"/>
      <c r="DWZ36"/>
      <c r="DXA36"/>
      <c r="DXB36"/>
      <c r="DXC36"/>
      <c r="DXD36"/>
      <c r="DXE36"/>
      <c r="DXF36"/>
      <c r="DXG36"/>
      <c r="DXH36"/>
      <c r="DXI36"/>
      <c r="DXJ36"/>
      <c r="DXK36"/>
      <c r="DXL36"/>
      <c r="DXM36"/>
      <c r="DXN36"/>
      <c r="DXO36"/>
      <c r="DXP36"/>
      <c r="DXQ36"/>
      <c r="DXR36"/>
      <c r="DXS36"/>
      <c r="DXT36"/>
      <c r="DXU36"/>
      <c r="DXV36"/>
      <c r="DXW36"/>
      <c r="DXX36"/>
      <c r="DXY36"/>
      <c r="DXZ36"/>
      <c r="DYA36"/>
      <c r="DYB36"/>
      <c r="DYC36"/>
      <c r="DYD36"/>
      <c r="DYE36"/>
      <c r="DYF36"/>
      <c r="DYG36"/>
      <c r="DYH36"/>
      <c r="DYI36"/>
      <c r="DYJ36"/>
      <c r="DYK36"/>
      <c r="DYL36"/>
      <c r="DYM36"/>
      <c r="DYN36"/>
      <c r="DYO36"/>
      <c r="DYP36"/>
      <c r="DYQ36"/>
      <c r="DYR36"/>
      <c r="DYS36"/>
      <c r="DYT36"/>
      <c r="DYU36"/>
      <c r="DYV36"/>
      <c r="DYW36"/>
      <c r="DYX36"/>
      <c r="DYY36"/>
      <c r="DYZ36"/>
      <c r="DZA36"/>
      <c r="DZB36"/>
      <c r="DZC36"/>
      <c r="DZD36"/>
      <c r="DZE36"/>
      <c r="DZF36"/>
      <c r="DZG36"/>
      <c r="DZH36"/>
      <c r="DZI36"/>
      <c r="DZJ36"/>
      <c r="DZK36"/>
      <c r="DZL36"/>
      <c r="DZM36"/>
      <c r="DZN36"/>
      <c r="DZO36"/>
      <c r="DZP36"/>
      <c r="DZQ36"/>
      <c r="DZR36"/>
      <c r="DZS36"/>
      <c r="DZT36"/>
      <c r="DZU36"/>
      <c r="DZV36"/>
      <c r="DZW36"/>
      <c r="DZX36"/>
      <c r="DZY36"/>
      <c r="DZZ36"/>
      <c r="EAA36"/>
      <c r="EAB36"/>
      <c r="EAC36"/>
      <c r="EAD36"/>
      <c r="EAE36"/>
      <c r="EAF36"/>
      <c r="EAG36"/>
      <c r="EAH36"/>
      <c r="EAI36"/>
      <c r="EAJ36"/>
      <c r="EAK36"/>
      <c r="EAL36"/>
      <c r="EAM36"/>
      <c r="EAN36"/>
      <c r="EAO36"/>
      <c r="EAP36"/>
      <c r="EAQ36"/>
      <c r="EAR36"/>
      <c r="EAS36"/>
      <c r="EAT36"/>
      <c r="EAU36"/>
      <c r="EAV36"/>
      <c r="EAW36"/>
      <c r="EAX36"/>
      <c r="EAY36"/>
      <c r="EAZ36"/>
      <c r="EBA36"/>
      <c r="EBB36"/>
      <c r="EBC36"/>
      <c r="EBD36"/>
      <c r="EBE36"/>
      <c r="EBF36"/>
      <c r="EBG36"/>
      <c r="EBH36"/>
      <c r="EBI36"/>
      <c r="EBJ36"/>
      <c r="EBK36"/>
      <c r="EBL36"/>
      <c r="EBM36"/>
      <c r="EBN36"/>
      <c r="EBO36"/>
      <c r="EBP36"/>
      <c r="EBQ36"/>
      <c r="EBR36"/>
      <c r="EBS36"/>
      <c r="EBT36"/>
      <c r="EBU36"/>
      <c r="EBV36"/>
      <c r="EBW36"/>
      <c r="EBX36"/>
      <c r="EBY36"/>
      <c r="EBZ36"/>
      <c r="ECA36"/>
      <c r="ECB36"/>
      <c r="ECC36"/>
      <c r="ECD36"/>
      <c r="ECE36"/>
      <c r="ECF36"/>
      <c r="ECG36"/>
      <c r="ECH36"/>
      <c r="ECI36"/>
      <c r="ECJ36"/>
      <c r="ECK36"/>
      <c r="ECL36"/>
      <c r="ECM36"/>
      <c r="ECN36"/>
      <c r="ECO36"/>
      <c r="ECP36"/>
      <c r="ECQ36"/>
      <c r="ECR36"/>
      <c r="ECS36"/>
      <c r="ECT36"/>
      <c r="ECU36"/>
      <c r="ECV36"/>
      <c r="ECW36"/>
      <c r="ECX36"/>
      <c r="ECY36"/>
      <c r="ECZ36"/>
      <c r="EDA36"/>
      <c r="EDB36"/>
      <c r="EDC36"/>
      <c r="EDD36"/>
      <c r="EDE36"/>
      <c r="EDF36"/>
      <c r="EDG36"/>
      <c r="EDH36"/>
      <c r="EDI36"/>
      <c r="EDJ36"/>
      <c r="EDK36"/>
      <c r="EDL36"/>
      <c r="EDM36"/>
      <c r="EDN36"/>
      <c r="EDO36"/>
      <c r="EDP36"/>
      <c r="EDQ36"/>
      <c r="EDR36"/>
      <c r="EDS36"/>
      <c r="EDT36"/>
      <c r="EDU36"/>
      <c r="EDV36"/>
      <c r="EDW36"/>
      <c r="EDX36"/>
      <c r="EDY36"/>
      <c r="EDZ36"/>
      <c r="EEA36"/>
      <c r="EEB36"/>
      <c r="EEC36"/>
      <c r="EED36"/>
      <c r="EEE36"/>
      <c r="EEF36"/>
      <c r="EEG36"/>
      <c r="EEH36"/>
      <c r="EEI36"/>
      <c r="EEJ36"/>
      <c r="EEK36"/>
      <c r="EEL36"/>
      <c r="EEM36"/>
      <c r="EEN36"/>
      <c r="EEO36"/>
      <c r="EEP36"/>
      <c r="EEQ36"/>
      <c r="EER36"/>
      <c r="EES36"/>
      <c r="EET36"/>
      <c r="EEU36"/>
      <c r="EEV36"/>
      <c r="EEW36"/>
      <c r="EEX36"/>
      <c r="EEY36"/>
      <c r="EEZ36"/>
      <c r="EFA36"/>
      <c r="EFB36"/>
      <c r="EFC36"/>
      <c r="EFD36"/>
      <c r="EFE36"/>
      <c r="EFF36"/>
      <c r="EFG36"/>
      <c r="EFH36"/>
      <c r="EFI36"/>
      <c r="EFJ36"/>
      <c r="EFK36"/>
      <c r="EFL36"/>
      <c r="EFM36"/>
      <c r="EFN36"/>
      <c r="EFO36"/>
      <c r="EFP36"/>
      <c r="EFQ36"/>
      <c r="EFR36"/>
      <c r="EFS36"/>
      <c r="EFT36"/>
      <c r="EFU36"/>
      <c r="EFV36"/>
      <c r="EFW36"/>
      <c r="EFX36"/>
      <c r="EFY36"/>
      <c r="EFZ36"/>
      <c r="EGA36"/>
      <c r="EGB36"/>
      <c r="EGC36"/>
      <c r="EGD36"/>
      <c r="EGE36"/>
      <c r="EGF36"/>
      <c r="EGG36"/>
      <c r="EGH36"/>
      <c r="EGI36"/>
      <c r="EGJ36"/>
      <c r="EGK36"/>
      <c r="EGL36"/>
      <c r="EGM36"/>
      <c r="EGN36"/>
      <c r="EGO36"/>
      <c r="EGP36"/>
      <c r="EGQ36"/>
      <c r="EGR36"/>
      <c r="EGS36"/>
      <c r="EGT36"/>
      <c r="EGU36"/>
      <c r="EGV36"/>
      <c r="EGW36"/>
      <c r="EGX36"/>
      <c r="EGY36"/>
      <c r="EGZ36"/>
      <c r="EHA36"/>
      <c r="EHB36"/>
      <c r="EHC36"/>
      <c r="EHD36"/>
      <c r="EHE36"/>
      <c r="EHF36"/>
      <c r="EHG36"/>
      <c r="EHH36"/>
      <c r="EHI36"/>
      <c r="EHJ36"/>
      <c r="EHK36"/>
      <c r="EHL36"/>
      <c r="EHM36"/>
      <c r="EHN36"/>
      <c r="EHO36"/>
      <c r="EHP36"/>
      <c r="EHQ36"/>
      <c r="EHR36"/>
      <c r="EHS36"/>
      <c r="EHT36"/>
      <c r="EHU36"/>
      <c r="EHV36"/>
      <c r="EHW36"/>
      <c r="EHX36"/>
      <c r="EHY36"/>
      <c r="EHZ36"/>
      <c r="EIA36"/>
      <c r="EIB36"/>
      <c r="EIC36"/>
      <c r="EID36"/>
      <c r="EIE36"/>
      <c r="EIF36"/>
      <c r="EIG36"/>
      <c r="EIH36"/>
      <c r="EII36"/>
      <c r="EIJ36"/>
      <c r="EIK36"/>
      <c r="EIL36"/>
      <c r="EIM36"/>
      <c r="EIN36"/>
      <c r="EIO36"/>
      <c r="EIP36"/>
      <c r="EIQ36"/>
      <c r="EIR36"/>
      <c r="EIS36"/>
      <c r="EIT36"/>
      <c r="EIU36"/>
      <c r="EIV36"/>
      <c r="EIW36"/>
      <c r="EIX36"/>
      <c r="EIY36"/>
      <c r="EIZ36"/>
      <c r="EJA36"/>
      <c r="EJB36"/>
      <c r="EJC36"/>
      <c r="EJD36"/>
      <c r="EJE36"/>
      <c r="EJF36"/>
      <c r="EJG36"/>
      <c r="EJH36"/>
      <c r="EJI36"/>
      <c r="EJJ36"/>
      <c r="EJK36"/>
      <c r="EJL36"/>
      <c r="EJM36"/>
      <c r="EJN36"/>
      <c r="EJO36"/>
      <c r="EJP36"/>
      <c r="EJQ36"/>
      <c r="EJR36"/>
      <c r="EJS36"/>
      <c r="EJT36"/>
      <c r="EJU36"/>
      <c r="EJV36"/>
      <c r="EJW36"/>
      <c r="EJX36"/>
      <c r="EJY36"/>
      <c r="EJZ36"/>
      <c r="EKA36"/>
      <c r="EKB36"/>
      <c r="EKC36"/>
      <c r="EKD36"/>
      <c r="EKE36"/>
      <c r="EKF36"/>
      <c r="EKG36"/>
      <c r="EKH36"/>
      <c r="EKI36"/>
      <c r="EKJ36"/>
      <c r="EKK36"/>
      <c r="EKL36"/>
      <c r="EKM36"/>
      <c r="EKN36"/>
      <c r="EKO36"/>
      <c r="EKP36"/>
      <c r="EKQ36"/>
      <c r="EKR36"/>
      <c r="EKS36"/>
      <c r="EKT36"/>
      <c r="EKU36"/>
      <c r="EKV36"/>
      <c r="EKW36"/>
      <c r="EKX36"/>
      <c r="EKY36"/>
      <c r="EKZ36"/>
      <c r="ELA36"/>
      <c r="ELB36"/>
      <c r="ELC36"/>
      <c r="ELD36"/>
      <c r="ELE36"/>
      <c r="ELF36"/>
      <c r="ELG36"/>
      <c r="ELH36"/>
      <c r="ELI36"/>
      <c r="ELJ36"/>
      <c r="ELK36"/>
      <c r="ELL36"/>
      <c r="ELM36"/>
      <c r="ELN36"/>
      <c r="ELO36"/>
      <c r="ELP36"/>
      <c r="ELQ36"/>
      <c r="ELR36"/>
      <c r="ELS36"/>
      <c r="ELT36"/>
      <c r="ELU36"/>
      <c r="ELV36"/>
      <c r="ELW36"/>
      <c r="ELX36"/>
      <c r="ELY36"/>
      <c r="ELZ36"/>
      <c r="EMA36"/>
      <c r="EMB36"/>
      <c r="EMC36"/>
      <c r="EMD36"/>
      <c r="EME36"/>
      <c r="EMF36"/>
      <c r="EMG36"/>
      <c r="EMH36"/>
      <c r="EMI36"/>
      <c r="EMJ36"/>
      <c r="EMK36"/>
      <c r="EML36"/>
      <c r="EMM36"/>
      <c r="EMN36"/>
      <c r="EMO36"/>
      <c r="EMP36"/>
      <c r="EMQ36"/>
      <c r="EMR36"/>
      <c r="EMS36"/>
      <c r="EMT36"/>
      <c r="EMU36"/>
      <c r="EMV36"/>
      <c r="EMW36"/>
      <c r="EMX36"/>
      <c r="EMY36"/>
      <c r="EMZ36"/>
      <c r="ENA36"/>
      <c r="ENB36"/>
      <c r="ENC36"/>
      <c r="END36"/>
      <c r="ENE36"/>
      <c r="ENF36"/>
      <c r="ENG36"/>
      <c r="ENH36"/>
      <c r="ENI36"/>
      <c r="ENJ36"/>
      <c r="ENK36"/>
      <c r="ENL36"/>
      <c r="ENM36"/>
      <c r="ENN36"/>
      <c r="ENO36"/>
      <c r="ENP36"/>
      <c r="ENQ36"/>
      <c r="ENR36"/>
      <c r="ENS36"/>
      <c r="ENT36"/>
      <c r="ENU36"/>
      <c r="ENV36"/>
      <c r="ENW36"/>
      <c r="ENX36"/>
      <c r="ENY36"/>
      <c r="ENZ36"/>
      <c r="EOA36"/>
      <c r="EOB36"/>
      <c r="EOC36"/>
      <c r="EOD36"/>
      <c r="EOE36"/>
      <c r="EOF36"/>
      <c r="EOG36"/>
      <c r="EOH36"/>
      <c r="EOI36"/>
      <c r="EOJ36"/>
      <c r="EOK36"/>
      <c r="EOL36"/>
      <c r="EOM36"/>
      <c r="EON36"/>
      <c r="EOO36"/>
      <c r="EOP36"/>
      <c r="EOQ36"/>
      <c r="EOR36"/>
      <c r="EOS36"/>
      <c r="EOT36"/>
      <c r="EOU36"/>
      <c r="EOV36"/>
      <c r="EOW36"/>
      <c r="EOX36"/>
      <c r="EOY36"/>
      <c r="EOZ36"/>
      <c r="EPA36"/>
      <c r="EPB36"/>
      <c r="EPC36"/>
      <c r="EPD36"/>
      <c r="EPE36"/>
      <c r="EPF36"/>
      <c r="EPG36"/>
      <c r="EPH36"/>
      <c r="EPI36"/>
      <c r="EPJ36"/>
      <c r="EPK36"/>
      <c r="EPL36"/>
      <c r="EPM36"/>
      <c r="EPN36"/>
      <c r="EPO36"/>
      <c r="EPP36"/>
      <c r="EPQ36"/>
      <c r="EPR36"/>
      <c r="EPS36"/>
      <c r="EPT36"/>
      <c r="EPU36"/>
      <c r="EPV36"/>
      <c r="EPW36"/>
      <c r="EPX36"/>
      <c r="EPY36"/>
      <c r="EPZ36"/>
      <c r="EQA36"/>
      <c r="EQB36"/>
      <c r="EQC36"/>
      <c r="EQD36"/>
      <c r="EQE36"/>
      <c r="EQF36"/>
      <c r="EQG36"/>
      <c r="EQH36"/>
      <c r="EQI36"/>
      <c r="EQJ36"/>
      <c r="EQK36"/>
      <c r="EQL36"/>
      <c r="EQM36"/>
      <c r="EQN36"/>
      <c r="EQO36"/>
      <c r="EQP36"/>
      <c r="EQQ36"/>
      <c r="EQR36"/>
      <c r="EQS36"/>
      <c r="EQT36"/>
      <c r="EQU36"/>
      <c r="EQV36"/>
      <c r="EQW36"/>
      <c r="EQX36"/>
      <c r="EQY36"/>
      <c r="EQZ36"/>
      <c r="ERA36"/>
      <c r="ERB36"/>
      <c r="ERC36"/>
      <c r="ERD36"/>
      <c r="ERE36"/>
      <c r="ERF36"/>
      <c r="ERG36"/>
      <c r="ERH36"/>
      <c r="ERI36"/>
      <c r="ERJ36"/>
      <c r="ERK36"/>
      <c r="ERL36"/>
      <c r="ERM36"/>
      <c r="ERN36"/>
      <c r="ERO36"/>
      <c r="ERP36"/>
      <c r="ERQ36"/>
      <c r="ERR36"/>
      <c r="ERS36"/>
      <c r="ERT36"/>
      <c r="ERU36"/>
      <c r="ERV36"/>
      <c r="ERW36"/>
      <c r="ERX36"/>
      <c r="ERY36"/>
      <c r="ERZ36"/>
      <c r="ESA36"/>
      <c r="ESB36"/>
      <c r="ESC36"/>
      <c r="ESD36"/>
      <c r="ESE36"/>
      <c r="ESF36"/>
      <c r="ESG36"/>
      <c r="ESH36"/>
      <c r="ESI36"/>
      <c r="ESJ36"/>
      <c r="ESK36"/>
      <c r="ESL36"/>
      <c r="ESM36"/>
      <c r="ESN36"/>
      <c r="ESO36"/>
      <c r="ESP36"/>
      <c r="ESQ36"/>
      <c r="ESR36"/>
      <c r="ESS36"/>
      <c r="EST36"/>
      <c r="ESU36"/>
      <c r="ESV36"/>
      <c r="ESW36"/>
      <c r="ESX36"/>
      <c r="ESY36"/>
      <c r="ESZ36"/>
      <c r="ETA36"/>
      <c r="ETB36"/>
      <c r="ETC36"/>
      <c r="ETD36"/>
      <c r="ETE36"/>
      <c r="ETF36"/>
      <c r="ETG36"/>
      <c r="ETH36"/>
      <c r="ETI36"/>
      <c r="ETJ36"/>
      <c r="ETK36"/>
      <c r="ETL36"/>
      <c r="ETM36"/>
      <c r="ETN36"/>
      <c r="ETO36"/>
      <c r="ETP36"/>
      <c r="ETQ36"/>
      <c r="ETR36"/>
      <c r="ETS36"/>
      <c r="ETT36"/>
      <c r="ETU36"/>
      <c r="ETV36"/>
      <c r="ETW36"/>
      <c r="ETX36"/>
      <c r="ETY36"/>
      <c r="ETZ36"/>
      <c r="EUA36"/>
      <c r="EUB36"/>
      <c r="EUC36"/>
      <c r="EUD36"/>
      <c r="EUE36"/>
      <c r="EUF36"/>
      <c r="EUG36"/>
      <c r="EUH36"/>
      <c r="EUI36"/>
      <c r="EUJ36"/>
      <c r="EUK36"/>
      <c r="EUL36"/>
      <c r="EUM36"/>
      <c r="EUN36"/>
      <c r="EUO36"/>
      <c r="EUP36"/>
      <c r="EUQ36"/>
      <c r="EUR36"/>
      <c r="EUS36"/>
      <c r="EUT36"/>
      <c r="EUU36"/>
      <c r="EUV36"/>
      <c r="EUW36"/>
      <c r="EUX36"/>
      <c r="EUY36"/>
      <c r="EUZ36"/>
      <c r="EVA36"/>
      <c r="EVB36"/>
      <c r="EVC36"/>
      <c r="EVD36"/>
      <c r="EVE36"/>
      <c r="EVF36"/>
      <c r="EVG36"/>
      <c r="EVH36"/>
      <c r="EVI36"/>
      <c r="EVJ36"/>
      <c r="EVK36"/>
      <c r="EVL36"/>
      <c r="EVM36"/>
      <c r="EVN36"/>
      <c r="EVO36"/>
      <c r="EVP36"/>
      <c r="EVQ36"/>
      <c r="EVR36"/>
      <c r="EVS36"/>
      <c r="EVT36"/>
      <c r="EVU36"/>
      <c r="EVV36"/>
      <c r="EVW36"/>
      <c r="EVX36"/>
      <c r="EVY36"/>
      <c r="EVZ36"/>
      <c r="EWA36"/>
      <c r="EWB36"/>
      <c r="EWC36"/>
      <c r="EWD36"/>
      <c r="EWE36"/>
      <c r="EWF36"/>
      <c r="EWG36"/>
      <c r="EWH36"/>
      <c r="EWI36"/>
      <c r="EWJ36"/>
      <c r="EWK36"/>
      <c r="EWL36"/>
      <c r="EWM36"/>
      <c r="EWN36"/>
      <c r="EWO36"/>
      <c r="EWP36"/>
      <c r="EWQ36"/>
      <c r="EWR36"/>
      <c r="EWS36"/>
      <c r="EWT36"/>
      <c r="EWU36"/>
      <c r="EWV36"/>
      <c r="EWW36"/>
      <c r="EWX36"/>
      <c r="EWY36"/>
      <c r="EWZ36"/>
      <c r="EXA36"/>
      <c r="EXB36"/>
      <c r="EXC36"/>
      <c r="EXD36"/>
      <c r="EXE36"/>
      <c r="EXF36"/>
      <c r="EXG36"/>
      <c r="EXH36"/>
      <c r="EXI36"/>
      <c r="EXJ36"/>
      <c r="EXK36"/>
      <c r="EXL36"/>
      <c r="EXM36"/>
      <c r="EXN36"/>
      <c r="EXO36"/>
      <c r="EXP36"/>
      <c r="EXQ36"/>
      <c r="EXR36"/>
      <c r="EXS36"/>
      <c r="EXT36"/>
      <c r="EXU36"/>
      <c r="EXV36"/>
      <c r="EXW36"/>
      <c r="EXX36"/>
      <c r="EXY36"/>
      <c r="EXZ36"/>
      <c r="EYA36"/>
      <c r="EYB36"/>
      <c r="EYC36"/>
      <c r="EYD36"/>
      <c r="EYE36"/>
      <c r="EYF36"/>
      <c r="EYG36"/>
      <c r="EYH36"/>
      <c r="EYI36"/>
      <c r="EYJ36"/>
      <c r="EYK36"/>
      <c r="EYL36"/>
      <c r="EYM36"/>
      <c r="EYN36"/>
      <c r="EYO36"/>
      <c r="EYP36"/>
      <c r="EYQ36"/>
      <c r="EYR36"/>
      <c r="EYS36"/>
      <c r="EYT36"/>
      <c r="EYU36"/>
      <c r="EYV36"/>
      <c r="EYW36"/>
      <c r="EYX36"/>
      <c r="EYY36"/>
      <c r="EYZ36"/>
      <c r="EZA36"/>
      <c r="EZB36"/>
      <c r="EZC36"/>
      <c r="EZD36"/>
      <c r="EZE36"/>
      <c r="EZF36"/>
      <c r="EZG36"/>
      <c r="EZH36"/>
      <c r="EZI36"/>
      <c r="EZJ36"/>
      <c r="EZK36"/>
      <c r="EZL36"/>
      <c r="EZM36"/>
      <c r="EZN36"/>
      <c r="EZO36"/>
      <c r="EZP36"/>
      <c r="EZQ36"/>
      <c r="EZR36"/>
      <c r="EZS36"/>
      <c r="EZT36"/>
      <c r="EZU36"/>
      <c r="EZV36"/>
      <c r="EZW36"/>
      <c r="EZX36"/>
      <c r="EZY36"/>
      <c r="EZZ36"/>
      <c r="FAA36"/>
      <c r="FAB36"/>
      <c r="FAC36"/>
      <c r="FAD36"/>
      <c r="FAE36"/>
      <c r="FAF36"/>
      <c r="FAG36"/>
      <c r="FAH36"/>
      <c r="FAI36"/>
      <c r="FAJ36"/>
      <c r="FAK36"/>
      <c r="FAL36"/>
      <c r="FAM36"/>
      <c r="FAN36"/>
      <c r="FAO36"/>
      <c r="FAP36"/>
      <c r="FAQ36"/>
      <c r="FAR36"/>
      <c r="FAS36"/>
      <c r="FAT36"/>
      <c r="FAU36"/>
      <c r="FAV36"/>
      <c r="FAW36"/>
      <c r="FAX36"/>
      <c r="FAY36"/>
      <c r="FAZ36"/>
      <c r="FBA36"/>
      <c r="FBB36"/>
      <c r="FBC36"/>
      <c r="FBD36"/>
      <c r="FBE36"/>
      <c r="FBF36"/>
      <c r="FBG36"/>
      <c r="FBH36"/>
      <c r="FBI36"/>
      <c r="FBJ36"/>
      <c r="FBK36"/>
      <c r="FBL36"/>
      <c r="FBM36"/>
      <c r="FBN36"/>
      <c r="FBO36"/>
      <c r="FBP36"/>
      <c r="FBQ36"/>
      <c r="FBR36"/>
      <c r="FBS36"/>
      <c r="FBT36"/>
      <c r="FBU36"/>
      <c r="FBV36"/>
      <c r="FBW36"/>
      <c r="FBX36"/>
      <c r="FBY36"/>
      <c r="FBZ36"/>
      <c r="FCA36"/>
      <c r="FCB36"/>
      <c r="FCC36"/>
      <c r="FCD36"/>
      <c r="FCE36"/>
      <c r="FCF36"/>
      <c r="FCG36"/>
      <c r="FCH36"/>
      <c r="FCI36"/>
      <c r="FCJ36"/>
      <c r="FCK36"/>
      <c r="FCL36"/>
      <c r="FCM36"/>
      <c r="FCN36"/>
      <c r="FCO36"/>
      <c r="FCP36"/>
      <c r="FCQ36"/>
      <c r="FCR36"/>
      <c r="FCS36"/>
      <c r="FCT36"/>
      <c r="FCU36"/>
      <c r="FCV36"/>
      <c r="FCW36"/>
      <c r="FCX36"/>
      <c r="FCY36"/>
      <c r="FCZ36"/>
      <c r="FDA36"/>
      <c r="FDB36"/>
      <c r="FDC36"/>
      <c r="FDD36"/>
      <c r="FDE36"/>
      <c r="FDF36"/>
      <c r="FDG36"/>
      <c r="FDH36"/>
      <c r="FDI36"/>
      <c r="FDJ36"/>
      <c r="FDK36"/>
      <c r="FDL36"/>
      <c r="FDM36"/>
      <c r="FDN36"/>
      <c r="FDO36"/>
      <c r="FDP36"/>
      <c r="FDQ36"/>
      <c r="FDR36"/>
      <c r="FDS36"/>
      <c r="FDT36"/>
      <c r="FDU36"/>
      <c r="FDV36"/>
      <c r="FDW36"/>
      <c r="FDX36"/>
      <c r="FDY36"/>
      <c r="FDZ36"/>
      <c r="FEA36"/>
      <c r="FEB36"/>
      <c r="FEC36"/>
      <c r="FED36"/>
      <c r="FEE36"/>
      <c r="FEF36"/>
      <c r="FEG36"/>
      <c r="FEH36"/>
      <c r="FEI36"/>
      <c r="FEJ36"/>
      <c r="FEK36"/>
      <c r="FEL36"/>
      <c r="FEM36"/>
      <c r="FEN36"/>
      <c r="FEO36"/>
      <c r="FEP36"/>
      <c r="FEQ36"/>
      <c r="FER36"/>
      <c r="FES36"/>
      <c r="FET36"/>
      <c r="FEU36"/>
      <c r="FEV36"/>
      <c r="FEW36"/>
      <c r="FEX36"/>
      <c r="FEY36"/>
      <c r="FEZ36"/>
      <c r="FFA36"/>
      <c r="FFB36"/>
      <c r="FFC36"/>
      <c r="FFD36"/>
      <c r="FFE36"/>
      <c r="FFF36"/>
      <c r="FFG36"/>
      <c r="FFH36"/>
      <c r="FFI36"/>
      <c r="FFJ36"/>
      <c r="FFK36"/>
      <c r="FFL36"/>
      <c r="FFM36"/>
      <c r="FFN36"/>
      <c r="FFO36"/>
      <c r="FFP36"/>
      <c r="FFQ36"/>
      <c r="FFR36"/>
      <c r="FFS36"/>
      <c r="FFT36"/>
      <c r="FFU36"/>
      <c r="FFV36"/>
      <c r="FFW36"/>
      <c r="FFX36"/>
      <c r="FFY36"/>
      <c r="FFZ36"/>
      <c r="FGA36"/>
      <c r="FGB36"/>
      <c r="FGC36"/>
      <c r="FGD36"/>
      <c r="FGE36"/>
      <c r="FGF36"/>
      <c r="FGG36"/>
      <c r="FGH36"/>
      <c r="FGI36"/>
      <c r="FGJ36"/>
      <c r="FGK36"/>
      <c r="FGL36"/>
      <c r="FGM36"/>
      <c r="FGN36"/>
      <c r="FGO36"/>
      <c r="FGP36"/>
      <c r="FGQ36"/>
      <c r="FGR36"/>
      <c r="FGS36"/>
      <c r="FGT36"/>
      <c r="FGU36"/>
      <c r="FGV36"/>
      <c r="FGW36"/>
      <c r="FGX36"/>
      <c r="FGY36"/>
      <c r="FGZ36"/>
      <c r="FHA36"/>
      <c r="FHB36"/>
      <c r="FHC36"/>
      <c r="FHD36"/>
      <c r="FHE36"/>
      <c r="FHF36"/>
      <c r="FHG36"/>
      <c r="FHH36"/>
      <c r="FHI36"/>
      <c r="FHJ36"/>
      <c r="FHK36"/>
      <c r="FHL36"/>
      <c r="FHM36"/>
      <c r="FHN36"/>
      <c r="FHO36"/>
      <c r="FHP36"/>
      <c r="FHQ36"/>
      <c r="FHR36"/>
      <c r="FHS36"/>
      <c r="FHT36"/>
      <c r="FHU36"/>
      <c r="FHV36"/>
      <c r="FHW36"/>
      <c r="FHX36"/>
      <c r="FHY36"/>
      <c r="FHZ36"/>
      <c r="FIA36"/>
      <c r="FIB36"/>
      <c r="FIC36"/>
      <c r="FID36"/>
      <c r="FIE36"/>
      <c r="FIF36"/>
      <c r="FIG36"/>
      <c r="FIH36"/>
      <c r="FII36"/>
      <c r="FIJ36"/>
      <c r="FIK36"/>
      <c r="FIL36"/>
      <c r="FIM36"/>
      <c r="FIN36"/>
      <c r="FIO36"/>
      <c r="FIP36"/>
      <c r="FIQ36"/>
      <c r="FIR36"/>
      <c r="FIS36"/>
      <c r="FIT36"/>
      <c r="FIU36"/>
      <c r="FIV36"/>
      <c r="FIW36"/>
      <c r="FIX36"/>
      <c r="FIY36"/>
      <c r="FIZ36"/>
      <c r="FJA36"/>
      <c r="FJB36"/>
      <c r="FJC36"/>
      <c r="FJD36"/>
      <c r="FJE36"/>
      <c r="FJF36"/>
      <c r="FJG36"/>
      <c r="FJH36"/>
      <c r="FJI36"/>
      <c r="FJJ36"/>
      <c r="FJK36"/>
      <c r="FJL36"/>
      <c r="FJM36"/>
      <c r="FJN36"/>
      <c r="FJO36"/>
      <c r="FJP36"/>
      <c r="FJQ36"/>
      <c r="FJR36"/>
      <c r="FJS36"/>
      <c r="FJT36"/>
      <c r="FJU36"/>
      <c r="FJV36"/>
      <c r="FJW36"/>
      <c r="FJX36"/>
      <c r="FJY36"/>
      <c r="FJZ36"/>
      <c r="FKA36"/>
      <c r="FKB36"/>
      <c r="FKC36"/>
      <c r="FKD36"/>
      <c r="FKE36"/>
      <c r="FKF36"/>
      <c r="FKG36"/>
      <c r="FKH36"/>
      <c r="FKI36"/>
      <c r="FKJ36"/>
      <c r="FKK36"/>
      <c r="FKL36"/>
      <c r="FKM36"/>
      <c r="FKN36"/>
      <c r="FKO36"/>
      <c r="FKP36"/>
      <c r="FKQ36"/>
      <c r="FKR36"/>
      <c r="FKS36"/>
      <c r="FKT36"/>
      <c r="FKU36"/>
      <c r="FKV36"/>
      <c r="FKW36"/>
      <c r="FKX36"/>
      <c r="FKY36"/>
      <c r="FKZ36"/>
      <c r="FLA36"/>
      <c r="FLB36"/>
      <c r="FLC36"/>
      <c r="FLD36"/>
      <c r="FLE36"/>
      <c r="FLF36"/>
      <c r="FLG36"/>
      <c r="FLH36"/>
      <c r="FLI36"/>
      <c r="FLJ36"/>
      <c r="FLK36"/>
      <c r="FLL36"/>
      <c r="FLM36"/>
      <c r="FLN36"/>
      <c r="FLO36"/>
      <c r="FLP36"/>
      <c r="FLQ36"/>
      <c r="FLR36"/>
      <c r="FLS36"/>
      <c r="FLT36"/>
      <c r="FLU36"/>
      <c r="FLV36"/>
      <c r="FLW36"/>
      <c r="FLX36"/>
      <c r="FLY36"/>
      <c r="FLZ36"/>
      <c r="FMA36"/>
      <c r="FMB36"/>
      <c r="FMC36"/>
      <c r="FMD36"/>
      <c r="FME36"/>
      <c r="FMF36"/>
      <c r="FMG36"/>
      <c r="FMH36"/>
      <c r="FMI36"/>
      <c r="FMJ36"/>
      <c r="FMK36"/>
      <c r="FML36"/>
      <c r="FMM36"/>
      <c r="FMN36"/>
      <c r="FMO36"/>
      <c r="FMP36"/>
      <c r="FMQ36"/>
      <c r="FMR36"/>
      <c r="FMS36"/>
      <c r="FMT36"/>
      <c r="FMU36"/>
      <c r="FMV36"/>
      <c r="FMW36"/>
      <c r="FMX36"/>
      <c r="FMY36"/>
      <c r="FMZ36"/>
      <c r="FNA36"/>
      <c r="FNB36"/>
      <c r="FNC36"/>
      <c r="FND36"/>
      <c r="FNE36"/>
      <c r="FNF36"/>
      <c r="FNG36"/>
      <c r="FNH36"/>
      <c r="FNI36"/>
      <c r="FNJ36"/>
      <c r="FNK36"/>
      <c r="FNL36"/>
      <c r="FNM36"/>
      <c r="FNN36"/>
      <c r="FNO36"/>
      <c r="FNP36"/>
      <c r="FNQ36"/>
      <c r="FNR36"/>
      <c r="FNS36"/>
      <c r="FNT36"/>
      <c r="FNU36"/>
      <c r="FNV36"/>
      <c r="FNW36"/>
      <c r="FNX36"/>
      <c r="FNY36"/>
      <c r="FNZ36"/>
      <c r="FOA36"/>
      <c r="FOB36"/>
      <c r="FOC36"/>
      <c r="FOD36"/>
      <c r="FOE36"/>
      <c r="FOF36"/>
      <c r="FOG36"/>
      <c r="FOH36"/>
      <c r="FOI36"/>
      <c r="FOJ36"/>
      <c r="FOK36"/>
      <c r="FOL36"/>
      <c r="FOM36"/>
      <c r="FON36"/>
      <c r="FOO36"/>
      <c r="FOP36"/>
      <c r="FOQ36"/>
      <c r="FOR36"/>
      <c r="FOS36"/>
      <c r="FOT36"/>
      <c r="FOU36"/>
      <c r="FOV36"/>
      <c r="FOW36"/>
      <c r="FOX36"/>
      <c r="FOY36"/>
      <c r="FOZ36"/>
      <c r="FPA36"/>
      <c r="FPB36"/>
      <c r="FPC36"/>
      <c r="FPD36"/>
      <c r="FPE36"/>
      <c r="FPF36"/>
      <c r="FPG36"/>
      <c r="FPH36"/>
      <c r="FPI36"/>
      <c r="FPJ36"/>
      <c r="FPK36"/>
      <c r="FPL36"/>
      <c r="FPM36"/>
      <c r="FPN36"/>
      <c r="FPO36"/>
      <c r="FPP36"/>
      <c r="FPQ36"/>
      <c r="FPR36"/>
      <c r="FPS36"/>
      <c r="FPT36"/>
      <c r="FPU36"/>
      <c r="FPV36"/>
      <c r="FPW36"/>
      <c r="FPX36"/>
      <c r="FPY36"/>
      <c r="FPZ36"/>
      <c r="FQA36"/>
      <c r="FQB36"/>
      <c r="FQC36"/>
      <c r="FQD36"/>
      <c r="FQE36"/>
      <c r="FQF36"/>
      <c r="FQG36"/>
      <c r="FQH36"/>
      <c r="FQI36"/>
      <c r="FQJ36"/>
      <c r="FQK36"/>
      <c r="FQL36"/>
      <c r="FQM36"/>
      <c r="FQN36"/>
      <c r="FQO36"/>
      <c r="FQP36"/>
      <c r="FQQ36"/>
      <c r="FQR36"/>
      <c r="FQS36"/>
      <c r="FQT36"/>
      <c r="FQU36"/>
      <c r="FQV36"/>
      <c r="FQW36"/>
      <c r="FQX36"/>
      <c r="FQY36"/>
      <c r="FQZ36"/>
      <c r="FRA36"/>
      <c r="FRB36"/>
      <c r="FRC36"/>
      <c r="FRD36"/>
      <c r="FRE36"/>
      <c r="FRF36"/>
      <c r="FRG36"/>
      <c r="FRH36"/>
      <c r="FRI36"/>
      <c r="FRJ36"/>
      <c r="FRK36"/>
      <c r="FRL36"/>
      <c r="FRM36"/>
      <c r="FRN36"/>
      <c r="FRO36"/>
      <c r="FRP36"/>
      <c r="FRQ36"/>
      <c r="FRR36"/>
      <c r="FRS36"/>
      <c r="FRT36"/>
      <c r="FRU36"/>
      <c r="FRV36"/>
      <c r="FRW36"/>
      <c r="FRX36"/>
      <c r="FRY36"/>
      <c r="FRZ36"/>
      <c r="FSA36"/>
      <c r="FSB36"/>
      <c r="FSC36"/>
      <c r="FSD36"/>
      <c r="FSE36"/>
      <c r="FSF36"/>
      <c r="FSG36"/>
      <c r="FSH36"/>
      <c r="FSI36"/>
      <c r="FSJ36"/>
      <c r="FSK36"/>
      <c r="FSL36"/>
      <c r="FSM36"/>
      <c r="FSN36"/>
      <c r="FSO36"/>
      <c r="FSP36"/>
      <c r="FSQ36"/>
      <c r="FSR36"/>
      <c r="FSS36"/>
      <c r="FST36"/>
      <c r="FSU36"/>
      <c r="FSV36"/>
      <c r="FSW36"/>
      <c r="FSX36"/>
      <c r="FSY36"/>
      <c r="FSZ36"/>
      <c r="FTA36"/>
      <c r="FTB36"/>
      <c r="FTC36"/>
      <c r="FTD36"/>
      <c r="FTE36"/>
      <c r="FTF36"/>
      <c r="FTG36"/>
      <c r="FTH36"/>
      <c r="FTI36"/>
      <c r="FTJ36"/>
      <c r="FTK36"/>
      <c r="FTL36"/>
      <c r="FTM36"/>
      <c r="FTN36"/>
      <c r="FTO36"/>
      <c r="FTP36"/>
      <c r="FTQ36"/>
      <c r="FTR36"/>
      <c r="FTS36"/>
      <c r="FTT36"/>
      <c r="FTU36"/>
      <c r="FTV36"/>
      <c r="FTW36"/>
      <c r="FTX36"/>
      <c r="FTY36"/>
      <c r="FTZ36"/>
      <c r="FUA36"/>
      <c r="FUB36"/>
      <c r="FUC36"/>
      <c r="FUD36"/>
      <c r="FUE36"/>
      <c r="FUF36"/>
      <c r="FUG36"/>
      <c r="FUH36"/>
      <c r="FUI36"/>
      <c r="FUJ36"/>
      <c r="FUK36"/>
      <c r="FUL36"/>
      <c r="FUM36"/>
      <c r="FUN36"/>
      <c r="FUO36"/>
      <c r="FUP36"/>
      <c r="FUQ36"/>
      <c r="FUR36"/>
      <c r="FUS36"/>
      <c r="FUT36"/>
      <c r="FUU36"/>
      <c r="FUV36"/>
      <c r="FUW36"/>
      <c r="FUX36"/>
      <c r="FUY36"/>
      <c r="FUZ36"/>
      <c r="FVA36"/>
      <c r="FVB36"/>
      <c r="FVC36"/>
      <c r="FVD36"/>
      <c r="FVE36"/>
      <c r="FVF36"/>
      <c r="FVG36"/>
      <c r="FVH36"/>
      <c r="FVI36"/>
      <c r="FVJ36"/>
      <c r="FVK36"/>
      <c r="FVL36"/>
      <c r="FVM36"/>
      <c r="FVN36"/>
      <c r="FVO36"/>
      <c r="FVP36"/>
      <c r="FVQ36"/>
      <c r="FVR36"/>
      <c r="FVS36"/>
      <c r="FVT36"/>
      <c r="FVU36"/>
      <c r="FVV36"/>
      <c r="FVW36"/>
      <c r="FVX36"/>
      <c r="FVY36"/>
      <c r="FVZ36"/>
      <c r="FWA36"/>
      <c r="FWB36"/>
      <c r="FWC36"/>
      <c r="FWD36"/>
      <c r="FWE36"/>
      <c r="FWF36"/>
      <c r="FWG36"/>
      <c r="FWH36"/>
      <c r="FWI36"/>
      <c r="FWJ36"/>
      <c r="FWK36"/>
      <c r="FWL36"/>
      <c r="FWM36"/>
      <c r="FWN36"/>
      <c r="FWO36"/>
      <c r="FWP36"/>
      <c r="FWQ36"/>
      <c r="FWR36"/>
      <c r="FWS36"/>
      <c r="FWT36"/>
      <c r="FWU36"/>
      <c r="FWV36"/>
      <c r="FWW36"/>
      <c r="FWX36"/>
      <c r="FWY36"/>
      <c r="FWZ36"/>
      <c r="FXA36"/>
      <c r="FXB36"/>
      <c r="FXC36"/>
      <c r="FXD36"/>
      <c r="FXE36"/>
      <c r="FXF36"/>
      <c r="FXG36"/>
      <c r="FXH36"/>
      <c r="FXI36"/>
      <c r="FXJ36"/>
      <c r="FXK36"/>
      <c r="FXL36"/>
      <c r="FXM36"/>
      <c r="FXN36"/>
      <c r="FXO36"/>
      <c r="FXP36"/>
      <c r="FXQ36"/>
      <c r="FXR36"/>
      <c r="FXS36"/>
      <c r="FXT36"/>
      <c r="FXU36"/>
      <c r="FXV36"/>
      <c r="FXW36"/>
      <c r="FXX36"/>
      <c r="FXY36"/>
      <c r="FXZ36"/>
      <c r="FYA36"/>
      <c r="FYB36"/>
      <c r="FYC36"/>
      <c r="FYD36"/>
      <c r="FYE36"/>
      <c r="FYF36"/>
      <c r="FYG36"/>
      <c r="FYH36"/>
      <c r="FYI36"/>
      <c r="FYJ36"/>
      <c r="FYK36"/>
      <c r="FYL36"/>
      <c r="FYM36"/>
      <c r="FYN36"/>
      <c r="FYO36"/>
      <c r="FYP36"/>
      <c r="FYQ36"/>
      <c r="FYR36"/>
      <c r="FYS36"/>
      <c r="FYT36"/>
      <c r="FYU36"/>
      <c r="FYV36"/>
      <c r="FYW36"/>
      <c r="FYX36"/>
      <c r="FYY36"/>
      <c r="FYZ36"/>
      <c r="FZA36"/>
      <c r="FZB36"/>
      <c r="FZC36"/>
      <c r="FZD36"/>
      <c r="FZE36"/>
      <c r="FZF36"/>
      <c r="FZG36"/>
      <c r="FZH36"/>
      <c r="FZI36"/>
      <c r="FZJ36"/>
      <c r="FZK36"/>
      <c r="FZL36"/>
      <c r="FZM36"/>
      <c r="FZN36"/>
      <c r="FZO36"/>
      <c r="FZP36"/>
      <c r="FZQ36"/>
      <c r="FZR36"/>
      <c r="FZS36"/>
      <c r="FZT36"/>
      <c r="FZU36"/>
      <c r="FZV36"/>
      <c r="FZW36"/>
      <c r="FZX36"/>
      <c r="FZY36"/>
      <c r="FZZ36"/>
      <c r="GAA36"/>
      <c r="GAB36"/>
      <c r="GAC36"/>
      <c r="GAD36"/>
      <c r="GAE36"/>
      <c r="GAF36"/>
      <c r="GAG36"/>
      <c r="GAH36"/>
      <c r="GAI36"/>
      <c r="GAJ36"/>
      <c r="GAK36"/>
      <c r="GAL36"/>
      <c r="GAM36"/>
      <c r="GAN36"/>
      <c r="GAO36"/>
      <c r="GAP36"/>
      <c r="GAQ36"/>
      <c r="GAR36"/>
      <c r="GAS36"/>
      <c r="GAT36"/>
      <c r="GAU36"/>
      <c r="GAV36"/>
      <c r="GAW36"/>
      <c r="GAX36"/>
      <c r="GAY36"/>
      <c r="GAZ36"/>
      <c r="GBA36"/>
      <c r="GBB36"/>
      <c r="GBC36"/>
      <c r="GBD36"/>
      <c r="GBE36"/>
      <c r="GBF36"/>
      <c r="GBG36"/>
      <c r="GBH36"/>
      <c r="GBI36"/>
      <c r="GBJ36"/>
      <c r="GBK36"/>
      <c r="GBL36"/>
      <c r="GBM36"/>
      <c r="GBN36"/>
      <c r="GBO36"/>
      <c r="GBP36"/>
      <c r="GBQ36"/>
      <c r="GBR36"/>
      <c r="GBS36"/>
      <c r="GBT36"/>
      <c r="GBU36"/>
      <c r="GBV36"/>
      <c r="GBW36"/>
      <c r="GBX36"/>
      <c r="GBY36"/>
      <c r="GBZ36"/>
      <c r="GCA36"/>
      <c r="GCB36"/>
      <c r="GCC36"/>
      <c r="GCD36"/>
      <c r="GCE36"/>
      <c r="GCF36"/>
      <c r="GCG36"/>
      <c r="GCH36"/>
      <c r="GCI36"/>
      <c r="GCJ36"/>
      <c r="GCK36"/>
      <c r="GCL36"/>
      <c r="GCM36"/>
      <c r="GCN36"/>
      <c r="GCO36"/>
      <c r="GCP36"/>
      <c r="GCQ36"/>
      <c r="GCR36"/>
      <c r="GCS36"/>
      <c r="GCT36"/>
      <c r="GCU36"/>
      <c r="GCV36"/>
      <c r="GCW36"/>
      <c r="GCX36"/>
      <c r="GCY36"/>
      <c r="GCZ36"/>
      <c r="GDA36"/>
      <c r="GDB36"/>
      <c r="GDC36"/>
      <c r="GDD36"/>
      <c r="GDE36"/>
      <c r="GDF36"/>
      <c r="GDG36"/>
      <c r="GDH36"/>
      <c r="GDI36"/>
      <c r="GDJ36"/>
      <c r="GDK36"/>
      <c r="GDL36"/>
      <c r="GDM36"/>
      <c r="GDN36"/>
      <c r="GDO36"/>
      <c r="GDP36"/>
      <c r="GDQ36"/>
      <c r="GDR36"/>
      <c r="GDS36"/>
      <c r="GDT36"/>
      <c r="GDU36"/>
      <c r="GDV36"/>
      <c r="GDW36"/>
      <c r="GDX36"/>
      <c r="GDY36"/>
      <c r="GDZ36"/>
      <c r="GEA36"/>
      <c r="GEB36"/>
      <c r="GEC36"/>
      <c r="GED36"/>
      <c r="GEE36"/>
      <c r="GEF36"/>
      <c r="GEG36"/>
      <c r="GEH36"/>
      <c r="GEI36"/>
      <c r="GEJ36"/>
      <c r="GEK36"/>
      <c r="GEL36"/>
      <c r="GEM36"/>
      <c r="GEN36"/>
      <c r="GEO36"/>
      <c r="GEP36"/>
      <c r="GEQ36"/>
      <c r="GER36"/>
      <c r="GES36"/>
      <c r="GET36"/>
      <c r="GEU36"/>
      <c r="GEV36"/>
      <c r="GEW36"/>
      <c r="GEX36"/>
      <c r="GEY36"/>
      <c r="GEZ36"/>
      <c r="GFA36"/>
      <c r="GFB36"/>
      <c r="GFC36"/>
      <c r="GFD36"/>
      <c r="GFE36"/>
      <c r="GFF36"/>
      <c r="GFG36"/>
      <c r="GFH36"/>
      <c r="GFI36"/>
      <c r="GFJ36"/>
      <c r="GFK36"/>
      <c r="GFL36"/>
      <c r="GFM36"/>
      <c r="GFN36"/>
      <c r="GFO36"/>
      <c r="GFP36"/>
      <c r="GFQ36"/>
      <c r="GFR36"/>
      <c r="GFS36"/>
      <c r="GFT36"/>
      <c r="GFU36"/>
      <c r="GFV36"/>
      <c r="GFW36"/>
      <c r="GFX36"/>
      <c r="GFY36"/>
      <c r="GFZ36"/>
      <c r="GGA36"/>
      <c r="GGB36"/>
      <c r="GGC36"/>
      <c r="GGD36"/>
      <c r="GGE36"/>
      <c r="GGF36"/>
      <c r="GGG36"/>
      <c r="GGH36"/>
      <c r="GGI36"/>
      <c r="GGJ36"/>
      <c r="GGK36"/>
      <c r="GGL36"/>
      <c r="GGM36"/>
      <c r="GGN36"/>
      <c r="GGO36"/>
      <c r="GGP36"/>
      <c r="GGQ36"/>
      <c r="GGR36"/>
      <c r="GGS36"/>
      <c r="GGT36"/>
      <c r="GGU36"/>
      <c r="GGV36"/>
      <c r="GGW36"/>
      <c r="GGX36"/>
      <c r="GGY36"/>
      <c r="GGZ36"/>
      <c r="GHA36"/>
      <c r="GHB36"/>
      <c r="GHC36"/>
      <c r="GHD36"/>
      <c r="GHE36"/>
      <c r="GHF36"/>
      <c r="GHG36"/>
      <c r="GHH36"/>
      <c r="GHI36"/>
      <c r="GHJ36"/>
      <c r="GHK36"/>
      <c r="GHL36"/>
      <c r="GHM36"/>
      <c r="GHN36"/>
      <c r="GHO36"/>
      <c r="GHP36"/>
      <c r="GHQ36"/>
      <c r="GHR36"/>
      <c r="GHS36"/>
      <c r="GHT36"/>
      <c r="GHU36"/>
      <c r="GHV36"/>
      <c r="GHW36"/>
      <c r="GHX36"/>
      <c r="GHY36"/>
      <c r="GHZ36"/>
      <c r="GIA36"/>
      <c r="GIB36"/>
      <c r="GIC36"/>
      <c r="GID36"/>
      <c r="GIE36"/>
      <c r="GIF36"/>
      <c r="GIG36"/>
      <c r="GIH36"/>
      <c r="GII36"/>
      <c r="GIJ36"/>
      <c r="GIK36"/>
      <c r="GIL36"/>
      <c r="GIM36"/>
      <c r="GIN36"/>
      <c r="GIO36"/>
      <c r="GIP36"/>
      <c r="GIQ36"/>
      <c r="GIR36"/>
      <c r="GIS36"/>
      <c r="GIT36"/>
      <c r="GIU36"/>
      <c r="GIV36"/>
      <c r="GIW36"/>
      <c r="GIX36"/>
      <c r="GIY36"/>
      <c r="GIZ36"/>
      <c r="GJA36"/>
      <c r="GJB36"/>
      <c r="GJC36"/>
      <c r="GJD36"/>
      <c r="GJE36"/>
      <c r="GJF36"/>
      <c r="GJG36"/>
      <c r="GJH36"/>
      <c r="GJI36"/>
      <c r="GJJ36"/>
      <c r="GJK36"/>
      <c r="GJL36"/>
      <c r="GJM36"/>
      <c r="GJN36"/>
      <c r="GJO36"/>
      <c r="GJP36"/>
      <c r="GJQ36"/>
      <c r="GJR36"/>
      <c r="GJS36"/>
      <c r="GJT36"/>
      <c r="GJU36"/>
      <c r="GJV36"/>
      <c r="GJW36"/>
      <c r="GJX36"/>
      <c r="GJY36"/>
      <c r="GJZ36"/>
      <c r="GKA36"/>
      <c r="GKB36"/>
      <c r="GKC36"/>
      <c r="GKD36"/>
      <c r="GKE36"/>
      <c r="GKF36"/>
      <c r="GKG36"/>
      <c r="GKH36"/>
      <c r="GKI36"/>
      <c r="GKJ36"/>
      <c r="GKK36"/>
      <c r="GKL36"/>
      <c r="GKM36"/>
      <c r="GKN36"/>
      <c r="GKO36"/>
      <c r="GKP36"/>
      <c r="GKQ36"/>
      <c r="GKR36"/>
      <c r="GKS36"/>
      <c r="GKT36"/>
      <c r="GKU36"/>
      <c r="GKV36"/>
      <c r="GKW36"/>
      <c r="GKX36"/>
      <c r="GKY36"/>
      <c r="GKZ36"/>
      <c r="GLA36"/>
      <c r="GLB36"/>
      <c r="GLC36"/>
      <c r="GLD36"/>
      <c r="GLE36"/>
      <c r="GLF36"/>
      <c r="GLG36"/>
      <c r="GLH36"/>
      <c r="GLI36"/>
      <c r="GLJ36"/>
      <c r="GLK36"/>
      <c r="GLL36"/>
      <c r="GLM36"/>
      <c r="GLN36"/>
      <c r="GLO36"/>
      <c r="GLP36"/>
      <c r="GLQ36"/>
      <c r="GLR36"/>
      <c r="GLS36"/>
      <c r="GLT36"/>
      <c r="GLU36"/>
      <c r="GLV36"/>
      <c r="GLW36"/>
      <c r="GLX36"/>
      <c r="GLY36"/>
      <c r="GLZ36"/>
      <c r="GMA36"/>
      <c r="GMB36"/>
      <c r="GMC36"/>
      <c r="GMD36"/>
      <c r="GME36"/>
      <c r="GMF36"/>
      <c r="GMG36"/>
      <c r="GMH36"/>
      <c r="GMI36"/>
      <c r="GMJ36"/>
      <c r="GMK36"/>
      <c r="GML36"/>
      <c r="GMM36"/>
      <c r="GMN36"/>
      <c r="GMO36"/>
      <c r="GMP36"/>
      <c r="GMQ36"/>
      <c r="GMR36"/>
      <c r="GMS36"/>
      <c r="GMT36"/>
      <c r="GMU36"/>
      <c r="GMV36"/>
      <c r="GMW36"/>
      <c r="GMX36"/>
      <c r="GMY36"/>
      <c r="GMZ36"/>
      <c r="GNA36"/>
      <c r="GNB36"/>
      <c r="GNC36"/>
      <c r="GND36"/>
      <c r="GNE36"/>
      <c r="GNF36"/>
      <c r="GNG36"/>
      <c r="GNH36"/>
      <c r="GNI36"/>
      <c r="GNJ36"/>
      <c r="GNK36"/>
      <c r="GNL36"/>
      <c r="GNM36"/>
      <c r="GNN36"/>
      <c r="GNO36"/>
      <c r="GNP36"/>
      <c r="GNQ36"/>
      <c r="GNR36"/>
      <c r="GNS36"/>
      <c r="GNT36"/>
      <c r="GNU36"/>
      <c r="GNV36"/>
      <c r="GNW36"/>
      <c r="GNX36"/>
      <c r="GNY36"/>
      <c r="GNZ36"/>
      <c r="GOA36"/>
      <c r="GOB36"/>
      <c r="GOC36"/>
      <c r="GOD36"/>
      <c r="GOE36"/>
      <c r="GOF36"/>
      <c r="GOG36"/>
      <c r="GOH36"/>
      <c r="GOI36"/>
      <c r="GOJ36"/>
      <c r="GOK36"/>
      <c r="GOL36"/>
      <c r="GOM36"/>
      <c r="GON36"/>
      <c r="GOO36"/>
      <c r="GOP36"/>
      <c r="GOQ36"/>
      <c r="GOR36"/>
      <c r="GOS36"/>
      <c r="GOT36"/>
      <c r="GOU36"/>
      <c r="GOV36"/>
      <c r="GOW36"/>
      <c r="GOX36"/>
      <c r="GOY36"/>
      <c r="GOZ36"/>
      <c r="GPA36"/>
      <c r="GPB36"/>
      <c r="GPC36"/>
      <c r="GPD36"/>
      <c r="GPE36"/>
      <c r="GPF36"/>
      <c r="GPG36"/>
      <c r="GPH36"/>
      <c r="GPI36"/>
      <c r="GPJ36"/>
      <c r="GPK36"/>
      <c r="GPL36"/>
      <c r="GPM36"/>
      <c r="GPN36"/>
      <c r="GPO36"/>
      <c r="GPP36"/>
      <c r="GPQ36"/>
      <c r="GPR36"/>
      <c r="GPS36"/>
      <c r="GPT36"/>
      <c r="GPU36"/>
      <c r="GPV36"/>
      <c r="GPW36"/>
      <c r="GPX36"/>
      <c r="GPY36"/>
      <c r="GPZ36"/>
      <c r="GQA36"/>
      <c r="GQB36"/>
      <c r="GQC36"/>
      <c r="GQD36"/>
      <c r="GQE36"/>
      <c r="GQF36"/>
      <c r="GQG36"/>
      <c r="GQH36"/>
      <c r="GQI36"/>
      <c r="GQJ36"/>
      <c r="GQK36"/>
      <c r="GQL36"/>
      <c r="GQM36"/>
      <c r="GQN36"/>
      <c r="GQO36"/>
      <c r="GQP36"/>
      <c r="GQQ36"/>
      <c r="GQR36"/>
      <c r="GQS36"/>
      <c r="GQT36"/>
      <c r="GQU36"/>
      <c r="GQV36"/>
      <c r="GQW36"/>
      <c r="GQX36"/>
      <c r="GQY36"/>
      <c r="GQZ36"/>
      <c r="GRA36"/>
      <c r="GRB36"/>
      <c r="GRC36"/>
      <c r="GRD36"/>
      <c r="GRE36"/>
      <c r="GRF36"/>
      <c r="GRG36"/>
      <c r="GRH36"/>
      <c r="GRI36"/>
      <c r="GRJ36"/>
      <c r="GRK36"/>
      <c r="GRL36"/>
      <c r="GRM36"/>
      <c r="GRN36"/>
      <c r="GRO36"/>
      <c r="GRP36"/>
      <c r="GRQ36"/>
      <c r="GRR36"/>
      <c r="GRS36"/>
      <c r="GRT36"/>
      <c r="GRU36"/>
      <c r="GRV36"/>
      <c r="GRW36"/>
      <c r="GRX36"/>
      <c r="GRY36"/>
      <c r="GRZ36"/>
      <c r="GSA36"/>
      <c r="GSB36"/>
      <c r="GSC36"/>
      <c r="GSD36"/>
      <c r="GSE36"/>
      <c r="GSF36"/>
      <c r="GSG36"/>
      <c r="GSH36"/>
      <c r="GSI36"/>
      <c r="GSJ36"/>
      <c r="GSK36"/>
      <c r="GSL36"/>
      <c r="GSM36"/>
      <c r="GSN36"/>
      <c r="GSO36"/>
      <c r="GSP36"/>
      <c r="GSQ36"/>
      <c r="GSR36"/>
      <c r="GSS36"/>
      <c r="GST36"/>
      <c r="GSU36"/>
      <c r="GSV36"/>
      <c r="GSW36"/>
      <c r="GSX36"/>
      <c r="GSY36"/>
      <c r="GSZ36"/>
      <c r="GTA36"/>
      <c r="GTB36"/>
      <c r="GTC36"/>
      <c r="GTD36"/>
      <c r="GTE36"/>
      <c r="GTF36"/>
      <c r="GTG36"/>
      <c r="GTH36"/>
      <c r="GTI36"/>
      <c r="GTJ36"/>
      <c r="GTK36"/>
      <c r="GTL36"/>
      <c r="GTM36"/>
      <c r="GTN36"/>
      <c r="GTO36"/>
      <c r="GTP36"/>
      <c r="GTQ36"/>
      <c r="GTR36"/>
      <c r="GTS36"/>
      <c r="GTT36"/>
      <c r="GTU36"/>
      <c r="GTV36"/>
      <c r="GTW36"/>
      <c r="GTX36"/>
      <c r="GTY36"/>
      <c r="GTZ36"/>
      <c r="GUA36"/>
      <c r="GUB36"/>
      <c r="GUC36"/>
      <c r="GUD36"/>
      <c r="GUE36"/>
      <c r="GUF36"/>
      <c r="GUG36"/>
      <c r="GUH36"/>
      <c r="GUI36"/>
      <c r="GUJ36"/>
      <c r="GUK36"/>
      <c r="GUL36"/>
      <c r="GUM36"/>
      <c r="GUN36"/>
      <c r="GUO36"/>
      <c r="GUP36"/>
      <c r="GUQ36"/>
      <c r="GUR36"/>
      <c r="GUS36"/>
      <c r="GUT36"/>
      <c r="GUU36"/>
      <c r="GUV36"/>
      <c r="GUW36"/>
      <c r="GUX36"/>
      <c r="GUY36"/>
      <c r="GUZ36"/>
      <c r="GVA36"/>
      <c r="GVB36"/>
      <c r="GVC36"/>
      <c r="GVD36"/>
      <c r="GVE36"/>
      <c r="GVF36"/>
      <c r="GVG36"/>
      <c r="GVH36"/>
      <c r="GVI36"/>
      <c r="GVJ36"/>
      <c r="GVK36"/>
      <c r="GVL36"/>
      <c r="GVM36"/>
      <c r="GVN36"/>
      <c r="GVO36"/>
      <c r="GVP36"/>
      <c r="GVQ36"/>
      <c r="GVR36"/>
      <c r="GVS36"/>
      <c r="GVT36"/>
      <c r="GVU36"/>
      <c r="GVV36"/>
      <c r="GVW36"/>
      <c r="GVX36"/>
      <c r="GVY36"/>
      <c r="GVZ36"/>
      <c r="GWA36"/>
      <c r="GWB36"/>
      <c r="GWC36"/>
      <c r="GWD36"/>
      <c r="GWE36"/>
      <c r="GWF36"/>
      <c r="GWG36"/>
      <c r="GWH36"/>
      <c r="GWI36"/>
      <c r="GWJ36"/>
      <c r="GWK36"/>
      <c r="GWL36"/>
      <c r="GWM36"/>
      <c r="GWN36"/>
      <c r="GWO36"/>
      <c r="GWP36"/>
      <c r="GWQ36"/>
      <c r="GWR36"/>
      <c r="GWS36"/>
      <c r="GWT36"/>
      <c r="GWU36"/>
      <c r="GWV36"/>
      <c r="GWW36"/>
      <c r="GWX36"/>
      <c r="GWY36"/>
      <c r="GWZ36"/>
      <c r="GXA36"/>
      <c r="GXB36"/>
      <c r="GXC36"/>
      <c r="GXD36"/>
      <c r="GXE36"/>
      <c r="GXF36"/>
      <c r="GXG36"/>
      <c r="GXH36"/>
      <c r="GXI36"/>
      <c r="GXJ36"/>
      <c r="GXK36"/>
      <c r="GXL36"/>
      <c r="GXM36"/>
      <c r="GXN36"/>
      <c r="GXO36"/>
      <c r="GXP36"/>
      <c r="GXQ36"/>
      <c r="GXR36"/>
      <c r="GXS36"/>
      <c r="GXT36"/>
      <c r="GXU36"/>
      <c r="GXV36"/>
      <c r="GXW36"/>
      <c r="GXX36"/>
      <c r="GXY36"/>
      <c r="GXZ36"/>
      <c r="GYA36"/>
      <c r="GYB36"/>
      <c r="GYC36"/>
      <c r="GYD36"/>
      <c r="GYE36"/>
      <c r="GYF36"/>
      <c r="GYG36"/>
      <c r="GYH36"/>
      <c r="GYI36"/>
      <c r="GYJ36"/>
      <c r="GYK36"/>
      <c r="GYL36"/>
      <c r="GYM36"/>
      <c r="GYN36"/>
      <c r="GYO36"/>
      <c r="GYP36"/>
      <c r="GYQ36"/>
      <c r="GYR36"/>
      <c r="GYS36"/>
      <c r="GYT36"/>
      <c r="GYU36"/>
      <c r="GYV36"/>
      <c r="GYW36"/>
      <c r="GYX36"/>
      <c r="GYY36"/>
      <c r="GYZ36"/>
      <c r="GZA36"/>
      <c r="GZB36"/>
      <c r="GZC36"/>
      <c r="GZD36"/>
      <c r="GZE36"/>
      <c r="GZF36"/>
      <c r="GZG36"/>
      <c r="GZH36"/>
      <c r="GZI36"/>
      <c r="GZJ36"/>
      <c r="GZK36"/>
      <c r="GZL36"/>
      <c r="GZM36"/>
      <c r="GZN36"/>
      <c r="GZO36"/>
      <c r="GZP36"/>
      <c r="GZQ36"/>
      <c r="GZR36"/>
      <c r="GZS36"/>
      <c r="GZT36"/>
      <c r="GZU36"/>
      <c r="GZV36"/>
      <c r="GZW36"/>
      <c r="GZX36"/>
      <c r="GZY36"/>
      <c r="GZZ36"/>
      <c r="HAA36"/>
      <c r="HAB36"/>
      <c r="HAC36"/>
      <c r="HAD36"/>
      <c r="HAE36"/>
      <c r="HAF36"/>
      <c r="HAG36"/>
      <c r="HAH36"/>
      <c r="HAI36"/>
      <c r="HAJ36"/>
      <c r="HAK36"/>
      <c r="HAL36"/>
      <c r="HAM36"/>
      <c r="HAN36"/>
      <c r="HAO36"/>
      <c r="HAP36"/>
      <c r="HAQ36"/>
      <c r="HAR36"/>
      <c r="HAS36"/>
      <c r="HAT36"/>
      <c r="HAU36"/>
      <c r="HAV36"/>
      <c r="HAW36"/>
      <c r="HAX36"/>
      <c r="HAY36"/>
      <c r="HAZ36"/>
      <c r="HBA36"/>
      <c r="HBB36"/>
      <c r="HBC36"/>
      <c r="HBD36"/>
      <c r="HBE36"/>
      <c r="HBF36"/>
      <c r="HBG36"/>
      <c r="HBH36"/>
      <c r="HBI36"/>
      <c r="HBJ36"/>
      <c r="HBK36"/>
      <c r="HBL36"/>
      <c r="HBM36"/>
      <c r="HBN36"/>
      <c r="HBO36"/>
      <c r="HBP36"/>
      <c r="HBQ36"/>
      <c r="HBR36"/>
      <c r="HBS36"/>
      <c r="HBT36"/>
      <c r="HBU36"/>
      <c r="HBV36"/>
      <c r="HBW36"/>
      <c r="HBX36"/>
      <c r="HBY36"/>
      <c r="HBZ36"/>
      <c r="HCA36"/>
      <c r="HCB36"/>
      <c r="HCC36"/>
      <c r="HCD36"/>
      <c r="HCE36"/>
      <c r="HCF36"/>
      <c r="HCG36"/>
      <c r="HCH36"/>
      <c r="HCI36"/>
      <c r="HCJ36"/>
      <c r="HCK36"/>
      <c r="HCL36"/>
      <c r="HCM36"/>
      <c r="HCN36"/>
      <c r="HCO36"/>
      <c r="HCP36"/>
      <c r="HCQ36"/>
      <c r="HCR36"/>
      <c r="HCS36"/>
      <c r="HCT36"/>
      <c r="HCU36"/>
      <c r="HCV36"/>
      <c r="HCW36"/>
      <c r="HCX36"/>
      <c r="HCY36"/>
      <c r="HCZ36"/>
      <c r="HDA36"/>
      <c r="HDB36"/>
      <c r="HDC36"/>
      <c r="HDD36"/>
      <c r="HDE36"/>
      <c r="HDF36"/>
      <c r="HDG36"/>
      <c r="HDH36"/>
      <c r="HDI36"/>
      <c r="HDJ36"/>
      <c r="HDK36"/>
      <c r="HDL36"/>
      <c r="HDM36"/>
      <c r="HDN36"/>
      <c r="HDO36"/>
      <c r="HDP36"/>
      <c r="HDQ36"/>
      <c r="HDR36"/>
      <c r="HDS36"/>
      <c r="HDT36"/>
      <c r="HDU36"/>
      <c r="HDV36"/>
      <c r="HDW36"/>
      <c r="HDX36"/>
      <c r="HDY36"/>
      <c r="HDZ36"/>
      <c r="HEA36"/>
      <c r="HEB36"/>
      <c r="HEC36"/>
      <c r="HED36"/>
      <c r="HEE36"/>
      <c r="HEF36"/>
      <c r="HEG36"/>
      <c r="HEH36"/>
      <c r="HEI36"/>
      <c r="HEJ36"/>
      <c r="HEK36"/>
      <c r="HEL36"/>
      <c r="HEM36"/>
      <c r="HEN36"/>
      <c r="HEO36"/>
      <c r="HEP36"/>
      <c r="HEQ36"/>
      <c r="HER36"/>
      <c r="HES36"/>
      <c r="HET36"/>
      <c r="HEU36"/>
      <c r="HEV36"/>
      <c r="HEW36"/>
      <c r="HEX36"/>
      <c r="HEY36"/>
      <c r="HEZ36"/>
      <c r="HFA36"/>
      <c r="HFB36"/>
      <c r="HFC36"/>
      <c r="HFD36"/>
      <c r="HFE36"/>
      <c r="HFF36"/>
      <c r="HFG36"/>
      <c r="HFH36"/>
      <c r="HFI36"/>
      <c r="HFJ36"/>
      <c r="HFK36"/>
      <c r="HFL36"/>
      <c r="HFM36"/>
      <c r="HFN36"/>
      <c r="HFO36"/>
      <c r="HFP36"/>
      <c r="HFQ36"/>
      <c r="HFR36"/>
      <c r="HFS36"/>
      <c r="HFT36"/>
      <c r="HFU36"/>
      <c r="HFV36"/>
      <c r="HFW36"/>
      <c r="HFX36"/>
      <c r="HFY36"/>
      <c r="HFZ36"/>
      <c r="HGA36"/>
      <c r="HGB36"/>
      <c r="HGC36"/>
      <c r="HGD36"/>
      <c r="HGE36"/>
      <c r="HGF36"/>
      <c r="HGG36"/>
      <c r="HGH36"/>
      <c r="HGI36"/>
      <c r="HGJ36"/>
      <c r="HGK36"/>
      <c r="HGL36"/>
      <c r="HGM36"/>
      <c r="HGN36"/>
      <c r="HGO36"/>
      <c r="HGP36"/>
      <c r="HGQ36"/>
      <c r="HGR36"/>
      <c r="HGS36"/>
      <c r="HGT36"/>
      <c r="HGU36"/>
      <c r="HGV36"/>
      <c r="HGW36"/>
      <c r="HGX36"/>
      <c r="HGY36"/>
      <c r="HGZ36"/>
      <c r="HHA36"/>
      <c r="HHB36"/>
      <c r="HHC36"/>
      <c r="HHD36"/>
      <c r="HHE36"/>
      <c r="HHF36"/>
      <c r="HHG36"/>
      <c r="HHH36"/>
      <c r="HHI36"/>
      <c r="HHJ36"/>
      <c r="HHK36"/>
      <c r="HHL36"/>
      <c r="HHM36"/>
      <c r="HHN36"/>
      <c r="HHO36"/>
      <c r="HHP36"/>
      <c r="HHQ36"/>
      <c r="HHR36"/>
      <c r="HHS36"/>
      <c r="HHT36"/>
      <c r="HHU36"/>
      <c r="HHV36"/>
      <c r="HHW36"/>
      <c r="HHX36"/>
      <c r="HHY36"/>
      <c r="HHZ36"/>
      <c r="HIA36"/>
      <c r="HIB36"/>
      <c r="HIC36"/>
      <c r="HID36"/>
      <c r="HIE36"/>
      <c r="HIF36"/>
      <c r="HIG36"/>
      <c r="HIH36"/>
      <c r="HII36"/>
      <c r="HIJ36"/>
      <c r="HIK36"/>
      <c r="HIL36"/>
      <c r="HIM36"/>
      <c r="HIN36"/>
      <c r="HIO36"/>
      <c r="HIP36"/>
      <c r="HIQ36"/>
      <c r="HIR36"/>
      <c r="HIS36"/>
      <c r="HIT36"/>
      <c r="HIU36"/>
      <c r="HIV36"/>
      <c r="HIW36"/>
      <c r="HIX36"/>
      <c r="HIY36"/>
      <c r="HIZ36"/>
      <c r="HJA36"/>
      <c r="HJB36"/>
      <c r="HJC36"/>
      <c r="HJD36"/>
      <c r="HJE36"/>
      <c r="HJF36"/>
      <c r="HJG36"/>
      <c r="HJH36"/>
      <c r="HJI36"/>
      <c r="HJJ36"/>
      <c r="HJK36"/>
      <c r="HJL36"/>
      <c r="HJM36"/>
      <c r="HJN36"/>
      <c r="HJO36"/>
      <c r="HJP36"/>
      <c r="HJQ36"/>
      <c r="HJR36"/>
      <c r="HJS36"/>
      <c r="HJT36"/>
      <c r="HJU36"/>
      <c r="HJV36"/>
      <c r="HJW36"/>
      <c r="HJX36"/>
      <c r="HJY36"/>
      <c r="HJZ36"/>
      <c r="HKA36"/>
      <c r="HKB36"/>
      <c r="HKC36"/>
      <c r="HKD36"/>
      <c r="HKE36"/>
      <c r="HKF36"/>
      <c r="HKG36"/>
      <c r="HKH36"/>
      <c r="HKI36"/>
      <c r="HKJ36"/>
      <c r="HKK36"/>
      <c r="HKL36"/>
      <c r="HKM36"/>
      <c r="HKN36"/>
      <c r="HKO36"/>
      <c r="HKP36"/>
      <c r="HKQ36"/>
      <c r="HKR36"/>
      <c r="HKS36"/>
      <c r="HKT36"/>
      <c r="HKU36"/>
      <c r="HKV36"/>
      <c r="HKW36"/>
      <c r="HKX36"/>
      <c r="HKY36"/>
      <c r="HKZ36"/>
      <c r="HLA36"/>
      <c r="HLB36"/>
      <c r="HLC36"/>
      <c r="HLD36"/>
      <c r="HLE36"/>
      <c r="HLF36"/>
      <c r="HLG36"/>
      <c r="HLH36"/>
      <c r="HLI36"/>
      <c r="HLJ36"/>
      <c r="HLK36"/>
      <c r="HLL36"/>
      <c r="HLM36"/>
      <c r="HLN36"/>
      <c r="HLO36"/>
      <c r="HLP36"/>
      <c r="HLQ36"/>
      <c r="HLR36"/>
      <c r="HLS36"/>
      <c r="HLT36"/>
      <c r="HLU36"/>
      <c r="HLV36"/>
      <c r="HLW36"/>
      <c r="HLX36"/>
      <c r="HLY36"/>
      <c r="HLZ36"/>
      <c r="HMA36"/>
      <c r="HMB36"/>
      <c r="HMC36"/>
      <c r="HMD36"/>
      <c r="HME36"/>
      <c r="HMF36"/>
      <c r="HMG36"/>
      <c r="HMH36"/>
      <c r="HMI36"/>
      <c r="HMJ36"/>
      <c r="HMK36"/>
      <c r="HML36"/>
      <c r="HMM36"/>
      <c r="HMN36"/>
      <c r="HMO36"/>
      <c r="HMP36"/>
      <c r="HMQ36"/>
      <c r="HMR36"/>
      <c r="HMS36"/>
      <c r="HMT36"/>
      <c r="HMU36"/>
      <c r="HMV36"/>
      <c r="HMW36"/>
      <c r="HMX36"/>
      <c r="HMY36"/>
      <c r="HMZ36"/>
      <c r="HNA36"/>
      <c r="HNB36"/>
      <c r="HNC36"/>
      <c r="HND36"/>
      <c r="HNE36"/>
      <c r="HNF36"/>
      <c r="HNG36"/>
      <c r="HNH36"/>
      <c r="HNI36"/>
      <c r="HNJ36"/>
      <c r="HNK36"/>
      <c r="HNL36"/>
      <c r="HNM36"/>
      <c r="HNN36"/>
      <c r="HNO36"/>
      <c r="HNP36"/>
      <c r="HNQ36"/>
      <c r="HNR36"/>
      <c r="HNS36"/>
      <c r="HNT36"/>
      <c r="HNU36"/>
      <c r="HNV36"/>
      <c r="HNW36"/>
      <c r="HNX36"/>
      <c r="HNY36"/>
      <c r="HNZ36"/>
      <c r="HOA36"/>
      <c r="HOB36"/>
      <c r="HOC36"/>
      <c r="HOD36"/>
      <c r="HOE36"/>
      <c r="HOF36"/>
      <c r="HOG36"/>
      <c r="HOH36"/>
      <c r="HOI36"/>
      <c r="HOJ36"/>
      <c r="HOK36"/>
      <c r="HOL36"/>
      <c r="HOM36"/>
      <c r="HON36"/>
      <c r="HOO36"/>
      <c r="HOP36"/>
      <c r="HOQ36"/>
      <c r="HOR36"/>
      <c r="HOS36"/>
      <c r="HOT36"/>
      <c r="HOU36"/>
      <c r="HOV36"/>
      <c r="HOW36"/>
      <c r="HOX36"/>
      <c r="HOY36"/>
      <c r="HOZ36"/>
      <c r="HPA36"/>
      <c r="HPB36"/>
      <c r="HPC36"/>
      <c r="HPD36"/>
      <c r="HPE36"/>
      <c r="HPF36"/>
      <c r="HPG36"/>
      <c r="HPH36"/>
      <c r="HPI36"/>
      <c r="HPJ36"/>
      <c r="HPK36"/>
      <c r="HPL36"/>
      <c r="HPM36"/>
      <c r="HPN36"/>
      <c r="HPO36"/>
      <c r="HPP36"/>
      <c r="HPQ36"/>
      <c r="HPR36"/>
      <c r="HPS36"/>
      <c r="HPT36"/>
      <c r="HPU36"/>
      <c r="HPV36"/>
      <c r="HPW36"/>
      <c r="HPX36"/>
      <c r="HPY36"/>
      <c r="HPZ36"/>
      <c r="HQA36"/>
      <c r="HQB36"/>
      <c r="HQC36"/>
      <c r="HQD36"/>
      <c r="HQE36"/>
      <c r="HQF36"/>
      <c r="HQG36"/>
      <c r="HQH36"/>
      <c r="HQI36"/>
      <c r="HQJ36"/>
      <c r="HQK36"/>
      <c r="HQL36"/>
      <c r="HQM36"/>
      <c r="HQN36"/>
      <c r="HQO36"/>
      <c r="HQP36"/>
      <c r="HQQ36"/>
      <c r="HQR36"/>
      <c r="HQS36"/>
      <c r="HQT36"/>
      <c r="HQU36"/>
      <c r="HQV36"/>
      <c r="HQW36"/>
      <c r="HQX36"/>
      <c r="HQY36"/>
      <c r="HQZ36"/>
      <c r="HRA36"/>
      <c r="HRB36"/>
      <c r="HRC36"/>
      <c r="HRD36"/>
      <c r="HRE36"/>
      <c r="HRF36"/>
      <c r="HRG36"/>
      <c r="HRH36"/>
      <c r="HRI36"/>
      <c r="HRJ36"/>
      <c r="HRK36"/>
      <c r="HRL36"/>
      <c r="HRM36"/>
      <c r="HRN36"/>
      <c r="HRO36"/>
      <c r="HRP36"/>
      <c r="HRQ36"/>
      <c r="HRR36"/>
      <c r="HRS36"/>
      <c r="HRT36"/>
      <c r="HRU36"/>
      <c r="HRV36"/>
      <c r="HRW36"/>
      <c r="HRX36"/>
      <c r="HRY36"/>
      <c r="HRZ36"/>
      <c r="HSA36"/>
      <c r="HSB36"/>
      <c r="HSC36"/>
      <c r="HSD36"/>
      <c r="HSE36"/>
      <c r="HSF36"/>
      <c r="HSG36"/>
      <c r="HSH36"/>
      <c r="HSI36"/>
      <c r="HSJ36"/>
      <c r="HSK36"/>
      <c r="HSL36"/>
      <c r="HSM36"/>
      <c r="HSN36"/>
      <c r="HSO36"/>
      <c r="HSP36"/>
      <c r="HSQ36"/>
      <c r="HSR36"/>
      <c r="HSS36"/>
      <c r="HST36"/>
      <c r="HSU36"/>
      <c r="HSV36"/>
      <c r="HSW36"/>
      <c r="HSX36"/>
      <c r="HSY36"/>
      <c r="HSZ36"/>
      <c r="HTA36"/>
      <c r="HTB36"/>
      <c r="HTC36"/>
      <c r="HTD36"/>
      <c r="HTE36"/>
      <c r="HTF36"/>
      <c r="HTG36"/>
      <c r="HTH36"/>
      <c r="HTI36"/>
      <c r="HTJ36"/>
      <c r="HTK36"/>
      <c r="HTL36"/>
      <c r="HTM36"/>
      <c r="HTN36"/>
      <c r="HTO36"/>
      <c r="HTP36"/>
      <c r="HTQ36"/>
      <c r="HTR36"/>
      <c r="HTS36"/>
      <c r="HTT36"/>
      <c r="HTU36"/>
      <c r="HTV36"/>
      <c r="HTW36"/>
      <c r="HTX36"/>
      <c r="HTY36"/>
      <c r="HTZ36"/>
      <c r="HUA36"/>
      <c r="HUB36"/>
      <c r="HUC36"/>
      <c r="HUD36"/>
      <c r="HUE36"/>
      <c r="HUF36"/>
      <c r="HUG36"/>
      <c r="HUH36"/>
      <c r="HUI36"/>
      <c r="HUJ36"/>
      <c r="HUK36"/>
      <c r="HUL36"/>
      <c r="HUM36"/>
      <c r="HUN36"/>
      <c r="HUO36"/>
      <c r="HUP36"/>
      <c r="HUQ36"/>
      <c r="HUR36"/>
      <c r="HUS36"/>
      <c r="HUT36"/>
      <c r="HUU36"/>
      <c r="HUV36"/>
      <c r="HUW36"/>
      <c r="HUX36"/>
      <c r="HUY36"/>
      <c r="HUZ36"/>
      <c r="HVA36"/>
      <c r="HVB36"/>
      <c r="HVC36"/>
      <c r="HVD36"/>
      <c r="HVE36"/>
      <c r="HVF36"/>
      <c r="HVG36"/>
      <c r="HVH36"/>
      <c r="HVI36"/>
      <c r="HVJ36"/>
      <c r="HVK36"/>
      <c r="HVL36"/>
      <c r="HVM36"/>
      <c r="HVN36"/>
      <c r="HVO36"/>
      <c r="HVP36"/>
      <c r="HVQ36"/>
      <c r="HVR36"/>
      <c r="HVS36"/>
      <c r="HVT36"/>
      <c r="HVU36"/>
      <c r="HVV36"/>
      <c r="HVW36"/>
      <c r="HVX36"/>
      <c r="HVY36"/>
      <c r="HVZ36"/>
      <c r="HWA36"/>
      <c r="HWB36"/>
      <c r="HWC36"/>
      <c r="HWD36"/>
      <c r="HWE36"/>
      <c r="HWF36"/>
      <c r="HWG36"/>
      <c r="HWH36"/>
      <c r="HWI36"/>
      <c r="HWJ36"/>
      <c r="HWK36"/>
      <c r="HWL36"/>
      <c r="HWM36"/>
      <c r="HWN36"/>
      <c r="HWO36"/>
      <c r="HWP36"/>
      <c r="HWQ36"/>
      <c r="HWR36"/>
      <c r="HWS36"/>
      <c r="HWT36"/>
      <c r="HWU36"/>
      <c r="HWV36"/>
      <c r="HWW36"/>
      <c r="HWX36"/>
      <c r="HWY36"/>
      <c r="HWZ36"/>
      <c r="HXA36"/>
      <c r="HXB36"/>
      <c r="HXC36"/>
      <c r="HXD36"/>
      <c r="HXE36"/>
      <c r="HXF36"/>
      <c r="HXG36"/>
      <c r="HXH36"/>
      <c r="HXI36"/>
      <c r="HXJ36"/>
      <c r="HXK36"/>
      <c r="HXL36"/>
      <c r="HXM36"/>
      <c r="HXN36"/>
      <c r="HXO36"/>
      <c r="HXP36"/>
      <c r="HXQ36"/>
      <c r="HXR36"/>
      <c r="HXS36"/>
      <c r="HXT36"/>
      <c r="HXU36"/>
      <c r="HXV36"/>
      <c r="HXW36"/>
      <c r="HXX36"/>
      <c r="HXY36"/>
      <c r="HXZ36"/>
      <c r="HYA36"/>
      <c r="HYB36"/>
      <c r="HYC36"/>
      <c r="HYD36"/>
      <c r="HYE36"/>
      <c r="HYF36"/>
      <c r="HYG36"/>
      <c r="HYH36"/>
      <c r="HYI36"/>
      <c r="HYJ36"/>
      <c r="HYK36"/>
      <c r="HYL36"/>
      <c r="HYM36"/>
      <c r="HYN36"/>
      <c r="HYO36"/>
      <c r="HYP36"/>
      <c r="HYQ36"/>
      <c r="HYR36"/>
      <c r="HYS36"/>
      <c r="HYT36"/>
      <c r="HYU36"/>
      <c r="HYV36"/>
      <c r="HYW36"/>
      <c r="HYX36"/>
      <c r="HYY36"/>
      <c r="HYZ36"/>
      <c r="HZA36"/>
      <c r="HZB36"/>
      <c r="HZC36"/>
      <c r="HZD36"/>
      <c r="HZE36"/>
      <c r="HZF36"/>
      <c r="HZG36"/>
      <c r="HZH36"/>
      <c r="HZI36"/>
      <c r="HZJ36"/>
      <c r="HZK36"/>
      <c r="HZL36"/>
      <c r="HZM36"/>
      <c r="HZN36"/>
      <c r="HZO36"/>
      <c r="HZP36"/>
      <c r="HZQ36"/>
      <c r="HZR36"/>
      <c r="HZS36"/>
      <c r="HZT36"/>
      <c r="HZU36"/>
      <c r="HZV36"/>
      <c r="HZW36"/>
      <c r="HZX36"/>
      <c r="HZY36"/>
      <c r="HZZ36"/>
      <c r="IAA36"/>
      <c r="IAB36"/>
      <c r="IAC36"/>
      <c r="IAD36"/>
      <c r="IAE36"/>
      <c r="IAF36"/>
      <c r="IAG36"/>
      <c r="IAH36"/>
      <c r="IAI36"/>
      <c r="IAJ36"/>
      <c r="IAK36"/>
      <c r="IAL36"/>
      <c r="IAM36"/>
      <c r="IAN36"/>
      <c r="IAO36"/>
      <c r="IAP36"/>
      <c r="IAQ36"/>
      <c r="IAR36"/>
      <c r="IAS36"/>
      <c r="IAT36"/>
      <c r="IAU36"/>
      <c r="IAV36"/>
      <c r="IAW36"/>
      <c r="IAX36"/>
      <c r="IAY36"/>
      <c r="IAZ36"/>
      <c r="IBA36"/>
      <c r="IBB36"/>
      <c r="IBC36"/>
      <c r="IBD36"/>
      <c r="IBE36"/>
      <c r="IBF36"/>
      <c r="IBG36"/>
      <c r="IBH36"/>
      <c r="IBI36"/>
      <c r="IBJ36"/>
      <c r="IBK36"/>
      <c r="IBL36"/>
      <c r="IBM36"/>
      <c r="IBN36"/>
      <c r="IBO36"/>
      <c r="IBP36"/>
      <c r="IBQ36"/>
      <c r="IBR36"/>
      <c r="IBS36"/>
      <c r="IBT36"/>
      <c r="IBU36"/>
      <c r="IBV36"/>
      <c r="IBW36"/>
      <c r="IBX36"/>
      <c r="IBY36"/>
      <c r="IBZ36"/>
      <c r="ICA36"/>
      <c r="ICB36"/>
      <c r="ICC36"/>
      <c r="ICD36"/>
      <c r="ICE36"/>
      <c r="ICF36"/>
      <c r="ICG36"/>
      <c r="ICH36"/>
      <c r="ICI36"/>
      <c r="ICJ36"/>
      <c r="ICK36"/>
      <c r="ICL36"/>
      <c r="ICM36"/>
      <c r="ICN36"/>
      <c r="ICO36"/>
      <c r="ICP36"/>
      <c r="ICQ36"/>
      <c r="ICR36"/>
      <c r="ICS36"/>
      <c r="ICT36"/>
      <c r="ICU36"/>
      <c r="ICV36"/>
      <c r="ICW36"/>
      <c r="ICX36"/>
      <c r="ICY36"/>
      <c r="ICZ36"/>
      <c r="IDA36"/>
      <c r="IDB36"/>
      <c r="IDC36"/>
      <c r="IDD36"/>
      <c r="IDE36"/>
      <c r="IDF36"/>
      <c r="IDG36"/>
      <c r="IDH36"/>
      <c r="IDI36"/>
      <c r="IDJ36"/>
      <c r="IDK36"/>
      <c r="IDL36"/>
      <c r="IDM36"/>
      <c r="IDN36"/>
      <c r="IDO36"/>
      <c r="IDP36"/>
      <c r="IDQ36"/>
      <c r="IDR36"/>
      <c r="IDS36"/>
      <c r="IDT36"/>
      <c r="IDU36"/>
      <c r="IDV36"/>
      <c r="IDW36"/>
      <c r="IDX36"/>
      <c r="IDY36"/>
      <c r="IDZ36"/>
      <c r="IEA36"/>
      <c r="IEB36"/>
      <c r="IEC36"/>
      <c r="IED36"/>
      <c r="IEE36"/>
      <c r="IEF36"/>
      <c r="IEG36"/>
      <c r="IEH36"/>
      <c r="IEI36"/>
      <c r="IEJ36"/>
      <c r="IEK36"/>
      <c r="IEL36"/>
      <c r="IEM36"/>
      <c r="IEN36"/>
      <c r="IEO36"/>
      <c r="IEP36"/>
      <c r="IEQ36"/>
      <c r="IER36"/>
      <c r="IES36"/>
      <c r="IET36"/>
      <c r="IEU36"/>
      <c r="IEV36"/>
      <c r="IEW36"/>
      <c r="IEX36"/>
      <c r="IEY36"/>
      <c r="IEZ36"/>
      <c r="IFA36"/>
      <c r="IFB36"/>
      <c r="IFC36"/>
      <c r="IFD36"/>
      <c r="IFE36"/>
      <c r="IFF36"/>
      <c r="IFG36"/>
      <c r="IFH36"/>
      <c r="IFI36"/>
      <c r="IFJ36"/>
      <c r="IFK36"/>
      <c r="IFL36"/>
      <c r="IFM36"/>
      <c r="IFN36"/>
      <c r="IFO36"/>
      <c r="IFP36"/>
      <c r="IFQ36"/>
      <c r="IFR36"/>
      <c r="IFS36"/>
      <c r="IFT36"/>
      <c r="IFU36"/>
      <c r="IFV36"/>
      <c r="IFW36"/>
      <c r="IFX36"/>
      <c r="IFY36"/>
      <c r="IFZ36"/>
      <c r="IGA36"/>
      <c r="IGB36"/>
      <c r="IGC36"/>
      <c r="IGD36"/>
      <c r="IGE36"/>
      <c r="IGF36"/>
      <c r="IGG36"/>
      <c r="IGH36"/>
      <c r="IGI36"/>
      <c r="IGJ36"/>
      <c r="IGK36"/>
      <c r="IGL36"/>
      <c r="IGM36"/>
      <c r="IGN36"/>
      <c r="IGO36"/>
      <c r="IGP36"/>
      <c r="IGQ36"/>
      <c r="IGR36"/>
      <c r="IGS36"/>
      <c r="IGT36"/>
      <c r="IGU36"/>
      <c r="IGV36"/>
      <c r="IGW36"/>
      <c r="IGX36"/>
      <c r="IGY36"/>
      <c r="IGZ36"/>
      <c r="IHA36"/>
      <c r="IHB36"/>
      <c r="IHC36"/>
      <c r="IHD36"/>
      <c r="IHE36"/>
      <c r="IHF36"/>
      <c r="IHG36"/>
      <c r="IHH36"/>
      <c r="IHI36"/>
      <c r="IHJ36"/>
      <c r="IHK36"/>
      <c r="IHL36"/>
      <c r="IHM36"/>
      <c r="IHN36"/>
      <c r="IHO36"/>
      <c r="IHP36"/>
      <c r="IHQ36"/>
      <c r="IHR36"/>
      <c r="IHS36"/>
      <c r="IHT36"/>
      <c r="IHU36"/>
      <c r="IHV36"/>
      <c r="IHW36"/>
      <c r="IHX36"/>
      <c r="IHY36"/>
      <c r="IHZ36"/>
      <c r="IIA36"/>
      <c r="IIB36"/>
      <c r="IIC36"/>
      <c r="IID36"/>
      <c r="IIE36"/>
      <c r="IIF36"/>
      <c r="IIG36"/>
      <c r="IIH36"/>
      <c r="III36"/>
      <c r="IIJ36"/>
      <c r="IIK36"/>
      <c r="IIL36"/>
      <c r="IIM36"/>
      <c r="IIN36"/>
      <c r="IIO36"/>
      <c r="IIP36"/>
      <c r="IIQ36"/>
      <c r="IIR36"/>
      <c r="IIS36"/>
      <c r="IIT36"/>
      <c r="IIU36"/>
      <c r="IIV36"/>
      <c r="IIW36"/>
      <c r="IIX36"/>
      <c r="IIY36"/>
      <c r="IIZ36"/>
      <c r="IJA36"/>
      <c r="IJB36"/>
      <c r="IJC36"/>
      <c r="IJD36"/>
      <c r="IJE36"/>
      <c r="IJF36"/>
      <c r="IJG36"/>
      <c r="IJH36"/>
      <c r="IJI36"/>
      <c r="IJJ36"/>
      <c r="IJK36"/>
      <c r="IJL36"/>
      <c r="IJM36"/>
      <c r="IJN36"/>
      <c r="IJO36"/>
      <c r="IJP36"/>
      <c r="IJQ36"/>
      <c r="IJR36"/>
      <c r="IJS36"/>
      <c r="IJT36"/>
      <c r="IJU36"/>
      <c r="IJV36"/>
      <c r="IJW36"/>
      <c r="IJX36"/>
      <c r="IJY36"/>
      <c r="IJZ36"/>
      <c r="IKA36"/>
      <c r="IKB36"/>
      <c r="IKC36"/>
      <c r="IKD36"/>
      <c r="IKE36"/>
      <c r="IKF36"/>
      <c r="IKG36"/>
      <c r="IKH36"/>
      <c r="IKI36"/>
      <c r="IKJ36"/>
      <c r="IKK36"/>
      <c r="IKL36"/>
      <c r="IKM36"/>
      <c r="IKN36"/>
      <c r="IKO36"/>
      <c r="IKP36"/>
      <c r="IKQ36"/>
      <c r="IKR36"/>
      <c r="IKS36"/>
      <c r="IKT36"/>
      <c r="IKU36"/>
      <c r="IKV36"/>
      <c r="IKW36"/>
      <c r="IKX36"/>
      <c r="IKY36"/>
      <c r="IKZ36"/>
      <c r="ILA36"/>
      <c r="ILB36"/>
      <c r="ILC36"/>
      <c r="ILD36"/>
      <c r="ILE36"/>
      <c r="ILF36"/>
      <c r="ILG36"/>
      <c r="ILH36"/>
      <c r="ILI36"/>
      <c r="ILJ36"/>
      <c r="ILK36"/>
      <c r="ILL36"/>
      <c r="ILM36"/>
      <c r="ILN36"/>
      <c r="ILO36"/>
      <c r="ILP36"/>
      <c r="ILQ36"/>
      <c r="ILR36"/>
      <c r="ILS36"/>
      <c r="ILT36"/>
      <c r="ILU36"/>
      <c r="ILV36"/>
      <c r="ILW36"/>
      <c r="ILX36"/>
      <c r="ILY36"/>
      <c r="ILZ36"/>
      <c r="IMA36"/>
      <c r="IMB36"/>
      <c r="IMC36"/>
      <c r="IMD36"/>
      <c r="IME36"/>
      <c r="IMF36"/>
      <c r="IMG36"/>
      <c r="IMH36"/>
      <c r="IMI36"/>
      <c r="IMJ36"/>
      <c r="IMK36"/>
      <c r="IML36"/>
      <c r="IMM36"/>
      <c r="IMN36"/>
      <c r="IMO36"/>
      <c r="IMP36"/>
      <c r="IMQ36"/>
      <c r="IMR36"/>
      <c r="IMS36"/>
      <c r="IMT36"/>
      <c r="IMU36"/>
      <c r="IMV36"/>
      <c r="IMW36"/>
      <c r="IMX36"/>
      <c r="IMY36"/>
      <c r="IMZ36"/>
      <c r="INA36"/>
      <c r="INB36"/>
      <c r="INC36"/>
      <c r="IND36"/>
      <c r="INE36"/>
      <c r="INF36"/>
      <c r="ING36"/>
      <c r="INH36"/>
      <c r="INI36"/>
      <c r="INJ36"/>
      <c r="INK36"/>
      <c r="INL36"/>
      <c r="INM36"/>
      <c r="INN36"/>
      <c r="INO36"/>
      <c r="INP36"/>
      <c r="INQ36"/>
      <c r="INR36"/>
      <c r="INS36"/>
      <c r="INT36"/>
      <c r="INU36"/>
      <c r="INV36"/>
      <c r="INW36"/>
      <c r="INX36"/>
      <c r="INY36"/>
      <c r="INZ36"/>
      <c r="IOA36"/>
      <c r="IOB36"/>
      <c r="IOC36"/>
      <c r="IOD36"/>
      <c r="IOE36"/>
      <c r="IOF36"/>
      <c r="IOG36"/>
      <c r="IOH36"/>
      <c r="IOI36"/>
      <c r="IOJ36"/>
      <c r="IOK36"/>
      <c r="IOL36"/>
      <c r="IOM36"/>
      <c r="ION36"/>
      <c r="IOO36"/>
      <c r="IOP36"/>
      <c r="IOQ36"/>
      <c r="IOR36"/>
      <c r="IOS36"/>
      <c r="IOT36"/>
      <c r="IOU36"/>
      <c r="IOV36"/>
      <c r="IOW36"/>
      <c r="IOX36"/>
      <c r="IOY36"/>
      <c r="IOZ36"/>
      <c r="IPA36"/>
      <c r="IPB36"/>
      <c r="IPC36"/>
      <c r="IPD36"/>
      <c r="IPE36"/>
      <c r="IPF36"/>
      <c r="IPG36"/>
      <c r="IPH36"/>
      <c r="IPI36"/>
      <c r="IPJ36"/>
      <c r="IPK36"/>
      <c r="IPL36"/>
      <c r="IPM36"/>
      <c r="IPN36"/>
      <c r="IPO36"/>
      <c r="IPP36"/>
      <c r="IPQ36"/>
      <c r="IPR36"/>
      <c r="IPS36"/>
      <c r="IPT36"/>
      <c r="IPU36"/>
      <c r="IPV36"/>
      <c r="IPW36"/>
      <c r="IPX36"/>
      <c r="IPY36"/>
      <c r="IPZ36"/>
      <c r="IQA36"/>
      <c r="IQB36"/>
      <c r="IQC36"/>
      <c r="IQD36"/>
      <c r="IQE36"/>
      <c r="IQF36"/>
      <c r="IQG36"/>
      <c r="IQH36"/>
      <c r="IQI36"/>
      <c r="IQJ36"/>
      <c r="IQK36"/>
      <c r="IQL36"/>
      <c r="IQM36"/>
      <c r="IQN36"/>
      <c r="IQO36"/>
      <c r="IQP36"/>
      <c r="IQQ36"/>
      <c r="IQR36"/>
      <c r="IQS36"/>
      <c r="IQT36"/>
      <c r="IQU36"/>
      <c r="IQV36"/>
      <c r="IQW36"/>
      <c r="IQX36"/>
      <c r="IQY36"/>
      <c r="IQZ36"/>
      <c r="IRA36"/>
      <c r="IRB36"/>
      <c r="IRC36"/>
      <c r="IRD36"/>
      <c r="IRE36"/>
      <c r="IRF36"/>
      <c r="IRG36"/>
      <c r="IRH36"/>
      <c r="IRI36"/>
      <c r="IRJ36"/>
      <c r="IRK36"/>
      <c r="IRL36"/>
      <c r="IRM36"/>
      <c r="IRN36"/>
      <c r="IRO36"/>
      <c r="IRP36"/>
      <c r="IRQ36"/>
      <c r="IRR36"/>
      <c r="IRS36"/>
      <c r="IRT36"/>
      <c r="IRU36"/>
      <c r="IRV36"/>
      <c r="IRW36"/>
      <c r="IRX36"/>
      <c r="IRY36"/>
      <c r="IRZ36"/>
      <c r="ISA36"/>
      <c r="ISB36"/>
      <c r="ISC36"/>
      <c r="ISD36"/>
      <c r="ISE36"/>
      <c r="ISF36"/>
      <c r="ISG36"/>
      <c r="ISH36"/>
      <c r="ISI36"/>
      <c r="ISJ36"/>
      <c r="ISK36"/>
      <c r="ISL36"/>
      <c r="ISM36"/>
      <c r="ISN36"/>
      <c r="ISO36"/>
      <c r="ISP36"/>
      <c r="ISQ36"/>
      <c r="ISR36"/>
      <c r="ISS36"/>
      <c r="IST36"/>
      <c r="ISU36"/>
      <c r="ISV36"/>
      <c r="ISW36"/>
      <c r="ISX36"/>
      <c r="ISY36"/>
      <c r="ISZ36"/>
      <c r="ITA36"/>
      <c r="ITB36"/>
      <c r="ITC36"/>
      <c r="ITD36"/>
      <c r="ITE36"/>
      <c r="ITF36"/>
      <c r="ITG36"/>
      <c r="ITH36"/>
      <c r="ITI36"/>
      <c r="ITJ36"/>
      <c r="ITK36"/>
      <c r="ITL36"/>
      <c r="ITM36"/>
      <c r="ITN36"/>
      <c r="ITO36"/>
      <c r="ITP36"/>
      <c r="ITQ36"/>
      <c r="ITR36"/>
      <c r="ITS36"/>
      <c r="ITT36"/>
      <c r="ITU36"/>
      <c r="ITV36"/>
      <c r="ITW36"/>
      <c r="ITX36"/>
      <c r="ITY36"/>
      <c r="ITZ36"/>
      <c r="IUA36"/>
      <c r="IUB36"/>
      <c r="IUC36"/>
      <c r="IUD36"/>
      <c r="IUE36"/>
      <c r="IUF36"/>
      <c r="IUG36"/>
      <c r="IUH36"/>
      <c r="IUI36"/>
      <c r="IUJ36"/>
      <c r="IUK36"/>
      <c r="IUL36"/>
      <c r="IUM36"/>
      <c r="IUN36"/>
      <c r="IUO36"/>
      <c r="IUP36"/>
      <c r="IUQ36"/>
      <c r="IUR36"/>
      <c r="IUS36"/>
      <c r="IUT36"/>
      <c r="IUU36"/>
      <c r="IUV36"/>
      <c r="IUW36"/>
      <c r="IUX36"/>
      <c r="IUY36"/>
      <c r="IUZ36"/>
      <c r="IVA36"/>
      <c r="IVB36"/>
      <c r="IVC36"/>
      <c r="IVD36"/>
      <c r="IVE36"/>
      <c r="IVF36"/>
      <c r="IVG36"/>
      <c r="IVH36"/>
      <c r="IVI36"/>
      <c r="IVJ36"/>
      <c r="IVK36"/>
      <c r="IVL36"/>
      <c r="IVM36"/>
      <c r="IVN36"/>
      <c r="IVO36"/>
      <c r="IVP36"/>
      <c r="IVQ36"/>
      <c r="IVR36"/>
      <c r="IVS36"/>
      <c r="IVT36"/>
      <c r="IVU36"/>
      <c r="IVV36"/>
      <c r="IVW36"/>
      <c r="IVX36"/>
      <c r="IVY36"/>
      <c r="IVZ36"/>
      <c r="IWA36"/>
      <c r="IWB36"/>
      <c r="IWC36"/>
      <c r="IWD36"/>
      <c r="IWE36"/>
      <c r="IWF36"/>
      <c r="IWG36"/>
      <c r="IWH36"/>
      <c r="IWI36"/>
      <c r="IWJ36"/>
      <c r="IWK36"/>
      <c r="IWL36"/>
      <c r="IWM36"/>
      <c r="IWN36"/>
      <c r="IWO36"/>
      <c r="IWP36"/>
      <c r="IWQ36"/>
      <c r="IWR36"/>
      <c r="IWS36"/>
      <c r="IWT36"/>
      <c r="IWU36"/>
      <c r="IWV36"/>
      <c r="IWW36"/>
      <c r="IWX36"/>
      <c r="IWY36"/>
      <c r="IWZ36"/>
      <c r="IXA36"/>
      <c r="IXB36"/>
      <c r="IXC36"/>
      <c r="IXD36"/>
      <c r="IXE36"/>
      <c r="IXF36"/>
      <c r="IXG36"/>
      <c r="IXH36"/>
      <c r="IXI36"/>
      <c r="IXJ36"/>
      <c r="IXK36"/>
      <c r="IXL36"/>
      <c r="IXM36"/>
      <c r="IXN36"/>
      <c r="IXO36"/>
      <c r="IXP36"/>
      <c r="IXQ36"/>
      <c r="IXR36"/>
      <c r="IXS36"/>
      <c r="IXT36"/>
      <c r="IXU36"/>
      <c r="IXV36"/>
      <c r="IXW36"/>
      <c r="IXX36"/>
      <c r="IXY36"/>
      <c r="IXZ36"/>
      <c r="IYA36"/>
      <c r="IYB36"/>
      <c r="IYC36"/>
      <c r="IYD36"/>
      <c r="IYE36"/>
      <c r="IYF36"/>
      <c r="IYG36"/>
      <c r="IYH36"/>
      <c r="IYI36"/>
      <c r="IYJ36"/>
      <c r="IYK36"/>
      <c r="IYL36"/>
      <c r="IYM36"/>
      <c r="IYN36"/>
      <c r="IYO36"/>
      <c r="IYP36"/>
      <c r="IYQ36"/>
      <c r="IYR36"/>
      <c r="IYS36"/>
      <c r="IYT36"/>
      <c r="IYU36"/>
      <c r="IYV36"/>
      <c r="IYW36"/>
      <c r="IYX36"/>
      <c r="IYY36"/>
      <c r="IYZ36"/>
      <c r="IZA36"/>
      <c r="IZB36"/>
      <c r="IZC36"/>
      <c r="IZD36"/>
      <c r="IZE36"/>
      <c r="IZF36"/>
      <c r="IZG36"/>
      <c r="IZH36"/>
      <c r="IZI36"/>
      <c r="IZJ36"/>
      <c r="IZK36"/>
      <c r="IZL36"/>
      <c r="IZM36"/>
      <c r="IZN36"/>
      <c r="IZO36"/>
      <c r="IZP36"/>
      <c r="IZQ36"/>
      <c r="IZR36"/>
      <c r="IZS36"/>
      <c r="IZT36"/>
      <c r="IZU36"/>
      <c r="IZV36"/>
      <c r="IZW36"/>
      <c r="IZX36"/>
      <c r="IZY36"/>
      <c r="IZZ36"/>
      <c r="JAA36"/>
      <c r="JAB36"/>
      <c r="JAC36"/>
      <c r="JAD36"/>
      <c r="JAE36"/>
      <c r="JAF36"/>
      <c r="JAG36"/>
      <c r="JAH36"/>
      <c r="JAI36"/>
      <c r="JAJ36"/>
      <c r="JAK36"/>
      <c r="JAL36"/>
      <c r="JAM36"/>
      <c r="JAN36"/>
      <c r="JAO36"/>
      <c r="JAP36"/>
      <c r="JAQ36"/>
      <c r="JAR36"/>
      <c r="JAS36"/>
      <c r="JAT36"/>
      <c r="JAU36"/>
      <c r="JAV36"/>
      <c r="JAW36"/>
      <c r="JAX36"/>
      <c r="JAY36"/>
      <c r="JAZ36"/>
      <c r="JBA36"/>
      <c r="JBB36"/>
      <c r="JBC36"/>
      <c r="JBD36"/>
      <c r="JBE36"/>
      <c r="JBF36"/>
      <c r="JBG36"/>
      <c r="JBH36"/>
      <c r="JBI36"/>
      <c r="JBJ36"/>
      <c r="JBK36"/>
      <c r="JBL36"/>
      <c r="JBM36"/>
      <c r="JBN36"/>
      <c r="JBO36"/>
      <c r="JBP36"/>
      <c r="JBQ36"/>
      <c r="JBR36"/>
      <c r="JBS36"/>
      <c r="JBT36"/>
      <c r="JBU36"/>
      <c r="JBV36"/>
      <c r="JBW36"/>
      <c r="JBX36"/>
      <c r="JBY36"/>
      <c r="JBZ36"/>
      <c r="JCA36"/>
      <c r="JCB36"/>
      <c r="JCC36"/>
      <c r="JCD36"/>
      <c r="JCE36"/>
      <c r="JCF36"/>
      <c r="JCG36"/>
      <c r="JCH36"/>
      <c r="JCI36"/>
      <c r="JCJ36"/>
      <c r="JCK36"/>
      <c r="JCL36"/>
      <c r="JCM36"/>
      <c r="JCN36"/>
      <c r="JCO36"/>
      <c r="JCP36"/>
      <c r="JCQ36"/>
      <c r="JCR36"/>
      <c r="JCS36"/>
      <c r="JCT36"/>
      <c r="JCU36"/>
      <c r="JCV36"/>
      <c r="JCW36"/>
      <c r="JCX36"/>
      <c r="JCY36"/>
      <c r="JCZ36"/>
      <c r="JDA36"/>
      <c r="JDB36"/>
      <c r="JDC36"/>
      <c r="JDD36"/>
      <c r="JDE36"/>
      <c r="JDF36"/>
      <c r="JDG36"/>
      <c r="JDH36"/>
      <c r="JDI36"/>
      <c r="JDJ36"/>
      <c r="JDK36"/>
      <c r="JDL36"/>
      <c r="JDM36"/>
      <c r="JDN36"/>
      <c r="JDO36"/>
      <c r="JDP36"/>
      <c r="JDQ36"/>
      <c r="JDR36"/>
      <c r="JDS36"/>
      <c r="JDT36"/>
      <c r="JDU36"/>
      <c r="JDV36"/>
      <c r="JDW36"/>
      <c r="JDX36"/>
      <c r="JDY36"/>
      <c r="JDZ36"/>
      <c r="JEA36"/>
      <c r="JEB36"/>
      <c r="JEC36"/>
      <c r="JED36"/>
      <c r="JEE36"/>
      <c r="JEF36"/>
      <c r="JEG36"/>
      <c r="JEH36"/>
      <c r="JEI36"/>
      <c r="JEJ36"/>
      <c r="JEK36"/>
      <c r="JEL36"/>
      <c r="JEM36"/>
      <c r="JEN36"/>
      <c r="JEO36"/>
      <c r="JEP36"/>
      <c r="JEQ36"/>
      <c r="JER36"/>
      <c r="JES36"/>
      <c r="JET36"/>
      <c r="JEU36"/>
      <c r="JEV36"/>
      <c r="JEW36"/>
      <c r="JEX36"/>
      <c r="JEY36"/>
      <c r="JEZ36"/>
      <c r="JFA36"/>
      <c r="JFB36"/>
      <c r="JFC36"/>
      <c r="JFD36"/>
      <c r="JFE36"/>
      <c r="JFF36"/>
      <c r="JFG36"/>
      <c r="JFH36"/>
      <c r="JFI36"/>
      <c r="JFJ36"/>
      <c r="JFK36"/>
      <c r="JFL36"/>
      <c r="JFM36"/>
      <c r="JFN36"/>
      <c r="JFO36"/>
      <c r="JFP36"/>
      <c r="JFQ36"/>
      <c r="JFR36"/>
      <c r="JFS36"/>
      <c r="JFT36"/>
      <c r="JFU36"/>
      <c r="JFV36"/>
      <c r="JFW36"/>
      <c r="JFX36"/>
      <c r="JFY36"/>
      <c r="JFZ36"/>
      <c r="JGA36"/>
      <c r="JGB36"/>
      <c r="JGC36"/>
      <c r="JGD36"/>
      <c r="JGE36"/>
      <c r="JGF36"/>
      <c r="JGG36"/>
      <c r="JGH36"/>
      <c r="JGI36"/>
      <c r="JGJ36"/>
      <c r="JGK36"/>
      <c r="JGL36"/>
      <c r="JGM36"/>
      <c r="JGN36"/>
      <c r="JGO36"/>
      <c r="JGP36"/>
      <c r="JGQ36"/>
      <c r="JGR36"/>
      <c r="JGS36"/>
      <c r="JGT36"/>
      <c r="JGU36"/>
      <c r="JGV36"/>
      <c r="JGW36"/>
      <c r="JGX36"/>
      <c r="JGY36"/>
      <c r="JGZ36"/>
      <c r="JHA36"/>
      <c r="JHB36"/>
      <c r="JHC36"/>
      <c r="JHD36"/>
      <c r="JHE36"/>
      <c r="JHF36"/>
      <c r="JHG36"/>
      <c r="JHH36"/>
      <c r="JHI36"/>
      <c r="JHJ36"/>
      <c r="JHK36"/>
      <c r="JHL36"/>
      <c r="JHM36"/>
      <c r="JHN36"/>
      <c r="JHO36"/>
      <c r="JHP36"/>
      <c r="JHQ36"/>
      <c r="JHR36"/>
      <c r="JHS36"/>
      <c r="JHT36"/>
      <c r="JHU36"/>
      <c r="JHV36"/>
      <c r="JHW36"/>
      <c r="JHX36"/>
      <c r="JHY36"/>
      <c r="JHZ36"/>
      <c r="JIA36"/>
      <c r="JIB36"/>
      <c r="JIC36"/>
      <c r="JID36"/>
      <c r="JIE36"/>
      <c r="JIF36"/>
      <c r="JIG36"/>
      <c r="JIH36"/>
      <c r="JII36"/>
      <c r="JIJ36"/>
      <c r="JIK36"/>
      <c r="JIL36"/>
      <c r="JIM36"/>
      <c r="JIN36"/>
      <c r="JIO36"/>
      <c r="JIP36"/>
      <c r="JIQ36"/>
      <c r="JIR36"/>
      <c r="JIS36"/>
      <c r="JIT36"/>
      <c r="JIU36"/>
      <c r="JIV36"/>
      <c r="JIW36"/>
      <c r="JIX36"/>
      <c r="JIY36"/>
      <c r="JIZ36"/>
      <c r="JJA36"/>
      <c r="JJB36"/>
      <c r="JJC36"/>
      <c r="JJD36"/>
      <c r="JJE36"/>
      <c r="JJF36"/>
      <c r="JJG36"/>
      <c r="JJH36"/>
      <c r="JJI36"/>
      <c r="JJJ36"/>
      <c r="JJK36"/>
      <c r="JJL36"/>
      <c r="JJM36"/>
      <c r="JJN36"/>
      <c r="JJO36"/>
      <c r="JJP36"/>
      <c r="JJQ36"/>
      <c r="JJR36"/>
      <c r="JJS36"/>
      <c r="JJT36"/>
      <c r="JJU36"/>
      <c r="JJV36"/>
      <c r="JJW36"/>
      <c r="JJX36"/>
      <c r="JJY36"/>
      <c r="JJZ36"/>
      <c r="JKA36"/>
      <c r="JKB36"/>
      <c r="JKC36"/>
      <c r="JKD36"/>
      <c r="JKE36"/>
      <c r="JKF36"/>
      <c r="JKG36"/>
      <c r="JKH36"/>
      <c r="JKI36"/>
      <c r="JKJ36"/>
      <c r="JKK36"/>
      <c r="JKL36"/>
      <c r="JKM36"/>
      <c r="JKN36"/>
      <c r="JKO36"/>
      <c r="JKP36"/>
      <c r="JKQ36"/>
      <c r="JKR36"/>
      <c r="JKS36"/>
      <c r="JKT36"/>
      <c r="JKU36"/>
      <c r="JKV36"/>
      <c r="JKW36"/>
      <c r="JKX36"/>
      <c r="JKY36"/>
      <c r="JKZ36"/>
      <c r="JLA36"/>
      <c r="JLB36"/>
      <c r="JLC36"/>
      <c r="JLD36"/>
      <c r="JLE36"/>
      <c r="JLF36"/>
      <c r="JLG36"/>
      <c r="JLH36"/>
      <c r="JLI36"/>
      <c r="JLJ36"/>
      <c r="JLK36"/>
      <c r="JLL36"/>
      <c r="JLM36"/>
      <c r="JLN36"/>
      <c r="JLO36"/>
      <c r="JLP36"/>
      <c r="JLQ36"/>
      <c r="JLR36"/>
      <c r="JLS36"/>
      <c r="JLT36"/>
      <c r="JLU36"/>
      <c r="JLV36"/>
      <c r="JLW36"/>
      <c r="JLX36"/>
      <c r="JLY36"/>
      <c r="JLZ36"/>
      <c r="JMA36"/>
      <c r="JMB36"/>
      <c r="JMC36"/>
      <c r="JMD36"/>
      <c r="JME36"/>
      <c r="JMF36"/>
      <c r="JMG36"/>
      <c r="JMH36"/>
      <c r="JMI36"/>
      <c r="JMJ36"/>
      <c r="JMK36"/>
      <c r="JML36"/>
      <c r="JMM36"/>
      <c r="JMN36"/>
      <c r="JMO36"/>
      <c r="JMP36"/>
      <c r="JMQ36"/>
      <c r="JMR36"/>
      <c r="JMS36"/>
      <c r="JMT36"/>
      <c r="JMU36"/>
      <c r="JMV36"/>
      <c r="JMW36"/>
      <c r="JMX36"/>
      <c r="JMY36"/>
      <c r="JMZ36"/>
      <c r="JNA36"/>
      <c r="JNB36"/>
      <c r="JNC36"/>
      <c r="JND36"/>
      <c r="JNE36"/>
      <c r="JNF36"/>
      <c r="JNG36"/>
      <c r="JNH36"/>
      <c r="JNI36"/>
      <c r="JNJ36"/>
      <c r="JNK36"/>
      <c r="JNL36"/>
      <c r="JNM36"/>
      <c r="JNN36"/>
      <c r="JNO36"/>
      <c r="JNP36"/>
      <c r="JNQ36"/>
      <c r="JNR36"/>
      <c r="JNS36"/>
      <c r="JNT36"/>
      <c r="JNU36"/>
      <c r="JNV36"/>
      <c r="JNW36"/>
      <c r="JNX36"/>
      <c r="JNY36"/>
      <c r="JNZ36"/>
      <c r="JOA36"/>
      <c r="JOB36"/>
      <c r="JOC36"/>
      <c r="JOD36"/>
      <c r="JOE36"/>
      <c r="JOF36"/>
      <c r="JOG36"/>
      <c r="JOH36"/>
      <c r="JOI36"/>
      <c r="JOJ36"/>
      <c r="JOK36"/>
      <c r="JOL36"/>
      <c r="JOM36"/>
      <c r="JON36"/>
      <c r="JOO36"/>
      <c r="JOP36"/>
      <c r="JOQ36"/>
      <c r="JOR36"/>
      <c r="JOS36"/>
      <c r="JOT36"/>
      <c r="JOU36"/>
      <c r="JOV36"/>
      <c r="JOW36"/>
      <c r="JOX36"/>
      <c r="JOY36"/>
      <c r="JOZ36"/>
      <c r="JPA36"/>
      <c r="JPB36"/>
      <c r="JPC36"/>
      <c r="JPD36"/>
      <c r="JPE36"/>
      <c r="JPF36"/>
      <c r="JPG36"/>
      <c r="JPH36"/>
      <c r="JPI36"/>
      <c r="JPJ36"/>
      <c r="JPK36"/>
      <c r="JPL36"/>
      <c r="JPM36"/>
      <c r="JPN36"/>
      <c r="JPO36"/>
      <c r="JPP36"/>
      <c r="JPQ36"/>
      <c r="JPR36"/>
      <c r="JPS36"/>
      <c r="JPT36"/>
      <c r="JPU36"/>
      <c r="JPV36"/>
      <c r="JPW36"/>
      <c r="JPX36"/>
      <c r="JPY36"/>
      <c r="JPZ36"/>
      <c r="JQA36"/>
      <c r="JQB36"/>
      <c r="JQC36"/>
      <c r="JQD36"/>
      <c r="JQE36"/>
      <c r="JQF36"/>
      <c r="JQG36"/>
      <c r="JQH36"/>
      <c r="JQI36"/>
      <c r="JQJ36"/>
      <c r="JQK36"/>
      <c r="JQL36"/>
      <c r="JQM36"/>
      <c r="JQN36"/>
      <c r="JQO36"/>
      <c r="JQP36"/>
      <c r="JQQ36"/>
      <c r="JQR36"/>
      <c r="JQS36"/>
      <c r="JQT36"/>
      <c r="JQU36"/>
      <c r="JQV36"/>
      <c r="JQW36"/>
      <c r="JQX36"/>
      <c r="JQY36"/>
      <c r="JQZ36"/>
      <c r="JRA36"/>
      <c r="JRB36"/>
      <c r="JRC36"/>
      <c r="JRD36"/>
      <c r="JRE36"/>
      <c r="JRF36"/>
      <c r="JRG36"/>
      <c r="JRH36"/>
      <c r="JRI36"/>
      <c r="JRJ36"/>
      <c r="JRK36"/>
      <c r="JRL36"/>
      <c r="JRM36"/>
      <c r="JRN36"/>
      <c r="JRO36"/>
      <c r="JRP36"/>
      <c r="JRQ36"/>
      <c r="JRR36"/>
      <c r="JRS36"/>
      <c r="JRT36"/>
      <c r="JRU36"/>
      <c r="JRV36"/>
      <c r="JRW36"/>
      <c r="JRX36"/>
      <c r="JRY36"/>
      <c r="JRZ36"/>
      <c r="JSA36"/>
      <c r="JSB36"/>
      <c r="JSC36"/>
      <c r="JSD36"/>
      <c r="JSE36"/>
      <c r="JSF36"/>
      <c r="JSG36"/>
      <c r="JSH36"/>
      <c r="JSI36"/>
      <c r="JSJ36"/>
      <c r="JSK36"/>
      <c r="JSL36"/>
      <c r="JSM36"/>
      <c r="JSN36"/>
      <c r="JSO36"/>
      <c r="JSP36"/>
      <c r="JSQ36"/>
      <c r="JSR36"/>
      <c r="JSS36"/>
      <c r="JST36"/>
      <c r="JSU36"/>
      <c r="JSV36"/>
      <c r="JSW36"/>
      <c r="JSX36"/>
      <c r="JSY36"/>
      <c r="JSZ36"/>
      <c r="JTA36"/>
      <c r="JTB36"/>
      <c r="JTC36"/>
      <c r="JTD36"/>
      <c r="JTE36"/>
      <c r="JTF36"/>
      <c r="JTG36"/>
      <c r="JTH36"/>
      <c r="JTI36"/>
      <c r="JTJ36"/>
      <c r="JTK36"/>
      <c r="JTL36"/>
      <c r="JTM36"/>
      <c r="JTN36"/>
      <c r="JTO36"/>
      <c r="JTP36"/>
      <c r="JTQ36"/>
      <c r="JTR36"/>
      <c r="JTS36"/>
      <c r="JTT36"/>
      <c r="JTU36"/>
      <c r="JTV36"/>
      <c r="JTW36"/>
      <c r="JTX36"/>
      <c r="JTY36"/>
      <c r="JTZ36"/>
      <c r="JUA36"/>
      <c r="JUB36"/>
      <c r="JUC36"/>
      <c r="JUD36"/>
      <c r="JUE36"/>
      <c r="JUF36"/>
      <c r="JUG36"/>
      <c r="JUH36"/>
      <c r="JUI36"/>
      <c r="JUJ36"/>
      <c r="JUK36"/>
      <c r="JUL36"/>
      <c r="JUM36"/>
      <c r="JUN36"/>
      <c r="JUO36"/>
      <c r="JUP36"/>
      <c r="JUQ36"/>
      <c r="JUR36"/>
      <c r="JUS36"/>
      <c r="JUT36"/>
      <c r="JUU36"/>
      <c r="JUV36"/>
      <c r="JUW36"/>
      <c r="JUX36"/>
      <c r="JUY36"/>
      <c r="JUZ36"/>
      <c r="JVA36"/>
      <c r="JVB36"/>
      <c r="JVC36"/>
      <c r="JVD36"/>
      <c r="JVE36"/>
      <c r="JVF36"/>
      <c r="JVG36"/>
      <c r="JVH36"/>
      <c r="JVI36"/>
      <c r="JVJ36"/>
      <c r="JVK36"/>
      <c r="JVL36"/>
      <c r="JVM36"/>
      <c r="JVN36"/>
      <c r="JVO36"/>
      <c r="JVP36"/>
      <c r="JVQ36"/>
      <c r="JVR36"/>
      <c r="JVS36"/>
      <c r="JVT36"/>
      <c r="JVU36"/>
      <c r="JVV36"/>
      <c r="JVW36"/>
      <c r="JVX36"/>
      <c r="JVY36"/>
      <c r="JVZ36"/>
      <c r="JWA36"/>
      <c r="JWB36"/>
      <c r="JWC36"/>
      <c r="JWD36"/>
      <c r="JWE36"/>
      <c r="JWF36"/>
      <c r="JWG36"/>
      <c r="JWH36"/>
      <c r="JWI36"/>
      <c r="JWJ36"/>
      <c r="JWK36"/>
      <c r="JWL36"/>
      <c r="JWM36"/>
      <c r="JWN36"/>
      <c r="JWO36"/>
      <c r="JWP36"/>
      <c r="JWQ36"/>
      <c r="JWR36"/>
      <c r="JWS36"/>
      <c r="JWT36"/>
      <c r="JWU36"/>
      <c r="JWV36"/>
      <c r="JWW36"/>
      <c r="JWX36"/>
      <c r="JWY36"/>
      <c r="JWZ36"/>
      <c r="JXA36"/>
      <c r="JXB36"/>
      <c r="JXC36"/>
      <c r="JXD36"/>
      <c r="JXE36"/>
      <c r="JXF36"/>
      <c r="JXG36"/>
      <c r="JXH36"/>
      <c r="JXI36"/>
      <c r="JXJ36"/>
      <c r="JXK36"/>
      <c r="JXL36"/>
      <c r="JXM36"/>
      <c r="JXN36"/>
      <c r="JXO36"/>
      <c r="JXP36"/>
      <c r="JXQ36"/>
      <c r="JXR36"/>
      <c r="JXS36"/>
      <c r="JXT36"/>
      <c r="JXU36"/>
      <c r="JXV36"/>
      <c r="JXW36"/>
      <c r="JXX36"/>
      <c r="JXY36"/>
      <c r="JXZ36"/>
      <c r="JYA36"/>
      <c r="JYB36"/>
      <c r="JYC36"/>
      <c r="JYD36"/>
      <c r="JYE36"/>
      <c r="JYF36"/>
      <c r="JYG36"/>
      <c r="JYH36"/>
      <c r="JYI36"/>
      <c r="JYJ36"/>
      <c r="JYK36"/>
      <c r="JYL36"/>
      <c r="JYM36"/>
      <c r="JYN36"/>
      <c r="JYO36"/>
      <c r="JYP36"/>
      <c r="JYQ36"/>
      <c r="JYR36"/>
      <c r="JYS36"/>
      <c r="JYT36"/>
      <c r="JYU36"/>
      <c r="JYV36"/>
      <c r="JYW36"/>
      <c r="JYX36"/>
      <c r="JYY36"/>
      <c r="JYZ36"/>
      <c r="JZA36"/>
      <c r="JZB36"/>
      <c r="JZC36"/>
      <c r="JZD36"/>
      <c r="JZE36"/>
      <c r="JZF36"/>
      <c r="JZG36"/>
      <c r="JZH36"/>
      <c r="JZI36"/>
      <c r="JZJ36"/>
      <c r="JZK36"/>
      <c r="JZL36"/>
      <c r="JZM36"/>
      <c r="JZN36"/>
      <c r="JZO36"/>
      <c r="JZP36"/>
      <c r="JZQ36"/>
      <c r="JZR36"/>
      <c r="JZS36"/>
      <c r="JZT36"/>
      <c r="JZU36"/>
      <c r="JZV36"/>
      <c r="JZW36"/>
      <c r="JZX36"/>
      <c r="JZY36"/>
      <c r="JZZ36"/>
      <c r="KAA36"/>
      <c r="KAB36"/>
      <c r="KAC36"/>
      <c r="KAD36"/>
      <c r="KAE36"/>
      <c r="KAF36"/>
      <c r="KAG36"/>
      <c r="KAH36"/>
      <c r="KAI36"/>
      <c r="KAJ36"/>
      <c r="KAK36"/>
      <c r="KAL36"/>
      <c r="KAM36"/>
      <c r="KAN36"/>
      <c r="KAO36"/>
      <c r="KAP36"/>
      <c r="KAQ36"/>
      <c r="KAR36"/>
      <c r="KAS36"/>
      <c r="KAT36"/>
      <c r="KAU36"/>
      <c r="KAV36"/>
      <c r="KAW36"/>
      <c r="KAX36"/>
      <c r="KAY36"/>
      <c r="KAZ36"/>
      <c r="KBA36"/>
      <c r="KBB36"/>
      <c r="KBC36"/>
      <c r="KBD36"/>
      <c r="KBE36"/>
      <c r="KBF36"/>
      <c r="KBG36"/>
      <c r="KBH36"/>
      <c r="KBI36"/>
      <c r="KBJ36"/>
      <c r="KBK36"/>
      <c r="KBL36"/>
      <c r="KBM36"/>
      <c r="KBN36"/>
      <c r="KBO36"/>
      <c r="KBP36"/>
      <c r="KBQ36"/>
      <c r="KBR36"/>
      <c r="KBS36"/>
      <c r="KBT36"/>
      <c r="KBU36"/>
      <c r="KBV36"/>
      <c r="KBW36"/>
      <c r="KBX36"/>
      <c r="KBY36"/>
      <c r="KBZ36"/>
      <c r="KCA36"/>
      <c r="KCB36"/>
      <c r="KCC36"/>
      <c r="KCD36"/>
      <c r="KCE36"/>
      <c r="KCF36"/>
      <c r="KCG36"/>
      <c r="KCH36"/>
      <c r="KCI36"/>
      <c r="KCJ36"/>
      <c r="KCK36"/>
      <c r="KCL36"/>
      <c r="KCM36"/>
      <c r="KCN36"/>
      <c r="KCO36"/>
      <c r="KCP36"/>
      <c r="KCQ36"/>
      <c r="KCR36"/>
      <c r="KCS36"/>
      <c r="KCT36"/>
      <c r="KCU36"/>
      <c r="KCV36"/>
      <c r="KCW36"/>
      <c r="KCX36"/>
      <c r="KCY36"/>
      <c r="KCZ36"/>
      <c r="KDA36"/>
      <c r="KDB36"/>
      <c r="KDC36"/>
      <c r="KDD36"/>
      <c r="KDE36"/>
      <c r="KDF36"/>
      <c r="KDG36"/>
      <c r="KDH36"/>
      <c r="KDI36"/>
      <c r="KDJ36"/>
      <c r="KDK36"/>
      <c r="KDL36"/>
      <c r="KDM36"/>
      <c r="KDN36"/>
      <c r="KDO36"/>
      <c r="KDP36"/>
      <c r="KDQ36"/>
      <c r="KDR36"/>
      <c r="KDS36"/>
      <c r="KDT36"/>
      <c r="KDU36"/>
      <c r="KDV36"/>
      <c r="KDW36"/>
      <c r="KDX36"/>
      <c r="KDY36"/>
      <c r="KDZ36"/>
      <c r="KEA36"/>
      <c r="KEB36"/>
      <c r="KEC36"/>
      <c r="KED36"/>
      <c r="KEE36"/>
      <c r="KEF36"/>
      <c r="KEG36"/>
      <c r="KEH36"/>
      <c r="KEI36"/>
      <c r="KEJ36"/>
      <c r="KEK36"/>
      <c r="KEL36"/>
      <c r="KEM36"/>
      <c r="KEN36"/>
      <c r="KEO36"/>
      <c r="KEP36"/>
      <c r="KEQ36"/>
      <c r="KER36"/>
      <c r="KES36"/>
      <c r="KET36"/>
      <c r="KEU36"/>
      <c r="KEV36"/>
      <c r="KEW36"/>
      <c r="KEX36"/>
      <c r="KEY36"/>
      <c r="KEZ36"/>
      <c r="KFA36"/>
      <c r="KFB36"/>
      <c r="KFC36"/>
      <c r="KFD36"/>
      <c r="KFE36"/>
      <c r="KFF36"/>
      <c r="KFG36"/>
      <c r="KFH36"/>
      <c r="KFI36"/>
      <c r="KFJ36"/>
      <c r="KFK36"/>
      <c r="KFL36"/>
      <c r="KFM36"/>
      <c r="KFN36"/>
      <c r="KFO36"/>
      <c r="KFP36"/>
      <c r="KFQ36"/>
      <c r="KFR36"/>
      <c r="KFS36"/>
      <c r="KFT36"/>
      <c r="KFU36"/>
      <c r="KFV36"/>
      <c r="KFW36"/>
      <c r="KFX36"/>
      <c r="KFY36"/>
      <c r="KFZ36"/>
      <c r="KGA36"/>
      <c r="KGB36"/>
      <c r="KGC36"/>
      <c r="KGD36"/>
      <c r="KGE36"/>
      <c r="KGF36"/>
      <c r="KGG36"/>
      <c r="KGH36"/>
      <c r="KGI36"/>
      <c r="KGJ36"/>
      <c r="KGK36"/>
      <c r="KGL36"/>
      <c r="KGM36"/>
      <c r="KGN36"/>
      <c r="KGO36"/>
      <c r="KGP36"/>
      <c r="KGQ36"/>
      <c r="KGR36"/>
      <c r="KGS36"/>
      <c r="KGT36"/>
      <c r="KGU36"/>
      <c r="KGV36"/>
      <c r="KGW36"/>
      <c r="KGX36"/>
      <c r="KGY36"/>
      <c r="KGZ36"/>
      <c r="KHA36"/>
      <c r="KHB36"/>
      <c r="KHC36"/>
      <c r="KHD36"/>
      <c r="KHE36"/>
      <c r="KHF36"/>
      <c r="KHG36"/>
      <c r="KHH36"/>
      <c r="KHI36"/>
      <c r="KHJ36"/>
      <c r="KHK36"/>
      <c r="KHL36"/>
      <c r="KHM36"/>
      <c r="KHN36"/>
      <c r="KHO36"/>
      <c r="KHP36"/>
      <c r="KHQ36"/>
      <c r="KHR36"/>
      <c r="KHS36"/>
      <c r="KHT36"/>
      <c r="KHU36"/>
      <c r="KHV36"/>
      <c r="KHW36"/>
      <c r="KHX36"/>
      <c r="KHY36"/>
      <c r="KHZ36"/>
      <c r="KIA36"/>
      <c r="KIB36"/>
      <c r="KIC36"/>
      <c r="KID36"/>
      <c r="KIE36"/>
      <c r="KIF36"/>
      <c r="KIG36"/>
      <c r="KIH36"/>
      <c r="KII36"/>
      <c r="KIJ36"/>
      <c r="KIK36"/>
      <c r="KIL36"/>
      <c r="KIM36"/>
      <c r="KIN36"/>
      <c r="KIO36"/>
      <c r="KIP36"/>
      <c r="KIQ36"/>
      <c r="KIR36"/>
      <c r="KIS36"/>
      <c r="KIT36"/>
      <c r="KIU36"/>
      <c r="KIV36"/>
      <c r="KIW36"/>
      <c r="KIX36"/>
      <c r="KIY36"/>
      <c r="KIZ36"/>
      <c r="KJA36"/>
      <c r="KJB36"/>
      <c r="KJC36"/>
      <c r="KJD36"/>
      <c r="KJE36"/>
      <c r="KJF36"/>
      <c r="KJG36"/>
      <c r="KJH36"/>
      <c r="KJI36"/>
      <c r="KJJ36"/>
      <c r="KJK36"/>
      <c r="KJL36"/>
      <c r="KJM36"/>
      <c r="KJN36"/>
      <c r="KJO36"/>
      <c r="KJP36"/>
      <c r="KJQ36"/>
      <c r="KJR36"/>
      <c r="KJS36"/>
      <c r="KJT36"/>
      <c r="KJU36"/>
      <c r="KJV36"/>
      <c r="KJW36"/>
      <c r="KJX36"/>
      <c r="KJY36"/>
      <c r="KJZ36"/>
      <c r="KKA36"/>
      <c r="KKB36"/>
      <c r="KKC36"/>
      <c r="KKD36"/>
      <c r="KKE36"/>
      <c r="KKF36"/>
      <c r="KKG36"/>
      <c r="KKH36"/>
      <c r="KKI36"/>
      <c r="KKJ36"/>
      <c r="KKK36"/>
      <c r="KKL36"/>
      <c r="KKM36"/>
      <c r="KKN36"/>
      <c r="KKO36"/>
      <c r="KKP36"/>
      <c r="KKQ36"/>
      <c r="KKR36"/>
      <c r="KKS36"/>
      <c r="KKT36"/>
      <c r="KKU36"/>
      <c r="KKV36"/>
      <c r="KKW36"/>
      <c r="KKX36"/>
      <c r="KKY36"/>
      <c r="KKZ36"/>
      <c r="KLA36"/>
      <c r="KLB36"/>
      <c r="KLC36"/>
      <c r="KLD36"/>
      <c r="KLE36"/>
      <c r="KLF36"/>
      <c r="KLG36"/>
      <c r="KLH36"/>
      <c r="KLI36"/>
      <c r="KLJ36"/>
      <c r="KLK36"/>
      <c r="KLL36"/>
      <c r="KLM36"/>
      <c r="KLN36"/>
      <c r="KLO36"/>
      <c r="KLP36"/>
      <c r="KLQ36"/>
      <c r="KLR36"/>
      <c r="KLS36"/>
      <c r="KLT36"/>
      <c r="KLU36"/>
      <c r="KLV36"/>
      <c r="KLW36"/>
      <c r="KLX36"/>
      <c r="KLY36"/>
      <c r="KLZ36"/>
      <c r="KMA36"/>
      <c r="KMB36"/>
      <c r="KMC36"/>
      <c r="KMD36"/>
      <c r="KME36"/>
      <c r="KMF36"/>
      <c r="KMG36"/>
      <c r="KMH36"/>
      <c r="KMI36"/>
      <c r="KMJ36"/>
      <c r="KMK36"/>
      <c r="KML36"/>
      <c r="KMM36"/>
      <c r="KMN36"/>
      <c r="KMO36"/>
      <c r="KMP36"/>
      <c r="KMQ36"/>
      <c r="KMR36"/>
      <c r="KMS36"/>
      <c r="KMT36"/>
      <c r="KMU36"/>
      <c r="KMV36"/>
      <c r="KMW36"/>
      <c r="KMX36"/>
      <c r="KMY36"/>
      <c r="KMZ36"/>
      <c r="KNA36"/>
      <c r="KNB36"/>
      <c r="KNC36"/>
      <c r="KND36"/>
      <c r="KNE36"/>
      <c r="KNF36"/>
      <c r="KNG36"/>
      <c r="KNH36"/>
      <c r="KNI36"/>
      <c r="KNJ36"/>
      <c r="KNK36"/>
      <c r="KNL36"/>
      <c r="KNM36"/>
      <c r="KNN36"/>
      <c r="KNO36"/>
      <c r="KNP36"/>
      <c r="KNQ36"/>
      <c r="KNR36"/>
      <c r="KNS36"/>
      <c r="KNT36"/>
      <c r="KNU36"/>
      <c r="KNV36"/>
      <c r="KNW36"/>
      <c r="KNX36"/>
      <c r="KNY36"/>
      <c r="KNZ36"/>
      <c r="KOA36"/>
      <c r="KOB36"/>
      <c r="KOC36"/>
      <c r="KOD36"/>
      <c r="KOE36"/>
      <c r="KOF36"/>
      <c r="KOG36"/>
      <c r="KOH36"/>
      <c r="KOI36"/>
      <c r="KOJ36"/>
      <c r="KOK36"/>
      <c r="KOL36"/>
      <c r="KOM36"/>
      <c r="KON36"/>
      <c r="KOO36"/>
      <c r="KOP36"/>
      <c r="KOQ36"/>
      <c r="KOR36"/>
      <c r="KOS36"/>
      <c r="KOT36"/>
      <c r="KOU36"/>
      <c r="KOV36"/>
      <c r="KOW36"/>
      <c r="KOX36"/>
      <c r="KOY36"/>
      <c r="KOZ36"/>
      <c r="KPA36"/>
      <c r="KPB36"/>
      <c r="KPC36"/>
      <c r="KPD36"/>
      <c r="KPE36"/>
      <c r="KPF36"/>
      <c r="KPG36"/>
      <c r="KPH36"/>
      <c r="KPI36"/>
      <c r="KPJ36"/>
      <c r="KPK36"/>
      <c r="KPL36"/>
      <c r="KPM36"/>
      <c r="KPN36"/>
      <c r="KPO36"/>
      <c r="KPP36"/>
      <c r="KPQ36"/>
      <c r="KPR36"/>
      <c r="KPS36"/>
      <c r="KPT36"/>
      <c r="KPU36"/>
      <c r="KPV36"/>
      <c r="KPW36"/>
      <c r="KPX36"/>
      <c r="KPY36"/>
      <c r="KPZ36"/>
      <c r="KQA36"/>
      <c r="KQB36"/>
      <c r="KQC36"/>
      <c r="KQD36"/>
      <c r="KQE36"/>
      <c r="KQF36"/>
      <c r="KQG36"/>
      <c r="KQH36"/>
      <c r="KQI36"/>
      <c r="KQJ36"/>
      <c r="KQK36"/>
      <c r="KQL36"/>
      <c r="KQM36"/>
      <c r="KQN36"/>
      <c r="KQO36"/>
      <c r="KQP36"/>
      <c r="KQQ36"/>
      <c r="KQR36"/>
      <c r="KQS36"/>
      <c r="KQT36"/>
      <c r="KQU36"/>
      <c r="KQV36"/>
      <c r="KQW36"/>
      <c r="KQX36"/>
      <c r="KQY36"/>
      <c r="KQZ36"/>
      <c r="KRA36"/>
      <c r="KRB36"/>
      <c r="KRC36"/>
      <c r="KRD36"/>
      <c r="KRE36"/>
      <c r="KRF36"/>
      <c r="KRG36"/>
      <c r="KRH36"/>
      <c r="KRI36"/>
      <c r="KRJ36"/>
      <c r="KRK36"/>
      <c r="KRL36"/>
      <c r="KRM36"/>
      <c r="KRN36"/>
      <c r="KRO36"/>
      <c r="KRP36"/>
      <c r="KRQ36"/>
      <c r="KRR36"/>
      <c r="KRS36"/>
      <c r="KRT36"/>
      <c r="KRU36"/>
      <c r="KRV36"/>
      <c r="KRW36"/>
      <c r="KRX36"/>
      <c r="KRY36"/>
      <c r="KRZ36"/>
      <c r="KSA36"/>
      <c r="KSB36"/>
      <c r="KSC36"/>
      <c r="KSD36"/>
      <c r="KSE36"/>
      <c r="KSF36"/>
      <c r="KSG36"/>
      <c r="KSH36"/>
      <c r="KSI36"/>
      <c r="KSJ36"/>
      <c r="KSK36"/>
      <c r="KSL36"/>
      <c r="KSM36"/>
      <c r="KSN36"/>
      <c r="KSO36"/>
      <c r="KSP36"/>
      <c r="KSQ36"/>
      <c r="KSR36"/>
      <c r="KSS36"/>
      <c r="KST36"/>
      <c r="KSU36"/>
      <c r="KSV36"/>
      <c r="KSW36"/>
      <c r="KSX36"/>
      <c r="KSY36"/>
      <c r="KSZ36"/>
      <c r="KTA36"/>
      <c r="KTB36"/>
      <c r="KTC36"/>
      <c r="KTD36"/>
      <c r="KTE36"/>
      <c r="KTF36"/>
      <c r="KTG36"/>
      <c r="KTH36"/>
      <c r="KTI36"/>
      <c r="KTJ36"/>
      <c r="KTK36"/>
      <c r="KTL36"/>
      <c r="KTM36"/>
      <c r="KTN36"/>
      <c r="KTO36"/>
      <c r="KTP36"/>
      <c r="KTQ36"/>
      <c r="KTR36"/>
      <c r="KTS36"/>
      <c r="KTT36"/>
      <c r="KTU36"/>
      <c r="KTV36"/>
      <c r="KTW36"/>
      <c r="KTX36"/>
      <c r="KTY36"/>
      <c r="KTZ36"/>
      <c r="KUA36"/>
      <c r="KUB36"/>
      <c r="KUC36"/>
      <c r="KUD36"/>
      <c r="KUE36"/>
      <c r="KUF36"/>
      <c r="KUG36"/>
      <c r="KUH36"/>
      <c r="KUI36"/>
      <c r="KUJ36"/>
      <c r="KUK36"/>
      <c r="KUL36"/>
      <c r="KUM36"/>
      <c r="KUN36"/>
      <c r="KUO36"/>
      <c r="KUP36"/>
      <c r="KUQ36"/>
      <c r="KUR36"/>
      <c r="KUS36"/>
      <c r="KUT36"/>
      <c r="KUU36"/>
      <c r="KUV36"/>
      <c r="KUW36"/>
      <c r="KUX36"/>
      <c r="KUY36"/>
      <c r="KUZ36"/>
      <c r="KVA36"/>
      <c r="KVB36"/>
      <c r="KVC36"/>
      <c r="KVD36"/>
      <c r="KVE36"/>
      <c r="KVF36"/>
      <c r="KVG36"/>
      <c r="KVH36"/>
      <c r="KVI36"/>
      <c r="KVJ36"/>
      <c r="KVK36"/>
      <c r="KVL36"/>
      <c r="KVM36"/>
      <c r="KVN36"/>
      <c r="KVO36"/>
      <c r="KVP36"/>
      <c r="KVQ36"/>
      <c r="KVR36"/>
      <c r="KVS36"/>
      <c r="KVT36"/>
      <c r="KVU36"/>
      <c r="KVV36"/>
      <c r="KVW36"/>
      <c r="KVX36"/>
      <c r="KVY36"/>
      <c r="KVZ36"/>
      <c r="KWA36"/>
      <c r="KWB36"/>
      <c r="KWC36"/>
      <c r="KWD36"/>
      <c r="KWE36"/>
      <c r="KWF36"/>
      <c r="KWG36"/>
      <c r="KWH36"/>
      <c r="KWI36"/>
      <c r="KWJ36"/>
      <c r="KWK36"/>
      <c r="KWL36"/>
      <c r="KWM36"/>
      <c r="KWN36"/>
      <c r="KWO36"/>
      <c r="KWP36"/>
      <c r="KWQ36"/>
      <c r="KWR36"/>
      <c r="KWS36"/>
      <c r="KWT36"/>
      <c r="KWU36"/>
      <c r="KWV36"/>
      <c r="KWW36"/>
      <c r="KWX36"/>
      <c r="KWY36"/>
      <c r="KWZ36"/>
      <c r="KXA36"/>
      <c r="KXB36"/>
      <c r="KXC36"/>
      <c r="KXD36"/>
      <c r="KXE36"/>
      <c r="KXF36"/>
      <c r="KXG36"/>
      <c r="KXH36"/>
      <c r="KXI36"/>
      <c r="KXJ36"/>
      <c r="KXK36"/>
      <c r="KXL36"/>
      <c r="KXM36"/>
      <c r="KXN36"/>
      <c r="KXO36"/>
      <c r="KXP36"/>
      <c r="KXQ36"/>
      <c r="KXR36"/>
      <c r="KXS36"/>
      <c r="KXT36"/>
      <c r="KXU36"/>
      <c r="KXV36"/>
      <c r="KXW36"/>
      <c r="KXX36"/>
      <c r="KXY36"/>
      <c r="KXZ36"/>
      <c r="KYA36"/>
      <c r="KYB36"/>
      <c r="KYC36"/>
      <c r="KYD36"/>
      <c r="KYE36"/>
      <c r="KYF36"/>
      <c r="KYG36"/>
      <c r="KYH36"/>
      <c r="KYI36"/>
      <c r="KYJ36"/>
      <c r="KYK36"/>
      <c r="KYL36"/>
      <c r="KYM36"/>
      <c r="KYN36"/>
      <c r="KYO36"/>
      <c r="KYP36"/>
      <c r="KYQ36"/>
      <c r="KYR36"/>
      <c r="KYS36"/>
      <c r="KYT36"/>
      <c r="KYU36"/>
      <c r="KYV36"/>
      <c r="KYW36"/>
      <c r="KYX36"/>
      <c r="KYY36"/>
      <c r="KYZ36"/>
      <c r="KZA36"/>
      <c r="KZB36"/>
      <c r="KZC36"/>
      <c r="KZD36"/>
      <c r="KZE36"/>
      <c r="KZF36"/>
      <c r="KZG36"/>
      <c r="KZH36"/>
      <c r="KZI36"/>
      <c r="KZJ36"/>
      <c r="KZK36"/>
      <c r="KZL36"/>
      <c r="KZM36"/>
      <c r="KZN36"/>
      <c r="KZO36"/>
      <c r="KZP36"/>
      <c r="KZQ36"/>
      <c r="KZR36"/>
      <c r="KZS36"/>
      <c r="KZT36"/>
      <c r="KZU36"/>
      <c r="KZV36"/>
      <c r="KZW36"/>
      <c r="KZX36"/>
      <c r="KZY36"/>
      <c r="KZZ36"/>
      <c r="LAA36"/>
      <c r="LAB36"/>
      <c r="LAC36"/>
      <c r="LAD36"/>
      <c r="LAE36"/>
      <c r="LAF36"/>
      <c r="LAG36"/>
      <c r="LAH36"/>
      <c r="LAI36"/>
      <c r="LAJ36"/>
      <c r="LAK36"/>
      <c r="LAL36"/>
      <c r="LAM36"/>
      <c r="LAN36"/>
      <c r="LAO36"/>
      <c r="LAP36"/>
      <c r="LAQ36"/>
      <c r="LAR36"/>
      <c r="LAS36"/>
      <c r="LAT36"/>
      <c r="LAU36"/>
      <c r="LAV36"/>
      <c r="LAW36"/>
      <c r="LAX36"/>
      <c r="LAY36"/>
      <c r="LAZ36"/>
      <c r="LBA36"/>
      <c r="LBB36"/>
      <c r="LBC36"/>
      <c r="LBD36"/>
      <c r="LBE36"/>
      <c r="LBF36"/>
      <c r="LBG36"/>
      <c r="LBH36"/>
      <c r="LBI36"/>
      <c r="LBJ36"/>
      <c r="LBK36"/>
      <c r="LBL36"/>
      <c r="LBM36"/>
      <c r="LBN36"/>
      <c r="LBO36"/>
      <c r="LBP36"/>
      <c r="LBQ36"/>
      <c r="LBR36"/>
      <c r="LBS36"/>
      <c r="LBT36"/>
      <c r="LBU36"/>
      <c r="LBV36"/>
      <c r="LBW36"/>
      <c r="LBX36"/>
      <c r="LBY36"/>
      <c r="LBZ36"/>
      <c r="LCA36"/>
      <c r="LCB36"/>
      <c r="LCC36"/>
      <c r="LCD36"/>
      <c r="LCE36"/>
      <c r="LCF36"/>
      <c r="LCG36"/>
      <c r="LCH36"/>
      <c r="LCI36"/>
      <c r="LCJ36"/>
      <c r="LCK36"/>
      <c r="LCL36"/>
      <c r="LCM36"/>
      <c r="LCN36"/>
      <c r="LCO36"/>
      <c r="LCP36"/>
      <c r="LCQ36"/>
      <c r="LCR36"/>
      <c r="LCS36"/>
      <c r="LCT36"/>
      <c r="LCU36"/>
      <c r="LCV36"/>
      <c r="LCW36"/>
      <c r="LCX36"/>
      <c r="LCY36"/>
      <c r="LCZ36"/>
      <c r="LDA36"/>
      <c r="LDB36"/>
      <c r="LDC36"/>
      <c r="LDD36"/>
      <c r="LDE36"/>
      <c r="LDF36"/>
      <c r="LDG36"/>
      <c r="LDH36"/>
      <c r="LDI36"/>
      <c r="LDJ36"/>
      <c r="LDK36"/>
      <c r="LDL36"/>
      <c r="LDM36"/>
      <c r="LDN36"/>
      <c r="LDO36"/>
      <c r="LDP36"/>
      <c r="LDQ36"/>
      <c r="LDR36"/>
      <c r="LDS36"/>
      <c r="LDT36"/>
      <c r="LDU36"/>
      <c r="LDV36"/>
      <c r="LDW36"/>
      <c r="LDX36"/>
      <c r="LDY36"/>
      <c r="LDZ36"/>
      <c r="LEA36"/>
      <c r="LEB36"/>
      <c r="LEC36"/>
      <c r="LED36"/>
      <c r="LEE36"/>
      <c r="LEF36"/>
      <c r="LEG36"/>
      <c r="LEH36"/>
      <c r="LEI36"/>
      <c r="LEJ36"/>
      <c r="LEK36"/>
      <c r="LEL36"/>
      <c r="LEM36"/>
      <c r="LEN36"/>
      <c r="LEO36"/>
      <c r="LEP36"/>
      <c r="LEQ36"/>
      <c r="LER36"/>
      <c r="LES36"/>
      <c r="LET36"/>
      <c r="LEU36"/>
      <c r="LEV36"/>
      <c r="LEW36"/>
      <c r="LEX36"/>
      <c r="LEY36"/>
      <c r="LEZ36"/>
      <c r="LFA36"/>
      <c r="LFB36"/>
      <c r="LFC36"/>
      <c r="LFD36"/>
      <c r="LFE36"/>
      <c r="LFF36"/>
      <c r="LFG36"/>
      <c r="LFH36"/>
      <c r="LFI36"/>
      <c r="LFJ36"/>
      <c r="LFK36"/>
      <c r="LFL36"/>
      <c r="LFM36"/>
      <c r="LFN36"/>
      <c r="LFO36"/>
      <c r="LFP36"/>
      <c r="LFQ36"/>
      <c r="LFR36"/>
      <c r="LFS36"/>
      <c r="LFT36"/>
      <c r="LFU36"/>
      <c r="LFV36"/>
      <c r="LFW36"/>
      <c r="LFX36"/>
      <c r="LFY36"/>
      <c r="LFZ36"/>
      <c r="LGA36"/>
      <c r="LGB36"/>
      <c r="LGC36"/>
      <c r="LGD36"/>
      <c r="LGE36"/>
      <c r="LGF36"/>
      <c r="LGG36"/>
      <c r="LGH36"/>
      <c r="LGI36"/>
      <c r="LGJ36"/>
      <c r="LGK36"/>
      <c r="LGL36"/>
      <c r="LGM36"/>
      <c r="LGN36"/>
      <c r="LGO36"/>
      <c r="LGP36"/>
      <c r="LGQ36"/>
      <c r="LGR36"/>
      <c r="LGS36"/>
      <c r="LGT36"/>
      <c r="LGU36"/>
      <c r="LGV36"/>
      <c r="LGW36"/>
      <c r="LGX36"/>
      <c r="LGY36"/>
      <c r="LGZ36"/>
      <c r="LHA36"/>
      <c r="LHB36"/>
      <c r="LHC36"/>
      <c r="LHD36"/>
      <c r="LHE36"/>
      <c r="LHF36"/>
      <c r="LHG36"/>
      <c r="LHH36"/>
      <c r="LHI36"/>
      <c r="LHJ36"/>
      <c r="LHK36"/>
      <c r="LHL36"/>
      <c r="LHM36"/>
      <c r="LHN36"/>
      <c r="LHO36"/>
      <c r="LHP36"/>
      <c r="LHQ36"/>
      <c r="LHR36"/>
      <c r="LHS36"/>
      <c r="LHT36"/>
      <c r="LHU36"/>
      <c r="LHV36"/>
      <c r="LHW36"/>
      <c r="LHX36"/>
      <c r="LHY36"/>
      <c r="LHZ36"/>
      <c r="LIA36"/>
      <c r="LIB36"/>
      <c r="LIC36"/>
      <c r="LID36"/>
      <c r="LIE36"/>
      <c r="LIF36"/>
      <c r="LIG36"/>
      <c r="LIH36"/>
      <c r="LII36"/>
      <c r="LIJ36"/>
      <c r="LIK36"/>
      <c r="LIL36"/>
      <c r="LIM36"/>
      <c r="LIN36"/>
      <c r="LIO36"/>
      <c r="LIP36"/>
      <c r="LIQ36"/>
      <c r="LIR36"/>
      <c r="LIS36"/>
      <c r="LIT36"/>
      <c r="LIU36"/>
      <c r="LIV36"/>
      <c r="LIW36"/>
      <c r="LIX36"/>
      <c r="LIY36"/>
      <c r="LIZ36"/>
      <c r="LJA36"/>
      <c r="LJB36"/>
      <c r="LJC36"/>
      <c r="LJD36"/>
      <c r="LJE36"/>
      <c r="LJF36"/>
      <c r="LJG36"/>
      <c r="LJH36"/>
      <c r="LJI36"/>
      <c r="LJJ36"/>
      <c r="LJK36"/>
      <c r="LJL36"/>
      <c r="LJM36"/>
      <c r="LJN36"/>
      <c r="LJO36"/>
      <c r="LJP36"/>
      <c r="LJQ36"/>
      <c r="LJR36"/>
      <c r="LJS36"/>
      <c r="LJT36"/>
      <c r="LJU36"/>
      <c r="LJV36"/>
      <c r="LJW36"/>
      <c r="LJX36"/>
      <c r="LJY36"/>
      <c r="LJZ36"/>
      <c r="LKA36"/>
      <c r="LKB36"/>
      <c r="LKC36"/>
      <c r="LKD36"/>
      <c r="LKE36"/>
      <c r="LKF36"/>
      <c r="LKG36"/>
      <c r="LKH36"/>
      <c r="LKI36"/>
      <c r="LKJ36"/>
      <c r="LKK36"/>
      <c r="LKL36"/>
      <c r="LKM36"/>
      <c r="LKN36"/>
      <c r="LKO36"/>
      <c r="LKP36"/>
      <c r="LKQ36"/>
      <c r="LKR36"/>
      <c r="LKS36"/>
      <c r="LKT36"/>
      <c r="LKU36"/>
      <c r="LKV36"/>
      <c r="LKW36"/>
      <c r="LKX36"/>
      <c r="LKY36"/>
      <c r="LKZ36"/>
      <c r="LLA36"/>
      <c r="LLB36"/>
      <c r="LLC36"/>
      <c r="LLD36"/>
      <c r="LLE36"/>
      <c r="LLF36"/>
      <c r="LLG36"/>
      <c r="LLH36"/>
      <c r="LLI36"/>
      <c r="LLJ36"/>
      <c r="LLK36"/>
      <c r="LLL36"/>
      <c r="LLM36"/>
      <c r="LLN36"/>
      <c r="LLO36"/>
      <c r="LLP36"/>
      <c r="LLQ36"/>
      <c r="LLR36"/>
      <c r="LLS36"/>
      <c r="LLT36"/>
      <c r="LLU36"/>
      <c r="LLV36"/>
      <c r="LLW36"/>
      <c r="LLX36"/>
      <c r="LLY36"/>
      <c r="LLZ36"/>
      <c r="LMA36"/>
      <c r="LMB36"/>
      <c r="LMC36"/>
      <c r="LMD36"/>
      <c r="LME36"/>
      <c r="LMF36"/>
      <c r="LMG36"/>
      <c r="LMH36"/>
      <c r="LMI36"/>
      <c r="LMJ36"/>
      <c r="LMK36"/>
      <c r="LML36"/>
      <c r="LMM36"/>
      <c r="LMN36"/>
      <c r="LMO36"/>
      <c r="LMP36"/>
      <c r="LMQ36"/>
      <c r="LMR36"/>
      <c r="LMS36"/>
      <c r="LMT36"/>
      <c r="LMU36"/>
      <c r="LMV36"/>
      <c r="LMW36"/>
      <c r="LMX36"/>
      <c r="LMY36"/>
      <c r="LMZ36"/>
      <c r="LNA36"/>
      <c r="LNB36"/>
      <c r="LNC36"/>
      <c r="LND36"/>
      <c r="LNE36"/>
      <c r="LNF36"/>
      <c r="LNG36"/>
      <c r="LNH36"/>
      <c r="LNI36"/>
      <c r="LNJ36"/>
      <c r="LNK36"/>
      <c r="LNL36"/>
      <c r="LNM36"/>
      <c r="LNN36"/>
      <c r="LNO36"/>
      <c r="LNP36"/>
      <c r="LNQ36"/>
      <c r="LNR36"/>
      <c r="LNS36"/>
      <c r="LNT36"/>
      <c r="LNU36"/>
      <c r="LNV36"/>
      <c r="LNW36"/>
      <c r="LNX36"/>
      <c r="LNY36"/>
      <c r="LNZ36"/>
      <c r="LOA36"/>
      <c r="LOB36"/>
      <c r="LOC36"/>
      <c r="LOD36"/>
      <c r="LOE36"/>
      <c r="LOF36"/>
      <c r="LOG36"/>
      <c r="LOH36"/>
      <c r="LOI36"/>
      <c r="LOJ36"/>
      <c r="LOK36"/>
      <c r="LOL36"/>
      <c r="LOM36"/>
      <c r="LON36"/>
      <c r="LOO36"/>
      <c r="LOP36"/>
      <c r="LOQ36"/>
      <c r="LOR36"/>
      <c r="LOS36"/>
      <c r="LOT36"/>
      <c r="LOU36"/>
      <c r="LOV36"/>
      <c r="LOW36"/>
      <c r="LOX36"/>
      <c r="LOY36"/>
      <c r="LOZ36"/>
      <c r="LPA36"/>
      <c r="LPB36"/>
      <c r="LPC36"/>
      <c r="LPD36"/>
      <c r="LPE36"/>
      <c r="LPF36"/>
      <c r="LPG36"/>
      <c r="LPH36"/>
      <c r="LPI36"/>
      <c r="LPJ36"/>
      <c r="LPK36"/>
      <c r="LPL36"/>
      <c r="LPM36"/>
      <c r="LPN36"/>
      <c r="LPO36"/>
      <c r="LPP36"/>
      <c r="LPQ36"/>
      <c r="LPR36"/>
      <c r="LPS36"/>
      <c r="LPT36"/>
      <c r="LPU36"/>
      <c r="LPV36"/>
      <c r="LPW36"/>
      <c r="LPX36"/>
      <c r="LPY36"/>
      <c r="LPZ36"/>
      <c r="LQA36"/>
      <c r="LQB36"/>
      <c r="LQC36"/>
      <c r="LQD36"/>
      <c r="LQE36"/>
      <c r="LQF36"/>
      <c r="LQG36"/>
      <c r="LQH36"/>
      <c r="LQI36"/>
      <c r="LQJ36"/>
      <c r="LQK36"/>
      <c r="LQL36"/>
      <c r="LQM36"/>
      <c r="LQN36"/>
      <c r="LQO36"/>
      <c r="LQP36"/>
      <c r="LQQ36"/>
      <c r="LQR36"/>
      <c r="LQS36"/>
      <c r="LQT36"/>
      <c r="LQU36"/>
      <c r="LQV36"/>
      <c r="LQW36"/>
      <c r="LQX36"/>
      <c r="LQY36"/>
      <c r="LQZ36"/>
      <c r="LRA36"/>
      <c r="LRB36"/>
      <c r="LRC36"/>
      <c r="LRD36"/>
      <c r="LRE36"/>
      <c r="LRF36"/>
      <c r="LRG36"/>
      <c r="LRH36"/>
      <c r="LRI36"/>
      <c r="LRJ36"/>
      <c r="LRK36"/>
      <c r="LRL36"/>
      <c r="LRM36"/>
      <c r="LRN36"/>
      <c r="LRO36"/>
      <c r="LRP36"/>
      <c r="LRQ36"/>
      <c r="LRR36"/>
      <c r="LRS36"/>
      <c r="LRT36"/>
      <c r="LRU36"/>
      <c r="LRV36"/>
      <c r="LRW36"/>
      <c r="LRX36"/>
      <c r="LRY36"/>
      <c r="LRZ36"/>
      <c r="LSA36"/>
      <c r="LSB36"/>
      <c r="LSC36"/>
      <c r="LSD36"/>
      <c r="LSE36"/>
      <c r="LSF36"/>
      <c r="LSG36"/>
      <c r="LSH36"/>
      <c r="LSI36"/>
      <c r="LSJ36"/>
      <c r="LSK36"/>
      <c r="LSL36"/>
      <c r="LSM36"/>
      <c r="LSN36"/>
      <c r="LSO36"/>
      <c r="LSP36"/>
      <c r="LSQ36"/>
      <c r="LSR36"/>
      <c r="LSS36"/>
      <c r="LST36"/>
      <c r="LSU36"/>
      <c r="LSV36"/>
      <c r="LSW36"/>
      <c r="LSX36"/>
      <c r="LSY36"/>
      <c r="LSZ36"/>
      <c r="LTA36"/>
      <c r="LTB36"/>
      <c r="LTC36"/>
      <c r="LTD36"/>
      <c r="LTE36"/>
      <c r="LTF36"/>
      <c r="LTG36"/>
      <c r="LTH36"/>
      <c r="LTI36"/>
      <c r="LTJ36"/>
      <c r="LTK36"/>
      <c r="LTL36"/>
      <c r="LTM36"/>
      <c r="LTN36"/>
      <c r="LTO36"/>
      <c r="LTP36"/>
      <c r="LTQ36"/>
      <c r="LTR36"/>
      <c r="LTS36"/>
      <c r="LTT36"/>
      <c r="LTU36"/>
      <c r="LTV36"/>
      <c r="LTW36"/>
      <c r="LTX36"/>
      <c r="LTY36"/>
      <c r="LTZ36"/>
      <c r="LUA36"/>
      <c r="LUB36"/>
      <c r="LUC36"/>
      <c r="LUD36"/>
      <c r="LUE36"/>
      <c r="LUF36"/>
      <c r="LUG36"/>
      <c r="LUH36"/>
      <c r="LUI36"/>
      <c r="LUJ36"/>
      <c r="LUK36"/>
      <c r="LUL36"/>
      <c r="LUM36"/>
      <c r="LUN36"/>
      <c r="LUO36"/>
      <c r="LUP36"/>
      <c r="LUQ36"/>
      <c r="LUR36"/>
      <c r="LUS36"/>
      <c r="LUT36"/>
      <c r="LUU36"/>
      <c r="LUV36"/>
      <c r="LUW36"/>
      <c r="LUX36"/>
      <c r="LUY36"/>
      <c r="LUZ36"/>
      <c r="LVA36"/>
      <c r="LVB36"/>
      <c r="LVC36"/>
      <c r="LVD36"/>
      <c r="LVE36"/>
      <c r="LVF36"/>
      <c r="LVG36"/>
      <c r="LVH36"/>
      <c r="LVI36"/>
      <c r="LVJ36"/>
      <c r="LVK36"/>
      <c r="LVL36"/>
      <c r="LVM36"/>
      <c r="LVN36"/>
      <c r="LVO36"/>
      <c r="LVP36"/>
      <c r="LVQ36"/>
      <c r="LVR36"/>
      <c r="LVS36"/>
      <c r="LVT36"/>
      <c r="LVU36"/>
      <c r="LVV36"/>
      <c r="LVW36"/>
      <c r="LVX36"/>
      <c r="LVY36"/>
      <c r="LVZ36"/>
      <c r="LWA36"/>
      <c r="LWB36"/>
      <c r="LWC36"/>
      <c r="LWD36"/>
      <c r="LWE36"/>
      <c r="LWF36"/>
      <c r="LWG36"/>
      <c r="LWH36"/>
      <c r="LWI36"/>
      <c r="LWJ36"/>
      <c r="LWK36"/>
      <c r="LWL36"/>
      <c r="LWM36"/>
      <c r="LWN36"/>
      <c r="LWO36"/>
      <c r="LWP36"/>
      <c r="LWQ36"/>
      <c r="LWR36"/>
      <c r="LWS36"/>
      <c r="LWT36"/>
      <c r="LWU36"/>
      <c r="LWV36"/>
      <c r="LWW36"/>
      <c r="LWX36"/>
      <c r="LWY36"/>
      <c r="LWZ36"/>
      <c r="LXA36"/>
      <c r="LXB36"/>
      <c r="LXC36"/>
      <c r="LXD36"/>
      <c r="LXE36"/>
      <c r="LXF36"/>
      <c r="LXG36"/>
      <c r="LXH36"/>
      <c r="LXI36"/>
      <c r="LXJ36"/>
      <c r="LXK36"/>
      <c r="LXL36"/>
      <c r="LXM36"/>
      <c r="LXN36"/>
      <c r="LXO36"/>
      <c r="LXP36"/>
      <c r="LXQ36"/>
      <c r="LXR36"/>
      <c r="LXS36"/>
      <c r="LXT36"/>
      <c r="LXU36"/>
      <c r="LXV36"/>
      <c r="LXW36"/>
      <c r="LXX36"/>
      <c r="LXY36"/>
      <c r="LXZ36"/>
      <c r="LYA36"/>
      <c r="LYB36"/>
      <c r="LYC36"/>
      <c r="LYD36"/>
      <c r="LYE36"/>
      <c r="LYF36"/>
      <c r="LYG36"/>
      <c r="LYH36"/>
      <c r="LYI36"/>
      <c r="LYJ36"/>
      <c r="LYK36"/>
      <c r="LYL36"/>
      <c r="LYM36"/>
      <c r="LYN36"/>
      <c r="LYO36"/>
      <c r="LYP36"/>
      <c r="LYQ36"/>
      <c r="LYR36"/>
      <c r="LYS36"/>
      <c r="LYT36"/>
      <c r="LYU36"/>
      <c r="LYV36"/>
      <c r="LYW36"/>
      <c r="LYX36"/>
      <c r="LYY36"/>
      <c r="LYZ36"/>
      <c r="LZA36"/>
      <c r="LZB36"/>
      <c r="LZC36"/>
      <c r="LZD36"/>
      <c r="LZE36"/>
      <c r="LZF36"/>
      <c r="LZG36"/>
      <c r="LZH36"/>
      <c r="LZI36"/>
      <c r="LZJ36"/>
      <c r="LZK36"/>
      <c r="LZL36"/>
      <c r="LZM36"/>
      <c r="LZN36"/>
      <c r="LZO36"/>
      <c r="LZP36"/>
      <c r="LZQ36"/>
      <c r="LZR36"/>
      <c r="LZS36"/>
      <c r="LZT36"/>
      <c r="LZU36"/>
      <c r="LZV36"/>
      <c r="LZW36"/>
      <c r="LZX36"/>
      <c r="LZY36"/>
      <c r="LZZ36"/>
      <c r="MAA36"/>
      <c r="MAB36"/>
      <c r="MAC36"/>
      <c r="MAD36"/>
      <c r="MAE36"/>
      <c r="MAF36"/>
      <c r="MAG36"/>
      <c r="MAH36"/>
      <c r="MAI36"/>
      <c r="MAJ36"/>
      <c r="MAK36"/>
      <c r="MAL36"/>
      <c r="MAM36"/>
      <c r="MAN36"/>
      <c r="MAO36"/>
      <c r="MAP36"/>
      <c r="MAQ36"/>
      <c r="MAR36"/>
      <c r="MAS36"/>
      <c r="MAT36"/>
      <c r="MAU36"/>
      <c r="MAV36"/>
      <c r="MAW36"/>
      <c r="MAX36"/>
      <c r="MAY36"/>
      <c r="MAZ36"/>
      <c r="MBA36"/>
      <c r="MBB36"/>
      <c r="MBC36"/>
      <c r="MBD36"/>
      <c r="MBE36"/>
      <c r="MBF36"/>
      <c r="MBG36"/>
      <c r="MBH36"/>
      <c r="MBI36"/>
      <c r="MBJ36"/>
      <c r="MBK36"/>
      <c r="MBL36"/>
      <c r="MBM36"/>
      <c r="MBN36"/>
      <c r="MBO36"/>
      <c r="MBP36"/>
      <c r="MBQ36"/>
      <c r="MBR36"/>
      <c r="MBS36"/>
      <c r="MBT36"/>
      <c r="MBU36"/>
      <c r="MBV36"/>
      <c r="MBW36"/>
      <c r="MBX36"/>
      <c r="MBY36"/>
      <c r="MBZ36"/>
      <c r="MCA36"/>
      <c r="MCB36"/>
      <c r="MCC36"/>
      <c r="MCD36"/>
      <c r="MCE36"/>
      <c r="MCF36"/>
      <c r="MCG36"/>
      <c r="MCH36"/>
      <c r="MCI36"/>
      <c r="MCJ36"/>
      <c r="MCK36"/>
      <c r="MCL36"/>
      <c r="MCM36"/>
      <c r="MCN36"/>
      <c r="MCO36"/>
      <c r="MCP36"/>
      <c r="MCQ36"/>
      <c r="MCR36"/>
      <c r="MCS36"/>
      <c r="MCT36"/>
      <c r="MCU36"/>
      <c r="MCV36"/>
      <c r="MCW36"/>
      <c r="MCX36"/>
      <c r="MCY36"/>
      <c r="MCZ36"/>
      <c r="MDA36"/>
      <c r="MDB36"/>
      <c r="MDC36"/>
      <c r="MDD36"/>
      <c r="MDE36"/>
      <c r="MDF36"/>
      <c r="MDG36"/>
      <c r="MDH36"/>
      <c r="MDI36"/>
      <c r="MDJ36"/>
      <c r="MDK36"/>
      <c r="MDL36"/>
      <c r="MDM36"/>
      <c r="MDN36"/>
      <c r="MDO36"/>
      <c r="MDP36"/>
      <c r="MDQ36"/>
      <c r="MDR36"/>
      <c r="MDS36"/>
      <c r="MDT36"/>
      <c r="MDU36"/>
      <c r="MDV36"/>
      <c r="MDW36"/>
      <c r="MDX36"/>
      <c r="MDY36"/>
      <c r="MDZ36"/>
      <c r="MEA36"/>
      <c r="MEB36"/>
      <c r="MEC36"/>
      <c r="MED36"/>
      <c r="MEE36"/>
      <c r="MEF36"/>
      <c r="MEG36"/>
      <c r="MEH36"/>
      <c r="MEI36"/>
      <c r="MEJ36"/>
      <c r="MEK36"/>
      <c r="MEL36"/>
      <c r="MEM36"/>
      <c r="MEN36"/>
      <c r="MEO36"/>
      <c r="MEP36"/>
      <c r="MEQ36"/>
      <c r="MER36"/>
      <c r="MES36"/>
      <c r="MET36"/>
      <c r="MEU36"/>
      <c r="MEV36"/>
      <c r="MEW36"/>
      <c r="MEX36"/>
      <c r="MEY36"/>
      <c r="MEZ36"/>
      <c r="MFA36"/>
      <c r="MFB36"/>
      <c r="MFC36"/>
      <c r="MFD36"/>
      <c r="MFE36"/>
      <c r="MFF36"/>
      <c r="MFG36"/>
      <c r="MFH36"/>
      <c r="MFI36"/>
      <c r="MFJ36"/>
      <c r="MFK36"/>
      <c r="MFL36"/>
      <c r="MFM36"/>
      <c r="MFN36"/>
      <c r="MFO36"/>
      <c r="MFP36"/>
      <c r="MFQ36"/>
      <c r="MFR36"/>
      <c r="MFS36"/>
      <c r="MFT36"/>
      <c r="MFU36"/>
      <c r="MFV36"/>
      <c r="MFW36"/>
      <c r="MFX36"/>
      <c r="MFY36"/>
      <c r="MFZ36"/>
      <c r="MGA36"/>
      <c r="MGB36"/>
      <c r="MGC36"/>
      <c r="MGD36"/>
      <c r="MGE36"/>
      <c r="MGF36"/>
      <c r="MGG36"/>
      <c r="MGH36"/>
      <c r="MGI36"/>
      <c r="MGJ36"/>
      <c r="MGK36"/>
      <c r="MGL36"/>
      <c r="MGM36"/>
      <c r="MGN36"/>
      <c r="MGO36"/>
      <c r="MGP36"/>
      <c r="MGQ36"/>
      <c r="MGR36"/>
      <c r="MGS36"/>
      <c r="MGT36"/>
      <c r="MGU36"/>
      <c r="MGV36"/>
      <c r="MGW36"/>
      <c r="MGX36"/>
      <c r="MGY36"/>
      <c r="MGZ36"/>
      <c r="MHA36"/>
      <c r="MHB36"/>
      <c r="MHC36"/>
      <c r="MHD36"/>
      <c r="MHE36"/>
      <c r="MHF36"/>
      <c r="MHG36"/>
      <c r="MHH36"/>
      <c r="MHI36"/>
      <c r="MHJ36"/>
      <c r="MHK36"/>
      <c r="MHL36"/>
      <c r="MHM36"/>
      <c r="MHN36"/>
      <c r="MHO36"/>
      <c r="MHP36"/>
      <c r="MHQ36"/>
      <c r="MHR36"/>
      <c r="MHS36"/>
      <c r="MHT36"/>
      <c r="MHU36"/>
      <c r="MHV36"/>
      <c r="MHW36"/>
      <c r="MHX36"/>
      <c r="MHY36"/>
      <c r="MHZ36"/>
      <c r="MIA36"/>
      <c r="MIB36"/>
      <c r="MIC36"/>
      <c r="MID36"/>
      <c r="MIE36"/>
      <c r="MIF36"/>
      <c r="MIG36"/>
      <c r="MIH36"/>
      <c r="MII36"/>
      <c r="MIJ36"/>
      <c r="MIK36"/>
      <c r="MIL36"/>
      <c r="MIM36"/>
      <c r="MIN36"/>
      <c r="MIO36"/>
      <c r="MIP36"/>
      <c r="MIQ36"/>
      <c r="MIR36"/>
      <c r="MIS36"/>
      <c r="MIT36"/>
      <c r="MIU36"/>
      <c r="MIV36"/>
      <c r="MIW36"/>
      <c r="MIX36"/>
      <c r="MIY36"/>
      <c r="MIZ36"/>
      <c r="MJA36"/>
      <c r="MJB36"/>
      <c r="MJC36"/>
      <c r="MJD36"/>
      <c r="MJE36"/>
      <c r="MJF36"/>
      <c r="MJG36"/>
      <c r="MJH36"/>
      <c r="MJI36"/>
      <c r="MJJ36"/>
      <c r="MJK36"/>
      <c r="MJL36"/>
      <c r="MJM36"/>
      <c r="MJN36"/>
      <c r="MJO36"/>
      <c r="MJP36"/>
      <c r="MJQ36"/>
      <c r="MJR36"/>
      <c r="MJS36"/>
      <c r="MJT36"/>
      <c r="MJU36"/>
      <c r="MJV36"/>
      <c r="MJW36"/>
      <c r="MJX36"/>
      <c r="MJY36"/>
      <c r="MJZ36"/>
      <c r="MKA36"/>
      <c r="MKB36"/>
      <c r="MKC36"/>
      <c r="MKD36"/>
      <c r="MKE36"/>
      <c r="MKF36"/>
      <c r="MKG36"/>
      <c r="MKH36"/>
      <c r="MKI36"/>
      <c r="MKJ36"/>
      <c r="MKK36"/>
      <c r="MKL36"/>
      <c r="MKM36"/>
      <c r="MKN36"/>
      <c r="MKO36"/>
      <c r="MKP36"/>
      <c r="MKQ36"/>
      <c r="MKR36"/>
      <c r="MKS36"/>
      <c r="MKT36"/>
      <c r="MKU36"/>
      <c r="MKV36"/>
      <c r="MKW36"/>
      <c r="MKX36"/>
      <c r="MKY36"/>
      <c r="MKZ36"/>
      <c r="MLA36"/>
      <c r="MLB36"/>
      <c r="MLC36"/>
      <c r="MLD36"/>
      <c r="MLE36"/>
      <c r="MLF36"/>
      <c r="MLG36"/>
      <c r="MLH36"/>
      <c r="MLI36"/>
      <c r="MLJ36"/>
      <c r="MLK36"/>
      <c r="MLL36"/>
      <c r="MLM36"/>
      <c r="MLN36"/>
      <c r="MLO36"/>
      <c r="MLP36"/>
      <c r="MLQ36"/>
      <c r="MLR36"/>
      <c r="MLS36"/>
      <c r="MLT36"/>
      <c r="MLU36"/>
      <c r="MLV36"/>
      <c r="MLW36"/>
      <c r="MLX36"/>
      <c r="MLY36"/>
      <c r="MLZ36"/>
      <c r="MMA36"/>
      <c r="MMB36"/>
      <c r="MMC36"/>
      <c r="MMD36"/>
      <c r="MME36"/>
      <c r="MMF36"/>
      <c r="MMG36"/>
      <c r="MMH36"/>
      <c r="MMI36"/>
      <c r="MMJ36"/>
      <c r="MMK36"/>
      <c r="MML36"/>
      <c r="MMM36"/>
      <c r="MMN36"/>
      <c r="MMO36"/>
      <c r="MMP36"/>
      <c r="MMQ36"/>
      <c r="MMR36"/>
      <c r="MMS36"/>
      <c r="MMT36"/>
      <c r="MMU36"/>
      <c r="MMV36"/>
      <c r="MMW36"/>
      <c r="MMX36"/>
      <c r="MMY36"/>
      <c r="MMZ36"/>
      <c r="MNA36"/>
      <c r="MNB36"/>
      <c r="MNC36"/>
      <c r="MND36"/>
      <c r="MNE36"/>
      <c r="MNF36"/>
      <c r="MNG36"/>
      <c r="MNH36"/>
      <c r="MNI36"/>
      <c r="MNJ36"/>
      <c r="MNK36"/>
      <c r="MNL36"/>
      <c r="MNM36"/>
      <c r="MNN36"/>
      <c r="MNO36"/>
      <c r="MNP36"/>
      <c r="MNQ36"/>
      <c r="MNR36"/>
      <c r="MNS36"/>
      <c r="MNT36"/>
      <c r="MNU36"/>
      <c r="MNV36"/>
      <c r="MNW36"/>
      <c r="MNX36"/>
      <c r="MNY36"/>
      <c r="MNZ36"/>
      <c r="MOA36"/>
      <c r="MOB36"/>
      <c r="MOC36"/>
      <c r="MOD36"/>
      <c r="MOE36"/>
      <c r="MOF36"/>
      <c r="MOG36"/>
      <c r="MOH36"/>
      <c r="MOI36"/>
      <c r="MOJ36"/>
      <c r="MOK36"/>
      <c r="MOL36"/>
      <c r="MOM36"/>
      <c r="MON36"/>
      <c r="MOO36"/>
      <c r="MOP36"/>
      <c r="MOQ36"/>
      <c r="MOR36"/>
      <c r="MOS36"/>
      <c r="MOT36"/>
      <c r="MOU36"/>
      <c r="MOV36"/>
      <c r="MOW36"/>
      <c r="MOX36"/>
      <c r="MOY36"/>
      <c r="MOZ36"/>
      <c r="MPA36"/>
      <c r="MPB36"/>
      <c r="MPC36"/>
      <c r="MPD36"/>
      <c r="MPE36"/>
      <c r="MPF36"/>
      <c r="MPG36"/>
      <c r="MPH36"/>
      <c r="MPI36"/>
      <c r="MPJ36"/>
      <c r="MPK36"/>
      <c r="MPL36"/>
      <c r="MPM36"/>
      <c r="MPN36"/>
      <c r="MPO36"/>
      <c r="MPP36"/>
      <c r="MPQ36"/>
      <c r="MPR36"/>
      <c r="MPS36"/>
      <c r="MPT36"/>
      <c r="MPU36"/>
      <c r="MPV36"/>
      <c r="MPW36"/>
      <c r="MPX36"/>
      <c r="MPY36"/>
      <c r="MPZ36"/>
      <c r="MQA36"/>
      <c r="MQB36"/>
      <c r="MQC36"/>
      <c r="MQD36"/>
      <c r="MQE36"/>
      <c r="MQF36"/>
      <c r="MQG36"/>
      <c r="MQH36"/>
      <c r="MQI36"/>
      <c r="MQJ36"/>
      <c r="MQK36"/>
      <c r="MQL36"/>
      <c r="MQM36"/>
      <c r="MQN36"/>
      <c r="MQO36"/>
      <c r="MQP36"/>
      <c r="MQQ36"/>
      <c r="MQR36"/>
      <c r="MQS36"/>
      <c r="MQT36"/>
      <c r="MQU36"/>
      <c r="MQV36"/>
      <c r="MQW36"/>
      <c r="MQX36"/>
      <c r="MQY36"/>
      <c r="MQZ36"/>
      <c r="MRA36"/>
      <c r="MRB36"/>
      <c r="MRC36"/>
      <c r="MRD36"/>
      <c r="MRE36"/>
      <c r="MRF36"/>
      <c r="MRG36"/>
      <c r="MRH36"/>
      <c r="MRI36"/>
      <c r="MRJ36"/>
      <c r="MRK36"/>
      <c r="MRL36"/>
      <c r="MRM36"/>
      <c r="MRN36"/>
      <c r="MRO36"/>
      <c r="MRP36"/>
      <c r="MRQ36"/>
      <c r="MRR36"/>
      <c r="MRS36"/>
      <c r="MRT36"/>
      <c r="MRU36"/>
      <c r="MRV36"/>
      <c r="MRW36"/>
      <c r="MRX36"/>
      <c r="MRY36"/>
      <c r="MRZ36"/>
      <c r="MSA36"/>
      <c r="MSB36"/>
      <c r="MSC36"/>
      <c r="MSD36"/>
      <c r="MSE36"/>
      <c r="MSF36"/>
      <c r="MSG36"/>
      <c r="MSH36"/>
      <c r="MSI36"/>
      <c r="MSJ36"/>
      <c r="MSK36"/>
      <c r="MSL36"/>
      <c r="MSM36"/>
      <c r="MSN36"/>
      <c r="MSO36"/>
      <c r="MSP36"/>
      <c r="MSQ36"/>
      <c r="MSR36"/>
      <c r="MSS36"/>
      <c r="MST36"/>
      <c r="MSU36"/>
      <c r="MSV36"/>
      <c r="MSW36"/>
      <c r="MSX36"/>
      <c r="MSY36"/>
      <c r="MSZ36"/>
      <c r="MTA36"/>
      <c r="MTB36"/>
      <c r="MTC36"/>
      <c r="MTD36"/>
      <c r="MTE36"/>
      <c r="MTF36"/>
      <c r="MTG36"/>
      <c r="MTH36"/>
      <c r="MTI36"/>
      <c r="MTJ36"/>
      <c r="MTK36"/>
      <c r="MTL36"/>
      <c r="MTM36"/>
      <c r="MTN36"/>
      <c r="MTO36"/>
      <c r="MTP36"/>
      <c r="MTQ36"/>
      <c r="MTR36"/>
      <c r="MTS36"/>
      <c r="MTT36"/>
      <c r="MTU36"/>
      <c r="MTV36"/>
      <c r="MTW36"/>
      <c r="MTX36"/>
      <c r="MTY36"/>
      <c r="MTZ36"/>
      <c r="MUA36"/>
      <c r="MUB36"/>
      <c r="MUC36"/>
      <c r="MUD36"/>
      <c r="MUE36"/>
      <c r="MUF36"/>
      <c r="MUG36"/>
      <c r="MUH36"/>
      <c r="MUI36"/>
      <c r="MUJ36"/>
      <c r="MUK36"/>
      <c r="MUL36"/>
      <c r="MUM36"/>
      <c r="MUN36"/>
      <c r="MUO36"/>
      <c r="MUP36"/>
      <c r="MUQ36"/>
      <c r="MUR36"/>
      <c r="MUS36"/>
      <c r="MUT36"/>
      <c r="MUU36"/>
      <c r="MUV36"/>
      <c r="MUW36"/>
      <c r="MUX36"/>
      <c r="MUY36"/>
      <c r="MUZ36"/>
      <c r="MVA36"/>
      <c r="MVB36"/>
      <c r="MVC36"/>
      <c r="MVD36"/>
      <c r="MVE36"/>
      <c r="MVF36"/>
      <c r="MVG36"/>
      <c r="MVH36"/>
      <c r="MVI36"/>
      <c r="MVJ36"/>
      <c r="MVK36"/>
      <c r="MVL36"/>
      <c r="MVM36"/>
      <c r="MVN36"/>
      <c r="MVO36"/>
      <c r="MVP36"/>
      <c r="MVQ36"/>
      <c r="MVR36"/>
      <c r="MVS36"/>
      <c r="MVT36"/>
      <c r="MVU36"/>
      <c r="MVV36"/>
      <c r="MVW36"/>
      <c r="MVX36"/>
      <c r="MVY36"/>
      <c r="MVZ36"/>
      <c r="MWA36"/>
      <c r="MWB36"/>
      <c r="MWC36"/>
      <c r="MWD36"/>
      <c r="MWE36"/>
      <c r="MWF36"/>
      <c r="MWG36"/>
      <c r="MWH36"/>
      <c r="MWI36"/>
      <c r="MWJ36"/>
      <c r="MWK36"/>
      <c r="MWL36"/>
      <c r="MWM36"/>
      <c r="MWN36"/>
      <c r="MWO36"/>
      <c r="MWP36"/>
      <c r="MWQ36"/>
      <c r="MWR36"/>
      <c r="MWS36"/>
      <c r="MWT36"/>
      <c r="MWU36"/>
      <c r="MWV36"/>
      <c r="MWW36"/>
      <c r="MWX36"/>
      <c r="MWY36"/>
      <c r="MWZ36"/>
      <c r="MXA36"/>
      <c r="MXB36"/>
      <c r="MXC36"/>
      <c r="MXD36"/>
      <c r="MXE36"/>
      <c r="MXF36"/>
      <c r="MXG36"/>
      <c r="MXH36"/>
      <c r="MXI36"/>
      <c r="MXJ36"/>
      <c r="MXK36"/>
      <c r="MXL36"/>
      <c r="MXM36"/>
      <c r="MXN36"/>
      <c r="MXO36"/>
      <c r="MXP36"/>
      <c r="MXQ36"/>
      <c r="MXR36"/>
      <c r="MXS36"/>
      <c r="MXT36"/>
      <c r="MXU36"/>
      <c r="MXV36"/>
      <c r="MXW36"/>
      <c r="MXX36"/>
      <c r="MXY36"/>
      <c r="MXZ36"/>
      <c r="MYA36"/>
      <c r="MYB36"/>
      <c r="MYC36"/>
      <c r="MYD36"/>
      <c r="MYE36"/>
      <c r="MYF36"/>
      <c r="MYG36"/>
      <c r="MYH36"/>
      <c r="MYI36"/>
      <c r="MYJ36"/>
      <c r="MYK36"/>
      <c r="MYL36"/>
      <c r="MYM36"/>
      <c r="MYN36"/>
      <c r="MYO36"/>
      <c r="MYP36"/>
      <c r="MYQ36"/>
      <c r="MYR36"/>
      <c r="MYS36"/>
      <c r="MYT36"/>
      <c r="MYU36"/>
      <c r="MYV36"/>
      <c r="MYW36"/>
      <c r="MYX36"/>
      <c r="MYY36"/>
      <c r="MYZ36"/>
      <c r="MZA36"/>
      <c r="MZB36"/>
      <c r="MZC36"/>
      <c r="MZD36"/>
      <c r="MZE36"/>
      <c r="MZF36"/>
      <c r="MZG36"/>
      <c r="MZH36"/>
      <c r="MZI36"/>
      <c r="MZJ36"/>
      <c r="MZK36"/>
      <c r="MZL36"/>
      <c r="MZM36"/>
      <c r="MZN36"/>
      <c r="MZO36"/>
      <c r="MZP36"/>
      <c r="MZQ36"/>
      <c r="MZR36"/>
      <c r="MZS36"/>
      <c r="MZT36"/>
      <c r="MZU36"/>
      <c r="MZV36"/>
      <c r="MZW36"/>
      <c r="MZX36"/>
      <c r="MZY36"/>
      <c r="MZZ36"/>
      <c r="NAA36"/>
      <c r="NAB36"/>
      <c r="NAC36"/>
      <c r="NAD36"/>
      <c r="NAE36"/>
      <c r="NAF36"/>
      <c r="NAG36"/>
      <c r="NAH36"/>
      <c r="NAI36"/>
      <c r="NAJ36"/>
      <c r="NAK36"/>
      <c r="NAL36"/>
      <c r="NAM36"/>
      <c r="NAN36"/>
      <c r="NAO36"/>
      <c r="NAP36"/>
      <c r="NAQ36"/>
      <c r="NAR36"/>
      <c r="NAS36"/>
      <c r="NAT36"/>
      <c r="NAU36"/>
      <c r="NAV36"/>
      <c r="NAW36"/>
      <c r="NAX36"/>
      <c r="NAY36"/>
      <c r="NAZ36"/>
      <c r="NBA36"/>
      <c r="NBB36"/>
      <c r="NBC36"/>
      <c r="NBD36"/>
      <c r="NBE36"/>
      <c r="NBF36"/>
      <c r="NBG36"/>
      <c r="NBH36"/>
      <c r="NBI36"/>
      <c r="NBJ36"/>
      <c r="NBK36"/>
      <c r="NBL36"/>
      <c r="NBM36"/>
      <c r="NBN36"/>
      <c r="NBO36"/>
      <c r="NBP36"/>
      <c r="NBQ36"/>
      <c r="NBR36"/>
      <c r="NBS36"/>
      <c r="NBT36"/>
      <c r="NBU36"/>
      <c r="NBV36"/>
      <c r="NBW36"/>
      <c r="NBX36"/>
      <c r="NBY36"/>
      <c r="NBZ36"/>
      <c r="NCA36"/>
      <c r="NCB36"/>
      <c r="NCC36"/>
      <c r="NCD36"/>
      <c r="NCE36"/>
      <c r="NCF36"/>
      <c r="NCG36"/>
      <c r="NCH36"/>
      <c r="NCI36"/>
      <c r="NCJ36"/>
      <c r="NCK36"/>
      <c r="NCL36"/>
      <c r="NCM36"/>
      <c r="NCN36"/>
      <c r="NCO36"/>
      <c r="NCP36"/>
      <c r="NCQ36"/>
      <c r="NCR36"/>
      <c r="NCS36"/>
      <c r="NCT36"/>
      <c r="NCU36"/>
      <c r="NCV36"/>
      <c r="NCW36"/>
      <c r="NCX36"/>
      <c r="NCY36"/>
      <c r="NCZ36"/>
      <c r="NDA36"/>
      <c r="NDB36"/>
      <c r="NDC36"/>
      <c r="NDD36"/>
      <c r="NDE36"/>
      <c r="NDF36"/>
      <c r="NDG36"/>
      <c r="NDH36"/>
      <c r="NDI36"/>
      <c r="NDJ36"/>
      <c r="NDK36"/>
      <c r="NDL36"/>
      <c r="NDM36"/>
      <c r="NDN36"/>
      <c r="NDO36"/>
      <c r="NDP36"/>
      <c r="NDQ36"/>
      <c r="NDR36"/>
      <c r="NDS36"/>
      <c r="NDT36"/>
      <c r="NDU36"/>
      <c r="NDV36"/>
      <c r="NDW36"/>
      <c r="NDX36"/>
      <c r="NDY36"/>
      <c r="NDZ36"/>
      <c r="NEA36"/>
      <c r="NEB36"/>
      <c r="NEC36"/>
      <c r="NED36"/>
      <c r="NEE36"/>
      <c r="NEF36"/>
      <c r="NEG36"/>
      <c r="NEH36"/>
      <c r="NEI36"/>
      <c r="NEJ36"/>
      <c r="NEK36"/>
      <c r="NEL36"/>
      <c r="NEM36"/>
      <c r="NEN36"/>
      <c r="NEO36"/>
      <c r="NEP36"/>
      <c r="NEQ36"/>
      <c r="NER36"/>
      <c r="NES36"/>
      <c r="NET36"/>
      <c r="NEU36"/>
      <c r="NEV36"/>
      <c r="NEW36"/>
      <c r="NEX36"/>
      <c r="NEY36"/>
      <c r="NEZ36"/>
      <c r="NFA36"/>
      <c r="NFB36"/>
      <c r="NFC36"/>
      <c r="NFD36"/>
      <c r="NFE36"/>
      <c r="NFF36"/>
      <c r="NFG36"/>
      <c r="NFH36"/>
      <c r="NFI36"/>
      <c r="NFJ36"/>
      <c r="NFK36"/>
      <c r="NFL36"/>
      <c r="NFM36"/>
      <c r="NFN36"/>
      <c r="NFO36"/>
      <c r="NFP36"/>
      <c r="NFQ36"/>
      <c r="NFR36"/>
      <c r="NFS36"/>
      <c r="NFT36"/>
      <c r="NFU36"/>
      <c r="NFV36"/>
      <c r="NFW36"/>
      <c r="NFX36"/>
      <c r="NFY36"/>
      <c r="NFZ36"/>
      <c r="NGA36"/>
      <c r="NGB36"/>
      <c r="NGC36"/>
      <c r="NGD36"/>
      <c r="NGE36"/>
      <c r="NGF36"/>
      <c r="NGG36"/>
      <c r="NGH36"/>
      <c r="NGI36"/>
      <c r="NGJ36"/>
      <c r="NGK36"/>
      <c r="NGL36"/>
      <c r="NGM36"/>
      <c r="NGN36"/>
      <c r="NGO36"/>
      <c r="NGP36"/>
      <c r="NGQ36"/>
      <c r="NGR36"/>
      <c r="NGS36"/>
      <c r="NGT36"/>
      <c r="NGU36"/>
      <c r="NGV36"/>
      <c r="NGW36"/>
      <c r="NGX36"/>
      <c r="NGY36"/>
      <c r="NGZ36"/>
      <c r="NHA36"/>
      <c r="NHB36"/>
      <c r="NHC36"/>
      <c r="NHD36"/>
      <c r="NHE36"/>
      <c r="NHF36"/>
      <c r="NHG36"/>
      <c r="NHH36"/>
      <c r="NHI36"/>
      <c r="NHJ36"/>
      <c r="NHK36"/>
      <c r="NHL36"/>
      <c r="NHM36"/>
      <c r="NHN36"/>
      <c r="NHO36"/>
      <c r="NHP36"/>
      <c r="NHQ36"/>
      <c r="NHR36"/>
      <c r="NHS36"/>
      <c r="NHT36"/>
      <c r="NHU36"/>
      <c r="NHV36"/>
      <c r="NHW36"/>
      <c r="NHX36"/>
      <c r="NHY36"/>
      <c r="NHZ36"/>
      <c r="NIA36"/>
      <c r="NIB36"/>
      <c r="NIC36"/>
      <c r="NID36"/>
      <c r="NIE36"/>
      <c r="NIF36"/>
      <c r="NIG36"/>
      <c r="NIH36"/>
      <c r="NII36"/>
      <c r="NIJ36"/>
      <c r="NIK36"/>
      <c r="NIL36"/>
      <c r="NIM36"/>
      <c r="NIN36"/>
      <c r="NIO36"/>
      <c r="NIP36"/>
      <c r="NIQ36"/>
      <c r="NIR36"/>
      <c r="NIS36"/>
      <c r="NIT36"/>
      <c r="NIU36"/>
      <c r="NIV36"/>
      <c r="NIW36"/>
      <c r="NIX36"/>
      <c r="NIY36"/>
      <c r="NIZ36"/>
      <c r="NJA36"/>
      <c r="NJB36"/>
      <c r="NJC36"/>
      <c r="NJD36"/>
      <c r="NJE36"/>
      <c r="NJF36"/>
      <c r="NJG36"/>
      <c r="NJH36"/>
      <c r="NJI36"/>
      <c r="NJJ36"/>
      <c r="NJK36"/>
      <c r="NJL36"/>
      <c r="NJM36"/>
      <c r="NJN36"/>
      <c r="NJO36"/>
      <c r="NJP36"/>
      <c r="NJQ36"/>
      <c r="NJR36"/>
      <c r="NJS36"/>
      <c r="NJT36"/>
      <c r="NJU36"/>
      <c r="NJV36"/>
      <c r="NJW36"/>
      <c r="NJX36"/>
      <c r="NJY36"/>
      <c r="NJZ36"/>
      <c r="NKA36"/>
      <c r="NKB36"/>
      <c r="NKC36"/>
      <c r="NKD36"/>
      <c r="NKE36"/>
      <c r="NKF36"/>
      <c r="NKG36"/>
      <c r="NKH36"/>
      <c r="NKI36"/>
      <c r="NKJ36"/>
      <c r="NKK36"/>
      <c r="NKL36"/>
      <c r="NKM36"/>
      <c r="NKN36"/>
      <c r="NKO36"/>
      <c r="NKP36"/>
      <c r="NKQ36"/>
      <c r="NKR36"/>
      <c r="NKS36"/>
      <c r="NKT36"/>
      <c r="NKU36"/>
      <c r="NKV36"/>
      <c r="NKW36"/>
      <c r="NKX36"/>
      <c r="NKY36"/>
      <c r="NKZ36"/>
      <c r="NLA36"/>
      <c r="NLB36"/>
      <c r="NLC36"/>
      <c r="NLD36"/>
      <c r="NLE36"/>
      <c r="NLF36"/>
      <c r="NLG36"/>
      <c r="NLH36"/>
      <c r="NLI36"/>
      <c r="NLJ36"/>
      <c r="NLK36"/>
      <c r="NLL36"/>
      <c r="NLM36"/>
      <c r="NLN36"/>
      <c r="NLO36"/>
      <c r="NLP36"/>
      <c r="NLQ36"/>
      <c r="NLR36"/>
      <c r="NLS36"/>
      <c r="NLT36"/>
      <c r="NLU36"/>
      <c r="NLV36"/>
      <c r="NLW36"/>
      <c r="NLX36"/>
      <c r="NLY36"/>
      <c r="NLZ36"/>
      <c r="NMA36"/>
      <c r="NMB36"/>
      <c r="NMC36"/>
      <c r="NMD36"/>
      <c r="NME36"/>
      <c r="NMF36"/>
      <c r="NMG36"/>
      <c r="NMH36"/>
      <c r="NMI36"/>
      <c r="NMJ36"/>
      <c r="NMK36"/>
      <c r="NML36"/>
      <c r="NMM36"/>
      <c r="NMN36"/>
      <c r="NMO36"/>
      <c r="NMP36"/>
      <c r="NMQ36"/>
      <c r="NMR36"/>
      <c r="NMS36"/>
      <c r="NMT36"/>
      <c r="NMU36"/>
      <c r="NMV36"/>
      <c r="NMW36"/>
      <c r="NMX36"/>
      <c r="NMY36"/>
      <c r="NMZ36"/>
      <c r="NNA36"/>
      <c r="NNB36"/>
      <c r="NNC36"/>
      <c r="NND36"/>
      <c r="NNE36"/>
      <c r="NNF36"/>
      <c r="NNG36"/>
      <c r="NNH36"/>
      <c r="NNI36"/>
      <c r="NNJ36"/>
      <c r="NNK36"/>
      <c r="NNL36"/>
      <c r="NNM36"/>
      <c r="NNN36"/>
      <c r="NNO36"/>
      <c r="NNP36"/>
      <c r="NNQ36"/>
      <c r="NNR36"/>
      <c r="NNS36"/>
      <c r="NNT36"/>
      <c r="NNU36"/>
      <c r="NNV36"/>
      <c r="NNW36"/>
      <c r="NNX36"/>
      <c r="NNY36"/>
      <c r="NNZ36"/>
      <c r="NOA36"/>
      <c r="NOB36"/>
      <c r="NOC36"/>
      <c r="NOD36"/>
      <c r="NOE36"/>
      <c r="NOF36"/>
      <c r="NOG36"/>
      <c r="NOH36"/>
      <c r="NOI36"/>
      <c r="NOJ36"/>
      <c r="NOK36"/>
      <c r="NOL36"/>
      <c r="NOM36"/>
      <c r="NON36"/>
      <c r="NOO36"/>
      <c r="NOP36"/>
      <c r="NOQ36"/>
      <c r="NOR36"/>
      <c r="NOS36"/>
      <c r="NOT36"/>
      <c r="NOU36"/>
      <c r="NOV36"/>
      <c r="NOW36"/>
      <c r="NOX36"/>
      <c r="NOY36"/>
      <c r="NOZ36"/>
      <c r="NPA36"/>
      <c r="NPB36"/>
      <c r="NPC36"/>
      <c r="NPD36"/>
      <c r="NPE36"/>
      <c r="NPF36"/>
      <c r="NPG36"/>
      <c r="NPH36"/>
      <c r="NPI36"/>
      <c r="NPJ36"/>
      <c r="NPK36"/>
      <c r="NPL36"/>
      <c r="NPM36"/>
      <c r="NPN36"/>
      <c r="NPO36"/>
      <c r="NPP36"/>
      <c r="NPQ36"/>
      <c r="NPR36"/>
      <c r="NPS36"/>
      <c r="NPT36"/>
      <c r="NPU36"/>
      <c r="NPV36"/>
      <c r="NPW36"/>
      <c r="NPX36"/>
      <c r="NPY36"/>
      <c r="NPZ36"/>
      <c r="NQA36"/>
      <c r="NQB36"/>
      <c r="NQC36"/>
      <c r="NQD36"/>
      <c r="NQE36"/>
      <c r="NQF36"/>
      <c r="NQG36"/>
      <c r="NQH36"/>
      <c r="NQI36"/>
      <c r="NQJ36"/>
      <c r="NQK36"/>
      <c r="NQL36"/>
      <c r="NQM36"/>
      <c r="NQN36"/>
      <c r="NQO36"/>
      <c r="NQP36"/>
      <c r="NQQ36"/>
      <c r="NQR36"/>
      <c r="NQS36"/>
      <c r="NQT36"/>
      <c r="NQU36"/>
      <c r="NQV36"/>
      <c r="NQW36"/>
      <c r="NQX36"/>
      <c r="NQY36"/>
      <c r="NQZ36"/>
      <c r="NRA36"/>
      <c r="NRB36"/>
      <c r="NRC36"/>
      <c r="NRD36"/>
      <c r="NRE36"/>
      <c r="NRF36"/>
      <c r="NRG36"/>
      <c r="NRH36"/>
      <c r="NRI36"/>
      <c r="NRJ36"/>
      <c r="NRK36"/>
      <c r="NRL36"/>
      <c r="NRM36"/>
      <c r="NRN36"/>
      <c r="NRO36"/>
      <c r="NRP36"/>
      <c r="NRQ36"/>
      <c r="NRR36"/>
      <c r="NRS36"/>
      <c r="NRT36"/>
      <c r="NRU36"/>
      <c r="NRV36"/>
      <c r="NRW36"/>
      <c r="NRX36"/>
      <c r="NRY36"/>
      <c r="NRZ36"/>
      <c r="NSA36"/>
      <c r="NSB36"/>
      <c r="NSC36"/>
      <c r="NSD36"/>
      <c r="NSE36"/>
      <c r="NSF36"/>
      <c r="NSG36"/>
      <c r="NSH36"/>
      <c r="NSI36"/>
      <c r="NSJ36"/>
      <c r="NSK36"/>
      <c r="NSL36"/>
      <c r="NSM36"/>
      <c r="NSN36"/>
      <c r="NSO36"/>
      <c r="NSP36"/>
      <c r="NSQ36"/>
      <c r="NSR36"/>
      <c r="NSS36"/>
      <c r="NST36"/>
      <c r="NSU36"/>
      <c r="NSV36"/>
      <c r="NSW36"/>
      <c r="NSX36"/>
      <c r="NSY36"/>
      <c r="NSZ36"/>
      <c r="NTA36"/>
      <c r="NTB36"/>
      <c r="NTC36"/>
      <c r="NTD36"/>
      <c r="NTE36"/>
      <c r="NTF36"/>
      <c r="NTG36"/>
      <c r="NTH36"/>
      <c r="NTI36"/>
      <c r="NTJ36"/>
      <c r="NTK36"/>
      <c r="NTL36"/>
      <c r="NTM36"/>
      <c r="NTN36"/>
      <c r="NTO36"/>
      <c r="NTP36"/>
      <c r="NTQ36"/>
      <c r="NTR36"/>
      <c r="NTS36"/>
      <c r="NTT36"/>
      <c r="NTU36"/>
      <c r="NTV36"/>
      <c r="NTW36"/>
      <c r="NTX36"/>
      <c r="NTY36"/>
      <c r="NTZ36"/>
      <c r="NUA36"/>
      <c r="NUB36"/>
      <c r="NUC36"/>
      <c r="NUD36"/>
      <c r="NUE36"/>
      <c r="NUF36"/>
      <c r="NUG36"/>
      <c r="NUH36"/>
      <c r="NUI36"/>
      <c r="NUJ36"/>
      <c r="NUK36"/>
      <c r="NUL36"/>
      <c r="NUM36"/>
      <c r="NUN36"/>
      <c r="NUO36"/>
      <c r="NUP36"/>
      <c r="NUQ36"/>
      <c r="NUR36"/>
      <c r="NUS36"/>
      <c r="NUT36"/>
      <c r="NUU36"/>
      <c r="NUV36"/>
      <c r="NUW36"/>
      <c r="NUX36"/>
      <c r="NUY36"/>
      <c r="NUZ36"/>
      <c r="NVA36"/>
      <c r="NVB36"/>
      <c r="NVC36"/>
      <c r="NVD36"/>
      <c r="NVE36"/>
      <c r="NVF36"/>
      <c r="NVG36"/>
      <c r="NVH36"/>
      <c r="NVI36"/>
      <c r="NVJ36"/>
      <c r="NVK36"/>
      <c r="NVL36"/>
      <c r="NVM36"/>
      <c r="NVN36"/>
      <c r="NVO36"/>
      <c r="NVP36"/>
      <c r="NVQ36"/>
      <c r="NVR36"/>
      <c r="NVS36"/>
      <c r="NVT36"/>
      <c r="NVU36"/>
      <c r="NVV36"/>
      <c r="NVW36"/>
      <c r="NVX36"/>
      <c r="NVY36"/>
      <c r="NVZ36"/>
      <c r="NWA36"/>
      <c r="NWB36"/>
      <c r="NWC36"/>
      <c r="NWD36"/>
      <c r="NWE36"/>
      <c r="NWF36"/>
      <c r="NWG36"/>
      <c r="NWH36"/>
      <c r="NWI36"/>
      <c r="NWJ36"/>
      <c r="NWK36"/>
      <c r="NWL36"/>
      <c r="NWM36"/>
      <c r="NWN36"/>
      <c r="NWO36"/>
      <c r="NWP36"/>
      <c r="NWQ36"/>
      <c r="NWR36"/>
      <c r="NWS36"/>
      <c r="NWT36"/>
      <c r="NWU36"/>
      <c r="NWV36"/>
      <c r="NWW36"/>
      <c r="NWX36"/>
      <c r="NWY36"/>
      <c r="NWZ36"/>
      <c r="NXA36"/>
      <c r="NXB36"/>
      <c r="NXC36"/>
      <c r="NXD36"/>
      <c r="NXE36"/>
      <c r="NXF36"/>
      <c r="NXG36"/>
      <c r="NXH36"/>
      <c r="NXI36"/>
      <c r="NXJ36"/>
      <c r="NXK36"/>
      <c r="NXL36"/>
      <c r="NXM36"/>
      <c r="NXN36"/>
      <c r="NXO36"/>
      <c r="NXP36"/>
      <c r="NXQ36"/>
      <c r="NXR36"/>
      <c r="NXS36"/>
      <c r="NXT36"/>
      <c r="NXU36"/>
      <c r="NXV36"/>
      <c r="NXW36"/>
      <c r="NXX36"/>
      <c r="NXY36"/>
      <c r="NXZ36"/>
      <c r="NYA36"/>
      <c r="NYB36"/>
      <c r="NYC36"/>
      <c r="NYD36"/>
      <c r="NYE36"/>
      <c r="NYF36"/>
      <c r="NYG36"/>
      <c r="NYH36"/>
      <c r="NYI36"/>
      <c r="NYJ36"/>
      <c r="NYK36"/>
      <c r="NYL36"/>
      <c r="NYM36"/>
      <c r="NYN36"/>
      <c r="NYO36"/>
      <c r="NYP36"/>
      <c r="NYQ36"/>
      <c r="NYR36"/>
      <c r="NYS36"/>
      <c r="NYT36"/>
      <c r="NYU36"/>
      <c r="NYV36"/>
      <c r="NYW36"/>
      <c r="NYX36"/>
      <c r="NYY36"/>
      <c r="NYZ36"/>
      <c r="NZA36"/>
      <c r="NZB36"/>
      <c r="NZC36"/>
      <c r="NZD36"/>
      <c r="NZE36"/>
      <c r="NZF36"/>
      <c r="NZG36"/>
      <c r="NZH36"/>
      <c r="NZI36"/>
      <c r="NZJ36"/>
      <c r="NZK36"/>
      <c r="NZL36"/>
      <c r="NZM36"/>
      <c r="NZN36"/>
      <c r="NZO36"/>
      <c r="NZP36"/>
      <c r="NZQ36"/>
      <c r="NZR36"/>
      <c r="NZS36"/>
      <c r="NZT36"/>
      <c r="NZU36"/>
      <c r="NZV36"/>
      <c r="NZW36"/>
      <c r="NZX36"/>
      <c r="NZY36"/>
      <c r="NZZ36"/>
      <c r="OAA36"/>
      <c r="OAB36"/>
      <c r="OAC36"/>
      <c r="OAD36"/>
      <c r="OAE36"/>
      <c r="OAF36"/>
      <c r="OAG36"/>
      <c r="OAH36"/>
      <c r="OAI36"/>
      <c r="OAJ36"/>
      <c r="OAK36"/>
      <c r="OAL36"/>
      <c r="OAM36"/>
      <c r="OAN36"/>
      <c r="OAO36"/>
      <c r="OAP36"/>
      <c r="OAQ36"/>
      <c r="OAR36"/>
      <c r="OAS36"/>
      <c r="OAT36"/>
      <c r="OAU36"/>
      <c r="OAV36"/>
      <c r="OAW36"/>
      <c r="OAX36"/>
      <c r="OAY36"/>
      <c r="OAZ36"/>
      <c r="OBA36"/>
      <c r="OBB36"/>
      <c r="OBC36"/>
      <c r="OBD36"/>
      <c r="OBE36"/>
      <c r="OBF36"/>
      <c r="OBG36"/>
      <c r="OBH36"/>
      <c r="OBI36"/>
      <c r="OBJ36"/>
      <c r="OBK36"/>
      <c r="OBL36"/>
      <c r="OBM36"/>
      <c r="OBN36"/>
      <c r="OBO36"/>
      <c r="OBP36"/>
      <c r="OBQ36"/>
      <c r="OBR36"/>
      <c r="OBS36"/>
      <c r="OBT36"/>
      <c r="OBU36"/>
      <c r="OBV36"/>
      <c r="OBW36"/>
      <c r="OBX36"/>
      <c r="OBY36"/>
      <c r="OBZ36"/>
      <c r="OCA36"/>
      <c r="OCB36"/>
      <c r="OCC36"/>
      <c r="OCD36"/>
      <c r="OCE36"/>
      <c r="OCF36"/>
      <c r="OCG36"/>
      <c r="OCH36"/>
      <c r="OCI36"/>
      <c r="OCJ36"/>
      <c r="OCK36"/>
      <c r="OCL36"/>
      <c r="OCM36"/>
      <c r="OCN36"/>
      <c r="OCO36"/>
      <c r="OCP36"/>
      <c r="OCQ36"/>
      <c r="OCR36"/>
      <c r="OCS36"/>
      <c r="OCT36"/>
      <c r="OCU36"/>
      <c r="OCV36"/>
      <c r="OCW36"/>
      <c r="OCX36"/>
      <c r="OCY36"/>
      <c r="OCZ36"/>
      <c r="ODA36"/>
      <c r="ODB36"/>
      <c r="ODC36"/>
      <c r="ODD36"/>
      <c r="ODE36"/>
      <c r="ODF36"/>
      <c r="ODG36"/>
      <c r="ODH36"/>
      <c r="ODI36"/>
      <c r="ODJ36"/>
      <c r="ODK36"/>
      <c r="ODL36"/>
      <c r="ODM36"/>
      <c r="ODN36"/>
      <c r="ODO36"/>
      <c r="ODP36"/>
      <c r="ODQ36"/>
      <c r="ODR36"/>
      <c r="ODS36"/>
      <c r="ODT36"/>
      <c r="ODU36"/>
      <c r="ODV36"/>
      <c r="ODW36"/>
      <c r="ODX36"/>
      <c r="ODY36"/>
      <c r="ODZ36"/>
      <c r="OEA36"/>
      <c r="OEB36"/>
      <c r="OEC36"/>
      <c r="OED36"/>
      <c r="OEE36"/>
      <c r="OEF36"/>
      <c r="OEG36"/>
      <c r="OEH36"/>
      <c r="OEI36"/>
      <c r="OEJ36"/>
      <c r="OEK36"/>
      <c r="OEL36"/>
      <c r="OEM36"/>
      <c r="OEN36"/>
      <c r="OEO36"/>
      <c r="OEP36"/>
      <c r="OEQ36"/>
      <c r="OER36"/>
      <c r="OES36"/>
      <c r="OET36"/>
      <c r="OEU36"/>
      <c r="OEV36"/>
      <c r="OEW36"/>
      <c r="OEX36"/>
      <c r="OEY36"/>
      <c r="OEZ36"/>
      <c r="OFA36"/>
      <c r="OFB36"/>
      <c r="OFC36"/>
      <c r="OFD36"/>
      <c r="OFE36"/>
      <c r="OFF36"/>
      <c r="OFG36"/>
      <c r="OFH36"/>
      <c r="OFI36"/>
      <c r="OFJ36"/>
      <c r="OFK36"/>
      <c r="OFL36"/>
      <c r="OFM36"/>
      <c r="OFN36"/>
      <c r="OFO36"/>
      <c r="OFP36"/>
      <c r="OFQ36"/>
      <c r="OFR36"/>
      <c r="OFS36"/>
      <c r="OFT36"/>
      <c r="OFU36"/>
      <c r="OFV36"/>
      <c r="OFW36"/>
      <c r="OFX36"/>
      <c r="OFY36"/>
      <c r="OFZ36"/>
      <c r="OGA36"/>
      <c r="OGB36"/>
      <c r="OGC36"/>
      <c r="OGD36"/>
      <c r="OGE36"/>
      <c r="OGF36"/>
      <c r="OGG36"/>
      <c r="OGH36"/>
      <c r="OGI36"/>
      <c r="OGJ36"/>
      <c r="OGK36"/>
      <c r="OGL36"/>
      <c r="OGM36"/>
      <c r="OGN36"/>
      <c r="OGO36"/>
      <c r="OGP36"/>
      <c r="OGQ36"/>
      <c r="OGR36"/>
      <c r="OGS36"/>
      <c r="OGT36"/>
      <c r="OGU36"/>
      <c r="OGV36"/>
      <c r="OGW36"/>
      <c r="OGX36"/>
      <c r="OGY36"/>
      <c r="OGZ36"/>
      <c r="OHA36"/>
      <c r="OHB36"/>
      <c r="OHC36"/>
      <c r="OHD36"/>
      <c r="OHE36"/>
      <c r="OHF36"/>
      <c r="OHG36"/>
      <c r="OHH36"/>
      <c r="OHI36"/>
      <c r="OHJ36"/>
      <c r="OHK36"/>
      <c r="OHL36"/>
      <c r="OHM36"/>
      <c r="OHN36"/>
      <c r="OHO36"/>
      <c r="OHP36"/>
      <c r="OHQ36"/>
      <c r="OHR36"/>
      <c r="OHS36"/>
      <c r="OHT36"/>
      <c r="OHU36"/>
      <c r="OHV36"/>
      <c r="OHW36"/>
      <c r="OHX36"/>
      <c r="OHY36"/>
      <c r="OHZ36"/>
      <c r="OIA36"/>
      <c r="OIB36"/>
      <c r="OIC36"/>
      <c r="OID36"/>
      <c r="OIE36"/>
      <c r="OIF36"/>
      <c r="OIG36"/>
      <c r="OIH36"/>
      <c r="OII36"/>
      <c r="OIJ36"/>
      <c r="OIK36"/>
      <c r="OIL36"/>
      <c r="OIM36"/>
      <c r="OIN36"/>
      <c r="OIO36"/>
      <c r="OIP36"/>
      <c r="OIQ36"/>
      <c r="OIR36"/>
      <c r="OIS36"/>
      <c r="OIT36"/>
      <c r="OIU36"/>
      <c r="OIV36"/>
      <c r="OIW36"/>
      <c r="OIX36"/>
      <c r="OIY36"/>
      <c r="OIZ36"/>
      <c r="OJA36"/>
      <c r="OJB36"/>
      <c r="OJC36"/>
      <c r="OJD36"/>
      <c r="OJE36"/>
      <c r="OJF36"/>
      <c r="OJG36"/>
      <c r="OJH36"/>
      <c r="OJI36"/>
      <c r="OJJ36"/>
      <c r="OJK36"/>
      <c r="OJL36"/>
      <c r="OJM36"/>
      <c r="OJN36"/>
      <c r="OJO36"/>
      <c r="OJP36"/>
      <c r="OJQ36"/>
      <c r="OJR36"/>
      <c r="OJS36"/>
      <c r="OJT36"/>
      <c r="OJU36"/>
      <c r="OJV36"/>
      <c r="OJW36"/>
      <c r="OJX36"/>
      <c r="OJY36"/>
      <c r="OJZ36"/>
      <c r="OKA36"/>
      <c r="OKB36"/>
      <c r="OKC36"/>
      <c r="OKD36"/>
      <c r="OKE36"/>
      <c r="OKF36"/>
      <c r="OKG36"/>
      <c r="OKH36"/>
      <c r="OKI36"/>
      <c r="OKJ36"/>
      <c r="OKK36"/>
      <c r="OKL36"/>
      <c r="OKM36"/>
      <c r="OKN36"/>
      <c r="OKO36"/>
      <c r="OKP36"/>
      <c r="OKQ36"/>
      <c r="OKR36"/>
      <c r="OKS36"/>
      <c r="OKT36"/>
      <c r="OKU36"/>
      <c r="OKV36"/>
      <c r="OKW36"/>
      <c r="OKX36"/>
      <c r="OKY36"/>
      <c r="OKZ36"/>
      <c r="OLA36"/>
      <c r="OLB36"/>
      <c r="OLC36"/>
      <c r="OLD36"/>
      <c r="OLE36"/>
      <c r="OLF36"/>
      <c r="OLG36"/>
      <c r="OLH36"/>
      <c r="OLI36"/>
      <c r="OLJ36"/>
      <c r="OLK36"/>
      <c r="OLL36"/>
      <c r="OLM36"/>
      <c r="OLN36"/>
      <c r="OLO36"/>
      <c r="OLP36"/>
      <c r="OLQ36"/>
      <c r="OLR36"/>
      <c r="OLS36"/>
      <c r="OLT36"/>
      <c r="OLU36"/>
      <c r="OLV36"/>
      <c r="OLW36"/>
      <c r="OLX36"/>
      <c r="OLY36"/>
      <c r="OLZ36"/>
      <c r="OMA36"/>
      <c r="OMB36"/>
      <c r="OMC36"/>
      <c r="OMD36"/>
      <c r="OME36"/>
      <c r="OMF36"/>
      <c r="OMG36"/>
      <c r="OMH36"/>
      <c r="OMI36"/>
      <c r="OMJ36"/>
      <c r="OMK36"/>
      <c r="OML36"/>
      <c r="OMM36"/>
      <c r="OMN36"/>
      <c r="OMO36"/>
      <c r="OMP36"/>
      <c r="OMQ36"/>
      <c r="OMR36"/>
      <c r="OMS36"/>
      <c r="OMT36"/>
      <c r="OMU36"/>
      <c r="OMV36"/>
      <c r="OMW36"/>
      <c r="OMX36"/>
      <c r="OMY36"/>
      <c r="OMZ36"/>
      <c r="ONA36"/>
      <c r="ONB36"/>
      <c r="ONC36"/>
      <c r="OND36"/>
      <c r="ONE36"/>
      <c r="ONF36"/>
      <c r="ONG36"/>
      <c r="ONH36"/>
      <c r="ONI36"/>
      <c r="ONJ36"/>
      <c r="ONK36"/>
      <c r="ONL36"/>
      <c r="ONM36"/>
      <c r="ONN36"/>
      <c r="ONO36"/>
      <c r="ONP36"/>
      <c r="ONQ36"/>
      <c r="ONR36"/>
      <c r="ONS36"/>
      <c r="ONT36"/>
      <c r="ONU36"/>
      <c r="ONV36"/>
      <c r="ONW36"/>
      <c r="ONX36"/>
      <c r="ONY36"/>
      <c r="ONZ36"/>
      <c r="OOA36"/>
      <c r="OOB36"/>
      <c r="OOC36"/>
      <c r="OOD36"/>
      <c r="OOE36"/>
      <c r="OOF36"/>
      <c r="OOG36"/>
      <c r="OOH36"/>
      <c r="OOI36"/>
      <c r="OOJ36"/>
      <c r="OOK36"/>
      <c r="OOL36"/>
      <c r="OOM36"/>
      <c r="OON36"/>
      <c r="OOO36"/>
      <c r="OOP36"/>
      <c r="OOQ36"/>
      <c r="OOR36"/>
      <c r="OOS36"/>
      <c r="OOT36"/>
      <c r="OOU36"/>
      <c r="OOV36"/>
      <c r="OOW36"/>
      <c r="OOX36"/>
      <c r="OOY36"/>
      <c r="OOZ36"/>
      <c r="OPA36"/>
      <c r="OPB36"/>
      <c r="OPC36"/>
      <c r="OPD36"/>
      <c r="OPE36"/>
      <c r="OPF36"/>
      <c r="OPG36"/>
      <c r="OPH36"/>
      <c r="OPI36"/>
      <c r="OPJ36"/>
      <c r="OPK36"/>
      <c r="OPL36"/>
      <c r="OPM36"/>
      <c r="OPN36"/>
      <c r="OPO36"/>
      <c r="OPP36"/>
      <c r="OPQ36"/>
      <c r="OPR36"/>
      <c r="OPS36"/>
      <c r="OPT36"/>
      <c r="OPU36"/>
      <c r="OPV36"/>
      <c r="OPW36"/>
      <c r="OPX36"/>
      <c r="OPY36"/>
      <c r="OPZ36"/>
      <c r="OQA36"/>
      <c r="OQB36"/>
      <c r="OQC36"/>
      <c r="OQD36"/>
      <c r="OQE36"/>
      <c r="OQF36"/>
      <c r="OQG36"/>
      <c r="OQH36"/>
      <c r="OQI36"/>
      <c r="OQJ36"/>
      <c r="OQK36"/>
      <c r="OQL36"/>
      <c r="OQM36"/>
      <c r="OQN36"/>
      <c r="OQO36"/>
      <c r="OQP36"/>
      <c r="OQQ36"/>
      <c r="OQR36"/>
      <c r="OQS36"/>
      <c r="OQT36"/>
      <c r="OQU36"/>
      <c r="OQV36"/>
      <c r="OQW36"/>
      <c r="OQX36"/>
      <c r="OQY36"/>
      <c r="OQZ36"/>
      <c r="ORA36"/>
      <c r="ORB36"/>
      <c r="ORC36"/>
      <c r="ORD36"/>
      <c r="ORE36"/>
      <c r="ORF36"/>
      <c r="ORG36"/>
      <c r="ORH36"/>
      <c r="ORI36"/>
      <c r="ORJ36"/>
      <c r="ORK36"/>
      <c r="ORL36"/>
      <c r="ORM36"/>
      <c r="ORN36"/>
      <c r="ORO36"/>
      <c r="ORP36"/>
      <c r="ORQ36"/>
      <c r="ORR36"/>
      <c r="ORS36"/>
      <c r="ORT36"/>
      <c r="ORU36"/>
      <c r="ORV36"/>
      <c r="ORW36"/>
      <c r="ORX36"/>
      <c r="ORY36"/>
      <c r="ORZ36"/>
      <c r="OSA36"/>
      <c r="OSB36"/>
      <c r="OSC36"/>
      <c r="OSD36"/>
      <c r="OSE36"/>
      <c r="OSF36"/>
      <c r="OSG36"/>
      <c r="OSH36"/>
      <c r="OSI36"/>
      <c r="OSJ36"/>
      <c r="OSK36"/>
      <c r="OSL36"/>
      <c r="OSM36"/>
      <c r="OSN36"/>
      <c r="OSO36"/>
      <c r="OSP36"/>
      <c r="OSQ36"/>
      <c r="OSR36"/>
      <c r="OSS36"/>
      <c r="OST36"/>
      <c r="OSU36"/>
      <c r="OSV36"/>
      <c r="OSW36"/>
      <c r="OSX36"/>
      <c r="OSY36"/>
      <c r="OSZ36"/>
      <c r="OTA36"/>
      <c r="OTB36"/>
      <c r="OTC36"/>
      <c r="OTD36"/>
      <c r="OTE36"/>
      <c r="OTF36"/>
      <c r="OTG36"/>
      <c r="OTH36"/>
      <c r="OTI36"/>
      <c r="OTJ36"/>
      <c r="OTK36"/>
      <c r="OTL36"/>
      <c r="OTM36"/>
      <c r="OTN36"/>
      <c r="OTO36"/>
      <c r="OTP36"/>
      <c r="OTQ36"/>
      <c r="OTR36"/>
      <c r="OTS36"/>
      <c r="OTT36"/>
      <c r="OTU36"/>
      <c r="OTV36"/>
      <c r="OTW36"/>
      <c r="OTX36"/>
      <c r="OTY36"/>
      <c r="OTZ36"/>
      <c r="OUA36"/>
      <c r="OUB36"/>
      <c r="OUC36"/>
      <c r="OUD36"/>
      <c r="OUE36"/>
      <c r="OUF36"/>
      <c r="OUG36"/>
      <c r="OUH36"/>
      <c r="OUI36"/>
      <c r="OUJ36"/>
      <c r="OUK36"/>
      <c r="OUL36"/>
      <c r="OUM36"/>
      <c r="OUN36"/>
      <c r="OUO36"/>
      <c r="OUP36"/>
      <c r="OUQ36"/>
      <c r="OUR36"/>
      <c r="OUS36"/>
      <c r="OUT36"/>
      <c r="OUU36"/>
      <c r="OUV36"/>
      <c r="OUW36"/>
      <c r="OUX36"/>
      <c r="OUY36"/>
      <c r="OUZ36"/>
      <c r="OVA36"/>
      <c r="OVB36"/>
      <c r="OVC36"/>
      <c r="OVD36"/>
      <c r="OVE36"/>
      <c r="OVF36"/>
      <c r="OVG36"/>
      <c r="OVH36"/>
      <c r="OVI36"/>
      <c r="OVJ36"/>
      <c r="OVK36"/>
      <c r="OVL36"/>
      <c r="OVM36"/>
      <c r="OVN36"/>
      <c r="OVO36"/>
      <c r="OVP36"/>
      <c r="OVQ36"/>
      <c r="OVR36"/>
      <c r="OVS36"/>
      <c r="OVT36"/>
      <c r="OVU36"/>
      <c r="OVV36"/>
      <c r="OVW36"/>
      <c r="OVX36"/>
      <c r="OVY36"/>
      <c r="OVZ36"/>
      <c r="OWA36"/>
      <c r="OWB36"/>
      <c r="OWC36"/>
      <c r="OWD36"/>
      <c r="OWE36"/>
      <c r="OWF36"/>
      <c r="OWG36"/>
      <c r="OWH36"/>
      <c r="OWI36"/>
      <c r="OWJ36"/>
      <c r="OWK36"/>
      <c r="OWL36"/>
      <c r="OWM36"/>
      <c r="OWN36"/>
      <c r="OWO36"/>
      <c r="OWP36"/>
      <c r="OWQ36"/>
      <c r="OWR36"/>
      <c r="OWS36"/>
      <c r="OWT36"/>
      <c r="OWU36"/>
      <c r="OWV36"/>
      <c r="OWW36"/>
      <c r="OWX36"/>
      <c r="OWY36"/>
      <c r="OWZ36"/>
      <c r="OXA36"/>
      <c r="OXB36"/>
      <c r="OXC36"/>
      <c r="OXD36"/>
      <c r="OXE36"/>
      <c r="OXF36"/>
      <c r="OXG36"/>
      <c r="OXH36"/>
      <c r="OXI36"/>
      <c r="OXJ36"/>
      <c r="OXK36"/>
      <c r="OXL36"/>
      <c r="OXM36"/>
      <c r="OXN36"/>
      <c r="OXO36"/>
      <c r="OXP36"/>
      <c r="OXQ36"/>
      <c r="OXR36"/>
      <c r="OXS36"/>
      <c r="OXT36"/>
      <c r="OXU36"/>
      <c r="OXV36"/>
      <c r="OXW36"/>
      <c r="OXX36"/>
      <c r="OXY36"/>
      <c r="OXZ36"/>
      <c r="OYA36"/>
      <c r="OYB36"/>
      <c r="OYC36"/>
      <c r="OYD36"/>
      <c r="OYE36"/>
      <c r="OYF36"/>
      <c r="OYG36"/>
      <c r="OYH36"/>
      <c r="OYI36"/>
      <c r="OYJ36"/>
      <c r="OYK36"/>
      <c r="OYL36"/>
      <c r="OYM36"/>
      <c r="OYN36"/>
      <c r="OYO36"/>
      <c r="OYP36"/>
      <c r="OYQ36"/>
      <c r="OYR36"/>
      <c r="OYS36"/>
      <c r="OYT36"/>
      <c r="OYU36"/>
      <c r="OYV36"/>
      <c r="OYW36"/>
      <c r="OYX36"/>
      <c r="OYY36"/>
      <c r="OYZ36"/>
      <c r="OZA36"/>
      <c r="OZB36"/>
      <c r="OZC36"/>
      <c r="OZD36"/>
      <c r="OZE36"/>
      <c r="OZF36"/>
      <c r="OZG36"/>
      <c r="OZH36"/>
      <c r="OZI36"/>
      <c r="OZJ36"/>
      <c r="OZK36"/>
      <c r="OZL36"/>
      <c r="OZM36"/>
      <c r="OZN36"/>
      <c r="OZO36"/>
      <c r="OZP36"/>
      <c r="OZQ36"/>
      <c r="OZR36"/>
      <c r="OZS36"/>
      <c r="OZT36"/>
      <c r="OZU36"/>
      <c r="OZV36"/>
      <c r="OZW36"/>
      <c r="OZX36"/>
      <c r="OZY36"/>
      <c r="OZZ36"/>
      <c r="PAA36"/>
      <c r="PAB36"/>
      <c r="PAC36"/>
      <c r="PAD36"/>
      <c r="PAE36"/>
      <c r="PAF36"/>
      <c r="PAG36"/>
      <c r="PAH36"/>
      <c r="PAI36"/>
      <c r="PAJ36"/>
      <c r="PAK36"/>
      <c r="PAL36"/>
      <c r="PAM36"/>
      <c r="PAN36"/>
      <c r="PAO36"/>
      <c r="PAP36"/>
      <c r="PAQ36"/>
      <c r="PAR36"/>
      <c r="PAS36"/>
      <c r="PAT36"/>
      <c r="PAU36"/>
      <c r="PAV36"/>
      <c r="PAW36"/>
      <c r="PAX36"/>
      <c r="PAY36"/>
      <c r="PAZ36"/>
      <c r="PBA36"/>
      <c r="PBB36"/>
      <c r="PBC36"/>
      <c r="PBD36"/>
      <c r="PBE36"/>
      <c r="PBF36"/>
      <c r="PBG36"/>
      <c r="PBH36"/>
      <c r="PBI36"/>
      <c r="PBJ36"/>
      <c r="PBK36"/>
      <c r="PBL36"/>
      <c r="PBM36"/>
      <c r="PBN36"/>
      <c r="PBO36"/>
      <c r="PBP36"/>
      <c r="PBQ36"/>
      <c r="PBR36"/>
      <c r="PBS36"/>
      <c r="PBT36"/>
      <c r="PBU36"/>
      <c r="PBV36"/>
      <c r="PBW36"/>
      <c r="PBX36"/>
      <c r="PBY36"/>
      <c r="PBZ36"/>
      <c r="PCA36"/>
      <c r="PCB36"/>
      <c r="PCC36"/>
      <c r="PCD36"/>
      <c r="PCE36"/>
      <c r="PCF36"/>
      <c r="PCG36"/>
      <c r="PCH36"/>
      <c r="PCI36"/>
      <c r="PCJ36"/>
      <c r="PCK36"/>
      <c r="PCL36"/>
      <c r="PCM36"/>
      <c r="PCN36"/>
      <c r="PCO36"/>
      <c r="PCP36"/>
      <c r="PCQ36"/>
      <c r="PCR36"/>
      <c r="PCS36"/>
      <c r="PCT36"/>
      <c r="PCU36"/>
      <c r="PCV36"/>
      <c r="PCW36"/>
      <c r="PCX36"/>
      <c r="PCY36"/>
      <c r="PCZ36"/>
      <c r="PDA36"/>
      <c r="PDB36"/>
      <c r="PDC36"/>
      <c r="PDD36"/>
      <c r="PDE36"/>
      <c r="PDF36"/>
      <c r="PDG36"/>
      <c r="PDH36"/>
      <c r="PDI36"/>
      <c r="PDJ36"/>
      <c r="PDK36"/>
      <c r="PDL36"/>
      <c r="PDM36"/>
      <c r="PDN36"/>
      <c r="PDO36"/>
      <c r="PDP36"/>
      <c r="PDQ36"/>
      <c r="PDR36"/>
      <c r="PDS36"/>
      <c r="PDT36"/>
      <c r="PDU36"/>
      <c r="PDV36"/>
      <c r="PDW36"/>
      <c r="PDX36"/>
      <c r="PDY36"/>
      <c r="PDZ36"/>
      <c r="PEA36"/>
      <c r="PEB36"/>
      <c r="PEC36"/>
      <c r="PED36"/>
      <c r="PEE36"/>
      <c r="PEF36"/>
      <c r="PEG36"/>
      <c r="PEH36"/>
      <c r="PEI36"/>
      <c r="PEJ36"/>
      <c r="PEK36"/>
      <c r="PEL36"/>
      <c r="PEM36"/>
      <c r="PEN36"/>
      <c r="PEO36"/>
      <c r="PEP36"/>
      <c r="PEQ36"/>
      <c r="PER36"/>
      <c r="PES36"/>
      <c r="PET36"/>
      <c r="PEU36"/>
      <c r="PEV36"/>
      <c r="PEW36"/>
      <c r="PEX36"/>
      <c r="PEY36"/>
      <c r="PEZ36"/>
      <c r="PFA36"/>
      <c r="PFB36"/>
      <c r="PFC36"/>
      <c r="PFD36"/>
      <c r="PFE36"/>
      <c r="PFF36"/>
      <c r="PFG36"/>
      <c r="PFH36"/>
      <c r="PFI36"/>
      <c r="PFJ36"/>
      <c r="PFK36"/>
      <c r="PFL36"/>
      <c r="PFM36"/>
      <c r="PFN36"/>
      <c r="PFO36"/>
      <c r="PFP36"/>
      <c r="PFQ36"/>
      <c r="PFR36"/>
      <c r="PFS36"/>
      <c r="PFT36"/>
      <c r="PFU36"/>
      <c r="PFV36"/>
      <c r="PFW36"/>
      <c r="PFX36"/>
      <c r="PFY36"/>
      <c r="PFZ36"/>
      <c r="PGA36"/>
      <c r="PGB36"/>
      <c r="PGC36"/>
      <c r="PGD36"/>
      <c r="PGE36"/>
      <c r="PGF36"/>
      <c r="PGG36"/>
      <c r="PGH36"/>
      <c r="PGI36"/>
      <c r="PGJ36"/>
      <c r="PGK36"/>
      <c r="PGL36"/>
      <c r="PGM36"/>
      <c r="PGN36"/>
      <c r="PGO36"/>
      <c r="PGP36"/>
      <c r="PGQ36"/>
      <c r="PGR36"/>
      <c r="PGS36"/>
      <c r="PGT36"/>
      <c r="PGU36"/>
      <c r="PGV36"/>
      <c r="PGW36"/>
      <c r="PGX36"/>
      <c r="PGY36"/>
      <c r="PGZ36"/>
      <c r="PHA36"/>
      <c r="PHB36"/>
      <c r="PHC36"/>
      <c r="PHD36"/>
      <c r="PHE36"/>
      <c r="PHF36"/>
      <c r="PHG36"/>
      <c r="PHH36"/>
      <c r="PHI36"/>
      <c r="PHJ36"/>
      <c r="PHK36"/>
      <c r="PHL36"/>
      <c r="PHM36"/>
      <c r="PHN36"/>
      <c r="PHO36"/>
      <c r="PHP36"/>
      <c r="PHQ36"/>
      <c r="PHR36"/>
      <c r="PHS36"/>
      <c r="PHT36"/>
      <c r="PHU36"/>
      <c r="PHV36"/>
      <c r="PHW36"/>
      <c r="PHX36"/>
      <c r="PHY36"/>
      <c r="PHZ36"/>
      <c r="PIA36"/>
      <c r="PIB36"/>
      <c r="PIC36"/>
      <c r="PID36"/>
      <c r="PIE36"/>
      <c r="PIF36"/>
      <c r="PIG36"/>
      <c r="PIH36"/>
      <c r="PII36"/>
      <c r="PIJ36"/>
      <c r="PIK36"/>
      <c r="PIL36"/>
      <c r="PIM36"/>
      <c r="PIN36"/>
      <c r="PIO36"/>
      <c r="PIP36"/>
      <c r="PIQ36"/>
      <c r="PIR36"/>
      <c r="PIS36"/>
      <c r="PIT36"/>
      <c r="PIU36"/>
      <c r="PIV36"/>
      <c r="PIW36"/>
      <c r="PIX36"/>
      <c r="PIY36"/>
      <c r="PIZ36"/>
      <c r="PJA36"/>
      <c r="PJB36"/>
      <c r="PJC36"/>
      <c r="PJD36"/>
      <c r="PJE36"/>
      <c r="PJF36"/>
      <c r="PJG36"/>
      <c r="PJH36"/>
      <c r="PJI36"/>
      <c r="PJJ36"/>
      <c r="PJK36"/>
      <c r="PJL36"/>
      <c r="PJM36"/>
      <c r="PJN36"/>
      <c r="PJO36"/>
      <c r="PJP36"/>
      <c r="PJQ36"/>
      <c r="PJR36"/>
      <c r="PJS36"/>
      <c r="PJT36"/>
      <c r="PJU36"/>
      <c r="PJV36"/>
      <c r="PJW36"/>
      <c r="PJX36"/>
      <c r="PJY36"/>
      <c r="PJZ36"/>
      <c r="PKA36"/>
      <c r="PKB36"/>
      <c r="PKC36"/>
      <c r="PKD36"/>
      <c r="PKE36"/>
      <c r="PKF36"/>
      <c r="PKG36"/>
      <c r="PKH36"/>
      <c r="PKI36"/>
      <c r="PKJ36"/>
      <c r="PKK36"/>
      <c r="PKL36"/>
      <c r="PKM36"/>
      <c r="PKN36"/>
      <c r="PKO36"/>
      <c r="PKP36"/>
      <c r="PKQ36"/>
      <c r="PKR36"/>
      <c r="PKS36"/>
      <c r="PKT36"/>
      <c r="PKU36"/>
      <c r="PKV36"/>
      <c r="PKW36"/>
      <c r="PKX36"/>
      <c r="PKY36"/>
      <c r="PKZ36"/>
      <c r="PLA36"/>
      <c r="PLB36"/>
      <c r="PLC36"/>
      <c r="PLD36"/>
      <c r="PLE36"/>
      <c r="PLF36"/>
      <c r="PLG36"/>
      <c r="PLH36"/>
      <c r="PLI36"/>
      <c r="PLJ36"/>
      <c r="PLK36"/>
      <c r="PLL36"/>
      <c r="PLM36"/>
      <c r="PLN36"/>
      <c r="PLO36"/>
      <c r="PLP36"/>
      <c r="PLQ36"/>
      <c r="PLR36"/>
      <c r="PLS36"/>
      <c r="PLT36"/>
      <c r="PLU36"/>
      <c r="PLV36"/>
      <c r="PLW36"/>
      <c r="PLX36"/>
      <c r="PLY36"/>
      <c r="PLZ36"/>
      <c r="PMA36"/>
      <c r="PMB36"/>
      <c r="PMC36"/>
      <c r="PMD36"/>
      <c r="PME36"/>
      <c r="PMF36"/>
      <c r="PMG36"/>
      <c r="PMH36"/>
      <c r="PMI36"/>
      <c r="PMJ36"/>
      <c r="PMK36"/>
      <c r="PML36"/>
      <c r="PMM36"/>
      <c r="PMN36"/>
      <c r="PMO36"/>
      <c r="PMP36"/>
      <c r="PMQ36"/>
      <c r="PMR36"/>
      <c r="PMS36"/>
      <c r="PMT36"/>
      <c r="PMU36"/>
      <c r="PMV36"/>
      <c r="PMW36"/>
      <c r="PMX36"/>
      <c r="PMY36"/>
      <c r="PMZ36"/>
      <c r="PNA36"/>
      <c r="PNB36"/>
      <c r="PNC36"/>
      <c r="PND36"/>
      <c r="PNE36"/>
      <c r="PNF36"/>
      <c r="PNG36"/>
      <c r="PNH36"/>
      <c r="PNI36"/>
      <c r="PNJ36"/>
      <c r="PNK36"/>
      <c r="PNL36"/>
      <c r="PNM36"/>
      <c r="PNN36"/>
      <c r="PNO36"/>
      <c r="PNP36"/>
      <c r="PNQ36"/>
      <c r="PNR36"/>
      <c r="PNS36"/>
      <c r="PNT36"/>
      <c r="PNU36"/>
      <c r="PNV36"/>
      <c r="PNW36"/>
      <c r="PNX36"/>
      <c r="PNY36"/>
      <c r="PNZ36"/>
      <c r="POA36"/>
      <c r="POB36"/>
      <c r="POC36"/>
      <c r="POD36"/>
      <c r="POE36"/>
      <c r="POF36"/>
      <c r="POG36"/>
      <c r="POH36"/>
      <c r="POI36"/>
      <c r="POJ36"/>
      <c r="POK36"/>
      <c r="POL36"/>
      <c r="POM36"/>
      <c r="PON36"/>
      <c r="POO36"/>
      <c r="POP36"/>
      <c r="POQ36"/>
      <c r="POR36"/>
      <c r="POS36"/>
      <c r="POT36"/>
      <c r="POU36"/>
      <c r="POV36"/>
      <c r="POW36"/>
      <c r="POX36"/>
      <c r="POY36"/>
      <c r="POZ36"/>
      <c r="PPA36"/>
      <c r="PPB36"/>
      <c r="PPC36"/>
      <c r="PPD36"/>
      <c r="PPE36"/>
      <c r="PPF36"/>
      <c r="PPG36"/>
      <c r="PPH36"/>
      <c r="PPI36"/>
      <c r="PPJ36"/>
      <c r="PPK36"/>
      <c r="PPL36"/>
      <c r="PPM36"/>
      <c r="PPN36"/>
      <c r="PPO36"/>
      <c r="PPP36"/>
      <c r="PPQ36"/>
      <c r="PPR36"/>
      <c r="PPS36"/>
      <c r="PPT36"/>
      <c r="PPU36"/>
      <c r="PPV36"/>
      <c r="PPW36"/>
      <c r="PPX36"/>
      <c r="PPY36"/>
      <c r="PPZ36"/>
      <c r="PQA36"/>
      <c r="PQB36"/>
      <c r="PQC36"/>
      <c r="PQD36"/>
      <c r="PQE36"/>
      <c r="PQF36"/>
      <c r="PQG36"/>
      <c r="PQH36"/>
      <c r="PQI36"/>
      <c r="PQJ36"/>
      <c r="PQK36"/>
      <c r="PQL36"/>
      <c r="PQM36"/>
      <c r="PQN36"/>
      <c r="PQO36"/>
      <c r="PQP36"/>
      <c r="PQQ36"/>
      <c r="PQR36"/>
      <c r="PQS36"/>
      <c r="PQT36"/>
      <c r="PQU36"/>
      <c r="PQV36"/>
      <c r="PQW36"/>
      <c r="PQX36"/>
      <c r="PQY36"/>
      <c r="PQZ36"/>
      <c r="PRA36"/>
      <c r="PRB36"/>
      <c r="PRC36"/>
      <c r="PRD36"/>
      <c r="PRE36"/>
      <c r="PRF36"/>
      <c r="PRG36"/>
      <c r="PRH36"/>
      <c r="PRI36"/>
      <c r="PRJ36"/>
      <c r="PRK36"/>
      <c r="PRL36"/>
      <c r="PRM36"/>
      <c r="PRN36"/>
      <c r="PRO36"/>
      <c r="PRP36"/>
      <c r="PRQ36"/>
      <c r="PRR36"/>
      <c r="PRS36"/>
      <c r="PRT36"/>
      <c r="PRU36"/>
      <c r="PRV36"/>
      <c r="PRW36"/>
      <c r="PRX36"/>
      <c r="PRY36"/>
      <c r="PRZ36"/>
      <c r="PSA36"/>
      <c r="PSB36"/>
      <c r="PSC36"/>
      <c r="PSD36"/>
      <c r="PSE36"/>
      <c r="PSF36"/>
      <c r="PSG36"/>
      <c r="PSH36"/>
      <c r="PSI36"/>
      <c r="PSJ36"/>
      <c r="PSK36"/>
      <c r="PSL36"/>
      <c r="PSM36"/>
      <c r="PSN36"/>
      <c r="PSO36"/>
      <c r="PSP36"/>
      <c r="PSQ36"/>
      <c r="PSR36"/>
      <c r="PSS36"/>
      <c r="PST36"/>
      <c r="PSU36"/>
      <c r="PSV36"/>
      <c r="PSW36"/>
      <c r="PSX36"/>
      <c r="PSY36"/>
      <c r="PSZ36"/>
      <c r="PTA36"/>
      <c r="PTB36"/>
      <c r="PTC36"/>
      <c r="PTD36"/>
      <c r="PTE36"/>
      <c r="PTF36"/>
      <c r="PTG36"/>
      <c r="PTH36"/>
      <c r="PTI36"/>
      <c r="PTJ36"/>
      <c r="PTK36"/>
      <c r="PTL36"/>
      <c r="PTM36"/>
      <c r="PTN36"/>
      <c r="PTO36"/>
      <c r="PTP36"/>
      <c r="PTQ36"/>
      <c r="PTR36"/>
      <c r="PTS36"/>
      <c r="PTT36"/>
      <c r="PTU36"/>
      <c r="PTV36"/>
      <c r="PTW36"/>
      <c r="PTX36"/>
      <c r="PTY36"/>
      <c r="PTZ36"/>
      <c r="PUA36"/>
      <c r="PUB36"/>
      <c r="PUC36"/>
      <c r="PUD36"/>
      <c r="PUE36"/>
      <c r="PUF36"/>
      <c r="PUG36"/>
      <c r="PUH36"/>
      <c r="PUI36"/>
      <c r="PUJ36"/>
      <c r="PUK36"/>
      <c r="PUL36"/>
      <c r="PUM36"/>
      <c r="PUN36"/>
      <c r="PUO36"/>
      <c r="PUP36"/>
      <c r="PUQ36"/>
      <c r="PUR36"/>
      <c r="PUS36"/>
      <c r="PUT36"/>
      <c r="PUU36"/>
      <c r="PUV36"/>
      <c r="PUW36"/>
      <c r="PUX36"/>
      <c r="PUY36"/>
      <c r="PUZ36"/>
      <c r="PVA36"/>
      <c r="PVB36"/>
      <c r="PVC36"/>
      <c r="PVD36"/>
      <c r="PVE36"/>
      <c r="PVF36"/>
      <c r="PVG36"/>
      <c r="PVH36"/>
      <c r="PVI36"/>
      <c r="PVJ36"/>
      <c r="PVK36"/>
      <c r="PVL36"/>
      <c r="PVM36"/>
      <c r="PVN36"/>
      <c r="PVO36"/>
      <c r="PVP36"/>
      <c r="PVQ36"/>
      <c r="PVR36"/>
      <c r="PVS36"/>
      <c r="PVT36"/>
      <c r="PVU36"/>
      <c r="PVV36"/>
      <c r="PVW36"/>
      <c r="PVX36"/>
      <c r="PVY36"/>
      <c r="PVZ36"/>
      <c r="PWA36"/>
      <c r="PWB36"/>
      <c r="PWC36"/>
      <c r="PWD36"/>
      <c r="PWE36"/>
      <c r="PWF36"/>
      <c r="PWG36"/>
      <c r="PWH36"/>
      <c r="PWI36"/>
      <c r="PWJ36"/>
      <c r="PWK36"/>
      <c r="PWL36"/>
      <c r="PWM36"/>
      <c r="PWN36"/>
      <c r="PWO36"/>
      <c r="PWP36"/>
      <c r="PWQ36"/>
      <c r="PWR36"/>
      <c r="PWS36"/>
      <c r="PWT36"/>
      <c r="PWU36"/>
      <c r="PWV36"/>
      <c r="PWW36"/>
      <c r="PWX36"/>
      <c r="PWY36"/>
      <c r="PWZ36"/>
      <c r="PXA36"/>
      <c r="PXB36"/>
      <c r="PXC36"/>
      <c r="PXD36"/>
      <c r="PXE36"/>
      <c r="PXF36"/>
      <c r="PXG36"/>
      <c r="PXH36"/>
      <c r="PXI36"/>
      <c r="PXJ36"/>
      <c r="PXK36"/>
      <c r="PXL36"/>
      <c r="PXM36"/>
      <c r="PXN36"/>
      <c r="PXO36"/>
      <c r="PXP36"/>
      <c r="PXQ36"/>
      <c r="PXR36"/>
      <c r="PXS36"/>
      <c r="PXT36"/>
      <c r="PXU36"/>
      <c r="PXV36"/>
      <c r="PXW36"/>
      <c r="PXX36"/>
      <c r="PXY36"/>
      <c r="PXZ36"/>
      <c r="PYA36"/>
      <c r="PYB36"/>
      <c r="PYC36"/>
      <c r="PYD36"/>
      <c r="PYE36"/>
      <c r="PYF36"/>
      <c r="PYG36"/>
      <c r="PYH36"/>
      <c r="PYI36"/>
      <c r="PYJ36"/>
      <c r="PYK36"/>
      <c r="PYL36"/>
      <c r="PYM36"/>
      <c r="PYN36"/>
      <c r="PYO36"/>
      <c r="PYP36"/>
      <c r="PYQ36"/>
      <c r="PYR36"/>
      <c r="PYS36"/>
      <c r="PYT36"/>
      <c r="PYU36"/>
      <c r="PYV36"/>
      <c r="PYW36"/>
      <c r="PYX36"/>
      <c r="PYY36"/>
      <c r="PYZ36"/>
      <c r="PZA36"/>
      <c r="PZB36"/>
      <c r="PZC36"/>
      <c r="PZD36"/>
      <c r="PZE36"/>
      <c r="PZF36"/>
      <c r="PZG36"/>
      <c r="PZH36"/>
      <c r="PZI36"/>
      <c r="PZJ36"/>
      <c r="PZK36"/>
      <c r="PZL36"/>
      <c r="PZM36"/>
      <c r="PZN36"/>
      <c r="PZO36"/>
      <c r="PZP36"/>
      <c r="PZQ36"/>
      <c r="PZR36"/>
      <c r="PZS36"/>
      <c r="PZT36"/>
      <c r="PZU36"/>
      <c r="PZV36"/>
      <c r="PZW36"/>
      <c r="PZX36"/>
      <c r="PZY36"/>
      <c r="PZZ36"/>
      <c r="QAA36"/>
      <c r="QAB36"/>
      <c r="QAC36"/>
      <c r="QAD36"/>
      <c r="QAE36"/>
      <c r="QAF36"/>
      <c r="QAG36"/>
      <c r="QAH36"/>
      <c r="QAI36"/>
      <c r="QAJ36"/>
      <c r="QAK36"/>
      <c r="QAL36"/>
      <c r="QAM36"/>
      <c r="QAN36"/>
      <c r="QAO36"/>
      <c r="QAP36"/>
      <c r="QAQ36"/>
      <c r="QAR36"/>
      <c r="QAS36"/>
      <c r="QAT36"/>
      <c r="QAU36"/>
      <c r="QAV36"/>
      <c r="QAW36"/>
      <c r="QAX36"/>
      <c r="QAY36"/>
      <c r="QAZ36"/>
      <c r="QBA36"/>
      <c r="QBB36"/>
      <c r="QBC36"/>
      <c r="QBD36"/>
      <c r="QBE36"/>
      <c r="QBF36"/>
      <c r="QBG36"/>
      <c r="QBH36"/>
      <c r="QBI36"/>
      <c r="QBJ36"/>
      <c r="QBK36"/>
      <c r="QBL36"/>
      <c r="QBM36"/>
      <c r="QBN36"/>
      <c r="QBO36"/>
      <c r="QBP36"/>
      <c r="QBQ36"/>
      <c r="QBR36"/>
      <c r="QBS36"/>
      <c r="QBT36"/>
      <c r="QBU36"/>
      <c r="QBV36"/>
      <c r="QBW36"/>
      <c r="QBX36"/>
      <c r="QBY36"/>
      <c r="QBZ36"/>
      <c r="QCA36"/>
      <c r="QCB36"/>
      <c r="QCC36"/>
      <c r="QCD36"/>
      <c r="QCE36"/>
      <c r="QCF36"/>
      <c r="QCG36"/>
      <c r="QCH36"/>
      <c r="QCI36"/>
      <c r="QCJ36"/>
      <c r="QCK36"/>
      <c r="QCL36"/>
      <c r="QCM36"/>
      <c r="QCN36"/>
      <c r="QCO36"/>
      <c r="QCP36"/>
      <c r="QCQ36"/>
      <c r="QCR36"/>
      <c r="QCS36"/>
      <c r="QCT36"/>
      <c r="QCU36"/>
      <c r="QCV36"/>
      <c r="QCW36"/>
      <c r="QCX36"/>
      <c r="QCY36"/>
      <c r="QCZ36"/>
      <c r="QDA36"/>
      <c r="QDB36"/>
      <c r="QDC36"/>
      <c r="QDD36"/>
      <c r="QDE36"/>
      <c r="QDF36"/>
      <c r="QDG36"/>
      <c r="QDH36"/>
      <c r="QDI36"/>
      <c r="QDJ36"/>
      <c r="QDK36"/>
      <c r="QDL36"/>
      <c r="QDM36"/>
      <c r="QDN36"/>
      <c r="QDO36"/>
      <c r="QDP36"/>
      <c r="QDQ36"/>
      <c r="QDR36"/>
      <c r="QDS36"/>
      <c r="QDT36"/>
      <c r="QDU36"/>
      <c r="QDV36"/>
      <c r="QDW36"/>
      <c r="QDX36"/>
      <c r="QDY36"/>
      <c r="QDZ36"/>
      <c r="QEA36"/>
      <c r="QEB36"/>
      <c r="QEC36"/>
      <c r="QED36"/>
      <c r="QEE36"/>
      <c r="QEF36"/>
      <c r="QEG36"/>
      <c r="QEH36"/>
      <c r="QEI36"/>
      <c r="QEJ36"/>
      <c r="QEK36"/>
      <c r="QEL36"/>
      <c r="QEM36"/>
      <c r="QEN36"/>
      <c r="QEO36"/>
      <c r="QEP36"/>
      <c r="QEQ36"/>
      <c r="QER36"/>
      <c r="QES36"/>
      <c r="QET36"/>
      <c r="QEU36"/>
      <c r="QEV36"/>
      <c r="QEW36"/>
      <c r="QEX36"/>
      <c r="QEY36"/>
      <c r="QEZ36"/>
      <c r="QFA36"/>
      <c r="QFB36"/>
      <c r="QFC36"/>
      <c r="QFD36"/>
      <c r="QFE36"/>
      <c r="QFF36"/>
      <c r="QFG36"/>
      <c r="QFH36"/>
      <c r="QFI36"/>
      <c r="QFJ36"/>
      <c r="QFK36"/>
      <c r="QFL36"/>
      <c r="QFM36"/>
      <c r="QFN36"/>
      <c r="QFO36"/>
      <c r="QFP36"/>
      <c r="QFQ36"/>
      <c r="QFR36"/>
      <c r="QFS36"/>
      <c r="QFT36"/>
      <c r="QFU36"/>
      <c r="QFV36"/>
      <c r="QFW36"/>
      <c r="QFX36"/>
      <c r="QFY36"/>
      <c r="QFZ36"/>
      <c r="QGA36"/>
      <c r="QGB36"/>
      <c r="QGC36"/>
      <c r="QGD36"/>
      <c r="QGE36"/>
      <c r="QGF36"/>
      <c r="QGG36"/>
      <c r="QGH36"/>
      <c r="QGI36"/>
      <c r="QGJ36"/>
      <c r="QGK36"/>
      <c r="QGL36"/>
      <c r="QGM36"/>
      <c r="QGN36"/>
      <c r="QGO36"/>
      <c r="QGP36"/>
      <c r="QGQ36"/>
      <c r="QGR36"/>
      <c r="QGS36"/>
      <c r="QGT36"/>
      <c r="QGU36"/>
      <c r="QGV36"/>
      <c r="QGW36"/>
      <c r="QGX36"/>
      <c r="QGY36"/>
      <c r="QGZ36"/>
      <c r="QHA36"/>
      <c r="QHB36"/>
      <c r="QHC36"/>
      <c r="QHD36"/>
      <c r="QHE36"/>
      <c r="QHF36"/>
      <c r="QHG36"/>
      <c r="QHH36"/>
      <c r="QHI36"/>
      <c r="QHJ36"/>
      <c r="QHK36"/>
      <c r="QHL36"/>
      <c r="QHM36"/>
      <c r="QHN36"/>
      <c r="QHO36"/>
      <c r="QHP36"/>
      <c r="QHQ36"/>
      <c r="QHR36"/>
      <c r="QHS36"/>
      <c r="QHT36"/>
      <c r="QHU36"/>
      <c r="QHV36"/>
      <c r="QHW36"/>
      <c r="QHX36"/>
      <c r="QHY36"/>
      <c r="QHZ36"/>
      <c r="QIA36"/>
      <c r="QIB36"/>
      <c r="QIC36"/>
      <c r="QID36"/>
      <c r="QIE36"/>
      <c r="QIF36"/>
      <c r="QIG36"/>
      <c r="QIH36"/>
      <c r="QII36"/>
      <c r="QIJ36"/>
      <c r="QIK36"/>
      <c r="QIL36"/>
      <c r="QIM36"/>
      <c r="QIN36"/>
      <c r="QIO36"/>
      <c r="QIP36"/>
      <c r="QIQ36"/>
      <c r="QIR36"/>
      <c r="QIS36"/>
      <c r="QIT36"/>
      <c r="QIU36"/>
      <c r="QIV36"/>
      <c r="QIW36"/>
      <c r="QIX36"/>
      <c r="QIY36"/>
      <c r="QIZ36"/>
      <c r="QJA36"/>
      <c r="QJB36"/>
      <c r="QJC36"/>
      <c r="QJD36"/>
      <c r="QJE36"/>
      <c r="QJF36"/>
      <c r="QJG36"/>
      <c r="QJH36"/>
      <c r="QJI36"/>
      <c r="QJJ36"/>
      <c r="QJK36"/>
      <c r="QJL36"/>
      <c r="QJM36"/>
      <c r="QJN36"/>
      <c r="QJO36"/>
      <c r="QJP36"/>
      <c r="QJQ36"/>
      <c r="QJR36"/>
      <c r="QJS36"/>
      <c r="QJT36"/>
      <c r="QJU36"/>
      <c r="QJV36"/>
      <c r="QJW36"/>
      <c r="QJX36"/>
      <c r="QJY36"/>
      <c r="QJZ36"/>
      <c r="QKA36"/>
      <c r="QKB36"/>
      <c r="QKC36"/>
      <c r="QKD36"/>
      <c r="QKE36"/>
      <c r="QKF36"/>
      <c r="QKG36"/>
      <c r="QKH36"/>
      <c r="QKI36"/>
      <c r="QKJ36"/>
      <c r="QKK36"/>
      <c r="QKL36"/>
      <c r="QKM36"/>
      <c r="QKN36"/>
      <c r="QKO36"/>
      <c r="QKP36"/>
      <c r="QKQ36"/>
      <c r="QKR36"/>
      <c r="QKS36"/>
      <c r="QKT36"/>
      <c r="QKU36"/>
      <c r="QKV36"/>
      <c r="QKW36"/>
      <c r="QKX36"/>
      <c r="QKY36"/>
      <c r="QKZ36"/>
      <c r="QLA36"/>
      <c r="QLB36"/>
      <c r="QLC36"/>
      <c r="QLD36"/>
      <c r="QLE36"/>
      <c r="QLF36"/>
      <c r="QLG36"/>
      <c r="QLH36"/>
      <c r="QLI36"/>
      <c r="QLJ36"/>
      <c r="QLK36"/>
      <c r="QLL36"/>
      <c r="QLM36"/>
      <c r="QLN36"/>
      <c r="QLO36"/>
      <c r="QLP36"/>
      <c r="QLQ36"/>
      <c r="QLR36"/>
      <c r="QLS36"/>
      <c r="QLT36"/>
      <c r="QLU36"/>
      <c r="QLV36"/>
      <c r="QLW36"/>
      <c r="QLX36"/>
      <c r="QLY36"/>
      <c r="QLZ36"/>
      <c r="QMA36"/>
      <c r="QMB36"/>
      <c r="QMC36"/>
      <c r="QMD36"/>
      <c r="QME36"/>
      <c r="QMF36"/>
      <c r="QMG36"/>
      <c r="QMH36"/>
      <c r="QMI36"/>
      <c r="QMJ36"/>
      <c r="QMK36"/>
      <c r="QML36"/>
      <c r="QMM36"/>
      <c r="QMN36"/>
      <c r="QMO36"/>
      <c r="QMP36"/>
      <c r="QMQ36"/>
      <c r="QMR36"/>
      <c r="QMS36"/>
      <c r="QMT36"/>
      <c r="QMU36"/>
      <c r="QMV36"/>
      <c r="QMW36"/>
      <c r="QMX36"/>
      <c r="QMY36"/>
      <c r="QMZ36"/>
      <c r="QNA36"/>
      <c r="QNB36"/>
      <c r="QNC36"/>
      <c r="QND36"/>
      <c r="QNE36"/>
      <c r="QNF36"/>
      <c r="QNG36"/>
      <c r="QNH36"/>
      <c r="QNI36"/>
      <c r="QNJ36"/>
      <c r="QNK36"/>
      <c r="QNL36"/>
      <c r="QNM36"/>
      <c r="QNN36"/>
      <c r="QNO36"/>
      <c r="QNP36"/>
      <c r="QNQ36"/>
      <c r="QNR36"/>
      <c r="QNS36"/>
      <c r="QNT36"/>
      <c r="QNU36"/>
      <c r="QNV36"/>
      <c r="QNW36"/>
      <c r="QNX36"/>
      <c r="QNY36"/>
      <c r="QNZ36"/>
      <c r="QOA36"/>
      <c r="QOB36"/>
      <c r="QOC36"/>
      <c r="QOD36"/>
      <c r="QOE36"/>
      <c r="QOF36"/>
      <c r="QOG36"/>
      <c r="QOH36"/>
      <c r="QOI36"/>
      <c r="QOJ36"/>
      <c r="QOK36"/>
      <c r="QOL36"/>
      <c r="QOM36"/>
      <c r="QON36"/>
      <c r="QOO36"/>
      <c r="QOP36"/>
      <c r="QOQ36"/>
      <c r="QOR36"/>
      <c r="QOS36"/>
      <c r="QOT36"/>
      <c r="QOU36"/>
      <c r="QOV36"/>
      <c r="QOW36"/>
      <c r="QOX36"/>
      <c r="QOY36"/>
      <c r="QOZ36"/>
      <c r="QPA36"/>
      <c r="QPB36"/>
      <c r="QPC36"/>
      <c r="QPD36"/>
      <c r="QPE36"/>
      <c r="QPF36"/>
      <c r="QPG36"/>
      <c r="QPH36"/>
      <c r="QPI36"/>
      <c r="QPJ36"/>
      <c r="QPK36"/>
      <c r="QPL36"/>
      <c r="QPM36"/>
      <c r="QPN36"/>
      <c r="QPO36"/>
      <c r="QPP36"/>
      <c r="QPQ36"/>
      <c r="QPR36"/>
      <c r="QPS36"/>
      <c r="QPT36"/>
      <c r="QPU36"/>
      <c r="QPV36"/>
      <c r="QPW36"/>
      <c r="QPX36"/>
      <c r="QPY36"/>
      <c r="QPZ36"/>
      <c r="QQA36"/>
      <c r="QQB36"/>
      <c r="QQC36"/>
      <c r="QQD36"/>
      <c r="QQE36"/>
      <c r="QQF36"/>
      <c r="QQG36"/>
      <c r="QQH36"/>
      <c r="QQI36"/>
      <c r="QQJ36"/>
      <c r="QQK36"/>
      <c r="QQL36"/>
      <c r="QQM36"/>
      <c r="QQN36"/>
      <c r="QQO36"/>
      <c r="QQP36"/>
      <c r="QQQ36"/>
      <c r="QQR36"/>
      <c r="QQS36"/>
      <c r="QQT36"/>
      <c r="QQU36"/>
      <c r="QQV36"/>
      <c r="QQW36"/>
      <c r="QQX36"/>
      <c r="QQY36"/>
      <c r="QQZ36"/>
      <c r="QRA36"/>
      <c r="QRB36"/>
      <c r="QRC36"/>
      <c r="QRD36"/>
      <c r="QRE36"/>
      <c r="QRF36"/>
      <c r="QRG36"/>
      <c r="QRH36"/>
      <c r="QRI36"/>
      <c r="QRJ36"/>
      <c r="QRK36"/>
      <c r="QRL36"/>
      <c r="QRM36"/>
      <c r="QRN36"/>
      <c r="QRO36"/>
      <c r="QRP36"/>
      <c r="QRQ36"/>
      <c r="QRR36"/>
      <c r="QRS36"/>
      <c r="QRT36"/>
      <c r="QRU36"/>
      <c r="QRV36"/>
      <c r="QRW36"/>
      <c r="QRX36"/>
      <c r="QRY36"/>
      <c r="QRZ36"/>
      <c r="QSA36"/>
      <c r="QSB36"/>
      <c r="QSC36"/>
      <c r="QSD36"/>
      <c r="QSE36"/>
      <c r="QSF36"/>
      <c r="QSG36"/>
      <c r="QSH36"/>
      <c r="QSI36"/>
      <c r="QSJ36"/>
      <c r="QSK36"/>
      <c r="QSL36"/>
      <c r="QSM36"/>
      <c r="QSN36"/>
      <c r="QSO36"/>
      <c r="QSP36"/>
      <c r="QSQ36"/>
      <c r="QSR36"/>
      <c r="QSS36"/>
      <c r="QST36"/>
      <c r="QSU36"/>
      <c r="QSV36"/>
      <c r="QSW36"/>
      <c r="QSX36"/>
      <c r="QSY36"/>
      <c r="QSZ36"/>
      <c r="QTA36"/>
      <c r="QTB36"/>
      <c r="QTC36"/>
      <c r="QTD36"/>
      <c r="QTE36"/>
      <c r="QTF36"/>
      <c r="QTG36"/>
      <c r="QTH36"/>
      <c r="QTI36"/>
      <c r="QTJ36"/>
      <c r="QTK36"/>
      <c r="QTL36"/>
      <c r="QTM36"/>
      <c r="QTN36"/>
      <c r="QTO36"/>
      <c r="QTP36"/>
      <c r="QTQ36"/>
      <c r="QTR36"/>
      <c r="QTS36"/>
      <c r="QTT36"/>
      <c r="QTU36"/>
      <c r="QTV36"/>
      <c r="QTW36"/>
      <c r="QTX36"/>
      <c r="QTY36"/>
      <c r="QTZ36"/>
      <c r="QUA36"/>
      <c r="QUB36"/>
      <c r="QUC36"/>
      <c r="QUD36"/>
      <c r="QUE36"/>
      <c r="QUF36"/>
      <c r="QUG36"/>
      <c r="QUH36"/>
      <c r="QUI36"/>
      <c r="QUJ36"/>
      <c r="QUK36"/>
      <c r="QUL36"/>
      <c r="QUM36"/>
      <c r="QUN36"/>
      <c r="QUO36"/>
      <c r="QUP36"/>
      <c r="QUQ36"/>
      <c r="QUR36"/>
      <c r="QUS36"/>
      <c r="QUT36"/>
      <c r="QUU36"/>
      <c r="QUV36"/>
      <c r="QUW36"/>
      <c r="QUX36"/>
      <c r="QUY36"/>
      <c r="QUZ36"/>
      <c r="QVA36"/>
      <c r="QVB36"/>
      <c r="QVC36"/>
      <c r="QVD36"/>
      <c r="QVE36"/>
      <c r="QVF36"/>
      <c r="QVG36"/>
      <c r="QVH36"/>
      <c r="QVI36"/>
      <c r="QVJ36"/>
      <c r="QVK36"/>
      <c r="QVL36"/>
      <c r="QVM36"/>
      <c r="QVN36"/>
      <c r="QVO36"/>
      <c r="QVP36"/>
      <c r="QVQ36"/>
      <c r="QVR36"/>
      <c r="QVS36"/>
      <c r="QVT36"/>
      <c r="QVU36"/>
      <c r="QVV36"/>
      <c r="QVW36"/>
      <c r="QVX36"/>
      <c r="QVY36"/>
      <c r="QVZ36"/>
      <c r="QWA36"/>
      <c r="QWB36"/>
      <c r="QWC36"/>
      <c r="QWD36"/>
      <c r="QWE36"/>
      <c r="QWF36"/>
      <c r="QWG36"/>
      <c r="QWH36"/>
      <c r="QWI36"/>
      <c r="QWJ36"/>
      <c r="QWK36"/>
      <c r="QWL36"/>
      <c r="QWM36"/>
      <c r="QWN36"/>
      <c r="QWO36"/>
      <c r="QWP36"/>
      <c r="QWQ36"/>
      <c r="QWR36"/>
      <c r="QWS36"/>
      <c r="QWT36"/>
      <c r="QWU36"/>
      <c r="QWV36"/>
      <c r="QWW36"/>
      <c r="QWX36"/>
      <c r="QWY36"/>
      <c r="QWZ36"/>
      <c r="QXA36"/>
      <c r="QXB36"/>
      <c r="QXC36"/>
      <c r="QXD36"/>
      <c r="QXE36"/>
      <c r="QXF36"/>
      <c r="QXG36"/>
      <c r="QXH36"/>
      <c r="QXI36"/>
      <c r="QXJ36"/>
      <c r="QXK36"/>
      <c r="QXL36"/>
      <c r="QXM36"/>
      <c r="QXN36"/>
      <c r="QXO36"/>
      <c r="QXP36"/>
      <c r="QXQ36"/>
      <c r="QXR36"/>
      <c r="QXS36"/>
      <c r="QXT36"/>
      <c r="QXU36"/>
      <c r="QXV36"/>
      <c r="QXW36"/>
      <c r="QXX36"/>
      <c r="QXY36"/>
      <c r="QXZ36"/>
      <c r="QYA36"/>
      <c r="QYB36"/>
      <c r="QYC36"/>
      <c r="QYD36"/>
      <c r="QYE36"/>
      <c r="QYF36"/>
      <c r="QYG36"/>
      <c r="QYH36"/>
      <c r="QYI36"/>
      <c r="QYJ36"/>
      <c r="QYK36"/>
      <c r="QYL36"/>
      <c r="QYM36"/>
      <c r="QYN36"/>
      <c r="QYO36"/>
      <c r="QYP36"/>
      <c r="QYQ36"/>
      <c r="QYR36"/>
      <c r="QYS36"/>
      <c r="QYT36"/>
      <c r="QYU36"/>
      <c r="QYV36"/>
      <c r="QYW36"/>
      <c r="QYX36"/>
      <c r="QYY36"/>
      <c r="QYZ36"/>
      <c r="QZA36"/>
      <c r="QZB36"/>
      <c r="QZC36"/>
      <c r="QZD36"/>
      <c r="QZE36"/>
      <c r="QZF36"/>
      <c r="QZG36"/>
      <c r="QZH36"/>
      <c r="QZI36"/>
      <c r="QZJ36"/>
      <c r="QZK36"/>
      <c r="QZL36"/>
      <c r="QZM36"/>
      <c r="QZN36"/>
      <c r="QZO36"/>
      <c r="QZP36"/>
      <c r="QZQ36"/>
      <c r="QZR36"/>
      <c r="QZS36"/>
      <c r="QZT36"/>
      <c r="QZU36"/>
      <c r="QZV36"/>
      <c r="QZW36"/>
      <c r="QZX36"/>
      <c r="QZY36"/>
      <c r="QZZ36"/>
      <c r="RAA36"/>
      <c r="RAB36"/>
      <c r="RAC36"/>
      <c r="RAD36"/>
      <c r="RAE36"/>
      <c r="RAF36"/>
      <c r="RAG36"/>
      <c r="RAH36"/>
      <c r="RAI36"/>
      <c r="RAJ36"/>
      <c r="RAK36"/>
      <c r="RAL36"/>
      <c r="RAM36"/>
      <c r="RAN36"/>
      <c r="RAO36"/>
      <c r="RAP36"/>
      <c r="RAQ36"/>
      <c r="RAR36"/>
      <c r="RAS36"/>
      <c r="RAT36"/>
      <c r="RAU36"/>
      <c r="RAV36"/>
      <c r="RAW36"/>
      <c r="RAX36"/>
      <c r="RAY36"/>
      <c r="RAZ36"/>
      <c r="RBA36"/>
      <c r="RBB36"/>
      <c r="RBC36"/>
      <c r="RBD36"/>
      <c r="RBE36"/>
      <c r="RBF36"/>
      <c r="RBG36"/>
      <c r="RBH36"/>
      <c r="RBI36"/>
      <c r="RBJ36"/>
      <c r="RBK36"/>
      <c r="RBL36"/>
      <c r="RBM36"/>
      <c r="RBN36"/>
      <c r="RBO36"/>
      <c r="RBP36"/>
      <c r="RBQ36"/>
      <c r="RBR36"/>
      <c r="RBS36"/>
      <c r="RBT36"/>
      <c r="RBU36"/>
      <c r="RBV36"/>
      <c r="RBW36"/>
      <c r="RBX36"/>
      <c r="RBY36"/>
      <c r="RBZ36"/>
      <c r="RCA36"/>
      <c r="RCB36"/>
      <c r="RCC36"/>
      <c r="RCD36"/>
      <c r="RCE36"/>
      <c r="RCF36"/>
      <c r="RCG36"/>
      <c r="RCH36"/>
      <c r="RCI36"/>
      <c r="RCJ36"/>
      <c r="RCK36"/>
      <c r="RCL36"/>
      <c r="RCM36"/>
      <c r="RCN36"/>
      <c r="RCO36"/>
      <c r="RCP36"/>
      <c r="RCQ36"/>
      <c r="RCR36"/>
      <c r="RCS36"/>
      <c r="RCT36"/>
      <c r="RCU36"/>
      <c r="RCV36"/>
      <c r="RCW36"/>
      <c r="RCX36"/>
      <c r="RCY36"/>
      <c r="RCZ36"/>
      <c r="RDA36"/>
      <c r="RDB36"/>
      <c r="RDC36"/>
      <c r="RDD36"/>
      <c r="RDE36"/>
      <c r="RDF36"/>
      <c r="RDG36"/>
      <c r="RDH36"/>
      <c r="RDI36"/>
      <c r="RDJ36"/>
      <c r="RDK36"/>
      <c r="RDL36"/>
      <c r="RDM36"/>
      <c r="RDN36"/>
      <c r="RDO36"/>
      <c r="RDP36"/>
      <c r="RDQ36"/>
      <c r="RDR36"/>
      <c r="RDS36"/>
      <c r="RDT36"/>
      <c r="RDU36"/>
      <c r="RDV36"/>
      <c r="RDW36"/>
      <c r="RDX36"/>
      <c r="RDY36"/>
      <c r="RDZ36"/>
      <c r="REA36"/>
      <c r="REB36"/>
      <c r="REC36"/>
      <c r="RED36"/>
      <c r="REE36"/>
      <c r="REF36"/>
      <c r="REG36"/>
      <c r="REH36"/>
      <c r="REI36"/>
      <c r="REJ36"/>
      <c r="REK36"/>
      <c r="REL36"/>
      <c r="REM36"/>
      <c r="REN36"/>
      <c r="REO36"/>
      <c r="REP36"/>
      <c r="REQ36"/>
      <c r="RER36"/>
      <c r="RES36"/>
      <c r="RET36"/>
      <c r="REU36"/>
      <c r="REV36"/>
      <c r="REW36"/>
      <c r="REX36"/>
      <c r="REY36"/>
      <c r="REZ36"/>
      <c r="RFA36"/>
      <c r="RFB36"/>
      <c r="RFC36"/>
      <c r="RFD36"/>
      <c r="RFE36"/>
      <c r="RFF36"/>
      <c r="RFG36"/>
      <c r="RFH36"/>
      <c r="RFI36"/>
      <c r="RFJ36"/>
      <c r="RFK36"/>
      <c r="RFL36"/>
      <c r="RFM36"/>
      <c r="RFN36"/>
      <c r="RFO36"/>
      <c r="RFP36"/>
      <c r="RFQ36"/>
      <c r="RFR36"/>
      <c r="RFS36"/>
      <c r="RFT36"/>
      <c r="RFU36"/>
      <c r="RFV36"/>
      <c r="RFW36"/>
      <c r="RFX36"/>
      <c r="RFY36"/>
      <c r="RFZ36"/>
      <c r="RGA36"/>
      <c r="RGB36"/>
      <c r="RGC36"/>
      <c r="RGD36"/>
      <c r="RGE36"/>
      <c r="RGF36"/>
      <c r="RGG36"/>
      <c r="RGH36"/>
      <c r="RGI36"/>
      <c r="RGJ36"/>
      <c r="RGK36"/>
      <c r="RGL36"/>
      <c r="RGM36"/>
      <c r="RGN36"/>
      <c r="RGO36"/>
      <c r="RGP36"/>
      <c r="RGQ36"/>
      <c r="RGR36"/>
      <c r="RGS36"/>
      <c r="RGT36"/>
      <c r="RGU36"/>
      <c r="RGV36"/>
      <c r="RGW36"/>
      <c r="RGX36"/>
      <c r="RGY36"/>
      <c r="RGZ36"/>
      <c r="RHA36"/>
      <c r="RHB36"/>
      <c r="RHC36"/>
      <c r="RHD36"/>
      <c r="RHE36"/>
      <c r="RHF36"/>
      <c r="RHG36"/>
      <c r="RHH36"/>
      <c r="RHI36"/>
      <c r="RHJ36"/>
      <c r="RHK36"/>
      <c r="RHL36"/>
      <c r="RHM36"/>
      <c r="RHN36"/>
      <c r="RHO36"/>
      <c r="RHP36"/>
      <c r="RHQ36"/>
      <c r="RHR36"/>
      <c r="RHS36"/>
      <c r="RHT36"/>
      <c r="RHU36"/>
      <c r="RHV36"/>
      <c r="RHW36"/>
      <c r="RHX36"/>
      <c r="RHY36"/>
      <c r="RHZ36"/>
      <c r="RIA36"/>
      <c r="RIB36"/>
      <c r="RIC36"/>
      <c r="RID36"/>
      <c r="RIE36"/>
      <c r="RIF36"/>
      <c r="RIG36"/>
      <c r="RIH36"/>
      <c r="RII36"/>
      <c r="RIJ36"/>
      <c r="RIK36"/>
      <c r="RIL36"/>
      <c r="RIM36"/>
      <c r="RIN36"/>
      <c r="RIO36"/>
      <c r="RIP36"/>
      <c r="RIQ36"/>
      <c r="RIR36"/>
      <c r="RIS36"/>
      <c r="RIT36"/>
      <c r="RIU36"/>
      <c r="RIV36"/>
      <c r="RIW36"/>
      <c r="RIX36"/>
      <c r="RIY36"/>
      <c r="RIZ36"/>
      <c r="RJA36"/>
      <c r="RJB36"/>
      <c r="RJC36"/>
      <c r="RJD36"/>
      <c r="RJE36"/>
      <c r="RJF36"/>
      <c r="RJG36"/>
      <c r="RJH36"/>
      <c r="RJI36"/>
      <c r="RJJ36"/>
      <c r="RJK36"/>
      <c r="RJL36"/>
      <c r="RJM36"/>
      <c r="RJN36"/>
      <c r="RJO36"/>
      <c r="RJP36"/>
      <c r="RJQ36"/>
      <c r="RJR36"/>
      <c r="RJS36"/>
      <c r="RJT36"/>
      <c r="RJU36"/>
      <c r="RJV36"/>
      <c r="RJW36"/>
      <c r="RJX36"/>
      <c r="RJY36"/>
      <c r="RJZ36"/>
      <c r="RKA36"/>
      <c r="RKB36"/>
      <c r="RKC36"/>
      <c r="RKD36"/>
      <c r="RKE36"/>
      <c r="RKF36"/>
      <c r="RKG36"/>
      <c r="RKH36"/>
      <c r="RKI36"/>
      <c r="RKJ36"/>
      <c r="RKK36"/>
      <c r="RKL36"/>
      <c r="RKM36"/>
      <c r="RKN36"/>
      <c r="RKO36"/>
      <c r="RKP36"/>
      <c r="RKQ36"/>
      <c r="RKR36"/>
      <c r="RKS36"/>
      <c r="RKT36"/>
      <c r="RKU36"/>
      <c r="RKV36"/>
      <c r="RKW36"/>
      <c r="RKX36"/>
      <c r="RKY36"/>
      <c r="RKZ36"/>
      <c r="RLA36"/>
      <c r="RLB36"/>
      <c r="RLC36"/>
      <c r="RLD36"/>
      <c r="RLE36"/>
      <c r="RLF36"/>
      <c r="RLG36"/>
      <c r="RLH36"/>
      <c r="RLI36"/>
      <c r="RLJ36"/>
      <c r="RLK36"/>
      <c r="RLL36"/>
      <c r="RLM36"/>
      <c r="RLN36"/>
      <c r="RLO36"/>
      <c r="RLP36"/>
      <c r="RLQ36"/>
      <c r="RLR36"/>
      <c r="RLS36"/>
      <c r="RLT36"/>
      <c r="RLU36"/>
      <c r="RLV36"/>
      <c r="RLW36"/>
      <c r="RLX36"/>
      <c r="RLY36"/>
      <c r="RLZ36"/>
      <c r="RMA36"/>
      <c r="RMB36"/>
      <c r="RMC36"/>
      <c r="RMD36"/>
      <c r="RME36"/>
      <c r="RMF36"/>
      <c r="RMG36"/>
      <c r="RMH36"/>
      <c r="RMI36"/>
      <c r="RMJ36"/>
      <c r="RMK36"/>
      <c r="RML36"/>
      <c r="RMM36"/>
      <c r="RMN36"/>
      <c r="RMO36"/>
      <c r="RMP36"/>
      <c r="RMQ36"/>
      <c r="RMR36"/>
      <c r="RMS36"/>
      <c r="RMT36"/>
      <c r="RMU36"/>
      <c r="RMV36"/>
      <c r="RMW36"/>
      <c r="RMX36"/>
      <c r="RMY36"/>
      <c r="RMZ36"/>
      <c r="RNA36"/>
      <c r="RNB36"/>
      <c r="RNC36"/>
      <c r="RND36"/>
      <c r="RNE36"/>
      <c r="RNF36"/>
      <c r="RNG36"/>
      <c r="RNH36"/>
      <c r="RNI36"/>
      <c r="RNJ36"/>
      <c r="RNK36"/>
      <c r="RNL36"/>
      <c r="RNM36"/>
      <c r="RNN36"/>
      <c r="RNO36"/>
      <c r="RNP36"/>
      <c r="RNQ36"/>
      <c r="RNR36"/>
      <c r="RNS36"/>
      <c r="RNT36"/>
      <c r="RNU36"/>
      <c r="RNV36"/>
      <c r="RNW36"/>
      <c r="RNX36"/>
      <c r="RNY36"/>
      <c r="RNZ36"/>
      <c r="ROA36"/>
      <c r="ROB36"/>
      <c r="ROC36"/>
      <c r="ROD36"/>
      <c r="ROE36"/>
      <c r="ROF36"/>
      <c r="ROG36"/>
      <c r="ROH36"/>
      <c r="ROI36"/>
      <c r="ROJ36"/>
      <c r="ROK36"/>
      <c r="ROL36"/>
      <c r="ROM36"/>
      <c r="RON36"/>
      <c r="ROO36"/>
      <c r="ROP36"/>
      <c r="ROQ36"/>
      <c r="ROR36"/>
      <c r="ROS36"/>
      <c r="ROT36"/>
      <c r="ROU36"/>
      <c r="ROV36"/>
      <c r="ROW36"/>
      <c r="ROX36"/>
      <c r="ROY36"/>
      <c r="ROZ36"/>
      <c r="RPA36"/>
      <c r="RPB36"/>
      <c r="RPC36"/>
      <c r="RPD36"/>
      <c r="RPE36"/>
      <c r="RPF36"/>
      <c r="RPG36"/>
      <c r="RPH36"/>
      <c r="RPI36"/>
      <c r="RPJ36"/>
      <c r="RPK36"/>
      <c r="RPL36"/>
      <c r="RPM36"/>
      <c r="RPN36"/>
      <c r="RPO36"/>
      <c r="RPP36"/>
      <c r="RPQ36"/>
      <c r="RPR36"/>
      <c r="RPS36"/>
      <c r="RPT36"/>
      <c r="RPU36"/>
      <c r="RPV36"/>
      <c r="RPW36"/>
      <c r="RPX36"/>
      <c r="RPY36"/>
      <c r="RPZ36"/>
      <c r="RQA36"/>
      <c r="RQB36"/>
      <c r="RQC36"/>
      <c r="RQD36"/>
      <c r="RQE36"/>
      <c r="RQF36"/>
      <c r="RQG36"/>
      <c r="RQH36"/>
      <c r="RQI36"/>
      <c r="RQJ36"/>
      <c r="RQK36"/>
      <c r="RQL36"/>
      <c r="RQM36"/>
      <c r="RQN36"/>
      <c r="RQO36"/>
      <c r="RQP36"/>
      <c r="RQQ36"/>
      <c r="RQR36"/>
      <c r="RQS36"/>
      <c r="RQT36"/>
      <c r="RQU36"/>
      <c r="RQV36"/>
      <c r="RQW36"/>
      <c r="RQX36"/>
      <c r="RQY36"/>
      <c r="RQZ36"/>
      <c r="RRA36"/>
      <c r="RRB36"/>
      <c r="RRC36"/>
      <c r="RRD36"/>
      <c r="RRE36"/>
      <c r="RRF36"/>
      <c r="RRG36"/>
      <c r="RRH36"/>
      <c r="RRI36"/>
      <c r="RRJ36"/>
      <c r="RRK36"/>
      <c r="RRL36"/>
      <c r="RRM36"/>
      <c r="RRN36"/>
      <c r="RRO36"/>
      <c r="RRP36"/>
      <c r="RRQ36"/>
      <c r="RRR36"/>
      <c r="RRS36"/>
      <c r="RRT36"/>
      <c r="RRU36"/>
      <c r="RRV36"/>
      <c r="RRW36"/>
      <c r="RRX36"/>
      <c r="RRY36"/>
      <c r="RRZ36"/>
      <c r="RSA36"/>
      <c r="RSB36"/>
      <c r="RSC36"/>
      <c r="RSD36"/>
      <c r="RSE36"/>
      <c r="RSF36"/>
      <c r="RSG36"/>
      <c r="RSH36"/>
      <c r="RSI36"/>
      <c r="RSJ36"/>
      <c r="RSK36"/>
      <c r="RSL36"/>
      <c r="RSM36"/>
      <c r="RSN36"/>
      <c r="RSO36"/>
      <c r="RSP36"/>
      <c r="RSQ36"/>
      <c r="RSR36"/>
      <c r="RSS36"/>
      <c r="RST36"/>
      <c r="RSU36"/>
      <c r="RSV36"/>
      <c r="RSW36"/>
      <c r="RSX36"/>
      <c r="RSY36"/>
      <c r="RSZ36"/>
      <c r="RTA36"/>
      <c r="RTB36"/>
      <c r="RTC36"/>
      <c r="RTD36"/>
      <c r="RTE36"/>
      <c r="RTF36"/>
      <c r="RTG36"/>
      <c r="RTH36"/>
      <c r="RTI36"/>
      <c r="RTJ36"/>
      <c r="RTK36"/>
      <c r="RTL36"/>
      <c r="RTM36"/>
      <c r="RTN36"/>
      <c r="RTO36"/>
      <c r="RTP36"/>
      <c r="RTQ36"/>
      <c r="RTR36"/>
      <c r="RTS36"/>
      <c r="RTT36"/>
      <c r="RTU36"/>
      <c r="RTV36"/>
      <c r="RTW36"/>
      <c r="RTX36"/>
      <c r="RTY36"/>
      <c r="RTZ36"/>
      <c r="RUA36"/>
      <c r="RUB36"/>
      <c r="RUC36"/>
      <c r="RUD36"/>
      <c r="RUE36"/>
      <c r="RUF36"/>
      <c r="RUG36"/>
      <c r="RUH36"/>
      <c r="RUI36"/>
      <c r="RUJ36"/>
      <c r="RUK36"/>
      <c r="RUL36"/>
      <c r="RUM36"/>
      <c r="RUN36"/>
      <c r="RUO36"/>
      <c r="RUP36"/>
      <c r="RUQ36"/>
      <c r="RUR36"/>
      <c r="RUS36"/>
      <c r="RUT36"/>
      <c r="RUU36"/>
      <c r="RUV36"/>
      <c r="RUW36"/>
      <c r="RUX36"/>
      <c r="RUY36"/>
      <c r="RUZ36"/>
      <c r="RVA36"/>
      <c r="RVB36"/>
      <c r="RVC36"/>
      <c r="RVD36"/>
      <c r="RVE36"/>
      <c r="RVF36"/>
      <c r="RVG36"/>
      <c r="RVH36"/>
      <c r="RVI36"/>
      <c r="RVJ36"/>
      <c r="RVK36"/>
      <c r="RVL36"/>
      <c r="RVM36"/>
      <c r="RVN36"/>
      <c r="RVO36"/>
      <c r="RVP36"/>
      <c r="RVQ36"/>
      <c r="RVR36"/>
      <c r="RVS36"/>
      <c r="RVT36"/>
      <c r="RVU36"/>
      <c r="RVV36"/>
      <c r="RVW36"/>
      <c r="RVX36"/>
      <c r="RVY36"/>
      <c r="RVZ36"/>
      <c r="RWA36"/>
      <c r="RWB36"/>
      <c r="RWC36"/>
      <c r="RWD36"/>
      <c r="RWE36"/>
      <c r="RWF36"/>
      <c r="RWG36"/>
      <c r="RWH36"/>
      <c r="RWI36"/>
      <c r="RWJ36"/>
      <c r="RWK36"/>
      <c r="RWL36"/>
      <c r="RWM36"/>
      <c r="RWN36"/>
      <c r="RWO36"/>
      <c r="RWP36"/>
      <c r="RWQ36"/>
      <c r="RWR36"/>
      <c r="RWS36"/>
      <c r="RWT36"/>
      <c r="RWU36"/>
      <c r="RWV36"/>
      <c r="RWW36"/>
      <c r="RWX36"/>
      <c r="RWY36"/>
      <c r="RWZ36"/>
      <c r="RXA36"/>
      <c r="RXB36"/>
      <c r="RXC36"/>
      <c r="RXD36"/>
      <c r="RXE36"/>
      <c r="RXF36"/>
      <c r="RXG36"/>
      <c r="RXH36"/>
      <c r="RXI36"/>
      <c r="RXJ36"/>
      <c r="RXK36"/>
      <c r="RXL36"/>
      <c r="RXM36"/>
      <c r="RXN36"/>
      <c r="RXO36"/>
      <c r="RXP36"/>
      <c r="RXQ36"/>
      <c r="RXR36"/>
      <c r="RXS36"/>
      <c r="RXT36"/>
      <c r="RXU36"/>
      <c r="RXV36"/>
      <c r="RXW36"/>
      <c r="RXX36"/>
      <c r="RXY36"/>
      <c r="RXZ36"/>
      <c r="RYA36"/>
      <c r="RYB36"/>
      <c r="RYC36"/>
      <c r="RYD36"/>
      <c r="RYE36"/>
      <c r="RYF36"/>
      <c r="RYG36"/>
      <c r="RYH36"/>
      <c r="RYI36"/>
      <c r="RYJ36"/>
      <c r="RYK36"/>
      <c r="RYL36"/>
      <c r="RYM36"/>
      <c r="RYN36"/>
      <c r="RYO36"/>
      <c r="RYP36"/>
      <c r="RYQ36"/>
      <c r="RYR36"/>
      <c r="RYS36"/>
      <c r="RYT36"/>
      <c r="RYU36"/>
      <c r="RYV36"/>
      <c r="RYW36"/>
      <c r="RYX36"/>
      <c r="RYY36"/>
      <c r="RYZ36"/>
      <c r="RZA36"/>
      <c r="RZB36"/>
      <c r="RZC36"/>
      <c r="RZD36"/>
      <c r="RZE36"/>
      <c r="RZF36"/>
      <c r="RZG36"/>
      <c r="RZH36"/>
      <c r="RZI36"/>
      <c r="RZJ36"/>
      <c r="RZK36"/>
      <c r="RZL36"/>
      <c r="RZM36"/>
      <c r="RZN36"/>
      <c r="RZO36"/>
      <c r="RZP36"/>
      <c r="RZQ36"/>
      <c r="RZR36"/>
      <c r="RZS36"/>
      <c r="RZT36"/>
      <c r="RZU36"/>
      <c r="RZV36"/>
      <c r="RZW36"/>
      <c r="RZX36"/>
      <c r="RZY36"/>
      <c r="RZZ36"/>
      <c r="SAA36"/>
      <c r="SAB36"/>
      <c r="SAC36"/>
      <c r="SAD36"/>
      <c r="SAE36"/>
      <c r="SAF36"/>
      <c r="SAG36"/>
      <c r="SAH36"/>
      <c r="SAI36"/>
      <c r="SAJ36"/>
      <c r="SAK36"/>
      <c r="SAL36"/>
      <c r="SAM36"/>
      <c r="SAN36"/>
      <c r="SAO36"/>
      <c r="SAP36"/>
      <c r="SAQ36"/>
      <c r="SAR36"/>
      <c r="SAS36"/>
      <c r="SAT36"/>
      <c r="SAU36"/>
      <c r="SAV36"/>
      <c r="SAW36"/>
      <c r="SAX36"/>
      <c r="SAY36"/>
      <c r="SAZ36"/>
      <c r="SBA36"/>
      <c r="SBB36"/>
      <c r="SBC36"/>
      <c r="SBD36"/>
      <c r="SBE36"/>
      <c r="SBF36"/>
      <c r="SBG36"/>
      <c r="SBH36"/>
      <c r="SBI36"/>
      <c r="SBJ36"/>
      <c r="SBK36"/>
      <c r="SBL36"/>
      <c r="SBM36"/>
      <c r="SBN36"/>
      <c r="SBO36"/>
      <c r="SBP36"/>
      <c r="SBQ36"/>
      <c r="SBR36"/>
      <c r="SBS36"/>
      <c r="SBT36"/>
      <c r="SBU36"/>
      <c r="SBV36"/>
      <c r="SBW36"/>
      <c r="SBX36"/>
      <c r="SBY36"/>
      <c r="SBZ36"/>
      <c r="SCA36"/>
      <c r="SCB36"/>
      <c r="SCC36"/>
      <c r="SCD36"/>
      <c r="SCE36"/>
      <c r="SCF36"/>
      <c r="SCG36"/>
      <c r="SCH36"/>
      <c r="SCI36"/>
      <c r="SCJ36"/>
      <c r="SCK36"/>
      <c r="SCL36"/>
      <c r="SCM36"/>
      <c r="SCN36"/>
      <c r="SCO36"/>
      <c r="SCP36"/>
      <c r="SCQ36"/>
      <c r="SCR36"/>
      <c r="SCS36"/>
      <c r="SCT36"/>
      <c r="SCU36"/>
      <c r="SCV36"/>
      <c r="SCW36"/>
      <c r="SCX36"/>
      <c r="SCY36"/>
      <c r="SCZ36"/>
      <c r="SDA36"/>
      <c r="SDB36"/>
      <c r="SDC36"/>
      <c r="SDD36"/>
      <c r="SDE36"/>
      <c r="SDF36"/>
      <c r="SDG36"/>
      <c r="SDH36"/>
      <c r="SDI36"/>
      <c r="SDJ36"/>
      <c r="SDK36"/>
      <c r="SDL36"/>
      <c r="SDM36"/>
      <c r="SDN36"/>
      <c r="SDO36"/>
      <c r="SDP36"/>
      <c r="SDQ36"/>
      <c r="SDR36"/>
      <c r="SDS36"/>
      <c r="SDT36"/>
      <c r="SDU36"/>
      <c r="SDV36"/>
      <c r="SDW36"/>
      <c r="SDX36"/>
      <c r="SDY36"/>
      <c r="SDZ36"/>
      <c r="SEA36"/>
      <c r="SEB36"/>
      <c r="SEC36"/>
      <c r="SED36"/>
      <c r="SEE36"/>
      <c r="SEF36"/>
      <c r="SEG36"/>
      <c r="SEH36"/>
      <c r="SEI36"/>
      <c r="SEJ36"/>
      <c r="SEK36"/>
      <c r="SEL36"/>
      <c r="SEM36"/>
      <c r="SEN36"/>
      <c r="SEO36"/>
      <c r="SEP36"/>
      <c r="SEQ36"/>
      <c r="SER36"/>
      <c r="SES36"/>
      <c r="SET36"/>
      <c r="SEU36"/>
      <c r="SEV36"/>
      <c r="SEW36"/>
      <c r="SEX36"/>
      <c r="SEY36"/>
      <c r="SEZ36"/>
      <c r="SFA36"/>
      <c r="SFB36"/>
      <c r="SFC36"/>
      <c r="SFD36"/>
      <c r="SFE36"/>
      <c r="SFF36"/>
      <c r="SFG36"/>
      <c r="SFH36"/>
      <c r="SFI36"/>
      <c r="SFJ36"/>
      <c r="SFK36"/>
      <c r="SFL36"/>
      <c r="SFM36"/>
      <c r="SFN36"/>
      <c r="SFO36"/>
      <c r="SFP36"/>
      <c r="SFQ36"/>
      <c r="SFR36"/>
      <c r="SFS36"/>
      <c r="SFT36"/>
      <c r="SFU36"/>
      <c r="SFV36"/>
      <c r="SFW36"/>
      <c r="SFX36"/>
      <c r="SFY36"/>
      <c r="SFZ36"/>
      <c r="SGA36"/>
      <c r="SGB36"/>
      <c r="SGC36"/>
      <c r="SGD36"/>
      <c r="SGE36"/>
      <c r="SGF36"/>
      <c r="SGG36"/>
      <c r="SGH36"/>
      <c r="SGI36"/>
      <c r="SGJ36"/>
      <c r="SGK36"/>
      <c r="SGL36"/>
      <c r="SGM36"/>
      <c r="SGN36"/>
      <c r="SGO36"/>
      <c r="SGP36"/>
      <c r="SGQ36"/>
      <c r="SGR36"/>
      <c r="SGS36"/>
      <c r="SGT36"/>
      <c r="SGU36"/>
      <c r="SGV36"/>
      <c r="SGW36"/>
      <c r="SGX36"/>
      <c r="SGY36"/>
      <c r="SGZ36"/>
      <c r="SHA36"/>
      <c r="SHB36"/>
      <c r="SHC36"/>
      <c r="SHD36"/>
      <c r="SHE36"/>
      <c r="SHF36"/>
      <c r="SHG36"/>
      <c r="SHH36"/>
      <c r="SHI36"/>
      <c r="SHJ36"/>
      <c r="SHK36"/>
      <c r="SHL36"/>
      <c r="SHM36"/>
      <c r="SHN36"/>
      <c r="SHO36"/>
      <c r="SHP36"/>
      <c r="SHQ36"/>
      <c r="SHR36"/>
      <c r="SHS36"/>
      <c r="SHT36"/>
      <c r="SHU36"/>
      <c r="SHV36"/>
      <c r="SHW36"/>
      <c r="SHX36"/>
      <c r="SHY36"/>
      <c r="SHZ36"/>
      <c r="SIA36"/>
      <c r="SIB36"/>
      <c r="SIC36"/>
      <c r="SID36"/>
      <c r="SIE36"/>
      <c r="SIF36"/>
      <c r="SIG36"/>
      <c r="SIH36"/>
      <c r="SII36"/>
      <c r="SIJ36"/>
      <c r="SIK36"/>
      <c r="SIL36"/>
      <c r="SIM36"/>
      <c r="SIN36"/>
      <c r="SIO36"/>
      <c r="SIP36"/>
      <c r="SIQ36"/>
      <c r="SIR36"/>
      <c r="SIS36"/>
      <c r="SIT36"/>
      <c r="SIU36"/>
      <c r="SIV36"/>
      <c r="SIW36"/>
      <c r="SIX36"/>
      <c r="SIY36"/>
      <c r="SIZ36"/>
      <c r="SJA36"/>
      <c r="SJB36"/>
      <c r="SJC36"/>
      <c r="SJD36"/>
      <c r="SJE36"/>
      <c r="SJF36"/>
      <c r="SJG36"/>
      <c r="SJH36"/>
      <c r="SJI36"/>
      <c r="SJJ36"/>
      <c r="SJK36"/>
      <c r="SJL36"/>
      <c r="SJM36"/>
      <c r="SJN36"/>
      <c r="SJO36"/>
      <c r="SJP36"/>
      <c r="SJQ36"/>
      <c r="SJR36"/>
      <c r="SJS36"/>
      <c r="SJT36"/>
      <c r="SJU36"/>
      <c r="SJV36"/>
      <c r="SJW36"/>
      <c r="SJX36"/>
      <c r="SJY36"/>
      <c r="SJZ36"/>
      <c r="SKA36"/>
      <c r="SKB36"/>
      <c r="SKC36"/>
      <c r="SKD36"/>
      <c r="SKE36"/>
      <c r="SKF36"/>
      <c r="SKG36"/>
      <c r="SKH36"/>
      <c r="SKI36"/>
      <c r="SKJ36"/>
      <c r="SKK36"/>
      <c r="SKL36"/>
      <c r="SKM36"/>
      <c r="SKN36"/>
      <c r="SKO36"/>
      <c r="SKP36"/>
      <c r="SKQ36"/>
      <c r="SKR36"/>
      <c r="SKS36"/>
      <c r="SKT36"/>
      <c r="SKU36"/>
      <c r="SKV36"/>
      <c r="SKW36"/>
      <c r="SKX36"/>
      <c r="SKY36"/>
      <c r="SKZ36"/>
      <c r="SLA36"/>
      <c r="SLB36"/>
      <c r="SLC36"/>
      <c r="SLD36"/>
      <c r="SLE36"/>
      <c r="SLF36"/>
      <c r="SLG36"/>
      <c r="SLH36"/>
      <c r="SLI36"/>
      <c r="SLJ36"/>
      <c r="SLK36"/>
      <c r="SLL36"/>
      <c r="SLM36"/>
      <c r="SLN36"/>
      <c r="SLO36"/>
      <c r="SLP36"/>
      <c r="SLQ36"/>
      <c r="SLR36"/>
      <c r="SLS36"/>
      <c r="SLT36"/>
      <c r="SLU36"/>
      <c r="SLV36"/>
      <c r="SLW36"/>
      <c r="SLX36"/>
      <c r="SLY36"/>
      <c r="SLZ36"/>
      <c r="SMA36"/>
      <c r="SMB36"/>
      <c r="SMC36"/>
      <c r="SMD36"/>
      <c r="SME36"/>
      <c r="SMF36"/>
      <c r="SMG36"/>
      <c r="SMH36"/>
      <c r="SMI36"/>
      <c r="SMJ36"/>
      <c r="SMK36"/>
      <c r="SML36"/>
      <c r="SMM36"/>
      <c r="SMN36"/>
      <c r="SMO36"/>
      <c r="SMP36"/>
      <c r="SMQ36"/>
      <c r="SMR36"/>
      <c r="SMS36"/>
      <c r="SMT36"/>
      <c r="SMU36"/>
      <c r="SMV36"/>
      <c r="SMW36"/>
      <c r="SMX36"/>
      <c r="SMY36"/>
      <c r="SMZ36"/>
      <c r="SNA36"/>
      <c r="SNB36"/>
      <c r="SNC36"/>
      <c r="SND36"/>
      <c r="SNE36"/>
      <c r="SNF36"/>
      <c r="SNG36"/>
      <c r="SNH36"/>
      <c r="SNI36"/>
      <c r="SNJ36"/>
      <c r="SNK36"/>
      <c r="SNL36"/>
      <c r="SNM36"/>
      <c r="SNN36"/>
      <c r="SNO36"/>
      <c r="SNP36"/>
      <c r="SNQ36"/>
      <c r="SNR36"/>
      <c r="SNS36"/>
      <c r="SNT36"/>
      <c r="SNU36"/>
      <c r="SNV36"/>
      <c r="SNW36"/>
      <c r="SNX36"/>
      <c r="SNY36"/>
      <c r="SNZ36"/>
      <c r="SOA36"/>
      <c r="SOB36"/>
      <c r="SOC36"/>
      <c r="SOD36"/>
      <c r="SOE36"/>
      <c r="SOF36"/>
      <c r="SOG36"/>
      <c r="SOH36"/>
      <c r="SOI36"/>
      <c r="SOJ36"/>
      <c r="SOK36"/>
      <c r="SOL36"/>
      <c r="SOM36"/>
      <c r="SON36"/>
      <c r="SOO36"/>
      <c r="SOP36"/>
      <c r="SOQ36"/>
      <c r="SOR36"/>
      <c r="SOS36"/>
      <c r="SOT36"/>
      <c r="SOU36"/>
      <c r="SOV36"/>
      <c r="SOW36"/>
      <c r="SOX36"/>
      <c r="SOY36"/>
      <c r="SOZ36"/>
      <c r="SPA36"/>
      <c r="SPB36"/>
      <c r="SPC36"/>
      <c r="SPD36"/>
      <c r="SPE36"/>
      <c r="SPF36"/>
      <c r="SPG36"/>
      <c r="SPH36"/>
      <c r="SPI36"/>
      <c r="SPJ36"/>
      <c r="SPK36"/>
      <c r="SPL36"/>
      <c r="SPM36"/>
      <c r="SPN36"/>
      <c r="SPO36"/>
      <c r="SPP36"/>
      <c r="SPQ36"/>
      <c r="SPR36"/>
      <c r="SPS36"/>
      <c r="SPT36"/>
      <c r="SPU36"/>
      <c r="SPV36"/>
      <c r="SPW36"/>
      <c r="SPX36"/>
      <c r="SPY36"/>
      <c r="SPZ36"/>
      <c r="SQA36"/>
      <c r="SQB36"/>
      <c r="SQC36"/>
      <c r="SQD36"/>
      <c r="SQE36"/>
      <c r="SQF36"/>
      <c r="SQG36"/>
      <c r="SQH36"/>
      <c r="SQI36"/>
      <c r="SQJ36"/>
      <c r="SQK36"/>
      <c r="SQL36"/>
      <c r="SQM36"/>
      <c r="SQN36"/>
      <c r="SQO36"/>
      <c r="SQP36"/>
      <c r="SQQ36"/>
      <c r="SQR36"/>
      <c r="SQS36"/>
      <c r="SQT36"/>
      <c r="SQU36"/>
      <c r="SQV36"/>
      <c r="SQW36"/>
      <c r="SQX36"/>
      <c r="SQY36"/>
      <c r="SQZ36"/>
      <c r="SRA36"/>
      <c r="SRB36"/>
      <c r="SRC36"/>
      <c r="SRD36"/>
      <c r="SRE36"/>
      <c r="SRF36"/>
      <c r="SRG36"/>
      <c r="SRH36"/>
      <c r="SRI36"/>
      <c r="SRJ36"/>
      <c r="SRK36"/>
      <c r="SRL36"/>
      <c r="SRM36"/>
      <c r="SRN36"/>
      <c r="SRO36"/>
      <c r="SRP36"/>
      <c r="SRQ36"/>
      <c r="SRR36"/>
      <c r="SRS36"/>
      <c r="SRT36"/>
      <c r="SRU36"/>
      <c r="SRV36"/>
      <c r="SRW36"/>
      <c r="SRX36"/>
      <c r="SRY36"/>
      <c r="SRZ36"/>
      <c r="SSA36"/>
      <c r="SSB36"/>
      <c r="SSC36"/>
      <c r="SSD36"/>
      <c r="SSE36"/>
      <c r="SSF36"/>
      <c r="SSG36"/>
      <c r="SSH36"/>
      <c r="SSI36"/>
      <c r="SSJ36"/>
      <c r="SSK36"/>
      <c r="SSL36"/>
      <c r="SSM36"/>
      <c r="SSN36"/>
      <c r="SSO36"/>
      <c r="SSP36"/>
      <c r="SSQ36"/>
      <c r="SSR36"/>
      <c r="SSS36"/>
      <c r="SST36"/>
      <c r="SSU36"/>
      <c r="SSV36"/>
      <c r="SSW36"/>
      <c r="SSX36"/>
      <c r="SSY36"/>
      <c r="SSZ36"/>
      <c r="STA36"/>
      <c r="STB36"/>
      <c r="STC36"/>
      <c r="STD36"/>
      <c r="STE36"/>
      <c r="STF36"/>
      <c r="STG36"/>
      <c r="STH36"/>
      <c r="STI36"/>
      <c r="STJ36"/>
      <c r="STK36"/>
      <c r="STL36"/>
      <c r="STM36"/>
      <c r="STN36"/>
      <c r="STO36"/>
      <c r="STP36"/>
      <c r="STQ36"/>
      <c r="STR36"/>
      <c r="STS36"/>
      <c r="STT36"/>
      <c r="STU36"/>
      <c r="STV36"/>
      <c r="STW36"/>
      <c r="STX36"/>
      <c r="STY36"/>
      <c r="STZ36"/>
      <c r="SUA36"/>
      <c r="SUB36"/>
      <c r="SUC36"/>
      <c r="SUD36"/>
      <c r="SUE36"/>
      <c r="SUF36"/>
      <c r="SUG36"/>
      <c r="SUH36"/>
      <c r="SUI36"/>
      <c r="SUJ36"/>
      <c r="SUK36"/>
      <c r="SUL36"/>
      <c r="SUM36"/>
      <c r="SUN36"/>
      <c r="SUO36"/>
      <c r="SUP36"/>
      <c r="SUQ36"/>
      <c r="SUR36"/>
      <c r="SUS36"/>
      <c r="SUT36"/>
      <c r="SUU36"/>
      <c r="SUV36"/>
      <c r="SUW36"/>
      <c r="SUX36"/>
      <c r="SUY36"/>
      <c r="SUZ36"/>
      <c r="SVA36"/>
      <c r="SVB36"/>
      <c r="SVC36"/>
      <c r="SVD36"/>
      <c r="SVE36"/>
      <c r="SVF36"/>
      <c r="SVG36"/>
      <c r="SVH36"/>
      <c r="SVI36"/>
      <c r="SVJ36"/>
      <c r="SVK36"/>
      <c r="SVL36"/>
      <c r="SVM36"/>
      <c r="SVN36"/>
      <c r="SVO36"/>
      <c r="SVP36"/>
      <c r="SVQ36"/>
      <c r="SVR36"/>
      <c r="SVS36"/>
      <c r="SVT36"/>
      <c r="SVU36"/>
      <c r="SVV36"/>
      <c r="SVW36"/>
      <c r="SVX36"/>
      <c r="SVY36"/>
      <c r="SVZ36"/>
      <c r="SWA36"/>
      <c r="SWB36"/>
      <c r="SWC36"/>
      <c r="SWD36"/>
      <c r="SWE36"/>
      <c r="SWF36"/>
      <c r="SWG36"/>
      <c r="SWH36"/>
      <c r="SWI36"/>
      <c r="SWJ36"/>
      <c r="SWK36"/>
      <c r="SWL36"/>
      <c r="SWM36"/>
      <c r="SWN36"/>
      <c r="SWO36"/>
      <c r="SWP36"/>
      <c r="SWQ36"/>
      <c r="SWR36"/>
      <c r="SWS36"/>
      <c r="SWT36"/>
      <c r="SWU36"/>
      <c r="SWV36"/>
      <c r="SWW36"/>
      <c r="SWX36"/>
      <c r="SWY36"/>
      <c r="SWZ36"/>
      <c r="SXA36"/>
      <c r="SXB36"/>
      <c r="SXC36"/>
      <c r="SXD36"/>
      <c r="SXE36"/>
      <c r="SXF36"/>
      <c r="SXG36"/>
      <c r="SXH36"/>
      <c r="SXI36"/>
      <c r="SXJ36"/>
      <c r="SXK36"/>
      <c r="SXL36"/>
      <c r="SXM36"/>
      <c r="SXN36"/>
      <c r="SXO36"/>
      <c r="SXP36"/>
      <c r="SXQ36"/>
      <c r="SXR36"/>
      <c r="SXS36"/>
      <c r="SXT36"/>
      <c r="SXU36"/>
      <c r="SXV36"/>
      <c r="SXW36"/>
      <c r="SXX36"/>
      <c r="SXY36"/>
      <c r="SXZ36"/>
      <c r="SYA36"/>
      <c r="SYB36"/>
      <c r="SYC36"/>
      <c r="SYD36"/>
      <c r="SYE36"/>
      <c r="SYF36"/>
      <c r="SYG36"/>
      <c r="SYH36"/>
      <c r="SYI36"/>
      <c r="SYJ36"/>
      <c r="SYK36"/>
      <c r="SYL36"/>
      <c r="SYM36"/>
      <c r="SYN36"/>
      <c r="SYO36"/>
      <c r="SYP36"/>
      <c r="SYQ36"/>
      <c r="SYR36"/>
      <c r="SYS36"/>
      <c r="SYT36"/>
      <c r="SYU36"/>
      <c r="SYV36"/>
      <c r="SYW36"/>
      <c r="SYX36"/>
      <c r="SYY36"/>
      <c r="SYZ36"/>
      <c r="SZA36"/>
      <c r="SZB36"/>
      <c r="SZC36"/>
      <c r="SZD36"/>
      <c r="SZE36"/>
      <c r="SZF36"/>
      <c r="SZG36"/>
      <c r="SZH36"/>
      <c r="SZI36"/>
      <c r="SZJ36"/>
      <c r="SZK36"/>
      <c r="SZL36"/>
      <c r="SZM36"/>
      <c r="SZN36"/>
      <c r="SZO36"/>
      <c r="SZP36"/>
      <c r="SZQ36"/>
      <c r="SZR36"/>
      <c r="SZS36"/>
      <c r="SZT36"/>
      <c r="SZU36"/>
      <c r="SZV36"/>
      <c r="SZW36"/>
      <c r="SZX36"/>
      <c r="SZY36"/>
      <c r="SZZ36"/>
      <c r="TAA36"/>
      <c r="TAB36"/>
      <c r="TAC36"/>
      <c r="TAD36"/>
      <c r="TAE36"/>
      <c r="TAF36"/>
      <c r="TAG36"/>
      <c r="TAH36"/>
      <c r="TAI36"/>
      <c r="TAJ36"/>
      <c r="TAK36"/>
      <c r="TAL36"/>
      <c r="TAM36"/>
      <c r="TAN36"/>
      <c r="TAO36"/>
      <c r="TAP36"/>
      <c r="TAQ36"/>
      <c r="TAR36"/>
      <c r="TAS36"/>
      <c r="TAT36"/>
      <c r="TAU36"/>
      <c r="TAV36"/>
      <c r="TAW36"/>
      <c r="TAX36"/>
      <c r="TAY36"/>
      <c r="TAZ36"/>
      <c r="TBA36"/>
      <c r="TBB36"/>
      <c r="TBC36"/>
      <c r="TBD36"/>
      <c r="TBE36"/>
      <c r="TBF36"/>
      <c r="TBG36"/>
      <c r="TBH36"/>
      <c r="TBI36"/>
      <c r="TBJ36"/>
      <c r="TBK36"/>
      <c r="TBL36"/>
      <c r="TBM36"/>
      <c r="TBN36"/>
      <c r="TBO36"/>
      <c r="TBP36"/>
      <c r="TBQ36"/>
      <c r="TBR36"/>
      <c r="TBS36"/>
      <c r="TBT36"/>
      <c r="TBU36"/>
      <c r="TBV36"/>
      <c r="TBW36"/>
      <c r="TBX36"/>
      <c r="TBY36"/>
      <c r="TBZ36"/>
      <c r="TCA36"/>
      <c r="TCB36"/>
      <c r="TCC36"/>
      <c r="TCD36"/>
      <c r="TCE36"/>
      <c r="TCF36"/>
      <c r="TCG36"/>
      <c r="TCH36"/>
      <c r="TCI36"/>
      <c r="TCJ36"/>
      <c r="TCK36"/>
      <c r="TCL36"/>
      <c r="TCM36"/>
      <c r="TCN36"/>
      <c r="TCO36"/>
      <c r="TCP36"/>
      <c r="TCQ36"/>
      <c r="TCR36"/>
      <c r="TCS36"/>
      <c r="TCT36"/>
      <c r="TCU36"/>
      <c r="TCV36"/>
      <c r="TCW36"/>
      <c r="TCX36"/>
      <c r="TCY36"/>
      <c r="TCZ36"/>
      <c r="TDA36"/>
      <c r="TDB36"/>
      <c r="TDC36"/>
      <c r="TDD36"/>
      <c r="TDE36"/>
      <c r="TDF36"/>
      <c r="TDG36"/>
      <c r="TDH36"/>
      <c r="TDI36"/>
      <c r="TDJ36"/>
      <c r="TDK36"/>
      <c r="TDL36"/>
      <c r="TDM36"/>
      <c r="TDN36"/>
      <c r="TDO36"/>
      <c r="TDP36"/>
      <c r="TDQ36"/>
      <c r="TDR36"/>
      <c r="TDS36"/>
      <c r="TDT36"/>
      <c r="TDU36"/>
      <c r="TDV36"/>
      <c r="TDW36"/>
      <c r="TDX36"/>
      <c r="TDY36"/>
      <c r="TDZ36"/>
      <c r="TEA36"/>
      <c r="TEB36"/>
      <c r="TEC36"/>
      <c r="TED36"/>
      <c r="TEE36"/>
      <c r="TEF36"/>
      <c r="TEG36"/>
      <c r="TEH36"/>
      <c r="TEI36"/>
      <c r="TEJ36"/>
      <c r="TEK36"/>
      <c r="TEL36"/>
      <c r="TEM36"/>
      <c r="TEN36"/>
      <c r="TEO36"/>
      <c r="TEP36"/>
      <c r="TEQ36"/>
      <c r="TER36"/>
      <c r="TES36"/>
      <c r="TET36"/>
      <c r="TEU36"/>
      <c r="TEV36"/>
      <c r="TEW36"/>
      <c r="TEX36"/>
      <c r="TEY36"/>
      <c r="TEZ36"/>
      <c r="TFA36"/>
      <c r="TFB36"/>
      <c r="TFC36"/>
      <c r="TFD36"/>
      <c r="TFE36"/>
      <c r="TFF36"/>
      <c r="TFG36"/>
      <c r="TFH36"/>
      <c r="TFI36"/>
      <c r="TFJ36"/>
      <c r="TFK36"/>
      <c r="TFL36"/>
      <c r="TFM36"/>
      <c r="TFN36"/>
      <c r="TFO36"/>
      <c r="TFP36"/>
      <c r="TFQ36"/>
      <c r="TFR36"/>
      <c r="TFS36"/>
      <c r="TFT36"/>
      <c r="TFU36"/>
      <c r="TFV36"/>
      <c r="TFW36"/>
      <c r="TFX36"/>
      <c r="TFY36"/>
      <c r="TFZ36"/>
      <c r="TGA36"/>
      <c r="TGB36"/>
      <c r="TGC36"/>
      <c r="TGD36"/>
      <c r="TGE36"/>
      <c r="TGF36"/>
      <c r="TGG36"/>
      <c r="TGH36"/>
      <c r="TGI36"/>
      <c r="TGJ36"/>
      <c r="TGK36"/>
      <c r="TGL36"/>
      <c r="TGM36"/>
      <c r="TGN36"/>
      <c r="TGO36"/>
      <c r="TGP36"/>
      <c r="TGQ36"/>
      <c r="TGR36"/>
      <c r="TGS36"/>
      <c r="TGT36"/>
      <c r="TGU36"/>
      <c r="TGV36"/>
      <c r="TGW36"/>
      <c r="TGX36"/>
      <c r="TGY36"/>
      <c r="TGZ36"/>
      <c r="THA36"/>
      <c r="THB36"/>
      <c r="THC36"/>
      <c r="THD36"/>
      <c r="THE36"/>
      <c r="THF36"/>
      <c r="THG36"/>
      <c r="THH36"/>
      <c r="THI36"/>
      <c r="THJ36"/>
      <c r="THK36"/>
      <c r="THL36"/>
      <c r="THM36"/>
      <c r="THN36"/>
      <c r="THO36"/>
      <c r="THP36"/>
      <c r="THQ36"/>
      <c r="THR36"/>
      <c r="THS36"/>
      <c r="THT36"/>
      <c r="THU36"/>
      <c r="THV36"/>
      <c r="THW36"/>
      <c r="THX36"/>
      <c r="THY36"/>
      <c r="THZ36"/>
      <c r="TIA36"/>
      <c r="TIB36"/>
      <c r="TIC36"/>
      <c r="TID36"/>
      <c r="TIE36"/>
      <c r="TIF36"/>
      <c r="TIG36"/>
      <c r="TIH36"/>
      <c r="TII36"/>
      <c r="TIJ36"/>
      <c r="TIK36"/>
      <c r="TIL36"/>
      <c r="TIM36"/>
      <c r="TIN36"/>
      <c r="TIO36"/>
      <c r="TIP36"/>
      <c r="TIQ36"/>
      <c r="TIR36"/>
      <c r="TIS36"/>
      <c r="TIT36"/>
      <c r="TIU36"/>
      <c r="TIV36"/>
      <c r="TIW36"/>
      <c r="TIX36"/>
      <c r="TIY36"/>
      <c r="TIZ36"/>
      <c r="TJA36"/>
      <c r="TJB36"/>
      <c r="TJC36"/>
      <c r="TJD36"/>
      <c r="TJE36"/>
      <c r="TJF36"/>
      <c r="TJG36"/>
      <c r="TJH36"/>
      <c r="TJI36"/>
      <c r="TJJ36"/>
      <c r="TJK36"/>
      <c r="TJL36"/>
      <c r="TJM36"/>
      <c r="TJN36"/>
      <c r="TJO36"/>
      <c r="TJP36"/>
      <c r="TJQ36"/>
      <c r="TJR36"/>
      <c r="TJS36"/>
      <c r="TJT36"/>
      <c r="TJU36"/>
      <c r="TJV36"/>
      <c r="TJW36"/>
      <c r="TJX36"/>
      <c r="TJY36"/>
      <c r="TJZ36"/>
      <c r="TKA36"/>
      <c r="TKB36"/>
      <c r="TKC36"/>
      <c r="TKD36"/>
      <c r="TKE36"/>
      <c r="TKF36"/>
      <c r="TKG36"/>
      <c r="TKH36"/>
      <c r="TKI36"/>
      <c r="TKJ36"/>
      <c r="TKK36"/>
      <c r="TKL36"/>
      <c r="TKM36"/>
      <c r="TKN36"/>
      <c r="TKO36"/>
      <c r="TKP36"/>
      <c r="TKQ36"/>
      <c r="TKR36"/>
      <c r="TKS36"/>
      <c r="TKT36"/>
      <c r="TKU36"/>
      <c r="TKV36"/>
      <c r="TKW36"/>
      <c r="TKX36"/>
      <c r="TKY36"/>
      <c r="TKZ36"/>
      <c r="TLA36"/>
      <c r="TLB36"/>
      <c r="TLC36"/>
      <c r="TLD36"/>
      <c r="TLE36"/>
      <c r="TLF36"/>
      <c r="TLG36"/>
      <c r="TLH36"/>
      <c r="TLI36"/>
      <c r="TLJ36"/>
      <c r="TLK36"/>
      <c r="TLL36"/>
      <c r="TLM36"/>
      <c r="TLN36"/>
      <c r="TLO36"/>
      <c r="TLP36"/>
      <c r="TLQ36"/>
      <c r="TLR36"/>
      <c r="TLS36"/>
      <c r="TLT36"/>
      <c r="TLU36"/>
      <c r="TLV36"/>
      <c r="TLW36"/>
      <c r="TLX36"/>
      <c r="TLY36"/>
      <c r="TLZ36"/>
      <c r="TMA36"/>
      <c r="TMB36"/>
      <c r="TMC36"/>
      <c r="TMD36"/>
      <c r="TME36"/>
      <c r="TMF36"/>
      <c r="TMG36"/>
      <c r="TMH36"/>
      <c r="TMI36"/>
      <c r="TMJ36"/>
      <c r="TMK36"/>
      <c r="TML36"/>
      <c r="TMM36"/>
      <c r="TMN36"/>
      <c r="TMO36"/>
      <c r="TMP36"/>
      <c r="TMQ36"/>
      <c r="TMR36"/>
      <c r="TMS36"/>
      <c r="TMT36"/>
      <c r="TMU36"/>
      <c r="TMV36"/>
      <c r="TMW36"/>
      <c r="TMX36"/>
      <c r="TMY36"/>
      <c r="TMZ36"/>
      <c r="TNA36"/>
      <c r="TNB36"/>
      <c r="TNC36"/>
      <c r="TND36"/>
      <c r="TNE36"/>
      <c r="TNF36"/>
      <c r="TNG36"/>
      <c r="TNH36"/>
      <c r="TNI36"/>
      <c r="TNJ36"/>
      <c r="TNK36"/>
      <c r="TNL36"/>
      <c r="TNM36"/>
      <c r="TNN36"/>
      <c r="TNO36"/>
      <c r="TNP36"/>
      <c r="TNQ36"/>
      <c r="TNR36"/>
      <c r="TNS36"/>
      <c r="TNT36"/>
      <c r="TNU36"/>
      <c r="TNV36"/>
      <c r="TNW36"/>
      <c r="TNX36"/>
      <c r="TNY36"/>
      <c r="TNZ36"/>
      <c r="TOA36"/>
      <c r="TOB36"/>
      <c r="TOC36"/>
      <c r="TOD36"/>
      <c r="TOE36"/>
      <c r="TOF36"/>
      <c r="TOG36"/>
      <c r="TOH36"/>
      <c r="TOI36"/>
      <c r="TOJ36"/>
      <c r="TOK36"/>
      <c r="TOL36"/>
      <c r="TOM36"/>
      <c r="TON36"/>
      <c r="TOO36"/>
      <c r="TOP36"/>
      <c r="TOQ36"/>
      <c r="TOR36"/>
      <c r="TOS36"/>
      <c r="TOT36"/>
      <c r="TOU36"/>
      <c r="TOV36"/>
      <c r="TOW36"/>
      <c r="TOX36"/>
      <c r="TOY36"/>
      <c r="TOZ36"/>
      <c r="TPA36"/>
      <c r="TPB36"/>
      <c r="TPC36"/>
      <c r="TPD36"/>
      <c r="TPE36"/>
      <c r="TPF36"/>
      <c r="TPG36"/>
      <c r="TPH36"/>
      <c r="TPI36"/>
      <c r="TPJ36"/>
      <c r="TPK36"/>
      <c r="TPL36"/>
      <c r="TPM36"/>
      <c r="TPN36"/>
      <c r="TPO36"/>
      <c r="TPP36"/>
      <c r="TPQ36"/>
      <c r="TPR36"/>
      <c r="TPS36"/>
      <c r="TPT36"/>
      <c r="TPU36"/>
      <c r="TPV36"/>
      <c r="TPW36"/>
      <c r="TPX36"/>
      <c r="TPY36"/>
      <c r="TPZ36"/>
      <c r="TQA36"/>
      <c r="TQB36"/>
      <c r="TQC36"/>
      <c r="TQD36"/>
      <c r="TQE36"/>
      <c r="TQF36"/>
      <c r="TQG36"/>
      <c r="TQH36"/>
      <c r="TQI36"/>
      <c r="TQJ36"/>
      <c r="TQK36"/>
      <c r="TQL36"/>
      <c r="TQM36"/>
      <c r="TQN36"/>
      <c r="TQO36"/>
      <c r="TQP36"/>
      <c r="TQQ36"/>
      <c r="TQR36"/>
      <c r="TQS36"/>
      <c r="TQT36"/>
      <c r="TQU36"/>
      <c r="TQV36"/>
      <c r="TQW36"/>
      <c r="TQX36"/>
      <c r="TQY36"/>
      <c r="TQZ36"/>
      <c r="TRA36"/>
      <c r="TRB36"/>
      <c r="TRC36"/>
      <c r="TRD36"/>
      <c r="TRE36"/>
      <c r="TRF36"/>
      <c r="TRG36"/>
      <c r="TRH36"/>
      <c r="TRI36"/>
      <c r="TRJ36"/>
      <c r="TRK36"/>
      <c r="TRL36"/>
      <c r="TRM36"/>
      <c r="TRN36"/>
      <c r="TRO36"/>
      <c r="TRP36"/>
      <c r="TRQ36"/>
      <c r="TRR36"/>
      <c r="TRS36"/>
      <c r="TRT36"/>
      <c r="TRU36"/>
      <c r="TRV36"/>
      <c r="TRW36"/>
      <c r="TRX36"/>
      <c r="TRY36"/>
      <c r="TRZ36"/>
      <c r="TSA36"/>
      <c r="TSB36"/>
      <c r="TSC36"/>
      <c r="TSD36"/>
      <c r="TSE36"/>
      <c r="TSF36"/>
      <c r="TSG36"/>
      <c r="TSH36"/>
      <c r="TSI36"/>
      <c r="TSJ36"/>
      <c r="TSK36"/>
      <c r="TSL36"/>
      <c r="TSM36"/>
      <c r="TSN36"/>
      <c r="TSO36"/>
      <c r="TSP36"/>
      <c r="TSQ36"/>
      <c r="TSR36"/>
      <c r="TSS36"/>
      <c r="TST36"/>
      <c r="TSU36"/>
      <c r="TSV36"/>
      <c r="TSW36"/>
      <c r="TSX36"/>
      <c r="TSY36"/>
      <c r="TSZ36"/>
      <c r="TTA36"/>
      <c r="TTB36"/>
      <c r="TTC36"/>
      <c r="TTD36"/>
      <c r="TTE36"/>
      <c r="TTF36"/>
      <c r="TTG36"/>
      <c r="TTH36"/>
      <c r="TTI36"/>
      <c r="TTJ36"/>
      <c r="TTK36"/>
      <c r="TTL36"/>
      <c r="TTM36"/>
      <c r="TTN36"/>
      <c r="TTO36"/>
      <c r="TTP36"/>
      <c r="TTQ36"/>
      <c r="TTR36"/>
      <c r="TTS36"/>
      <c r="TTT36"/>
      <c r="TTU36"/>
      <c r="TTV36"/>
      <c r="TTW36"/>
      <c r="TTX36"/>
      <c r="TTY36"/>
      <c r="TTZ36"/>
      <c r="TUA36"/>
      <c r="TUB36"/>
      <c r="TUC36"/>
      <c r="TUD36"/>
      <c r="TUE36"/>
      <c r="TUF36"/>
      <c r="TUG36"/>
      <c r="TUH36"/>
      <c r="TUI36"/>
      <c r="TUJ36"/>
      <c r="TUK36"/>
      <c r="TUL36"/>
      <c r="TUM36"/>
      <c r="TUN36"/>
      <c r="TUO36"/>
      <c r="TUP36"/>
      <c r="TUQ36"/>
      <c r="TUR36"/>
      <c r="TUS36"/>
      <c r="TUT36"/>
      <c r="TUU36"/>
      <c r="TUV36"/>
      <c r="TUW36"/>
      <c r="TUX36"/>
      <c r="TUY36"/>
      <c r="TUZ36"/>
      <c r="TVA36"/>
      <c r="TVB36"/>
      <c r="TVC36"/>
      <c r="TVD36"/>
      <c r="TVE36"/>
      <c r="TVF36"/>
      <c r="TVG36"/>
      <c r="TVH36"/>
      <c r="TVI36"/>
      <c r="TVJ36"/>
      <c r="TVK36"/>
      <c r="TVL36"/>
      <c r="TVM36"/>
      <c r="TVN36"/>
      <c r="TVO36"/>
      <c r="TVP36"/>
      <c r="TVQ36"/>
      <c r="TVR36"/>
      <c r="TVS36"/>
      <c r="TVT36"/>
      <c r="TVU36"/>
      <c r="TVV36"/>
      <c r="TVW36"/>
      <c r="TVX36"/>
      <c r="TVY36"/>
      <c r="TVZ36"/>
      <c r="TWA36"/>
      <c r="TWB36"/>
      <c r="TWC36"/>
      <c r="TWD36"/>
      <c r="TWE36"/>
      <c r="TWF36"/>
      <c r="TWG36"/>
      <c r="TWH36"/>
      <c r="TWI36"/>
      <c r="TWJ36"/>
      <c r="TWK36"/>
      <c r="TWL36"/>
      <c r="TWM36"/>
      <c r="TWN36"/>
      <c r="TWO36"/>
      <c r="TWP36"/>
      <c r="TWQ36"/>
      <c r="TWR36"/>
      <c r="TWS36"/>
      <c r="TWT36"/>
      <c r="TWU36"/>
      <c r="TWV36"/>
      <c r="TWW36"/>
      <c r="TWX36"/>
      <c r="TWY36"/>
      <c r="TWZ36"/>
      <c r="TXA36"/>
      <c r="TXB36"/>
      <c r="TXC36"/>
      <c r="TXD36"/>
      <c r="TXE36"/>
      <c r="TXF36"/>
      <c r="TXG36"/>
      <c r="TXH36"/>
      <c r="TXI36"/>
      <c r="TXJ36"/>
      <c r="TXK36"/>
      <c r="TXL36"/>
      <c r="TXM36"/>
      <c r="TXN36"/>
      <c r="TXO36"/>
      <c r="TXP36"/>
      <c r="TXQ36"/>
      <c r="TXR36"/>
      <c r="TXS36"/>
      <c r="TXT36"/>
      <c r="TXU36"/>
      <c r="TXV36"/>
      <c r="TXW36"/>
      <c r="TXX36"/>
      <c r="TXY36"/>
      <c r="TXZ36"/>
      <c r="TYA36"/>
      <c r="TYB36"/>
      <c r="TYC36"/>
      <c r="TYD36"/>
      <c r="TYE36"/>
      <c r="TYF36"/>
      <c r="TYG36"/>
      <c r="TYH36"/>
      <c r="TYI36"/>
      <c r="TYJ36"/>
      <c r="TYK36"/>
      <c r="TYL36"/>
      <c r="TYM36"/>
      <c r="TYN36"/>
      <c r="TYO36"/>
      <c r="TYP36"/>
      <c r="TYQ36"/>
      <c r="TYR36"/>
      <c r="TYS36"/>
      <c r="TYT36"/>
      <c r="TYU36"/>
      <c r="TYV36"/>
      <c r="TYW36"/>
      <c r="TYX36"/>
      <c r="TYY36"/>
      <c r="TYZ36"/>
      <c r="TZA36"/>
      <c r="TZB36"/>
      <c r="TZC36"/>
      <c r="TZD36"/>
      <c r="TZE36"/>
      <c r="TZF36"/>
      <c r="TZG36"/>
      <c r="TZH36"/>
      <c r="TZI36"/>
      <c r="TZJ36"/>
      <c r="TZK36"/>
      <c r="TZL36"/>
      <c r="TZM36"/>
      <c r="TZN36"/>
      <c r="TZO36"/>
      <c r="TZP36"/>
      <c r="TZQ36"/>
      <c r="TZR36"/>
      <c r="TZS36"/>
      <c r="TZT36"/>
      <c r="TZU36"/>
      <c r="TZV36"/>
      <c r="TZW36"/>
      <c r="TZX36"/>
      <c r="TZY36"/>
      <c r="TZZ36"/>
      <c r="UAA36"/>
      <c r="UAB36"/>
      <c r="UAC36"/>
      <c r="UAD36"/>
      <c r="UAE36"/>
      <c r="UAF36"/>
      <c r="UAG36"/>
      <c r="UAH36"/>
      <c r="UAI36"/>
      <c r="UAJ36"/>
      <c r="UAK36"/>
      <c r="UAL36"/>
      <c r="UAM36"/>
      <c r="UAN36"/>
      <c r="UAO36"/>
      <c r="UAP36"/>
      <c r="UAQ36"/>
      <c r="UAR36"/>
      <c r="UAS36"/>
      <c r="UAT36"/>
      <c r="UAU36"/>
      <c r="UAV36"/>
      <c r="UAW36"/>
      <c r="UAX36"/>
      <c r="UAY36"/>
      <c r="UAZ36"/>
      <c r="UBA36"/>
      <c r="UBB36"/>
      <c r="UBC36"/>
      <c r="UBD36"/>
      <c r="UBE36"/>
      <c r="UBF36"/>
      <c r="UBG36"/>
      <c r="UBH36"/>
      <c r="UBI36"/>
      <c r="UBJ36"/>
      <c r="UBK36"/>
      <c r="UBL36"/>
      <c r="UBM36"/>
      <c r="UBN36"/>
      <c r="UBO36"/>
      <c r="UBP36"/>
      <c r="UBQ36"/>
      <c r="UBR36"/>
      <c r="UBS36"/>
      <c r="UBT36"/>
      <c r="UBU36"/>
      <c r="UBV36"/>
      <c r="UBW36"/>
      <c r="UBX36"/>
      <c r="UBY36"/>
      <c r="UBZ36"/>
      <c r="UCA36"/>
      <c r="UCB36"/>
      <c r="UCC36"/>
      <c r="UCD36"/>
      <c r="UCE36"/>
      <c r="UCF36"/>
      <c r="UCG36"/>
      <c r="UCH36"/>
      <c r="UCI36"/>
      <c r="UCJ36"/>
      <c r="UCK36"/>
      <c r="UCL36"/>
      <c r="UCM36"/>
      <c r="UCN36"/>
      <c r="UCO36"/>
      <c r="UCP36"/>
      <c r="UCQ36"/>
      <c r="UCR36"/>
      <c r="UCS36"/>
      <c r="UCT36"/>
      <c r="UCU36"/>
      <c r="UCV36"/>
      <c r="UCW36"/>
      <c r="UCX36"/>
      <c r="UCY36"/>
      <c r="UCZ36"/>
      <c r="UDA36"/>
      <c r="UDB36"/>
      <c r="UDC36"/>
      <c r="UDD36"/>
      <c r="UDE36"/>
      <c r="UDF36"/>
      <c r="UDG36"/>
      <c r="UDH36"/>
      <c r="UDI36"/>
      <c r="UDJ36"/>
      <c r="UDK36"/>
      <c r="UDL36"/>
      <c r="UDM36"/>
      <c r="UDN36"/>
      <c r="UDO36"/>
      <c r="UDP36"/>
      <c r="UDQ36"/>
      <c r="UDR36"/>
      <c r="UDS36"/>
      <c r="UDT36"/>
      <c r="UDU36"/>
      <c r="UDV36"/>
      <c r="UDW36"/>
      <c r="UDX36"/>
      <c r="UDY36"/>
      <c r="UDZ36"/>
      <c r="UEA36"/>
      <c r="UEB36"/>
      <c r="UEC36"/>
      <c r="UED36"/>
      <c r="UEE36"/>
      <c r="UEF36"/>
      <c r="UEG36"/>
      <c r="UEH36"/>
      <c r="UEI36"/>
      <c r="UEJ36"/>
      <c r="UEK36"/>
      <c r="UEL36"/>
      <c r="UEM36"/>
      <c r="UEN36"/>
      <c r="UEO36"/>
      <c r="UEP36"/>
      <c r="UEQ36"/>
      <c r="UER36"/>
      <c r="UES36"/>
      <c r="UET36"/>
      <c r="UEU36"/>
      <c r="UEV36"/>
      <c r="UEW36"/>
      <c r="UEX36"/>
      <c r="UEY36"/>
      <c r="UEZ36"/>
      <c r="UFA36"/>
      <c r="UFB36"/>
      <c r="UFC36"/>
      <c r="UFD36"/>
      <c r="UFE36"/>
      <c r="UFF36"/>
      <c r="UFG36"/>
      <c r="UFH36"/>
      <c r="UFI36"/>
      <c r="UFJ36"/>
      <c r="UFK36"/>
      <c r="UFL36"/>
      <c r="UFM36"/>
      <c r="UFN36"/>
      <c r="UFO36"/>
      <c r="UFP36"/>
      <c r="UFQ36"/>
      <c r="UFR36"/>
      <c r="UFS36"/>
      <c r="UFT36"/>
      <c r="UFU36"/>
      <c r="UFV36"/>
      <c r="UFW36"/>
      <c r="UFX36"/>
      <c r="UFY36"/>
      <c r="UFZ36"/>
      <c r="UGA36"/>
      <c r="UGB36"/>
      <c r="UGC36"/>
      <c r="UGD36"/>
      <c r="UGE36"/>
      <c r="UGF36"/>
      <c r="UGG36"/>
      <c r="UGH36"/>
      <c r="UGI36"/>
      <c r="UGJ36"/>
      <c r="UGK36"/>
      <c r="UGL36"/>
      <c r="UGM36"/>
      <c r="UGN36"/>
      <c r="UGO36"/>
      <c r="UGP36"/>
      <c r="UGQ36"/>
      <c r="UGR36"/>
      <c r="UGS36"/>
      <c r="UGT36"/>
      <c r="UGU36"/>
      <c r="UGV36"/>
      <c r="UGW36"/>
      <c r="UGX36"/>
      <c r="UGY36"/>
      <c r="UGZ36"/>
      <c r="UHA36"/>
      <c r="UHB36"/>
      <c r="UHC36"/>
      <c r="UHD36"/>
      <c r="UHE36"/>
      <c r="UHF36"/>
      <c r="UHG36"/>
      <c r="UHH36"/>
      <c r="UHI36"/>
      <c r="UHJ36"/>
      <c r="UHK36"/>
      <c r="UHL36"/>
      <c r="UHM36"/>
      <c r="UHN36"/>
      <c r="UHO36"/>
      <c r="UHP36"/>
      <c r="UHQ36"/>
      <c r="UHR36"/>
      <c r="UHS36"/>
      <c r="UHT36"/>
      <c r="UHU36"/>
      <c r="UHV36"/>
      <c r="UHW36"/>
      <c r="UHX36"/>
      <c r="UHY36"/>
      <c r="UHZ36"/>
      <c r="UIA36"/>
      <c r="UIB36"/>
      <c r="UIC36"/>
      <c r="UID36"/>
      <c r="UIE36"/>
      <c r="UIF36"/>
      <c r="UIG36"/>
      <c r="UIH36"/>
      <c r="UII36"/>
      <c r="UIJ36"/>
      <c r="UIK36"/>
      <c r="UIL36"/>
      <c r="UIM36"/>
      <c r="UIN36"/>
      <c r="UIO36"/>
      <c r="UIP36"/>
      <c r="UIQ36"/>
      <c r="UIR36"/>
      <c r="UIS36"/>
      <c r="UIT36"/>
      <c r="UIU36"/>
      <c r="UIV36"/>
      <c r="UIW36"/>
      <c r="UIX36"/>
      <c r="UIY36"/>
      <c r="UIZ36"/>
      <c r="UJA36"/>
      <c r="UJB36"/>
      <c r="UJC36"/>
      <c r="UJD36"/>
      <c r="UJE36"/>
      <c r="UJF36"/>
      <c r="UJG36"/>
      <c r="UJH36"/>
      <c r="UJI36"/>
      <c r="UJJ36"/>
      <c r="UJK36"/>
      <c r="UJL36"/>
      <c r="UJM36"/>
      <c r="UJN36"/>
      <c r="UJO36"/>
      <c r="UJP36"/>
      <c r="UJQ36"/>
      <c r="UJR36"/>
      <c r="UJS36"/>
      <c r="UJT36"/>
      <c r="UJU36"/>
      <c r="UJV36"/>
      <c r="UJW36"/>
      <c r="UJX36"/>
      <c r="UJY36"/>
      <c r="UJZ36"/>
      <c r="UKA36"/>
      <c r="UKB36"/>
      <c r="UKC36"/>
      <c r="UKD36"/>
      <c r="UKE36"/>
      <c r="UKF36"/>
      <c r="UKG36"/>
      <c r="UKH36"/>
      <c r="UKI36"/>
      <c r="UKJ36"/>
      <c r="UKK36"/>
      <c r="UKL36"/>
      <c r="UKM36"/>
      <c r="UKN36"/>
      <c r="UKO36"/>
      <c r="UKP36"/>
      <c r="UKQ36"/>
      <c r="UKR36"/>
      <c r="UKS36"/>
      <c r="UKT36"/>
      <c r="UKU36"/>
      <c r="UKV36"/>
      <c r="UKW36"/>
      <c r="UKX36"/>
      <c r="UKY36"/>
      <c r="UKZ36"/>
      <c r="ULA36"/>
      <c r="ULB36"/>
      <c r="ULC36"/>
      <c r="ULD36"/>
      <c r="ULE36"/>
      <c r="ULF36"/>
      <c r="ULG36"/>
      <c r="ULH36"/>
      <c r="ULI36"/>
      <c r="ULJ36"/>
      <c r="ULK36"/>
      <c r="ULL36"/>
      <c r="ULM36"/>
      <c r="ULN36"/>
      <c r="ULO36"/>
      <c r="ULP36"/>
      <c r="ULQ36"/>
      <c r="ULR36"/>
      <c r="ULS36"/>
      <c r="ULT36"/>
      <c r="ULU36"/>
      <c r="ULV36"/>
      <c r="ULW36"/>
      <c r="ULX36"/>
      <c r="ULY36"/>
      <c r="ULZ36"/>
      <c r="UMA36"/>
      <c r="UMB36"/>
      <c r="UMC36"/>
      <c r="UMD36"/>
      <c r="UME36"/>
      <c r="UMF36"/>
      <c r="UMG36"/>
      <c r="UMH36"/>
      <c r="UMI36"/>
      <c r="UMJ36"/>
      <c r="UMK36"/>
      <c r="UML36"/>
      <c r="UMM36"/>
      <c r="UMN36"/>
      <c r="UMO36"/>
      <c r="UMP36"/>
      <c r="UMQ36"/>
      <c r="UMR36"/>
      <c r="UMS36"/>
      <c r="UMT36"/>
      <c r="UMU36"/>
      <c r="UMV36"/>
      <c r="UMW36"/>
      <c r="UMX36"/>
      <c r="UMY36"/>
      <c r="UMZ36"/>
      <c r="UNA36"/>
      <c r="UNB36"/>
      <c r="UNC36"/>
      <c r="UND36"/>
      <c r="UNE36"/>
      <c r="UNF36"/>
      <c r="UNG36"/>
      <c r="UNH36"/>
      <c r="UNI36"/>
      <c r="UNJ36"/>
      <c r="UNK36"/>
      <c r="UNL36"/>
      <c r="UNM36"/>
      <c r="UNN36"/>
      <c r="UNO36"/>
      <c r="UNP36"/>
      <c r="UNQ36"/>
      <c r="UNR36"/>
      <c r="UNS36"/>
      <c r="UNT36"/>
      <c r="UNU36"/>
      <c r="UNV36"/>
      <c r="UNW36"/>
      <c r="UNX36"/>
      <c r="UNY36"/>
      <c r="UNZ36"/>
      <c r="UOA36"/>
      <c r="UOB36"/>
      <c r="UOC36"/>
      <c r="UOD36"/>
      <c r="UOE36"/>
      <c r="UOF36"/>
      <c r="UOG36"/>
      <c r="UOH36"/>
      <c r="UOI36"/>
      <c r="UOJ36"/>
      <c r="UOK36"/>
      <c r="UOL36"/>
      <c r="UOM36"/>
      <c r="UON36"/>
      <c r="UOO36"/>
      <c r="UOP36"/>
      <c r="UOQ36"/>
      <c r="UOR36"/>
      <c r="UOS36"/>
      <c r="UOT36"/>
      <c r="UOU36"/>
      <c r="UOV36"/>
      <c r="UOW36"/>
      <c r="UOX36"/>
      <c r="UOY36"/>
      <c r="UOZ36"/>
      <c r="UPA36"/>
      <c r="UPB36"/>
      <c r="UPC36"/>
      <c r="UPD36"/>
      <c r="UPE36"/>
      <c r="UPF36"/>
      <c r="UPG36"/>
      <c r="UPH36"/>
      <c r="UPI36"/>
      <c r="UPJ36"/>
      <c r="UPK36"/>
      <c r="UPL36"/>
      <c r="UPM36"/>
      <c r="UPN36"/>
      <c r="UPO36"/>
      <c r="UPP36"/>
      <c r="UPQ36"/>
      <c r="UPR36"/>
      <c r="UPS36"/>
      <c r="UPT36"/>
      <c r="UPU36"/>
      <c r="UPV36"/>
      <c r="UPW36"/>
      <c r="UPX36"/>
      <c r="UPY36"/>
      <c r="UPZ36"/>
      <c r="UQA36"/>
      <c r="UQB36"/>
      <c r="UQC36"/>
      <c r="UQD36"/>
      <c r="UQE36"/>
      <c r="UQF36"/>
      <c r="UQG36"/>
      <c r="UQH36"/>
      <c r="UQI36"/>
      <c r="UQJ36"/>
      <c r="UQK36"/>
      <c r="UQL36"/>
      <c r="UQM36"/>
      <c r="UQN36"/>
      <c r="UQO36"/>
      <c r="UQP36"/>
      <c r="UQQ36"/>
      <c r="UQR36"/>
      <c r="UQS36"/>
      <c r="UQT36"/>
      <c r="UQU36"/>
      <c r="UQV36"/>
      <c r="UQW36"/>
      <c r="UQX36"/>
      <c r="UQY36"/>
      <c r="UQZ36"/>
      <c r="URA36"/>
      <c r="URB36"/>
      <c r="URC36"/>
      <c r="URD36"/>
      <c r="URE36"/>
      <c r="URF36"/>
      <c r="URG36"/>
      <c r="URH36"/>
      <c r="URI36"/>
      <c r="URJ36"/>
      <c r="URK36"/>
      <c r="URL36"/>
      <c r="URM36"/>
      <c r="URN36"/>
      <c r="URO36"/>
      <c r="URP36"/>
      <c r="URQ36"/>
      <c r="URR36"/>
      <c r="URS36"/>
      <c r="URT36"/>
      <c r="URU36"/>
      <c r="URV36"/>
      <c r="URW36"/>
      <c r="URX36"/>
      <c r="URY36"/>
      <c r="URZ36"/>
      <c r="USA36"/>
      <c r="USB36"/>
      <c r="USC36"/>
      <c r="USD36"/>
      <c r="USE36"/>
      <c r="USF36"/>
      <c r="USG36"/>
      <c r="USH36"/>
      <c r="USI36"/>
      <c r="USJ36"/>
      <c r="USK36"/>
      <c r="USL36"/>
      <c r="USM36"/>
      <c r="USN36"/>
      <c r="USO36"/>
      <c r="USP36"/>
      <c r="USQ36"/>
      <c r="USR36"/>
      <c r="USS36"/>
      <c r="UST36"/>
      <c r="USU36"/>
      <c r="USV36"/>
      <c r="USW36"/>
      <c r="USX36"/>
      <c r="USY36"/>
      <c r="USZ36"/>
      <c r="UTA36"/>
      <c r="UTB36"/>
      <c r="UTC36"/>
      <c r="UTD36"/>
      <c r="UTE36"/>
      <c r="UTF36"/>
      <c r="UTG36"/>
      <c r="UTH36"/>
      <c r="UTI36"/>
      <c r="UTJ36"/>
      <c r="UTK36"/>
      <c r="UTL36"/>
      <c r="UTM36"/>
      <c r="UTN36"/>
      <c r="UTO36"/>
      <c r="UTP36"/>
      <c r="UTQ36"/>
      <c r="UTR36"/>
      <c r="UTS36"/>
      <c r="UTT36"/>
      <c r="UTU36"/>
      <c r="UTV36"/>
      <c r="UTW36"/>
      <c r="UTX36"/>
      <c r="UTY36"/>
      <c r="UTZ36"/>
      <c r="UUA36"/>
      <c r="UUB36"/>
      <c r="UUC36"/>
      <c r="UUD36"/>
      <c r="UUE36"/>
      <c r="UUF36"/>
      <c r="UUG36"/>
      <c r="UUH36"/>
      <c r="UUI36"/>
      <c r="UUJ36"/>
      <c r="UUK36"/>
      <c r="UUL36"/>
      <c r="UUM36"/>
      <c r="UUN36"/>
      <c r="UUO36"/>
      <c r="UUP36"/>
      <c r="UUQ36"/>
      <c r="UUR36"/>
      <c r="UUS36"/>
      <c r="UUT36"/>
      <c r="UUU36"/>
      <c r="UUV36"/>
      <c r="UUW36"/>
      <c r="UUX36"/>
      <c r="UUY36"/>
      <c r="UUZ36"/>
      <c r="UVA36"/>
      <c r="UVB36"/>
      <c r="UVC36"/>
      <c r="UVD36"/>
      <c r="UVE36"/>
      <c r="UVF36"/>
      <c r="UVG36"/>
      <c r="UVH36"/>
      <c r="UVI36"/>
      <c r="UVJ36"/>
      <c r="UVK36"/>
      <c r="UVL36"/>
      <c r="UVM36"/>
      <c r="UVN36"/>
      <c r="UVO36"/>
      <c r="UVP36"/>
      <c r="UVQ36"/>
      <c r="UVR36"/>
      <c r="UVS36"/>
      <c r="UVT36"/>
      <c r="UVU36"/>
      <c r="UVV36"/>
      <c r="UVW36"/>
      <c r="UVX36"/>
      <c r="UVY36"/>
      <c r="UVZ36"/>
      <c r="UWA36"/>
      <c r="UWB36"/>
      <c r="UWC36"/>
      <c r="UWD36"/>
      <c r="UWE36"/>
      <c r="UWF36"/>
      <c r="UWG36"/>
      <c r="UWH36"/>
      <c r="UWI36"/>
      <c r="UWJ36"/>
      <c r="UWK36"/>
      <c r="UWL36"/>
      <c r="UWM36"/>
      <c r="UWN36"/>
      <c r="UWO36"/>
      <c r="UWP36"/>
      <c r="UWQ36"/>
      <c r="UWR36"/>
      <c r="UWS36"/>
      <c r="UWT36"/>
      <c r="UWU36"/>
      <c r="UWV36"/>
      <c r="UWW36"/>
      <c r="UWX36"/>
      <c r="UWY36"/>
      <c r="UWZ36"/>
      <c r="UXA36"/>
      <c r="UXB36"/>
      <c r="UXC36"/>
      <c r="UXD36"/>
      <c r="UXE36"/>
      <c r="UXF36"/>
      <c r="UXG36"/>
      <c r="UXH36"/>
      <c r="UXI36"/>
      <c r="UXJ36"/>
      <c r="UXK36"/>
      <c r="UXL36"/>
      <c r="UXM36"/>
      <c r="UXN36"/>
      <c r="UXO36"/>
      <c r="UXP36"/>
      <c r="UXQ36"/>
      <c r="UXR36"/>
      <c r="UXS36"/>
      <c r="UXT36"/>
      <c r="UXU36"/>
      <c r="UXV36"/>
      <c r="UXW36"/>
      <c r="UXX36"/>
      <c r="UXY36"/>
      <c r="UXZ36"/>
      <c r="UYA36"/>
      <c r="UYB36"/>
      <c r="UYC36"/>
      <c r="UYD36"/>
      <c r="UYE36"/>
      <c r="UYF36"/>
      <c r="UYG36"/>
      <c r="UYH36"/>
      <c r="UYI36"/>
      <c r="UYJ36"/>
      <c r="UYK36"/>
      <c r="UYL36"/>
      <c r="UYM36"/>
      <c r="UYN36"/>
      <c r="UYO36"/>
      <c r="UYP36"/>
      <c r="UYQ36"/>
      <c r="UYR36"/>
      <c r="UYS36"/>
      <c r="UYT36"/>
      <c r="UYU36"/>
      <c r="UYV36"/>
      <c r="UYW36"/>
      <c r="UYX36"/>
      <c r="UYY36"/>
      <c r="UYZ36"/>
      <c r="UZA36"/>
      <c r="UZB36"/>
      <c r="UZC36"/>
      <c r="UZD36"/>
      <c r="UZE36"/>
      <c r="UZF36"/>
      <c r="UZG36"/>
      <c r="UZH36"/>
      <c r="UZI36"/>
      <c r="UZJ36"/>
      <c r="UZK36"/>
      <c r="UZL36"/>
      <c r="UZM36"/>
      <c r="UZN36"/>
      <c r="UZO36"/>
      <c r="UZP36"/>
      <c r="UZQ36"/>
      <c r="UZR36"/>
      <c r="UZS36"/>
      <c r="UZT36"/>
      <c r="UZU36"/>
      <c r="UZV36"/>
      <c r="UZW36"/>
      <c r="UZX36"/>
      <c r="UZY36"/>
      <c r="UZZ36"/>
      <c r="VAA36"/>
      <c r="VAB36"/>
      <c r="VAC36"/>
      <c r="VAD36"/>
      <c r="VAE36"/>
      <c r="VAF36"/>
      <c r="VAG36"/>
      <c r="VAH36"/>
      <c r="VAI36"/>
      <c r="VAJ36"/>
      <c r="VAK36"/>
      <c r="VAL36"/>
      <c r="VAM36"/>
      <c r="VAN36"/>
      <c r="VAO36"/>
      <c r="VAP36"/>
      <c r="VAQ36"/>
      <c r="VAR36"/>
      <c r="VAS36"/>
      <c r="VAT36"/>
      <c r="VAU36"/>
      <c r="VAV36"/>
      <c r="VAW36"/>
      <c r="VAX36"/>
      <c r="VAY36"/>
      <c r="VAZ36"/>
      <c r="VBA36"/>
      <c r="VBB36"/>
      <c r="VBC36"/>
      <c r="VBD36"/>
      <c r="VBE36"/>
      <c r="VBF36"/>
      <c r="VBG36"/>
      <c r="VBH36"/>
      <c r="VBI36"/>
      <c r="VBJ36"/>
      <c r="VBK36"/>
      <c r="VBL36"/>
      <c r="VBM36"/>
      <c r="VBN36"/>
      <c r="VBO36"/>
      <c r="VBP36"/>
      <c r="VBQ36"/>
      <c r="VBR36"/>
      <c r="VBS36"/>
      <c r="VBT36"/>
      <c r="VBU36"/>
      <c r="VBV36"/>
      <c r="VBW36"/>
      <c r="VBX36"/>
      <c r="VBY36"/>
      <c r="VBZ36"/>
      <c r="VCA36"/>
      <c r="VCB36"/>
      <c r="VCC36"/>
      <c r="VCD36"/>
      <c r="VCE36"/>
      <c r="VCF36"/>
      <c r="VCG36"/>
      <c r="VCH36"/>
      <c r="VCI36"/>
      <c r="VCJ36"/>
      <c r="VCK36"/>
      <c r="VCL36"/>
      <c r="VCM36"/>
      <c r="VCN36"/>
      <c r="VCO36"/>
      <c r="VCP36"/>
      <c r="VCQ36"/>
      <c r="VCR36"/>
      <c r="VCS36"/>
      <c r="VCT36"/>
      <c r="VCU36"/>
      <c r="VCV36"/>
      <c r="VCW36"/>
      <c r="VCX36"/>
      <c r="VCY36"/>
      <c r="VCZ36"/>
      <c r="VDA36"/>
      <c r="VDB36"/>
      <c r="VDC36"/>
      <c r="VDD36"/>
      <c r="VDE36"/>
      <c r="VDF36"/>
      <c r="VDG36"/>
      <c r="VDH36"/>
      <c r="VDI36"/>
      <c r="VDJ36"/>
      <c r="VDK36"/>
      <c r="VDL36"/>
      <c r="VDM36"/>
      <c r="VDN36"/>
      <c r="VDO36"/>
      <c r="VDP36"/>
      <c r="VDQ36"/>
      <c r="VDR36"/>
      <c r="VDS36"/>
      <c r="VDT36"/>
      <c r="VDU36"/>
      <c r="VDV36"/>
      <c r="VDW36"/>
      <c r="VDX36"/>
      <c r="VDY36"/>
      <c r="VDZ36"/>
      <c r="VEA36"/>
      <c r="VEB36"/>
      <c r="VEC36"/>
      <c r="VED36"/>
      <c r="VEE36"/>
      <c r="VEF36"/>
      <c r="VEG36"/>
      <c r="VEH36"/>
      <c r="VEI36"/>
      <c r="VEJ36"/>
      <c r="VEK36"/>
      <c r="VEL36"/>
      <c r="VEM36"/>
      <c r="VEN36"/>
      <c r="VEO36"/>
      <c r="VEP36"/>
      <c r="VEQ36"/>
      <c r="VER36"/>
      <c r="VES36"/>
      <c r="VET36"/>
      <c r="VEU36"/>
      <c r="VEV36"/>
      <c r="VEW36"/>
      <c r="VEX36"/>
      <c r="VEY36"/>
      <c r="VEZ36"/>
      <c r="VFA36"/>
      <c r="VFB36"/>
      <c r="VFC36"/>
      <c r="VFD36"/>
      <c r="VFE36"/>
      <c r="VFF36"/>
      <c r="VFG36"/>
      <c r="VFH36"/>
      <c r="VFI36"/>
      <c r="VFJ36"/>
      <c r="VFK36"/>
      <c r="VFL36"/>
      <c r="VFM36"/>
      <c r="VFN36"/>
      <c r="VFO36"/>
      <c r="VFP36"/>
      <c r="VFQ36"/>
      <c r="VFR36"/>
      <c r="VFS36"/>
      <c r="VFT36"/>
      <c r="VFU36"/>
      <c r="VFV36"/>
      <c r="VFW36"/>
      <c r="VFX36"/>
      <c r="VFY36"/>
      <c r="VFZ36"/>
      <c r="VGA36"/>
      <c r="VGB36"/>
      <c r="VGC36"/>
      <c r="VGD36"/>
      <c r="VGE36"/>
      <c r="VGF36"/>
      <c r="VGG36"/>
      <c r="VGH36"/>
      <c r="VGI36"/>
      <c r="VGJ36"/>
      <c r="VGK36"/>
      <c r="VGL36"/>
      <c r="VGM36"/>
      <c r="VGN36"/>
      <c r="VGO36"/>
      <c r="VGP36"/>
      <c r="VGQ36"/>
      <c r="VGR36"/>
      <c r="VGS36"/>
      <c r="VGT36"/>
      <c r="VGU36"/>
      <c r="VGV36"/>
      <c r="VGW36"/>
      <c r="VGX36"/>
      <c r="VGY36"/>
      <c r="VGZ36"/>
      <c r="VHA36"/>
      <c r="VHB36"/>
      <c r="VHC36"/>
      <c r="VHD36"/>
      <c r="VHE36"/>
      <c r="VHF36"/>
      <c r="VHG36"/>
      <c r="VHH36"/>
      <c r="VHI36"/>
      <c r="VHJ36"/>
      <c r="VHK36"/>
      <c r="VHL36"/>
      <c r="VHM36"/>
      <c r="VHN36"/>
      <c r="VHO36"/>
      <c r="VHP36"/>
      <c r="VHQ36"/>
      <c r="VHR36"/>
      <c r="VHS36"/>
      <c r="VHT36"/>
      <c r="VHU36"/>
      <c r="VHV36"/>
      <c r="VHW36"/>
      <c r="VHX36"/>
      <c r="VHY36"/>
      <c r="VHZ36"/>
      <c r="VIA36"/>
      <c r="VIB36"/>
      <c r="VIC36"/>
      <c r="VID36"/>
      <c r="VIE36"/>
      <c r="VIF36"/>
      <c r="VIG36"/>
      <c r="VIH36"/>
      <c r="VII36"/>
      <c r="VIJ36"/>
      <c r="VIK36"/>
      <c r="VIL36"/>
      <c r="VIM36"/>
      <c r="VIN36"/>
      <c r="VIO36"/>
      <c r="VIP36"/>
      <c r="VIQ36"/>
      <c r="VIR36"/>
      <c r="VIS36"/>
      <c r="VIT36"/>
      <c r="VIU36"/>
      <c r="VIV36"/>
      <c r="VIW36"/>
      <c r="VIX36"/>
      <c r="VIY36"/>
      <c r="VIZ36"/>
      <c r="VJA36"/>
      <c r="VJB36"/>
      <c r="VJC36"/>
      <c r="VJD36"/>
      <c r="VJE36"/>
      <c r="VJF36"/>
      <c r="VJG36"/>
      <c r="VJH36"/>
      <c r="VJI36"/>
      <c r="VJJ36"/>
      <c r="VJK36"/>
      <c r="VJL36"/>
      <c r="VJM36"/>
      <c r="VJN36"/>
      <c r="VJO36"/>
      <c r="VJP36"/>
      <c r="VJQ36"/>
      <c r="VJR36"/>
      <c r="VJS36"/>
      <c r="VJT36"/>
      <c r="VJU36"/>
      <c r="VJV36"/>
      <c r="VJW36"/>
      <c r="VJX36"/>
      <c r="VJY36"/>
      <c r="VJZ36"/>
      <c r="VKA36"/>
      <c r="VKB36"/>
      <c r="VKC36"/>
      <c r="VKD36"/>
      <c r="VKE36"/>
      <c r="VKF36"/>
      <c r="VKG36"/>
      <c r="VKH36"/>
      <c r="VKI36"/>
      <c r="VKJ36"/>
      <c r="VKK36"/>
      <c r="VKL36"/>
      <c r="VKM36"/>
      <c r="VKN36"/>
      <c r="VKO36"/>
      <c r="VKP36"/>
      <c r="VKQ36"/>
      <c r="VKR36"/>
      <c r="VKS36"/>
      <c r="VKT36"/>
      <c r="VKU36"/>
      <c r="VKV36"/>
      <c r="VKW36"/>
      <c r="VKX36"/>
      <c r="VKY36"/>
      <c r="VKZ36"/>
      <c r="VLA36"/>
      <c r="VLB36"/>
      <c r="VLC36"/>
      <c r="VLD36"/>
      <c r="VLE36"/>
      <c r="VLF36"/>
      <c r="VLG36"/>
      <c r="VLH36"/>
      <c r="VLI36"/>
      <c r="VLJ36"/>
      <c r="VLK36"/>
      <c r="VLL36"/>
      <c r="VLM36"/>
      <c r="VLN36"/>
      <c r="VLO36"/>
      <c r="VLP36"/>
      <c r="VLQ36"/>
      <c r="VLR36"/>
      <c r="VLS36"/>
      <c r="VLT36"/>
      <c r="VLU36"/>
      <c r="VLV36"/>
      <c r="VLW36"/>
      <c r="VLX36"/>
      <c r="VLY36"/>
      <c r="VLZ36"/>
      <c r="VMA36"/>
      <c r="VMB36"/>
      <c r="VMC36"/>
      <c r="VMD36"/>
      <c r="VME36"/>
      <c r="VMF36"/>
      <c r="VMG36"/>
      <c r="VMH36"/>
      <c r="VMI36"/>
      <c r="VMJ36"/>
      <c r="VMK36"/>
      <c r="VML36"/>
      <c r="VMM36"/>
      <c r="VMN36"/>
      <c r="VMO36"/>
      <c r="VMP36"/>
      <c r="VMQ36"/>
      <c r="VMR36"/>
      <c r="VMS36"/>
      <c r="VMT36"/>
      <c r="VMU36"/>
      <c r="VMV36"/>
      <c r="VMW36"/>
      <c r="VMX36"/>
      <c r="VMY36"/>
      <c r="VMZ36"/>
      <c r="VNA36"/>
      <c r="VNB36"/>
      <c r="VNC36"/>
      <c r="VND36"/>
      <c r="VNE36"/>
      <c r="VNF36"/>
      <c r="VNG36"/>
      <c r="VNH36"/>
      <c r="VNI36"/>
      <c r="VNJ36"/>
      <c r="VNK36"/>
      <c r="VNL36"/>
      <c r="VNM36"/>
      <c r="VNN36"/>
      <c r="VNO36"/>
      <c r="VNP36"/>
      <c r="VNQ36"/>
      <c r="VNR36"/>
      <c r="VNS36"/>
      <c r="VNT36"/>
      <c r="VNU36"/>
      <c r="VNV36"/>
      <c r="VNW36"/>
      <c r="VNX36"/>
      <c r="VNY36"/>
      <c r="VNZ36"/>
      <c r="VOA36"/>
      <c r="VOB36"/>
      <c r="VOC36"/>
      <c r="VOD36"/>
      <c r="VOE36"/>
      <c r="VOF36"/>
      <c r="VOG36"/>
      <c r="VOH36"/>
      <c r="VOI36"/>
      <c r="VOJ36"/>
      <c r="VOK36"/>
      <c r="VOL36"/>
      <c r="VOM36"/>
      <c r="VON36"/>
      <c r="VOO36"/>
      <c r="VOP36"/>
      <c r="VOQ36"/>
      <c r="VOR36"/>
      <c r="VOS36"/>
      <c r="VOT36"/>
      <c r="VOU36"/>
      <c r="VOV36"/>
      <c r="VOW36"/>
      <c r="VOX36"/>
      <c r="VOY36"/>
      <c r="VOZ36"/>
      <c r="VPA36"/>
      <c r="VPB36"/>
      <c r="VPC36"/>
      <c r="VPD36"/>
      <c r="VPE36"/>
      <c r="VPF36"/>
      <c r="VPG36"/>
      <c r="VPH36"/>
      <c r="VPI36"/>
      <c r="VPJ36"/>
      <c r="VPK36"/>
      <c r="VPL36"/>
      <c r="VPM36"/>
      <c r="VPN36"/>
      <c r="VPO36"/>
      <c r="VPP36"/>
      <c r="VPQ36"/>
      <c r="VPR36"/>
      <c r="VPS36"/>
      <c r="VPT36"/>
      <c r="VPU36"/>
      <c r="VPV36"/>
      <c r="VPW36"/>
      <c r="VPX36"/>
      <c r="VPY36"/>
      <c r="VPZ36"/>
      <c r="VQA36"/>
      <c r="VQB36"/>
      <c r="VQC36"/>
      <c r="VQD36"/>
      <c r="VQE36"/>
      <c r="VQF36"/>
      <c r="VQG36"/>
      <c r="VQH36"/>
      <c r="VQI36"/>
      <c r="VQJ36"/>
      <c r="VQK36"/>
      <c r="VQL36"/>
      <c r="VQM36"/>
      <c r="VQN36"/>
      <c r="VQO36"/>
      <c r="VQP36"/>
      <c r="VQQ36"/>
      <c r="VQR36"/>
      <c r="VQS36"/>
      <c r="VQT36"/>
      <c r="VQU36"/>
      <c r="VQV36"/>
      <c r="VQW36"/>
      <c r="VQX36"/>
      <c r="VQY36"/>
      <c r="VQZ36"/>
      <c r="VRA36"/>
      <c r="VRB36"/>
      <c r="VRC36"/>
      <c r="VRD36"/>
      <c r="VRE36"/>
      <c r="VRF36"/>
      <c r="VRG36"/>
      <c r="VRH36"/>
      <c r="VRI36"/>
      <c r="VRJ36"/>
      <c r="VRK36"/>
      <c r="VRL36"/>
      <c r="VRM36"/>
      <c r="VRN36"/>
      <c r="VRO36"/>
      <c r="VRP36"/>
      <c r="VRQ36"/>
      <c r="VRR36"/>
      <c r="VRS36"/>
      <c r="VRT36"/>
      <c r="VRU36"/>
      <c r="VRV36"/>
      <c r="VRW36"/>
      <c r="VRX36"/>
      <c r="VRY36"/>
      <c r="VRZ36"/>
      <c r="VSA36"/>
      <c r="VSB36"/>
      <c r="VSC36"/>
      <c r="VSD36"/>
      <c r="VSE36"/>
      <c r="VSF36"/>
      <c r="VSG36"/>
      <c r="VSH36"/>
      <c r="VSI36"/>
      <c r="VSJ36"/>
      <c r="VSK36"/>
      <c r="VSL36"/>
      <c r="VSM36"/>
      <c r="VSN36"/>
      <c r="VSO36"/>
      <c r="VSP36"/>
      <c r="VSQ36"/>
      <c r="VSR36"/>
      <c r="VSS36"/>
      <c r="VST36"/>
      <c r="VSU36"/>
      <c r="VSV36"/>
      <c r="VSW36"/>
      <c r="VSX36"/>
      <c r="VSY36"/>
      <c r="VSZ36"/>
      <c r="VTA36"/>
      <c r="VTB36"/>
      <c r="VTC36"/>
      <c r="VTD36"/>
      <c r="VTE36"/>
      <c r="VTF36"/>
      <c r="VTG36"/>
      <c r="VTH36"/>
      <c r="VTI36"/>
      <c r="VTJ36"/>
      <c r="VTK36"/>
      <c r="VTL36"/>
      <c r="VTM36"/>
      <c r="VTN36"/>
      <c r="VTO36"/>
      <c r="VTP36"/>
      <c r="VTQ36"/>
      <c r="VTR36"/>
      <c r="VTS36"/>
      <c r="VTT36"/>
      <c r="VTU36"/>
      <c r="VTV36"/>
      <c r="VTW36"/>
      <c r="VTX36"/>
      <c r="VTY36"/>
      <c r="VTZ36"/>
      <c r="VUA36"/>
      <c r="VUB36"/>
      <c r="VUC36"/>
      <c r="VUD36"/>
      <c r="VUE36"/>
      <c r="VUF36"/>
      <c r="VUG36"/>
      <c r="VUH36"/>
      <c r="VUI36"/>
      <c r="VUJ36"/>
      <c r="VUK36"/>
      <c r="VUL36"/>
      <c r="VUM36"/>
      <c r="VUN36"/>
      <c r="VUO36"/>
      <c r="VUP36"/>
      <c r="VUQ36"/>
      <c r="VUR36"/>
      <c r="VUS36"/>
      <c r="VUT36"/>
      <c r="VUU36"/>
      <c r="VUV36"/>
      <c r="VUW36"/>
      <c r="VUX36"/>
      <c r="VUY36"/>
      <c r="VUZ36"/>
      <c r="VVA36"/>
      <c r="VVB36"/>
      <c r="VVC36"/>
      <c r="VVD36"/>
      <c r="VVE36"/>
      <c r="VVF36"/>
      <c r="VVG36"/>
      <c r="VVH36"/>
      <c r="VVI36"/>
      <c r="VVJ36"/>
      <c r="VVK36"/>
      <c r="VVL36"/>
      <c r="VVM36"/>
      <c r="VVN36"/>
      <c r="VVO36"/>
      <c r="VVP36"/>
      <c r="VVQ36"/>
      <c r="VVR36"/>
      <c r="VVS36"/>
      <c r="VVT36"/>
      <c r="VVU36"/>
      <c r="VVV36"/>
      <c r="VVW36"/>
      <c r="VVX36"/>
      <c r="VVY36"/>
      <c r="VVZ36"/>
      <c r="VWA36"/>
      <c r="VWB36"/>
      <c r="VWC36"/>
      <c r="VWD36"/>
      <c r="VWE36"/>
      <c r="VWF36"/>
      <c r="VWG36"/>
      <c r="VWH36"/>
      <c r="VWI36"/>
      <c r="VWJ36"/>
      <c r="VWK36"/>
      <c r="VWL36"/>
      <c r="VWM36"/>
      <c r="VWN36"/>
      <c r="VWO36"/>
      <c r="VWP36"/>
      <c r="VWQ36"/>
      <c r="VWR36"/>
      <c r="VWS36"/>
      <c r="VWT36"/>
      <c r="VWU36"/>
      <c r="VWV36"/>
      <c r="VWW36"/>
      <c r="VWX36"/>
      <c r="VWY36"/>
      <c r="VWZ36"/>
      <c r="VXA36"/>
      <c r="VXB36"/>
      <c r="VXC36"/>
      <c r="VXD36"/>
      <c r="VXE36"/>
      <c r="VXF36"/>
      <c r="VXG36"/>
      <c r="VXH36"/>
      <c r="VXI36"/>
      <c r="VXJ36"/>
      <c r="VXK36"/>
      <c r="VXL36"/>
      <c r="VXM36"/>
      <c r="VXN36"/>
      <c r="VXO36"/>
      <c r="VXP36"/>
      <c r="VXQ36"/>
      <c r="VXR36"/>
      <c r="VXS36"/>
      <c r="VXT36"/>
      <c r="VXU36"/>
      <c r="VXV36"/>
      <c r="VXW36"/>
      <c r="VXX36"/>
      <c r="VXY36"/>
      <c r="VXZ36"/>
      <c r="VYA36"/>
      <c r="VYB36"/>
      <c r="VYC36"/>
      <c r="VYD36"/>
      <c r="VYE36"/>
      <c r="VYF36"/>
      <c r="VYG36"/>
      <c r="VYH36"/>
      <c r="VYI36"/>
      <c r="VYJ36"/>
      <c r="VYK36"/>
      <c r="VYL36"/>
      <c r="VYM36"/>
      <c r="VYN36"/>
      <c r="VYO36"/>
      <c r="VYP36"/>
      <c r="VYQ36"/>
      <c r="VYR36"/>
      <c r="VYS36"/>
      <c r="VYT36"/>
      <c r="VYU36"/>
      <c r="VYV36"/>
      <c r="VYW36"/>
      <c r="VYX36"/>
      <c r="VYY36"/>
      <c r="VYZ36"/>
      <c r="VZA36"/>
      <c r="VZB36"/>
      <c r="VZC36"/>
      <c r="VZD36"/>
      <c r="VZE36"/>
      <c r="VZF36"/>
      <c r="VZG36"/>
      <c r="VZH36"/>
      <c r="VZI36"/>
      <c r="VZJ36"/>
      <c r="VZK36"/>
      <c r="VZL36"/>
      <c r="VZM36"/>
      <c r="VZN36"/>
      <c r="VZO36"/>
      <c r="VZP36"/>
      <c r="VZQ36"/>
      <c r="VZR36"/>
      <c r="VZS36"/>
      <c r="VZT36"/>
      <c r="VZU36"/>
      <c r="VZV36"/>
      <c r="VZW36"/>
      <c r="VZX36"/>
      <c r="VZY36"/>
      <c r="VZZ36"/>
      <c r="WAA36"/>
      <c r="WAB36"/>
      <c r="WAC36"/>
      <c r="WAD36"/>
      <c r="WAE36"/>
      <c r="WAF36"/>
      <c r="WAG36"/>
      <c r="WAH36"/>
      <c r="WAI36"/>
      <c r="WAJ36"/>
      <c r="WAK36"/>
      <c r="WAL36"/>
      <c r="WAM36"/>
      <c r="WAN36"/>
      <c r="WAO36"/>
      <c r="WAP36"/>
      <c r="WAQ36"/>
      <c r="WAR36"/>
      <c r="WAS36"/>
      <c r="WAT36"/>
      <c r="WAU36"/>
      <c r="WAV36"/>
      <c r="WAW36"/>
      <c r="WAX36"/>
      <c r="WAY36"/>
      <c r="WAZ36"/>
      <c r="WBA36"/>
      <c r="WBB36"/>
      <c r="WBC36"/>
      <c r="WBD36"/>
      <c r="WBE36"/>
      <c r="WBF36"/>
      <c r="WBG36"/>
      <c r="WBH36"/>
      <c r="WBI36"/>
      <c r="WBJ36"/>
      <c r="WBK36"/>
      <c r="WBL36"/>
      <c r="WBM36"/>
      <c r="WBN36"/>
      <c r="WBO36"/>
      <c r="WBP36"/>
      <c r="WBQ36"/>
      <c r="WBR36"/>
      <c r="WBS36"/>
      <c r="WBT36"/>
      <c r="WBU36"/>
      <c r="WBV36"/>
      <c r="WBW36"/>
      <c r="WBX36"/>
      <c r="WBY36"/>
      <c r="WBZ36"/>
      <c r="WCA36"/>
      <c r="WCB36"/>
      <c r="WCC36"/>
      <c r="WCD36"/>
      <c r="WCE36"/>
      <c r="WCF36"/>
      <c r="WCG36"/>
      <c r="WCH36"/>
      <c r="WCI36"/>
      <c r="WCJ36"/>
      <c r="WCK36"/>
      <c r="WCL36"/>
      <c r="WCM36"/>
      <c r="WCN36"/>
      <c r="WCO36"/>
      <c r="WCP36"/>
      <c r="WCQ36"/>
      <c r="WCR36"/>
      <c r="WCS36"/>
      <c r="WCT36"/>
      <c r="WCU36"/>
      <c r="WCV36"/>
      <c r="WCW36"/>
      <c r="WCX36"/>
      <c r="WCY36"/>
      <c r="WCZ36"/>
      <c r="WDA36"/>
      <c r="WDB36"/>
      <c r="WDC36"/>
      <c r="WDD36"/>
      <c r="WDE36"/>
      <c r="WDF36"/>
      <c r="WDG36"/>
      <c r="WDH36"/>
      <c r="WDI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row>
    <row r="37" spans="1:16372" x14ac:dyDescent="0.2">
      <c r="C37" s="3" t="s">
        <v>177</v>
      </c>
      <c r="D37" s="218"/>
      <c r="E37" s="107"/>
      <c r="F37" s="3"/>
      <c r="G37" s="209"/>
      <c r="H37" s="107"/>
      <c r="I37" s="170">
        <f>SUM(I29:I35)</f>
        <v>2363544.5988414837</v>
      </c>
      <c r="J37" s="170">
        <f t="shared" ref="J37:AG37" si="3">SUM(J29:J35)</f>
        <v>1903067.8743153824</v>
      </c>
      <c r="K37" s="170">
        <f t="shared" si="3"/>
        <v>1903067.8743153824</v>
      </c>
      <c r="L37" s="170">
        <f t="shared" si="3"/>
        <v>1903067.8743153824</v>
      </c>
      <c r="M37" s="170">
        <f t="shared" si="3"/>
        <v>1903067.8743153824</v>
      </c>
      <c r="N37" s="170">
        <f t="shared" si="3"/>
        <v>1903067.8743153824</v>
      </c>
      <c r="O37" s="170">
        <f t="shared" si="3"/>
        <v>1903067.8743153824</v>
      </c>
      <c r="P37" s="170">
        <f t="shared" si="3"/>
        <v>1903067.8743153824</v>
      </c>
      <c r="Q37" s="170">
        <f t="shared" si="3"/>
        <v>1903067.8743153824</v>
      </c>
      <c r="R37" s="170">
        <f t="shared" si="3"/>
        <v>1903067.8743153824</v>
      </c>
      <c r="S37" s="170">
        <f t="shared" si="3"/>
        <v>1903067.8743153824</v>
      </c>
      <c r="T37" s="170">
        <f t="shared" si="3"/>
        <v>1903067.8743153824</v>
      </c>
      <c r="U37" s="170">
        <f t="shared" si="3"/>
        <v>1903067.8743153824</v>
      </c>
      <c r="V37" s="170">
        <f t="shared" si="3"/>
        <v>1903067.8743153824</v>
      </c>
      <c r="W37" s="170">
        <f t="shared" si="3"/>
        <v>1903067.8743153824</v>
      </c>
      <c r="X37" s="170">
        <f t="shared" si="3"/>
        <v>1903067.8743153824</v>
      </c>
      <c r="Y37" s="170">
        <f t="shared" si="3"/>
        <v>1903067.8743153824</v>
      </c>
      <c r="Z37" s="170">
        <f t="shared" si="3"/>
        <v>1903067.8743153824</v>
      </c>
      <c r="AA37" s="170">
        <f t="shared" si="3"/>
        <v>1903067.8743153824</v>
      </c>
      <c r="AB37" s="170">
        <f t="shared" si="3"/>
        <v>1903067.8743153824</v>
      </c>
      <c r="AC37" s="170">
        <f t="shared" si="3"/>
        <v>1903067.8743153824</v>
      </c>
      <c r="AD37" s="170">
        <f t="shared" si="3"/>
        <v>1903067.8743153824</v>
      </c>
      <c r="AE37" s="170">
        <f t="shared" si="3"/>
        <v>1903067.8743153824</v>
      </c>
      <c r="AF37" s="170">
        <f t="shared" si="3"/>
        <v>1903067.8743153824</v>
      </c>
      <c r="AG37" s="170">
        <f t="shared" si="3"/>
        <v>1903067.8743153824</v>
      </c>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c r="BOL37"/>
      <c r="BOM37"/>
      <c r="BON37"/>
      <c r="BOO37"/>
      <c r="BOP37"/>
      <c r="BOQ37"/>
      <c r="BOR37"/>
      <c r="BOS37"/>
      <c r="BOT37"/>
      <c r="BOU37"/>
      <c r="BOV37"/>
      <c r="BOW37"/>
      <c r="BOX37"/>
      <c r="BOY37"/>
      <c r="BOZ37"/>
      <c r="BPA37"/>
      <c r="BPB37"/>
      <c r="BPC37"/>
      <c r="BPD37"/>
      <c r="BPE37"/>
      <c r="BPF37"/>
      <c r="BPG37"/>
      <c r="BPH37"/>
      <c r="BPI37"/>
      <c r="BPJ37"/>
      <c r="BPK37"/>
      <c r="BPL37"/>
      <c r="BPM37"/>
      <c r="BPN37"/>
      <c r="BPO37"/>
      <c r="BPP37"/>
      <c r="BPQ37"/>
      <c r="BPR37"/>
      <c r="BPS37"/>
      <c r="BPT37"/>
      <c r="BPU37"/>
      <c r="BPV37"/>
      <c r="BPW37"/>
      <c r="BPX37"/>
      <c r="BPY37"/>
      <c r="BPZ37"/>
      <c r="BQA37"/>
      <c r="BQB37"/>
      <c r="BQC37"/>
      <c r="BQD37"/>
      <c r="BQE37"/>
      <c r="BQF37"/>
      <c r="BQG37"/>
      <c r="BQH37"/>
      <c r="BQI37"/>
      <c r="BQJ37"/>
      <c r="BQK37"/>
      <c r="BQL37"/>
      <c r="BQM37"/>
      <c r="BQN37"/>
      <c r="BQO37"/>
      <c r="BQP37"/>
      <c r="BQQ37"/>
      <c r="BQR37"/>
      <c r="BQS37"/>
      <c r="BQT37"/>
      <c r="BQU37"/>
      <c r="BQV37"/>
      <c r="BQW37"/>
      <c r="BQX37"/>
      <c r="BQY37"/>
      <c r="BQZ37"/>
      <c r="BRA37"/>
      <c r="BRB37"/>
      <c r="BRC37"/>
      <c r="BRD37"/>
      <c r="BRE37"/>
      <c r="BRF37"/>
      <c r="BRG37"/>
      <c r="BRH37"/>
      <c r="BRI37"/>
      <c r="BRJ37"/>
      <c r="BRK37"/>
      <c r="BRL37"/>
      <c r="BRM37"/>
      <c r="BRN37"/>
      <c r="BRO37"/>
      <c r="BRP37"/>
      <c r="BRQ37"/>
      <c r="BRR37"/>
      <c r="BRS37"/>
      <c r="BRT37"/>
      <c r="BRU37"/>
      <c r="BRV37"/>
      <c r="BRW37"/>
      <c r="BRX37"/>
      <c r="BRY37"/>
      <c r="BRZ37"/>
      <c r="BSA37"/>
      <c r="BSB37"/>
      <c r="BSC37"/>
      <c r="BSD37"/>
      <c r="BSE37"/>
      <c r="BSF37"/>
      <c r="BSG37"/>
      <c r="BSH37"/>
      <c r="BSI37"/>
      <c r="BSJ37"/>
      <c r="BSK37"/>
      <c r="BSL37"/>
      <c r="BSM37"/>
      <c r="BSN37"/>
      <c r="BSO37"/>
      <c r="BSP37"/>
      <c r="BSQ37"/>
      <c r="BSR37"/>
      <c r="BSS37"/>
      <c r="BST37"/>
      <c r="BSU37"/>
      <c r="BSV37"/>
      <c r="BSW37"/>
      <c r="BSX37"/>
      <c r="BSY37"/>
      <c r="BSZ37"/>
      <c r="BTA37"/>
      <c r="BTB37"/>
      <c r="BTC37"/>
      <c r="BTD37"/>
      <c r="BTE37"/>
      <c r="BTF37"/>
      <c r="BTG37"/>
      <c r="BTH37"/>
      <c r="BTI37"/>
      <c r="BTJ37"/>
      <c r="BTK37"/>
      <c r="BTL37"/>
      <c r="BTM37"/>
      <c r="BTN37"/>
      <c r="BTO37"/>
      <c r="BTP37"/>
      <c r="BTQ37"/>
      <c r="BTR37"/>
      <c r="BTS37"/>
      <c r="BTT37"/>
      <c r="BTU37"/>
      <c r="BTV37"/>
      <c r="BTW37"/>
      <c r="BTX37"/>
      <c r="BTY37"/>
      <c r="BTZ37"/>
      <c r="BUA37"/>
      <c r="BUB37"/>
      <c r="BUC37"/>
      <c r="BUD37"/>
      <c r="BUE37"/>
      <c r="BUF37"/>
      <c r="BUG37"/>
      <c r="BUH37"/>
      <c r="BUI37"/>
      <c r="BUJ37"/>
      <c r="BUK37"/>
      <c r="BUL37"/>
      <c r="BUM37"/>
      <c r="BUN37"/>
      <c r="BUO37"/>
      <c r="BUP37"/>
      <c r="BUQ37"/>
      <c r="BUR37"/>
      <c r="BUS37"/>
      <c r="BUT37"/>
      <c r="BUU37"/>
      <c r="BUV37"/>
      <c r="BUW37"/>
      <c r="BUX37"/>
      <c r="BUY37"/>
      <c r="BUZ37"/>
      <c r="BVA37"/>
      <c r="BVB37"/>
      <c r="BVC37"/>
      <c r="BVD37"/>
      <c r="BVE37"/>
      <c r="BVF37"/>
      <c r="BVG37"/>
      <c r="BVH37"/>
      <c r="BVI37"/>
      <c r="BVJ37"/>
      <c r="BVK37"/>
      <c r="BVL37"/>
      <c r="BVM37"/>
      <c r="BVN37"/>
      <c r="BVO37"/>
      <c r="BVP37"/>
      <c r="BVQ37"/>
      <c r="BVR37"/>
      <c r="BVS37"/>
      <c r="BVT37"/>
      <c r="BVU37"/>
      <c r="BVV37"/>
      <c r="BVW37"/>
      <c r="BVX37"/>
      <c r="BVY37"/>
      <c r="BVZ37"/>
      <c r="BWA37"/>
      <c r="BWB37"/>
      <c r="BWC37"/>
      <c r="BWD37"/>
      <c r="BWE37"/>
      <c r="BWF37"/>
      <c r="BWG37"/>
      <c r="BWH37"/>
      <c r="BWI37"/>
      <c r="BWJ37"/>
      <c r="BWK37"/>
      <c r="BWL37"/>
      <c r="BWM37"/>
      <c r="BWN37"/>
      <c r="BWO37"/>
      <c r="BWP37"/>
      <c r="BWQ37"/>
      <c r="BWR37"/>
      <c r="BWS37"/>
      <c r="BWT37"/>
      <c r="BWU37"/>
      <c r="BWV37"/>
      <c r="BWW37"/>
      <c r="BWX37"/>
      <c r="BWY37"/>
      <c r="BWZ37"/>
      <c r="BXA37"/>
      <c r="BXB37"/>
      <c r="BXC37"/>
      <c r="BXD37"/>
      <c r="BXE37"/>
      <c r="BXF37"/>
      <c r="BXG37"/>
      <c r="BXH37"/>
      <c r="BXI37"/>
      <c r="BXJ37"/>
      <c r="BXK37"/>
      <c r="BXL37"/>
      <c r="BXM37"/>
      <c r="BXN37"/>
      <c r="BXO37"/>
      <c r="BXP37"/>
      <c r="BXQ37"/>
      <c r="BXR37"/>
      <c r="BXS37"/>
      <c r="BXT37"/>
      <c r="BXU37"/>
      <c r="BXV37"/>
      <c r="BXW37"/>
      <c r="BXX37"/>
      <c r="BXY37"/>
      <c r="BXZ37"/>
      <c r="BYA37"/>
      <c r="BYB37"/>
      <c r="BYC37"/>
      <c r="BYD37"/>
      <c r="BYE37"/>
      <c r="BYF37"/>
      <c r="BYG37"/>
      <c r="BYH37"/>
      <c r="BYI37"/>
      <c r="BYJ37"/>
      <c r="BYK37"/>
      <c r="BYL37"/>
      <c r="BYM37"/>
      <c r="BYN37"/>
      <c r="BYO37"/>
      <c r="BYP37"/>
      <c r="BYQ37"/>
      <c r="BYR37"/>
      <c r="BYS37"/>
      <c r="BYT37"/>
      <c r="BYU37"/>
      <c r="BYV37"/>
      <c r="BYW37"/>
      <c r="BYX37"/>
      <c r="BYY37"/>
      <c r="BYZ37"/>
      <c r="BZA37"/>
      <c r="BZB37"/>
      <c r="BZC37"/>
      <c r="BZD37"/>
      <c r="BZE37"/>
      <c r="BZF37"/>
      <c r="BZG37"/>
      <c r="BZH37"/>
      <c r="BZI37"/>
      <c r="BZJ37"/>
      <c r="BZK37"/>
      <c r="BZL37"/>
      <c r="BZM37"/>
      <c r="BZN37"/>
      <c r="BZO37"/>
      <c r="BZP37"/>
      <c r="BZQ37"/>
      <c r="BZR37"/>
      <c r="BZS37"/>
      <c r="BZT37"/>
      <c r="BZU37"/>
      <c r="BZV37"/>
      <c r="BZW37"/>
      <c r="BZX37"/>
      <c r="BZY37"/>
      <c r="BZZ37"/>
      <c r="CAA37"/>
      <c r="CAB37"/>
      <c r="CAC37"/>
      <c r="CAD37"/>
      <c r="CAE37"/>
      <c r="CAF37"/>
      <c r="CAG37"/>
      <c r="CAH37"/>
      <c r="CAI37"/>
      <c r="CAJ37"/>
      <c r="CAK37"/>
      <c r="CAL37"/>
      <c r="CAM37"/>
      <c r="CAN37"/>
      <c r="CAO37"/>
      <c r="CAP37"/>
      <c r="CAQ37"/>
      <c r="CAR37"/>
      <c r="CAS37"/>
      <c r="CAT37"/>
      <c r="CAU37"/>
      <c r="CAV37"/>
      <c r="CAW37"/>
      <c r="CAX37"/>
      <c r="CAY37"/>
      <c r="CAZ37"/>
      <c r="CBA37"/>
      <c r="CBB37"/>
      <c r="CBC37"/>
      <c r="CBD37"/>
      <c r="CBE37"/>
      <c r="CBF37"/>
      <c r="CBG37"/>
      <c r="CBH37"/>
      <c r="CBI37"/>
      <c r="CBJ37"/>
      <c r="CBK37"/>
      <c r="CBL37"/>
      <c r="CBM37"/>
      <c r="CBN37"/>
      <c r="CBO37"/>
      <c r="CBP37"/>
      <c r="CBQ37"/>
      <c r="CBR37"/>
      <c r="CBS37"/>
      <c r="CBT37"/>
      <c r="CBU37"/>
      <c r="CBV37"/>
      <c r="CBW37"/>
      <c r="CBX37"/>
      <c r="CBY37"/>
      <c r="CBZ37"/>
      <c r="CCA37"/>
      <c r="CCB37"/>
      <c r="CCC37"/>
      <c r="CCD37"/>
      <c r="CCE37"/>
      <c r="CCF37"/>
      <c r="CCG37"/>
      <c r="CCH37"/>
      <c r="CCI37"/>
      <c r="CCJ37"/>
      <c r="CCK37"/>
      <c r="CCL37"/>
      <c r="CCM37"/>
      <c r="CCN37"/>
      <c r="CCO37"/>
      <c r="CCP37"/>
      <c r="CCQ37"/>
      <c r="CCR37"/>
      <c r="CCS37"/>
      <c r="CCT37"/>
      <c r="CCU37"/>
      <c r="CCV37"/>
      <c r="CCW37"/>
      <c r="CCX37"/>
      <c r="CCY37"/>
      <c r="CCZ37"/>
      <c r="CDA37"/>
      <c r="CDB37"/>
      <c r="CDC37"/>
      <c r="CDD37"/>
      <c r="CDE37"/>
      <c r="CDF37"/>
      <c r="CDG37"/>
      <c r="CDH37"/>
      <c r="CDI37"/>
      <c r="CDJ37"/>
      <c r="CDK37"/>
      <c r="CDL37"/>
      <c r="CDM37"/>
      <c r="CDN37"/>
      <c r="CDO37"/>
      <c r="CDP37"/>
      <c r="CDQ37"/>
      <c r="CDR37"/>
      <c r="CDS37"/>
      <c r="CDT37"/>
      <c r="CDU37"/>
      <c r="CDV37"/>
      <c r="CDW37"/>
      <c r="CDX37"/>
      <c r="CDY37"/>
      <c r="CDZ37"/>
      <c r="CEA37"/>
      <c r="CEB37"/>
      <c r="CEC37"/>
      <c r="CED37"/>
      <c r="CEE37"/>
      <c r="CEF37"/>
      <c r="CEG37"/>
      <c r="CEH37"/>
      <c r="CEI37"/>
      <c r="CEJ37"/>
      <c r="CEK37"/>
      <c r="CEL37"/>
      <c r="CEM37"/>
      <c r="CEN37"/>
      <c r="CEO37"/>
      <c r="CEP37"/>
      <c r="CEQ37"/>
      <c r="CER37"/>
      <c r="CES37"/>
      <c r="CET37"/>
      <c r="CEU37"/>
      <c r="CEV37"/>
      <c r="CEW37"/>
      <c r="CEX37"/>
      <c r="CEY37"/>
      <c r="CEZ37"/>
      <c r="CFA37"/>
      <c r="CFB37"/>
      <c r="CFC37"/>
      <c r="CFD37"/>
      <c r="CFE37"/>
      <c r="CFF37"/>
      <c r="CFG37"/>
      <c r="CFH37"/>
      <c r="CFI37"/>
      <c r="CFJ37"/>
      <c r="CFK37"/>
      <c r="CFL37"/>
      <c r="CFM37"/>
      <c r="CFN37"/>
      <c r="CFO37"/>
      <c r="CFP37"/>
      <c r="CFQ37"/>
      <c r="CFR37"/>
      <c r="CFS37"/>
      <c r="CFT37"/>
      <c r="CFU37"/>
      <c r="CFV37"/>
      <c r="CFW37"/>
      <c r="CFX37"/>
      <c r="CFY37"/>
      <c r="CFZ37"/>
      <c r="CGA37"/>
      <c r="CGB37"/>
      <c r="CGC37"/>
      <c r="CGD37"/>
      <c r="CGE37"/>
      <c r="CGF37"/>
      <c r="CGG37"/>
      <c r="CGH37"/>
      <c r="CGI37"/>
      <c r="CGJ37"/>
      <c r="CGK37"/>
      <c r="CGL37"/>
      <c r="CGM37"/>
      <c r="CGN37"/>
      <c r="CGO37"/>
      <c r="CGP37"/>
      <c r="CGQ37"/>
      <c r="CGR37"/>
      <c r="CGS37"/>
      <c r="CGT37"/>
      <c r="CGU37"/>
      <c r="CGV37"/>
      <c r="CGW37"/>
      <c r="CGX37"/>
      <c r="CGY37"/>
      <c r="CGZ37"/>
      <c r="CHA37"/>
      <c r="CHB37"/>
      <c r="CHC37"/>
      <c r="CHD37"/>
      <c r="CHE37"/>
      <c r="CHF37"/>
      <c r="CHG37"/>
      <c r="CHH37"/>
      <c r="CHI37"/>
      <c r="CHJ37"/>
      <c r="CHK37"/>
      <c r="CHL37"/>
      <c r="CHM37"/>
      <c r="CHN37"/>
      <c r="CHO37"/>
      <c r="CHP37"/>
      <c r="CHQ37"/>
      <c r="CHR37"/>
      <c r="CHS37"/>
      <c r="CHT37"/>
      <c r="CHU37"/>
      <c r="CHV37"/>
      <c r="CHW37"/>
      <c r="CHX37"/>
      <c r="CHY37"/>
      <c r="CHZ37"/>
      <c r="CIA37"/>
      <c r="CIB37"/>
      <c r="CIC37"/>
      <c r="CID37"/>
      <c r="CIE37"/>
      <c r="CIF37"/>
      <c r="CIG37"/>
      <c r="CIH37"/>
      <c r="CII37"/>
      <c r="CIJ37"/>
      <c r="CIK37"/>
      <c r="CIL37"/>
      <c r="CIM37"/>
      <c r="CIN37"/>
      <c r="CIO37"/>
      <c r="CIP37"/>
      <c r="CIQ37"/>
      <c r="CIR37"/>
      <c r="CIS37"/>
      <c r="CIT37"/>
      <c r="CIU37"/>
      <c r="CIV37"/>
      <c r="CIW37"/>
      <c r="CIX37"/>
      <c r="CIY37"/>
      <c r="CIZ37"/>
      <c r="CJA37"/>
      <c r="CJB37"/>
      <c r="CJC37"/>
      <c r="CJD37"/>
      <c r="CJE37"/>
      <c r="CJF37"/>
      <c r="CJG37"/>
      <c r="CJH37"/>
      <c r="CJI37"/>
      <c r="CJJ37"/>
      <c r="CJK37"/>
      <c r="CJL37"/>
      <c r="CJM37"/>
      <c r="CJN37"/>
      <c r="CJO37"/>
      <c r="CJP37"/>
      <c r="CJQ37"/>
      <c r="CJR37"/>
      <c r="CJS37"/>
      <c r="CJT37"/>
      <c r="CJU37"/>
      <c r="CJV37"/>
      <c r="CJW37"/>
      <c r="CJX37"/>
      <c r="CJY37"/>
      <c r="CJZ37"/>
      <c r="CKA37"/>
      <c r="CKB37"/>
      <c r="CKC37"/>
      <c r="CKD37"/>
      <c r="CKE37"/>
      <c r="CKF37"/>
      <c r="CKG37"/>
      <c r="CKH37"/>
      <c r="CKI37"/>
      <c r="CKJ37"/>
      <c r="CKK37"/>
      <c r="CKL37"/>
      <c r="CKM37"/>
      <c r="CKN37"/>
      <c r="CKO37"/>
      <c r="CKP37"/>
      <c r="CKQ37"/>
      <c r="CKR37"/>
      <c r="CKS37"/>
      <c r="CKT37"/>
      <c r="CKU37"/>
      <c r="CKV37"/>
      <c r="CKW37"/>
      <c r="CKX37"/>
      <c r="CKY37"/>
      <c r="CKZ37"/>
      <c r="CLA37"/>
      <c r="CLB37"/>
      <c r="CLC37"/>
      <c r="CLD37"/>
      <c r="CLE37"/>
      <c r="CLF37"/>
      <c r="CLG37"/>
      <c r="CLH37"/>
      <c r="CLI37"/>
      <c r="CLJ37"/>
      <c r="CLK37"/>
      <c r="CLL37"/>
      <c r="CLM37"/>
      <c r="CLN37"/>
      <c r="CLO37"/>
      <c r="CLP37"/>
      <c r="CLQ37"/>
      <c r="CLR37"/>
      <c r="CLS37"/>
      <c r="CLT37"/>
      <c r="CLU37"/>
      <c r="CLV37"/>
      <c r="CLW37"/>
      <c r="CLX37"/>
      <c r="CLY37"/>
      <c r="CLZ37"/>
      <c r="CMA37"/>
      <c r="CMB37"/>
      <c r="CMC37"/>
      <c r="CMD37"/>
      <c r="CME37"/>
      <c r="CMF37"/>
      <c r="CMG37"/>
      <c r="CMH37"/>
      <c r="CMI37"/>
      <c r="CMJ37"/>
      <c r="CMK37"/>
      <c r="CML37"/>
      <c r="CMM37"/>
      <c r="CMN37"/>
      <c r="CMO37"/>
      <c r="CMP37"/>
      <c r="CMQ37"/>
      <c r="CMR37"/>
      <c r="CMS37"/>
      <c r="CMT37"/>
      <c r="CMU37"/>
      <c r="CMV37"/>
      <c r="CMW37"/>
      <c r="CMX37"/>
      <c r="CMY37"/>
      <c r="CMZ37"/>
      <c r="CNA37"/>
      <c r="CNB37"/>
      <c r="CNC37"/>
      <c r="CND37"/>
      <c r="CNE37"/>
      <c r="CNF37"/>
      <c r="CNG37"/>
      <c r="CNH37"/>
      <c r="CNI37"/>
      <c r="CNJ37"/>
      <c r="CNK37"/>
      <c r="CNL37"/>
      <c r="CNM37"/>
      <c r="CNN37"/>
      <c r="CNO37"/>
      <c r="CNP37"/>
      <c r="CNQ37"/>
      <c r="CNR37"/>
      <c r="CNS37"/>
      <c r="CNT37"/>
      <c r="CNU37"/>
      <c r="CNV37"/>
      <c r="CNW37"/>
      <c r="CNX37"/>
      <c r="CNY37"/>
      <c r="CNZ37"/>
      <c r="COA37"/>
      <c r="COB37"/>
      <c r="COC37"/>
      <c r="COD37"/>
      <c r="COE37"/>
      <c r="COF37"/>
      <c r="COG37"/>
      <c r="COH37"/>
      <c r="COI37"/>
      <c r="COJ37"/>
      <c r="COK37"/>
      <c r="COL37"/>
      <c r="COM37"/>
      <c r="CON37"/>
      <c r="COO37"/>
      <c r="COP37"/>
      <c r="COQ37"/>
      <c r="COR37"/>
      <c r="COS37"/>
      <c r="COT37"/>
      <c r="COU37"/>
      <c r="COV37"/>
      <c r="COW37"/>
      <c r="COX37"/>
      <c r="COY37"/>
      <c r="COZ37"/>
      <c r="CPA37"/>
      <c r="CPB37"/>
      <c r="CPC37"/>
      <c r="CPD37"/>
      <c r="CPE37"/>
      <c r="CPF37"/>
      <c r="CPG37"/>
      <c r="CPH37"/>
      <c r="CPI37"/>
      <c r="CPJ37"/>
      <c r="CPK37"/>
      <c r="CPL37"/>
      <c r="CPM37"/>
      <c r="CPN37"/>
      <c r="CPO37"/>
      <c r="CPP37"/>
      <c r="CPQ37"/>
      <c r="CPR37"/>
      <c r="CPS37"/>
      <c r="CPT37"/>
      <c r="CPU37"/>
      <c r="CPV37"/>
      <c r="CPW37"/>
      <c r="CPX37"/>
      <c r="CPY37"/>
      <c r="CPZ37"/>
      <c r="CQA37"/>
      <c r="CQB37"/>
      <c r="CQC37"/>
      <c r="CQD37"/>
      <c r="CQE37"/>
      <c r="CQF37"/>
      <c r="CQG37"/>
      <c r="CQH37"/>
      <c r="CQI37"/>
      <c r="CQJ37"/>
      <c r="CQK37"/>
      <c r="CQL37"/>
      <c r="CQM37"/>
      <c r="CQN37"/>
      <c r="CQO37"/>
      <c r="CQP37"/>
      <c r="CQQ37"/>
      <c r="CQR37"/>
      <c r="CQS37"/>
      <c r="CQT37"/>
      <c r="CQU37"/>
      <c r="CQV37"/>
      <c r="CQW37"/>
      <c r="CQX37"/>
      <c r="CQY37"/>
      <c r="CQZ37"/>
      <c r="CRA37"/>
      <c r="CRB37"/>
      <c r="CRC37"/>
      <c r="CRD37"/>
      <c r="CRE37"/>
      <c r="CRF37"/>
      <c r="CRG37"/>
      <c r="CRH37"/>
      <c r="CRI37"/>
      <c r="CRJ37"/>
      <c r="CRK37"/>
      <c r="CRL37"/>
      <c r="CRM37"/>
      <c r="CRN37"/>
      <c r="CRO37"/>
      <c r="CRP37"/>
      <c r="CRQ37"/>
      <c r="CRR37"/>
      <c r="CRS37"/>
      <c r="CRT37"/>
      <c r="CRU37"/>
      <c r="CRV37"/>
      <c r="CRW37"/>
      <c r="CRX37"/>
      <c r="CRY37"/>
      <c r="CRZ37"/>
      <c r="CSA37"/>
      <c r="CSB37"/>
      <c r="CSC37"/>
      <c r="CSD37"/>
      <c r="CSE37"/>
      <c r="CSF37"/>
      <c r="CSG37"/>
      <c r="CSH37"/>
      <c r="CSI37"/>
      <c r="CSJ37"/>
      <c r="CSK37"/>
      <c r="CSL37"/>
      <c r="CSM37"/>
      <c r="CSN37"/>
      <c r="CSO37"/>
      <c r="CSP37"/>
      <c r="CSQ37"/>
      <c r="CSR37"/>
      <c r="CSS37"/>
      <c r="CST37"/>
      <c r="CSU37"/>
      <c r="CSV37"/>
      <c r="CSW37"/>
      <c r="CSX37"/>
      <c r="CSY37"/>
      <c r="CSZ37"/>
      <c r="CTA37"/>
      <c r="CTB37"/>
      <c r="CTC37"/>
      <c r="CTD37"/>
      <c r="CTE37"/>
      <c r="CTF37"/>
      <c r="CTG37"/>
      <c r="CTH37"/>
      <c r="CTI37"/>
      <c r="CTJ37"/>
      <c r="CTK37"/>
      <c r="CTL37"/>
      <c r="CTM37"/>
      <c r="CTN37"/>
      <c r="CTO37"/>
      <c r="CTP37"/>
      <c r="CTQ37"/>
      <c r="CTR37"/>
      <c r="CTS37"/>
      <c r="CTT37"/>
      <c r="CTU37"/>
      <c r="CTV37"/>
      <c r="CTW37"/>
      <c r="CTX37"/>
      <c r="CTY37"/>
      <c r="CTZ37"/>
      <c r="CUA37"/>
      <c r="CUB37"/>
      <c r="CUC37"/>
      <c r="CUD37"/>
      <c r="CUE37"/>
      <c r="CUF37"/>
      <c r="CUG37"/>
      <c r="CUH37"/>
      <c r="CUI37"/>
      <c r="CUJ37"/>
      <c r="CUK37"/>
      <c r="CUL37"/>
      <c r="CUM37"/>
      <c r="CUN37"/>
      <c r="CUO37"/>
      <c r="CUP37"/>
      <c r="CUQ37"/>
      <c r="CUR37"/>
      <c r="CUS37"/>
      <c r="CUT37"/>
      <c r="CUU37"/>
      <c r="CUV37"/>
      <c r="CUW37"/>
      <c r="CUX37"/>
      <c r="CUY37"/>
      <c r="CUZ37"/>
      <c r="CVA37"/>
      <c r="CVB37"/>
      <c r="CVC37"/>
      <c r="CVD37"/>
      <c r="CVE37"/>
      <c r="CVF37"/>
      <c r="CVG37"/>
      <c r="CVH37"/>
      <c r="CVI37"/>
      <c r="CVJ37"/>
      <c r="CVK37"/>
      <c r="CVL37"/>
      <c r="CVM37"/>
      <c r="CVN37"/>
      <c r="CVO37"/>
      <c r="CVP37"/>
      <c r="CVQ37"/>
      <c r="CVR37"/>
      <c r="CVS37"/>
      <c r="CVT37"/>
      <c r="CVU37"/>
      <c r="CVV37"/>
      <c r="CVW37"/>
      <c r="CVX37"/>
      <c r="CVY37"/>
      <c r="CVZ37"/>
      <c r="CWA37"/>
      <c r="CWB37"/>
      <c r="CWC37"/>
      <c r="CWD37"/>
      <c r="CWE37"/>
      <c r="CWF37"/>
      <c r="CWG37"/>
      <c r="CWH37"/>
      <c r="CWI37"/>
      <c r="CWJ37"/>
      <c r="CWK37"/>
      <c r="CWL37"/>
      <c r="CWM37"/>
      <c r="CWN37"/>
      <c r="CWO37"/>
      <c r="CWP37"/>
      <c r="CWQ37"/>
      <c r="CWR37"/>
      <c r="CWS37"/>
      <c r="CWT37"/>
      <c r="CWU37"/>
      <c r="CWV37"/>
      <c r="CWW37"/>
      <c r="CWX37"/>
      <c r="CWY37"/>
      <c r="CWZ37"/>
      <c r="CXA37"/>
      <c r="CXB37"/>
      <c r="CXC37"/>
      <c r="CXD37"/>
      <c r="CXE37"/>
      <c r="CXF37"/>
      <c r="CXG37"/>
      <c r="CXH37"/>
      <c r="CXI37"/>
      <c r="CXJ37"/>
      <c r="CXK37"/>
      <c r="CXL37"/>
      <c r="CXM37"/>
      <c r="CXN37"/>
      <c r="CXO37"/>
      <c r="CXP37"/>
      <c r="CXQ37"/>
      <c r="CXR37"/>
      <c r="CXS37"/>
      <c r="CXT37"/>
      <c r="CXU37"/>
      <c r="CXV37"/>
      <c r="CXW37"/>
      <c r="CXX37"/>
      <c r="CXY37"/>
      <c r="CXZ37"/>
      <c r="CYA37"/>
      <c r="CYB37"/>
      <c r="CYC37"/>
      <c r="CYD37"/>
      <c r="CYE37"/>
      <c r="CYF37"/>
      <c r="CYG37"/>
      <c r="CYH37"/>
      <c r="CYI37"/>
      <c r="CYJ37"/>
      <c r="CYK37"/>
      <c r="CYL37"/>
      <c r="CYM37"/>
      <c r="CYN37"/>
      <c r="CYO37"/>
      <c r="CYP37"/>
      <c r="CYQ37"/>
      <c r="CYR37"/>
      <c r="CYS37"/>
      <c r="CYT37"/>
      <c r="CYU37"/>
      <c r="CYV37"/>
      <c r="CYW37"/>
      <c r="CYX37"/>
      <c r="CYY37"/>
      <c r="CYZ37"/>
      <c r="CZA37"/>
      <c r="CZB37"/>
      <c r="CZC37"/>
      <c r="CZD37"/>
      <c r="CZE37"/>
      <c r="CZF37"/>
      <c r="CZG37"/>
      <c r="CZH37"/>
      <c r="CZI37"/>
      <c r="CZJ37"/>
      <c r="CZK37"/>
      <c r="CZL37"/>
      <c r="CZM37"/>
      <c r="CZN37"/>
      <c r="CZO37"/>
      <c r="CZP37"/>
      <c r="CZQ37"/>
      <c r="CZR37"/>
      <c r="CZS37"/>
      <c r="CZT37"/>
      <c r="CZU37"/>
      <c r="CZV37"/>
      <c r="CZW37"/>
      <c r="CZX37"/>
      <c r="CZY37"/>
      <c r="CZZ37"/>
      <c r="DAA37"/>
      <c r="DAB37"/>
      <c r="DAC37"/>
      <c r="DAD37"/>
      <c r="DAE37"/>
      <c r="DAF37"/>
      <c r="DAG37"/>
      <c r="DAH37"/>
      <c r="DAI37"/>
      <c r="DAJ37"/>
      <c r="DAK37"/>
      <c r="DAL37"/>
      <c r="DAM37"/>
      <c r="DAN37"/>
      <c r="DAO37"/>
      <c r="DAP37"/>
      <c r="DAQ37"/>
      <c r="DAR37"/>
      <c r="DAS37"/>
      <c r="DAT37"/>
      <c r="DAU37"/>
      <c r="DAV37"/>
      <c r="DAW37"/>
      <c r="DAX37"/>
      <c r="DAY37"/>
      <c r="DAZ37"/>
      <c r="DBA37"/>
      <c r="DBB37"/>
      <c r="DBC37"/>
      <c r="DBD37"/>
      <c r="DBE37"/>
      <c r="DBF37"/>
      <c r="DBG37"/>
      <c r="DBH37"/>
      <c r="DBI37"/>
      <c r="DBJ37"/>
      <c r="DBK37"/>
      <c r="DBL37"/>
      <c r="DBM37"/>
      <c r="DBN37"/>
      <c r="DBO37"/>
      <c r="DBP37"/>
      <c r="DBQ37"/>
      <c r="DBR37"/>
      <c r="DBS37"/>
      <c r="DBT37"/>
      <c r="DBU37"/>
      <c r="DBV37"/>
      <c r="DBW37"/>
      <c r="DBX37"/>
      <c r="DBY37"/>
      <c r="DBZ37"/>
      <c r="DCA37"/>
      <c r="DCB37"/>
      <c r="DCC37"/>
      <c r="DCD37"/>
      <c r="DCE37"/>
      <c r="DCF37"/>
      <c r="DCG37"/>
      <c r="DCH37"/>
      <c r="DCI37"/>
      <c r="DCJ37"/>
      <c r="DCK37"/>
      <c r="DCL37"/>
      <c r="DCM37"/>
      <c r="DCN37"/>
      <c r="DCO37"/>
      <c r="DCP37"/>
      <c r="DCQ37"/>
      <c r="DCR37"/>
      <c r="DCS37"/>
      <c r="DCT37"/>
      <c r="DCU37"/>
      <c r="DCV37"/>
      <c r="DCW37"/>
      <c r="DCX37"/>
      <c r="DCY37"/>
      <c r="DCZ37"/>
      <c r="DDA37"/>
      <c r="DDB37"/>
      <c r="DDC37"/>
      <c r="DDD37"/>
      <c r="DDE37"/>
      <c r="DDF37"/>
      <c r="DDG37"/>
      <c r="DDH37"/>
      <c r="DDI37"/>
      <c r="DDJ37"/>
      <c r="DDK37"/>
      <c r="DDL37"/>
      <c r="DDM37"/>
      <c r="DDN37"/>
      <c r="DDO37"/>
      <c r="DDP37"/>
      <c r="DDQ37"/>
      <c r="DDR37"/>
      <c r="DDS37"/>
      <c r="DDT37"/>
      <c r="DDU37"/>
      <c r="DDV37"/>
      <c r="DDW37"/>
      <c r="DDX37"/>
      <c r="DDY37"/>
      <c r="DDZ37"/>
      <c r="DEA37"/>
      <c r="DEB37"/>
      <c r="DEC37"/>
      <c r="DED37"/>
      <c r="DEE37"/>
      <c r="DEF37"/>
      <c r="DEG37"/>
      <c r="DEH37"/>
      <c r="DEI37"/>
      <c r="DEJ37"/>
      <c r="DEK37"/>
      <c r="DEL37"/>
      <c r="DEM37"/>
      <c r="DEN37"/>
      <c r="DEO37"/>
      <c r="DEP37"/>
      <c r="DEQ37"/>
      <c r="DER37"/>
      <c r="DES37"/>
      <c r="DET37"/>
      <c r="DEU37"/>
      <c r="DEV37"/>
      <c r="DEW37"/>
      <c r="DEX37"/>
      <c r="DEY37"/>
      <c r="DEZ37"/>
      <c r="DFA37"/>
      <c r="DFB37"/>
      <c r="DFC37"/>
      <c r="DFD37"/>
      <c r="DFE37"/>
      <c r="DFF37"/>
      <c r="DFG37"/>
      <c r="DFH37"/>
      <c r="DFI37"/>
      <c r="DFJ37"/>
      <c r="DFK37"/>
      <c r="DFL37"/>
      <c r="DFM37"/>
      <c r="DFN37"/>
      <c r="DFO37"/>
      <c r="DFP37"/>
      <c r="DFQ37"/>
      <c r="DFR37"/>
      <c r="DFS37"/>
      <c r="DFT37"/>
      <c r="DFU37"/>
      <c r="DFV37"/>
      <c r="DFW37"/>
      <c r="DFX37"/>
      <c r="DFY37"/>
      <c r="DFZ37"/>
      <c r="DGA37"/>
      <c r="DGB37"/>
      <c r="DGC37"/>
      <c r="DGD37"/>
      <c r="DGE37"/>
      <c r="DGF37"/>
      <c r="DGG37"/>
      <c r="DGH37"/>
      <c r="DGI37"/>
      <c r="DGJ37"/>
      <c r="DGK37"/>
      <c r="DGL37"/>
      <c r="DGM37"/>
      <c r="DGN37"/>
      <c r="DGO37"/>
      <c r="DGP37"/>
      <c r="DGQ37"/>
      <c r="DGR37"/>
      <c r="DGS37"/>
      <c r="DGT37"/>
      <c r="DGU37"/>
      <c r="DGV37"/>
      <c r="DGW37"/>
      <c r="DGX37"/>
      <c r="DGY37"/>
      <c r="DGZ37"/>
      <c r="DHA37"/>
      <c r="DHB37"/>
      <c r="DHC37"/>
      <c r="DHD37"/>
      <c r="DHE37"/>
      <c r="DHF37"/>
      <c r="DHG37"/>
      <c r="DHH37"/>
      <c r="DHI37"/>
      <c r="DHJ37"/>
      <c r="DHK37"/>
      <c r="DHL37"/>
      <c r="DHM37"/>
      <c r="DHN37"/>
      <c r="DHO37"/>
      <c r="DHP37"/>
      <c r="DHQ37"/>
      <c r="DHR37"/>
      <c r="DHS37"/>
      <c r="DHT37"/>
      <c r="DHU37"/>
      <c r="DHV37"/>
      <c r="DHW37"/>
      <c r="DHX37"/>
      <c r="DHY37"/>
      <c r="DHZ37"/>
      <c r="DIA37"/>
      <c r="DIB37"/>
      <c r="DIC37"/>
      <c r="DID37"/>
      <c r="DIE37"/>
      <c r="DIF37"/>
      <c r="DIG37"/>
      <c r="DIH37"/>
      <c r="DII37"/>
      <c r="DIJ37"/>
      <c r="DIK37"/>
      <c r="DIL37"/>
      <c r="DIM37"/>
      <c r="DIN37"/>
      <c r="DIO37"/>
      <c r="DIP37"/>
      <c r="DIQ37"/>
      <c r="DIR37"/>
      <c r="DIS37"/>
      <c r="DIT37"/>
      <c r="DIU37"/>
      <c r="DIV37"/>
      <c r="DIW37"/>
      <c r="DIX37"/>
      <c r="DIY37"/>
      <c r="DIZ37"/>
      <c r="DJA37"/>
      <c r="DJB37"/>
      <c r="DJC37"/>
      <c r="DJD37"/>
      <c r="DJE37"/>
      <c r="DJF37"/>
      <c r="DJG37"/>
      <c r="DJH37"/>
      <c r="DJI37"/>
      <c r="DJJ37"/>
      <c r="DJK37"/>
      <c r="DJL37"/>
      <c r="DJM37"/>
      <c r="DJN37"/>
      <c r="DJO37"/>
      <c r="DJP37"/>
      <c r="DJQ37"/>
      <c r="DJR37"/>
      <c r="DJS37"/>
      <c r="DJT37"/>
      <c r="DJU37"/>
      <c r="DJV37"/>
      <c r="DJW37"/>
      <c r="DJX37"/>
      <c r="DJY37"/>
      <c r="DJZ37"/>
      <c r="DKA37"/>
      <c r="DKB37"/>
      <c r="DKC37"/>
      <c r="DKD37"/>
      <c r="DKE37"/>
      <c r="DKF37"/>
      <c r="DKG37"/>
      <c r="DKH37"/>
      <c r="DKI37"/>
      <c r="DKJ37"/>
      <c r="DKK37"/>
      <c r="DKL37"/>
      <c r="DKM37"/>
      <c r="DKN37"/>
      <c r="DKO37"/>
      <c r="DKP37"/>
      <c r="DKQ37"/>
      <c r="DKR37"/>
      <c r="DKS37"/>
      <c r="DKT37"/>
      <c r="DKU37"/>
      <c r="DKV37"/>
      <c r="DKW37"/>
      <c r="DKX37"/>
      <c r="DKY37"/>
      <c r="DKZ37"/>
      <c r="DLA37"/>
      <c r="DLB37"/>
      <c r="DLC37"/>
      <c r="DLD37"/>
      <c r="DLE37"/>
      <c r="DLF37"/>
      <c r="DLG37"/>
      <c r="DLH37"/>
      <c r="DLI37"/>
      <c r="DLJ37"/>
      <c r="DLK37"/>
      <c r="DLL37"/>
      <c r="DLM37"/>
      <c r="DLN37"/>
      <c r="DLO37"/>
      <c r="DLP37"/>
      <c r="DLQ37"/>
      <c r="DLR37"/>
      <c r="DLS37"/>
      <c r="DLT37"/>
      <c r="DLU37"/>
      <c r="DLV37"/>
      <c r="DLW37"/>
      <c r="DLX37"/>
      <c r="DLY37"/>
      <c r="DLZ37"/>
      <c r="DMA37"/>
      <c r="DMB37"/>
      <c r="DMC37"/>
      <c r="DMD37"/>
      <c r="DME37"/>
      <c r="DMF37"/>
      <c r="DMG37"/>
      <c r="DMH37"/>
      <c r="DMI37"/>
      <c r="DMJ37"/>
      <c r="DMK37"/>
      <c r="DML37"/>
      <c r="DMM37"/>
      <c r="DMN37"/>
      <c r="DMO37"/>
      <c r="DMP37"/>
      <c r="DMQ37"/>
      <c r="DMR37"/>
      <c r="DMS37"/>
      <c r="DMT37"/>
      <c r="DMU37"/>
      <c r="DMV37"/>
      <c r="DMW37"/>
      <c r="DMX37"/>
      <c r="DMY37"/>
      <c r="DMZ37"/>
      <c r="DNA37"/>
      <c r="DNB37"/>
      <c r="DNC37"/>
      <c r="DND37"/>
      <c r="DNE37"/>
      <c r="DNF37"/>
      <c r="DNG37"/>
      <c r="DNH37"/>
      <c r="DNI37"/>
      <c r="DNJ37"/>
      <c r="DNK37"/>
      <c r="DNL37"/>
      <c r="DNM37"/>
      <c r="DNN37"/>
      <c r="DNO37"/>
      <c r="DNP37"/>
      <c r="DNQ37"/>
      <c r="DNR37"/>
      <c r="DNS37"/>
      <c r="DNT37"/>
      <c r="DNU37"/>
      <c r="DNV37"/>
      <c r="DNW37"/>
      <c r="DNX37"/>
      <c r="DNY37"/>
      <c r="DNZ37"/>
      <c r="DOA37"/>
      <c r="DOB37"/>
      <c r="DOC37"/>
      <c r="DOD37"/>
      <c r="DOE37"/>
      <c r="DOF37"/>
      <c r="DOG37"/>
      <c r="DOH37"/>
      <c r="DOI37"/>
      <c r="DOJ37"/>
      <c r="DOK37"/>
      <c r="DOL37"/>
      <c r="DOM37"/>
      <c r="DON37"/>
      <c r="DOO37"/>
      <c r="DOP37"/>
      <c r="DOQ37"/>
      <c r="DOR37"/>
      <c r="DOS37"/>
      <c r="DOT37"/>
      <c r="DOU37"/>
      <c r="DOV37"/>
      <c r="DOW37"/>
      <c r="DOX37"/>
      <c r="DOY37"/>
      <c r="DOZ37"/>
      <c r="DPA37"/>
      <c r="DPB37"/>
      <c r="DPC37"/>
      <c r="DPD37"/>
      <c r="DPE37"/>
      <c r="DPF37"/>
      <c r="DPG37"/>
      <c r="DPH37"/>
      <c r="DPI37"/>
      <c r="DPJ37"/>
      <c r="DPK37"/>
      <c r="DPL37"/>
      <c r="DPM37"/>
      <c r="DPN37"/>
      <c r="DPO37"/>
      <c r="DPP37"/>
      <c r="DPQ37"/>
      <c r="DPR37"/>
      <c r="DPS37"/>
      <c r="DPT37"/>
      <c r="DPU37"/>
      <c r="DPV37"/>
      <c r="DPW37"/>
      <c r="DPX37"/>
      <c r="DPY37"/>
      <c r="DPZ37"/>
      <c r="DQA37"/>
      <c r="DQB37"/>
      <c r="DQC37"/>
      <c r="DQD37"/>
      <c r="DQE37"/>
      <c r="DQF37"/>
      <c r="DQG37"/>
      <c r="DQH37"/>
      <c r="DQI37"/>
      <c r="DQJ37"/>
      <c r="DQK37"/>
      <c r="DQL37"/>
      <c r="DQM37"/>
      <c r="DQN37"/>
      <c r="DQO37"/>
      <c r="DQP37"/>
      <c r="DQQ37"/>
      <c r="DQR37"/>
      <c r="DQS37"/>
      <c r="DQT37"/>
      <c r="DQU37"/>
      <c r="DQV37"/>
      <c r="DQW37"/>
      <c r="DQX37"/>
      <c r="DQY37"/>
      <c r="DQZ37"/>
      <c r="DRA37"/>
      <c r="DRB37"/>
      <c r="DRC37"/>
      <c r="DRD37"/>
      <c r="DRE37"/>
      <c r="DRF37"/>
      <c r="DRG37"/>
      <c r="DRH37"/>
      <c r="DRI37"/>
      <c r="DRJ37"/>
      <c r="DRK37"/>
      <c r="DRL37"/>
      <c r="DRM37"/>
      <c r="DRN37"/>
      <c r="DRO37"/>
      <c r="DRP37"/>
      <c r="DRQ37"/>
      <c r="DRR37"/>
      <c r="DRS37"/>
      <c r="DRT37"/>
      <c r="DRU37"/>
      <c r="DRV37"/>
      <c r="DRW37"/>
      <c r="DRX37"/>
      <c r="DRY37"/>
      <c r="DRZ37"/>
      <c r="DSA37"/>
      <c r="DSB37"/>
      <c r="DSC37"/>
      <c r="DSD37"/>
      <c r="DSE37"/>
      <c r="DSF37"/>
      <c r="DSG37"/>
      <c r="DSH37"/>
      <c r="DSI37"/>
      <c r="DSJ37"/>
      <c r="DSK37"/>
      <c r="DSL37"/>
      <c r="DSM37"/>
      <c r="DSN37"/>
      <c r="DSO37"/>
      <c r="DSP37"/>
      <c r="DSQ37"/>
      <c r="DSR37"/>
      <c r="DSS37"/>
      <c r="DST37"/>
      <c r="DSU37"/>
      <c r="DSV37"/>
      <c r="DSW37"/>
      <c r="DSX37"/>
      <c r="DSY37"/>
      <c r="DSZ37"/>
      <c r="DTA37"/>
      <c r="DTB37"/>
      <c r="DTC37"/>
      <c r="DTD37"/>
      <c r="DTE37"/>
      <c r="DTF37"/>
      <c r="DTG37"/>
      <c r="DTH37"/>
      <c r="DTI37"/>
      <c r="DTJ37"/>
      <c r="DTK37"/>
      <c r="DTL37"/>
      <c r="DTM37"/>
      <c r="DTN37"/>
      <c r="DTO37"/>
      <c r="DTP37"/>
      <c r="DTQ37"/>
      <c r="DTR37"/>
      <c r="DTS37"/>
      <c r="DTT37"/>
      <c r="DTU37"/>
      <c r="DTV37"/>
      <c r="DTW37"/>
      <c r="DTX37"/>
      <c r="DTY37"/>
      <c r="DTZ37"/>
      <c r="DUA37"/>
      <c r="DUB37"/>
      <c r="DUC37"/>
      <c r="DUD37"/>
      <c r="DUE37"/>
      <c r="DUF37"/>
      <c r="DUG37"/>
      <c r="DUH37"/>
      <c r="DUI37"/>
      <c r="DUJ37"/>
      <c r="DUK37"/>
      <c r="DUL37"/>
      <c r="DUM37"/>
      <c r="DUN37"/>
      <c r="DUO37"/>
      <c r="DUP37"/>
      <c r="DUQ37"/>
      <c r="DUR37"/>
      <c r="DUS37"/>
      <c r="DUT37"/>
      <c r="DUU37"/>
      <c r="DUV37"/>
      <c r="DUW37"/>
      <c r="DUX37"/>
      <c r="DUY37"/>
      <c r="DUZ37"/>
      <c r="DVA37"/>
      <c r="DVB37"/>
      <c r="DVC37"/>
      <c r="DVD37"/>
      <c r="DVE37"/>
      <c r="DVF37"/>
      <c r="DVG37"/>
      <c r="DVH37"/>
      <c r="DVI37"/>
      <c r="DVJ37"/>
      <c r="DVK37"/>
      <c r="DVL37"/>
      <c r="DVM37"/>
      <c r="DVN37"/>
      <c r="DVO37"/>
      <c r="DVP37"/>
      <c r="DVQ37"/>
      <c r="DVR37"/>
      <c r="DVS37"/>
      <c r="DVT37"/>
      <c r="DVU37"/>
      <c r="DVV37"/>
      <c r="DVW37"/>
      <c r="DVX37"/>
      <c r="DVY37"/>
      <c r="DVZ37"/>
      <c r="DWA37"/>
      <c r="DWB37"/>
      <c r="DWC37"/>
      <c r="DWD37"/>
      <c r="DWE37"/>
      <c r="DWF37"/>
      <c r="DWG37"/>
      <c r="DWH37"/>
      <c r="DWI37"/>
      <c r="DWJ37"/>
      <c r="DWK37"/>
      <c r="DWL37"/>
      <c r="DWM37"/>
      <c r="DWN37"/>
      <c r="DWO37"/>
      <c r="DWP37"/>
      <c r="DWQ37"/>
      <c r="DWR37"/>
      <c r="DWS37"/>
      <c r="DWT37"/>
      <c r="DWU37"/>
      <c r="DWV37"/>
      <c r="DWW37"/>
      <c r="DWX37"/>
      <c r="DWY37"/>
      <c r="DWZ37"/>
      <c r="DXA37"/>
      <c r="DXB37"/>
      <c r="DXC37"/>
      <c r="DXD37"/>
      <c r="DXE37"/>
      <c r="DXF37"/>
      <c r="DXG37"/>
      <c r="DXH37"/>
      <c r="DXI37"/>
      <c r="DXJ37"/>
      <c r="DXK37"/>
      <c r="DXL37"/>
      <c r="DXM37"/>
      <c r="DXN37"/>
      <c r="DXO37"/>
      <c r="DXP37"/>
      <c r="DXQ37"/>
      <c r="DXR37"/>
      <c r="DXS37"/>
      <c r="DXT37"/>
      <c r="DXU37"/>
      <c r="DXV37"/>
      <c r="DXW37"/>
      <c r="DXX37"/>
      <c r="DXY37"/>
      <c r="DXZ37"/>
      <c r="DYA37"/>
      <c r="DYB37"/>
      <c r="DYC37"/>
      <c r="DYD37"/>
      <c r="DYE37"/>
      <c r="DYF37"/>
      <c r="DYG37"/>
      <c r="DYH37"/>
      <c r="DYI37"/>
      <c r="DYJ37"/>
      <c r="DYK37"/>
      <c r="DYL37"/>
      <c r="DYM37"/>
      <c r="DYN37"/>
      <c r="DYO37"/>
      <c r="DYP37"/>
      <c r="DYQ37"/>
      <c r="DYR37"/>
      <c r="DYS37"/>
      <c r="DYT37"/>
      <c r="DYU37"/>
      <c r="DYV37"/>
      <c r="DYW37"/>
      <c r="DYX37"/>
      <c r="DYY37"/>
      <c r="DYZ37"/>
      <c r="DZA37"/>
      <c r="DZB37"/>
      <c r="DZC37"/>
      <c r="DZD37"/>
      <c r="DZE37"/>
      <c r="DZF37"/>
      <c r="DZG37"/>
      <c r="DZH37"/>
      <c r="DZI37"/>
      <c r="DZJ37"/>
      <c r="DZK37"/>
      <c r="DZL37"/>
      <c r="DZM37"/>
      <c r="DZN37"/>
      <c r="DZO37"/>
      <c r="DZP37"/>
      <c r="DZQ37"/>
      <c r="DZR37"/>
      <c r="DZS37"/>
      <c r="DZT37"/>
      <c r="DZU37"/>
      <c r="DZV37"/>
      <c r="DZW37"/>
      <c r="DZX37"/>
      <c r="DZY37"/>
      <c r="DZZ37"/>
      <c r="EAA37"/>
      <c r="EAB37"/>
      <c r="EAC37"/>
      <c r="EAD37"/>
      <c r="EAE37"/>
      <c r="EAF37"/>
      <c r="EAG37"/>
      <c r="EAH37"/>
      <c r="EAI37"/>
      <c r="EAJ37"/>
      <c r="EAK37"/>
      <c r="EAL37"/>
      <c r="EAM37"/>
      <c r="EAN37"/>
      <c r="EAO37"/>
      <c r="EAP37"/>
      <c r="EAQ37"/>
      <c r="EAR37"/>
      <c r="EAS37"/>
      <c r="EAT37"/>
      <c r="EAU37"/>
      <c r="EAV37"/>
      <c r="EAW37"/>
      <c r="EAX37"/>
      <c r="EAY37"/>
      <c r="EAZ37"/>
      <c r="EBA37"/>
      <c r="EBB37"/>
      <c r="EBC37"/>
      <c r="EBD37"/>
      <c r="EBE37"/>
      <c r="EBF37"/>
      <c r="EBG37"/>
      <c r="EBH37"/>
      <c r="EBI37"/>
      <c r="EBJ37"/>
      <c r="EBK37"/>
      <c r="EBL37"/>
      <c r="EBM37"/>
      <c r="EBN37"/>
      <c r="EBO37"/>
      <c r="EBP37"/>
      <c r="EBQ37"/>
      <c r="EBR37"/>
      <c r="EBS37"/>
      <c r="EBT37"/>
      <c r="EBU37"/>
      <c r="EBV37"/>
      <c r="EBW37"/>
      <c r="EBX37"/>
      <c r="EBY37"/>
      <c r="EBZ37"/>
      <c r="ECA37"/>
      <c r="ECB37"/>
      <c r="ECC37"/>
      <c r="ECD37"/>
      <c r="ECE37"/>
      <c r="ECF37"/>
      <c r="ECG37"/>
      <c r="ECH37"/>
      <c r="ECI37"/>
      <c r="ECJ37"/>
      <c r="ECK37"/>
      <c r="ECL37"/>
      <c r="ECM37"/>
      <c r="ECN37"/>
      <c r="ECO37"/>
      <c r="ECP37"/>
      <c r="ECQ37"/>
      <c r="ECR37"/>
      <c r="ECS37"/>
      <c r="ECT37"/>
      <c r="ECU37"/>
      <c r="ECV37"/>
      <c r="ECW37"/>
      <c r="ECX37"/>
      <c r="ECY37"/>
      <c r="ECZ37"/>
      <c r="EDA37"/>
      <c r="EDB37"/>
      <c r="EDC37"/>
      <c r="EDD37"/>
      <c r="EDE37"/>
      <c r="EDF37"/>
      <c r="EDG37"/>
      <c r="EDH37"/>
      <c r="EDI37"/>
      <c r="EDJ37"/>
      <c r="EDK37"/>
      <c r="EDL37"/>
      <c r="EDM37"/>
      <c r="EDN37"/>
      <c r="EDO37"/>
      <c r="EDP37"/>
      <c r="EDQ37"/>
      <c r="EDR37"/>
      <c r="EDS37"/>
      <c r="EDT37"/>
      <c r="EDU37"/>
      <c r="EDV37"/>
      <c r="EDW37"/>
      <c r="EDX37"/>
      <c r="EDY37"/>
      <c r="EDZ37"/>
      <c r="EEA37"/>
      <c r="EEB37"/>
      <c r="EEC37"/>
      <c r="EED37"/>
      <c r="EEE37"/>
      <c r="EEF37"/>
      <c r="EEG37"/>
      <c r="EEH37"/>
      <c r="EEI37"/>
      <c r="EEJ37"/>
      <c r="EEK37"/>
      <c r="EEL37"/>
      <c r="EEM37"/>
      <c r="EEN37"/>
      <c r="EEO37"/>
      <c r="EEP37"/>
      <c r="EEQ37"/>
      <c r="EER37"/>
      <c r="EES37"/>
      <c r="EET37"/>
      <c r="EEU37"/>
      <c r="EEV37"/>
      <c r="EEW37"/>
      <c r="EEX37"/>
      <c r="EEY37"/>
      <c r="EEZ37"/>
      <c r="EFA37"/>
      <c r="EFB37"/>
      <c r="EFC37"/>
      <c r="EFD37"/>
      <c r="EFE37"/>
      <c r="EFF37"/>
      <c r="EFG37"/>
      <c r="EFH37"/>
      <c r="EFI37"/>
      <c r="EFJ37"/>
      <c r="EFK37"/>
      <c r="EFL37"/>
      <c r="EFM37"/>
      <c r="EFN37"/>
      <c r="EFO37"/>
      <c r="EFP37"/>
      <c r="EFQ37"/>
      <c r="EFR37"/>
      <c r="EFS37"/>
      <c r="EFT37"/>
      <c r="EFU37"/>
      <c r="EFV37"/>
      <c r="EFW37"/>
      <c r="EFX37"/>
      <c r="EFY37"/>
      <c r="EFZ37"/>
      <c r="EGA37"/>
      <c r="EGB37"/>
      <c r="EGC37"/>
      <c r="EGD37"/>
      <c r="EGE37"/>
      <c r="EGF37"/>
      <c r="EGG37"/>
      <c r="EGH37"/>
      <c r="EGI37"/>
      <c r="EGJ37"/>
      <c r="EGK37"/>
      <c r="EGL37"/>
      <c r="EGM37"/>
      <c r="EGN37"/>
      <c r="EGO37"/>
      <c r="EGP37"/>
      <c r="EGQ37"/>
      <c r="EGR37"/>
      <c r="EGS37"/>
      <c r="EGT37"/>
      <c r="EGU37"/>
      <c r="EGV37"/>
      <c r="EGW37"/>
      <c r="EGX37"/>
      <c r="EGY37"/>
      <c r="EGZ37"/>
      <c r="EHA37"/>
      <c r="EHB37"/>
      <c r="EHC37"/>
      <c r="EHD37"/>
      <c r="EHE37"/>
      <c r="EHF37"/>
      <c r="EHG37"/>
      <c r="EHH37"/>
      <c r="EHI37"/>
      <c r="EHJ37"/>
      <c r="EHK37"/>
      <c r="EHL37"/>
      <c r="EHM37"/>
      <c r="EHN37"/>
      <c r="EHO37"/>
      <c r="EHP37"/>
      <c r="EHQ37"/>
      <c r="EHR37"/>
      <c r="EHS37"/>
      <c r="EHT37"/>
      <c r="EHU37"/>
      <c r="EHV37"/>
      <c r="EHW37"/>
      <c r="EHX37"/>
      <c r="EHY37"/>
      <c r="EHZ37"/>
      <c r="EIA37"/>
      <c r="EIB37"/>
      <c r="EIC37"/>
      <c r="EID37"/>
      <c r="EIE37"/>
      <c r="EIF37"/>
      <c r="EIG37"/>
      <c r="EIH37"/>
      <c r="EII37"/>
      <c r="EIJ37"/>
      <c r="EIK37"/>
      <c r="EIL37"/>
      <c r="EIM37"/>
      <c r="EIN37"/>
      <c r="EIO37"/>
      <c r="EIP37"/>
      <c r="EIQ37"/>
      <c r="EIR37"/>
      <c r="EIS37"/>
      <c r="EIT37"/>
      <c r="EIU37"/>
      <c r="EIV37"/>
      <c r="EIW37"/>
      <c r="EIX37"/>
      <c r="EIY37"/>
      <c r="EIZ37"/>
      <c r="EJA37"/>
      <c r="EJB37"/>
      <c r="EJC37"/>
      <c r="EJD37"/>
      <c r="EJE37"/>
      <c r="EJF37"/>
      <c r="EJG37"/>
      <c r="EJH37"/>
      <c r="EJI37"/>
      <c r="EJJ37"/>
      <c r="EJK37"/>
      <c r="EJL37"/>
      <c r="EJM37"/>
      <c r="EJN37"/>
      <c r="EJO37"/>
      <c r="EJP37"/>
      <c r="EJQ37"/>
      <c r="EJR37"/>
      <c r="EJS37"/>
      <c r="EJT37"/>
      <c r="EJU37"/>
      <c r="EJV37"/>
      <c r="EJW37"/>
      <c r="EJX37"/>
      <c r="EJY37"/>
      <c r="EJZ37"/>
      <c r="EKA37"/>
      <c r="EKB37"/>
      <c r="EKC37"/>
      <c r="EKD37"/>
      <c r="EKE37"/>
      <c r="EKF37"/>
      <c r="EKG37"/>
      <c r="EKH37"/>
      <c r="EKI37"/>
      <c r="EKJ37"/>
      <c r="EKK37"/>
      <c r="EKL37"/>
      <c r="EKM37"/>
      <c r="EKN37"/>
      <c r="EKO37"/>
      <c r="EKP37"/>
      <c r="EKQ37"/>
      <c r="EKR37"/>
      <c r="EKS37"/>
      <c r="EKT37"/>
      <c r="EKU37"/>
      <c r="EKV37"/>
      <c r="EKW37"/>
      <c r="EKX37"/>
      <c r="EKY37"/>
      <c r="EKZ37"/>
      <c r="ELA37"/>
      <c r="ELB37"/>
      <c r="ELC37"/>
      <c r="ELD37"/>
      <c r="ELE37"/>
      <c r="ELF37"/>
      <c r="ELG37"/>
      <c r="ELH37"/>
      <c r="ELI37"/>
      <c r="ELJ37"/>
      <c r="ELK37"/>
      <c r="ELL37"/>
      <c r="ELM37"/>
      <c r="ELN37"/>
      <c r="ELO37"/>
      <c r="ELP37"/>
      <c r="ELQ37"/>
      <c r="ELR37"/>
      <c r="ELS37"/>
      <c r="ELT37"/>
      <c r="ELU37"/>
      <c r="ELV37"/>
      <c r="ELW37"/>
      <c r="ELX37"/>
      <c r="ELY37"/>
      <c r="ELZ37"/>
      <c r="EMA37"/>
      <c r="EMB37"/>
      <c r="EMC37"/>
      <c r="EMD37"/>
      <c r="EME37"/>
      <c r="EMF37"/>
      <c r="EMG37"/>
      <c r="EMH37"/>
      <c r="EMI37"/>
      <c r="EMJ37"/>
      <c r="EMK37"/>
      <c r="EML37"/>
      <c r="EMM37"/>
      <c r="EMN37"/>
      <c r="EMO37"/>
      <c r="EMP37"/>
      <c r="EMQ37"/>
      <c r="EMR37"/>
      <c r="EMS37"/>
      <c r="EMT37"/>
      <c r="EMU37"/>
      <c r="EMV37"/>
      <c r="EMW37"/>
      <c r="EMX37"/>
      <c r="EMY37"/>
      <c r="EMZ37"/>
      <c r="ENA37"/>
      <c r="ENB37"/>
      <c r="ENC37"/>
      <c r="END37"/>
      <c r="ENE37"/>
      <c r="ENF37"/>
      <c r="ENG37"/>
      <c r="ENH37"/>
      <c r="ENI37"/>
      <c r="ENJ37"/>
      <c r="ENK37"/>
      <c r="ENL37"/>
      <c r="ENM37"/>
      <c r="ENN37"/>
      <c r="ENO37"/>
      <c r="ENP37"/>
      <c r="ENQ37"/>
      <c r="ENR37"/>
      <c r="ENS37"/>
      <c r="ENT37"/>
      <c r="ENU37"/>
      <c r="ENV37"/>
      <c r="ENW37"/>
      <c r="ENX37"/>
      <c r="ENY37"/>
      <c r="ENZ37"/>
      <c r="EOA37"/>
      <c r="EOB37"/>
      <c r="EOC37"/>
      <c r="EOD37"/>
      <c r="EOE37"/>
      <c r="EOF37"/>
      <c r="EOG37"/>
      <c r="EOH37"/>
      <c r="EOI37"/>
      <c r="EOJ37"/>
      <c r="EOK37"/>
      <c r="EOL37"/>
      <c r="EOM37"/>
      <c r="EON37"/>
      <c r="EOO37"/>
      <c r="EOP37"/>
      <c r="EOQ37"/>
      <c r="EOR37"/>
      <c r="EOS37"/>
      <c r="EOT37"/>
      <c r="EOU37"/>
      <c r="EOV37"/>
      <c r="EOW37"/>
      <c r="EOX37"/>
      <c r="EOY37"/>
      <c r="EOZ37"/>
      <c r="EPA37"/>
      <c r="EPB37"/>
      <c r="EPC37"/>
      <c r="EPD37"/>
      <c r="EPE37"/>
      <c r="EPF37"/>
      <c r="EPG37"/>
      <c r="EPH37"/>
      <c r="EPI37"/>
      <c r="EPJ37"/>
      <c r="EPK37"/>
      <c r="EPL37"/>
      <c r="EPM37"/>
      <c r="EPN37"/>
      <c r="EPO37"/>
      <c r="EPP37"/>
      <c r="EPQ37"/>
      <c r="EPR37"/>
      <c r="EPS37"/>
      <c r="EPT37"/>
      <c r="EPU37"/>
      <c r="EPV37"/>
      <c r="EPW37"/>
      <c r="EPX37"/>
      <c r="EPY37"/>
      <c r="EPZ37"/>
      <c r="EQA37"/>
      <c r="EQB37"/>
      <c r="EQC37"/>
      <c r="EQD37"/>
      <c r="EQE37"/>
      <c r="EQF37"/>
      <c r="EQG37"/>
      <c r="EQH37"/>
      <c r="EQI37"/>
      <c r="EQJ37"/>
      <c r="EQK37"/>
      <c r="EQL37"/>
      <c r="EQM37"/>
      <c r="EQN37"/>
      <c r="EQO37"/>
      <c r="EQP37"/>
      <c r="EQQ37"/>
      <c r="EQR37"/>
      <c r="EQS37"/>
      <c r="EQT37"/>
      <c r="EQU37"/>
      <c r="EQV37"/>
      <c r="EQW37"/>
      <c r="EQX37"/>
      <c r="EQY37"/>
      <c r="EQZ37"/>
      <c r="ERA37"/>
      <c r="ERB37"/>
      <c r="ERC37"/>
      <c r="ERD37"/>
      <c r="ERE37"/>
      <c r="ERF37"/>
      <c r="ERG37"/>
      <c r="ERH37"/>
      <c r="ERI37"/>
      <c r="ERJ37"/>
      <c r="ERK37"/>
      <c r="ERL37"/>
      <c r="ERM37"/>
      <c r="ERN37"/>
      <c r="ERO37"/>
      <c r="ERP37"/>
      <c r="ERQ37"/>
      <c r="ERR37"/>
      <c r="ERS37"/>
      <c r="ERT37"/>
      <c r="ERU37"/>
      <c r="ERV37"/>
      <c r="ERW37"/>
      <c r="ERX37"/>
      <c r="ERY37"/>
      <c r="ERZ37"/>
      <c r="ESA37"/>
      <c r="ESB37"/>
      <c r="ESC37"/>
      <c r="ESD37"/>
      <c r="ESE37"/>
      <c r="ESF37"/>
      <c r="ESG37"/>
      <c r="ESH37"/>
      <c r="ESI37"/>
      <c r="ESJ37"/>
      <c r="ESK37"/>
      <c r="ESL37"/>
      <c r="ESM37"/>
      <c r="ESN37"/>
      <c r="ESO37"/>
      <c r="ESP37"/>
      <c r="ESQ37"/>
      <c r="ESR37"/>
      <c r="ESS37"/>
      <c r="EST37"/>
      <c r="ESU37"/>
      <c r="ESV37"/>
      <c r="ESW37"/>
      <c r="ESX37"/>
      <c r="ESY37"/>
      <c r="ESZ37"/>
      <c r="ETA37"/>
      <c r="ETB37"/>
      <c r="ETC37"/>
      <c r="ETD37"/>
      <c r="ETE37"/>
      <c r="ETF37"/>
      <c r="ETG37"/>
      <c r="ETH37"/>
      <c r="ETI37"/>
      <c r="ETJ37"/>
      <c r="ETK37"/>
      <c r="ETL37"/>
      <c r="ETM37"/>
      <c r="ETN37"/>
      <c r="ETO37"/>
      <c r="ETP37"/>
      <c r="ETQ37"/>
      <c r="ETR37"/>
      <c r="ETS37"/>
      <c r="ETT37"/>
      <c r="ETU37"/>
      <c r="ETV37"/>
      <c r="ETW37"/>
      <c r="ETX37"/>
      <c r="ETY37"/>
      <c r="ETZ37"/>
      <c r="EUA37"/>
      <c r="EUB37"/>
      <c r="EUC37"/>
      <c r="EUD37"/>
      <c r="EUE37"/>
      <c r="EUF37"/>
      <c r="EUG37"/>
      <c r="EUH37"/>
      <c r="EUI37"/>
      <c r="EUJ37"/>
      <c r="EUK37"/>
      <c r="EUL37"/>
      <c r="EUM37"/>
      <c r="EUN37"/>
      <c r="EUO37"/>
      <c r="EUP37"/>
      <c r="EUQ37"/>
      <c r="EUR37"/>
      <c r="EUS37"/>
      <c r="EUT37"/>
      <c r="EUU37"/>
      <c r="EUV37"/>
      <c r="EUW37"/>
      <c r="EUX37"/>
      <c r="EUY37"/>
      <c r="EUZ37"/>
      <c r="EVA37"/>
      <c r="EVB37"/>
      <c r="EVC37"/>
      <c r="EVD37"/>
      <c r="EVE37"/>
      <c r="EVF37"/>
      <c r="EVG37"/>
      <c r="EVH37"/>
      <c r="EVI37"/>
      <c r="EVJ37"/>
      <c r="EVK37"/>
      <c r="EVL37"/>
      <c r="EVM37"/>
      <c r="EVN37"/>
      <c r="EVO37"/>
      <c r="EVP37"/>
      <c r="EVQ37"/>
      <c r="EVR37"/>
      <c r="EVS37"/>
      <c r="EVT37"/>
      <c r="EVU37"/>
      <c r="EVV37"/>
      <c r="EVW37"/>
      <c r="EVX37"/>
      <c r="EVY37"/>
      <c r="EVZ37"/>
      <c r="EWA37"/>
      <c r="EWB37"/>
      <c r="EWC37"/>
      <c r="EWD37"/>
      <c r="EWE37"/>
      <c r="EWF37"/>
      <c r="EWG37"/>
      <c r="EWH37"/>
      <c r="EWI37"/>
      <c r="EWJ37"/>
      <c r="EWK37"/>
      <c r="EWL37"/>
      <c r="EWM37"/>
      <c r="EWN37"/>
      <c r="EWO37"/>
      <c r="EWP37"/>
      <c r="EWQ37"/>
      <c r="EWR37"/>
      <c r="EWS37"/>
      <c r="EWT37"/>
      <c r="EWU37"/>
      <c r="EWV37"/>
      <c r="EWW37"/>
      <c r="EWX37"/>
      <c r="EWY37"/>
      <c r="EWZ37"/>
      <c r="EXA37"/>
      <c r="EXB37"/>
      <c r="EXC37"/>
      <c r="EXD37"/>
      <c r="EXE37"/>
      <c r="EXF37"/>
      <c r="EXG37"/>
      <c r="EXH37"/>
      <c r="EXI37"/>
      <c r="EXJ37"/>
      <c r="EXK37"/>
      <c r="EXL37"/>
      <c r="EXM37"/>
      <c r="EXN37"/>
      <c r="EXO37"/>
      <c r="EXP37"/>
      <c r="EXQ37"/>
      <c r="EXR37"/>
      <c r="EXS37"/>
      <c r="EXT37"/>
      <c r="EXU37"/>
      <c r="EXV37"/>
      <c r="EXW37"/>
      <c r="EXX37"/>
      <c r="EXY37"/>
      <c r="EXZ37"/>
      <c r="EYA37"/>
      <c r="EYB37"/>
      <c r="EYC37"/>
      <c r="EYD37"/>
      <c r="EYE37"/>
      <c r="EYF37"/>
      <c r="EYG37"/>
      <c r="EYH37"/>
      <c r="EYI37"/>
      <c r="EYJ37"/>
      <c r="EYK37"/>
      <c r="EYL37"/>
      <c r="EYM37"/>
      <c r="EYN37"/>
      <c r="EYO37"/>
      <c r="EYP37"/>
      <c r="EYQ37"/>
      <c r="EYR37"/>
      <c r="EYS37"/>
      <c r="EYT37"/>
      <c r="EYU37"/>
      <c r="EYV37"/>
      <c r="EYW37"/>
      <c r="EYX37"/>
      <c r="EYY37"/>
      <c r="EYZ37"/>
      <c r="EZA37"/>
      <c r="EZB37"/>
      <c r="EZC37"/>
      <c r="EZD37"/>
      <c r="EZE37"/>
      <c r="EZF37"/>
      <c r="EZG37"/>
      <c r="EZH37"/>
      <c r="EZI37"/>
      <c r="EZJ37"/>
      <c r="EZK37"/>
      <c r="EZL37"/>
      <c r="EZM37"/>
      <c r="EZN37"/>
      <c r="EZO37"/>
      <c r="EZP37"/>
      <c r="EZQ37"/>
      <c r="EZR37"/>
      <c r="EZS37"/>
      <c r="EZT37"/>
      <c r="EZU37"/>
      <c r="EZV37"/>
      <c r="EZW37"/>
      <c r="EZX37"/>
      <c r="EZY37"/>
      <c r="EZZ37"/>
      <c r="FAA37"/>
      <c r="FAB37"/>
      <c r="FAC37"/>
      <c r="FAD37"/>
      <c r="FAE37"/>
      <c r="FAF37"/>
      <c r="FAG37"/>
      <c r="FAH37"/>
      <c r="FAI37"/>
      <c r="FAJ37"/>
      <c r="FAK37"/>
      <c r="FAL37"/>
      <c r="FAM37"/>
      <c r="FAN37"/>
      <c r="FAO37"/>
      <c r="FAP37"/>
      <c r="FAQ37"/>
      <c r="FAR37"/>
      <c r="FAS37"/>
      <c r="FAT37"/>
      <c r="FAU37"/>
      <c r="FAV37"/>
      <c r="FAW37"/>
      <c r="FAX37"/>
      <c r="FAY37"/>
      <c r="FAZ37"/>
      <c r="FBA37"/>
      <c r="FBB37"/>
      <c r="FBC37"/>
      <c r="FBD37"/>
      <c r="FBE37"/>
      <c r="FBF37"/>
      <c r="FBG37"/>
      <c r="FBH37"/>
      <c r="FBI37"/>
      <c r="FBJ37"/>
      <c r="FBK37"/>
      <c r="FBL37"/>
      <c r="FBM37"/>
      <c r="FBN37"/>
      <c r="FBO37"/>
      <c r="FBP37"/>
      <c r="FBQ37"/>
      <c r="FBR37"/>
      <c r="FBS37"/>
      <c r="FBT37"/>
      <c r="FBU37"/>
      <c r="FBV37"/>
      <c r="FBW37"/>
      <c r="FBX37"/>
      <c r="FBY37"/>
      <c r="FBZ37"/>
      <c r="FCA37"/>
      <c r="FCB37"/>
      <c r="FCC37"/>
      <c r="FCD37"/>
      <c r="FCE37"/>
      <c r="FCF37"/>
      <c r="FCG37"/>
      <c r="FCH37"/>
      <c r="FCI37"/>
      <c r="FCJ37"/>
      <c r="FCK37"/>
      <c r="FCL37"/>
      <c r="FCM37"/>
      <c r="FCN37"/>
      <c r="FCO37"/>
      <c r="FCP37"/>
      <c r="FCQ37"/>
      <c r="FCR37"/>
      <c r="FCS37"/>
      <c r="FCT37"/>
      <c r="FCU37"/>
      <c r="FCV37"/>
      <c r="FCW37"/>
      <c r="FCX37"/>
      <c r="FCY37"/>
      <c r="FCZ37"/>
      <c r="FDA37"/>
      <c r="FDB37"/>
      <c r="FDC37"/>
      <c r="FDD37"/>
      <c r="FDE37"/>
      <c r="FDF37"/>
      <c r="FDG37"/>
      <c r="FDH37"/>
      <c r="FDI37"/>
      <c r="FDJ37"/>
      <c r="FDK37"/>
      <c r="FDL37"/>
      <c r="FDM37"/>
      <c r="FDN37"/>
      <c r="FDO37"/>
      <c r="FDP37"/>
      <c r="FDQ37"/>
      <c r="FDR37"/>
      <c r="FDS37"/>
      <c r="FDT37"/>
      <c r="FDU37"/>
      <c r="FDV37"/>
      <c r="FDW37"/>
      <c r="FDX37"/>
      <c r="FDY37"/>
      <c r="FDZ37"/>
      <c r="FEA37"/>
      <c r="FEB37"/>
      <c r="FEC37"/>
      <c r="FED37"/>
      <c r="FEE37"/>
      <c r="FEF37"/>
      <c r="FEG37"/>
      <c r="FEH37"/>
      <c r="FEI37"/>
      <c r="FEJ37"/>
      <c r="FEK37"/>
      <c r="FEL37"/>
      <c r="FEM37"/>
      <c r="FEN37"/>
      <c r="FEO37"/>
      <c r="FEP37"/>
      <c r="FEQ37"/>
      <c r="FER37"/>
      <c r="FES37"/>
      <c r="FET37"/>
      <c r="FEU37"/>
      <c r="FEV37"/>
      <c r="FEW37"/>
      <c r="FEX37"/>
      <c r="FEY37"/>
      <c r="FEZ37"/>
      <c r="FFA37"/>
      <c r="FFB37"/>
      <c r="FFC37"/>
      <c r="FFD37"/>
      <c r="FFE37"/>
      <c r="FFF37"/>
      <c r="FFG37"/>
      <c r="FFH37"/>
      <c r="FFI37"/>
      <c r="FFJ37"/>
      <c r="FFK37"/>
      <c r="FFL37"/>
      <c r="FFM37"/>
      <c r="FFN37"/>
      <c r="FFO37"/>
      <c r="FFP37"/>
      <c r="FFQ37"/>
      <c r="FFR37"/>
      <c r="FFS37"/>
      <c r="FFT37"/>
      <c r="FFU37"/>
      <c r="FFV37"/>
      <c r="FFW37"/>
      <c r="FFX37"/>
      <c r="FFY37"/>
      <c r="FFZ37"/>
      <c r="FGA37"/>
      <c r="FGB37"/>
      <c r="FGC37"/>
      <c r="FGD37"/>
      <c r="FGE37"/>
      <c r="FGF37"/>
      <c r="FGG37"/>
      <c r="FGH37"/>
      <c r="FGI37"/>
      <c r="FGJ37"/>
      <c r="FGK37"/>
      <c r="FGL37"/>
      <c r="FGM37"/>
      <c r="FGN37"/>
      <c r="FGO37"/>
      <c r="FGP37"/>
      <c r="FGQ37"/>
      <c r="FGR37"/>
      <c r="FGS37"/>
      <c r="FGT37"/>
      <c r="FGU37"/>
      <c r="FGV37"/>
      <c r="FGW37"/>
      <c r="FGX37"/>
      <c r="FGY37"/>
      <c r="FGZ37"/>
      <c r="FHA37"/>
      <c r="FHB37"/>
      <c r="FHC37"/>
      <c r="FHD37"/>
      <c r="FHE37"/>
      <c r="FHF37"/>
      <c r="FHG37"/>
      <c r="FHH37"/>
      <c r="FHI37"/>
      <c r="FHJ37"/>
      <c r="FHK37"/>
      <c r="FHL37"/>
      <c r="FHM37"/>
      <c r="FHN37"/>
      <c r="FHO37"/>
      <c r="FHP37"/>
      <c r="FHQ37"/>
      <c r="FHR37"/>
      <c r="FHS37"/>
      <c r="FHT37"/>
      <c r="FHU37"/>
      <c r="FHV37"/>
      <c r="FHW37"/>
      <c r="FHX37"/>
      <c r="FHY37"/>
      <c r="FHZ37"/>
      <c r="FIA37"/>
      <c r="FIB37"/>
      <c r="FIC37"/>
      <c r="FID37"/>
      <c r="FIE37"/>
      <c r="FIF37"/>
      <c r="FIG37"/>
      <c r="FIH37"/>
      <c r="FII37"/>
      <c r="FIJ37"/>
      <c r="FIK37"/>
      <c r="FIL37"/>
      <c r="FIM37"/>
      <c r="FIN37"/>
      <c r="FIO37"/>
      <c r="FIP37"/>
      <c r="FIQ37"/>
      <c r="FIR37"/>
      <c r="FIS37"/>
      <c r="FIT37"/>
      <c r="FIU37"/>
      <c r="FIV37"/>
      <c r="FIW37"/>
      <c r="FIX37"/>
      <c r="FIY37"/>
      <c r="FIZ37"/>
      <c r="FJA37"/>
      <c r="FJB37"/>
      <c r="FJC37"/>
      <c r="FJD37"/>
      <c r="FJE37"/>
      <c r="FJF37"/>
      <c r="FJG37"/>
      <c r="FJH37"/>
      <c r="FJI37"/>
      <c r="FJJ37"/>
      <c r="FJK37"/>
      <c r="FJL37"/>
      <c r="FJM37"/>
      <c r="FJN37"/>
      <c r="FJO37"/>
      <c r="FJP37"/>
      <c r="FJQ37"/>
      <c r="FJR37"/>
      <c r="FJS37"/>
      <c r="FJT37"/>
      <c r="FJU37"/>
      <c r="FJV37"/>
      <c r="FJW37"/>
      <c r="FJX37"/>
      <c r="FJY37"/>
      <c r="FJZ37"/>
      <c r="FKA37"/>
      <c r="FKB37"/>
      <c r="FKC37"/>
      <c r="FKD37"/>
      <c r="FKE37"/>
      <c r="FKF37"/>
      <c r="FKG37"/>
      <c r="FKH37"/>
      <c r="FKI37"/>
      <c r="FKJ37"/>
      <c r="FKK37"/>
      <c r="FKL37"/>
      <c r="FKM37"/>
      <c r="FKN37"/>
      <c r="FKO37"/>
      <c r="FKP37"/>
      <c r="FKQ37"/>
      <c r="FKR37"/>
      <c r="FKS37"/>
      <c r="FKT37"/>
      <c r="FKU37"/>
      <c r="FKV37"/>
      <c r="FKW37"/>
      <c r="FKX37"/>
      <c r="FKY37"/>
      <c r="FKZ37"/>
      <c r="FLA37"/>
      <c r="FLB37"/>
      <c r="FLC37"/>
      <c r="FLD37"/>
      <c r="FLE37"/>
      <c r="FLF37"/>
      <c r="FLG37"/>
      <c r="FLH37"/>
      <c r="FLI37"/>
      <c r="FLJ37"/>
      <c r="FLK37"/>
      <c r="FLL37"/>
      <c r="FLM37"/>
      <c r="FLN37"/>
      <c r="FLO37"/>
      <c r="FLP37"/>
      <c r="FLQ37"/>
      <c r="FLR37"/>
      <c r="FLS37"/>
      <c r="FLT37"/>
      <c r="FLU37"/>
      <c r="FLV37"/>
      <c r="FLW37"/>
      <c r="FLX37"/>
      <c r="FLY37"/>
      <c r="FLZ37"/>
      <c r="FMA37"/>
      <c r="FMB37"/>
      <c r="FMC37"/>
      <c r="FMD37"/>
      <c r="FME37"/>
      <c r="FMF37"/>
      <c r="FMG37"/>
      <c r="FMH37"/>
      <c r="FMI37"/>
      <c r="FMJ37"/>
      <c r="FMK37"/>
      <c r="FML37"/>
      <c r="FMM37"/>
      <c r="FMN37"/>
      <c r="FMO37"/>
      <c r="FMP37"/>
      <c r="FMQ37"/>
      <c r="FMR37"/>
      <c r="FMS37"/>
      <c r="FMT37"/>
      <c r="FMU37"/>
      <c r="FMV37"/>
      <c r="FMW37"/>
      <c r="FMX37"/>
      <c r="FMY37"/>
      <c r="FMZ37"/>
      <c r="FNA37"/>
      <c r="FNB37"/>
      <c r="FNC37"/>
      <c r="FND37"/>
      <c r="FNE37"/>
      <c r="FNF37"/>
      <c r="FNG37"/>
      <c r="FNH37"/>
      <c r="FNI37"/>
      <c r="FNJ37"/>
      <c r="FNK37"/>
      <c r="FNL37"/>
      <c r="FNM37"/>
      <c r="FNN37"/>
      <c r="FNO37"/>
      <c r="FNP37"/>
      <c r="FNQ37"/>
      <c r="FNR37"/>
      <c r="FNS37"/>
      <c r="FNT37"/>
      <c r="FNU37"/>
      <c r="FNV37"/>
      <c r="FNW37"/>
      <c r="FNX37"/>
      <c r="FNY37"/>
      <c r="FNZ37"/>
      <c r="FOA37"/>
      <c r="FOB37"/>
      <c r="FOC37"/>
      <c r="FOD37"/>
      <c r="FOE37"/>
      <c r="FOF37"/>
      <c r="FOG37"/>
      <c r="FOH37"/>
      <c r="FOI37"/>
      <c r="FOJ37"/>
      <c r="FOK37"/>
      <c r="FOL37"/>
      <c r="FOM37"/>
      <c r="FON37"/>
      <c r="FOO37"/>
      <c r="FOP37"/>
      <c r="FOQ37"/>
      <c r="FOR37"/>
      <c r="FOS37"/>
      <c r="FOT37"/>
      <c r="FOU37"/>
      <c r="FOV37"/>
      <c r="FOW37"/>
      <c r="FOX37"/>
      <c r="FOY37"/>
      <c r="FOZ37"/>
      <c r="FPA37"/>
      <c r="FPB37"/>
      <c r="FPC37"/>
      <c r="FPD37"/>
      <c r="FPE37"/>
      <c r="FPF37"/>
      <c r="FPG37"/>
      <c r="FPH37"/>
      <c r="FPI37"/>
      <c r="FPJ37"/>
      <c r="FPK37"/>
      <c r="FPL37"/>
      <c r="FPM37"/>
      <c r="FPN37"/>
      <c r="FPO37"/>
      <c r="FPP37"/>
      <c r="FPQ37"/>
      <c r="FPR37"/>
      <c r="FPS37"/>
      <c r="FPT37"/>
      <c r="FPU37"/>
      <c r="FPV37"/>
      <c r="FPW37"/>
      <c r="FPX37"/>
      <c r="FPY37"/>
      <c r="FPZ37"/>
      <c r="FQA37"/>
      <c r="FQB37"/>
      <c r="FQC37"/>
      <c r="FQD37"/>
      <c r="FQE37"/>
      <c r="FQF37"/>
      <c r="FQG37"/>
      <c r="FQH37"/>
      <c r="FQI37"/>
      <c r="FQJ37"/>
      <c r="FQK37"/>
      <c r="FQL37"/>
      <c r="FQM37"/>
      <c r="FQN37"/>
      <c r="FQO37"/>
      <c r="FQP37"/>
      <c r="FQQ37"/>
      <c r="FQR37"/>
      <c r="FQS37"/>
      <c r="FQT37"/>
      <c r="FQU37"/>
      <c r="FQV37"/>
      <c r="FQW37"/>
      <c r="FQX37"/>
      <c r="FQY37"/>
      <c r="FQZ37"/>
      <c r="FRA37"/>
      <c r="FRB37"/>
      <c r="FRC37"/>
      <c r="FRD37"/>
      <c r="FRE37"/>
      <c r="FRF37"/>
      <c r="FRG37"/>
      <c r="FRH37"/>
      <c r="FRI37"/>
      <c r="FRJ37"/>
      <c r="FRK37"/>
      <c r="FRL37"/>
      <c r="FRM37"/>
      <c r="FRN37"/>
      <c r="FRO37"/>
      <c r="FRP37"/>
      <c r="FRQ37"/>
      <c r="FRR37"/>
      <c r="FRS37"/>
      <c r="FRT37"/>
      <c r="FRU37"/>
      <c r="FRV37"/>
      <c r="FRW37"/>
      <c r="FRX37"/>
      <c r="FRY37"/>
      <c r="FRZ37"/>
      <c r="FSA37"/>
      <c r="FSB37"/>
      <c r="FSC37"/>
      <c r="FSD37"/>
      <c r="FSE37"/>
      <c r="FSF37"/>
      <c r="FSG37"/>
      <c r="FSH37"/>
      <c r="FSI37"/>
      <c r="FSJ37"/>
      <c r="FSK37"/>
      <c r="FSL37"/>
      <c r="FSM37"/>
      <c r="FSN37"/>
      <c r="FSO37"/>
      <c r="FSP37"/>
      <c r="FSQ37"/>
      <c r="FSR37"/>
      <c r="FSS37"/>
      <c r="FST37"/>
      <c r="FSU37"/>
      <c r="FSV37"/>
      <c r="FSW37"/>
      <c r="FSX37"/>
      <c r="FSY37"/>
      <c r="FSZ37"/>
      <c r="FTA37"/>
      <c r="FTB37"/>
      <c r="FTC37"/>
      <c r="FTD37"/>
      <c r="FTE37"/>
      <c r="FTF37"/>
      <c r="FTG37"/>
      <c r="FTH37"/>
      <c r="FTI37"/>
      <c r="FTJ37"/>
      <c r="FTK37"/>
      <c r="FTL37"/>
      <c r="FTM37"/>
      <c r="FTN37"/>
      <c r="FTO37"/>
      <c r="FTP37"/>
      <c r="FTQ37"/>
      <c r="FTR37"/>
      <c r="FTS37"/>
      <c r="FTT37"/>
      <c r="FTU37"/>
      <c r="FTV37"/>
      <c r="FTW37"/>
      <c r="FTX37"/>
      <c r="FTY37"/>
      <c r="FTZ37"/>
      <c r="FUA37"/>
      <c r="FUB37"/>
      <c r="FUC37"/>
      <c r="FUD37"/>
      <c r="FUE37"/>
      <c r="FUF37"/>
      <c r="FUG37"/>
      <c r="FUH37"/>
      <c r="FUI37"/>
      <c r="FUJ37"/>
      <c r="FUK37"/>
      <c r="FUL37"/>
      <c r="FUM37"/>
      <c r="FUN37"/>
      <c r="FUO37"/>
      <c r="FUP37"/>
      <c r="FUQ37"/>
      <c r="FUR37"/>
      <c r="FUS37"/>
      <c r="FUT37"/>
      <c r="FUU37"/>
      <c r="FUV37"/>
      <c r="FUW37"/>
      <c r="FUX37"/>
      <c r="FUY37"/>
      <c r="FUZ37"/>
      <c r="FVA37"/>
      <c r="FVB37"/>
      <c r="FVC37"/>
      <c r="FVD37"/>
      <c r="FVE37"/>
      <c r="FVF37"/>
      <c r="FVG37"/>
      <c r="FVH37"/>
      <c r="FVI37"/>
      <c r="FVJ37"/>
      <c r="FVK37"/>
      <c r="FVL37"/>
      <c r="FVM37"/>
      <c r="FVN37"/>
      <c r="FVO37"/>
      <c r="FVP37"/>
      <c r="FVQ37"/>
      <c r="FVR37"/>
      <c r="FVS37"/>
      <c r="FVT37"/>
      <c r="FVU37"/>
      <c r="FVV37"/>
      <c r="FVW37"/>
      <c r="FVX37"/>
      <c r="FVY37"/>
      <c r="FVZ37"/>
      <c r="FWA37"/>
      <c r="FWB37"/>
      <c r="FWC37"/>
      <c r="FWD37"/>
      <c r="FWE37"/>
      <c r="FWF37"/>
      <c r="FWG37"/>
      <c r="FWH37"/>
      <c r="FWI37"/>
      <c r="FWJ37"/>
      <c r="FWK37"/>
      <c r="FWL37"/>
      <c r="FWM37"/>
      <c r="FWN37"/>
      <c r="FWO37"/>
      <c r="FWP37"/>
      <c r="FWQ37"/>
      <c r="FWR37"/>
      <c r="FWS37"/>
      <c r="FWT37"/>
      <c r="FWU37"/>
      <c r="FWV37"/>
      <c r="FWW37"/>
      <c r="FWX37"/>
      <c r="FWY37"/>
      <c r="FWZ37"/>
      <c r="FXA37"/>
      <c r="FXB37"/>
      <c r="FXC37"/>
      <c r="FXD37"/>
      <c r="FXE37"/>
      <c r="FXF37"/>
      <c r="FXG37"/>
      <c r="FXH37"/>
      <c r="FXI37"/>
      <c r="FXJ37"/>
      <c r="FXK37"/>
      <c r="FXL37"/>
      <c r="FXM37"/>
      <c r="FXN37"/>
      <c r="FXO37"/>
      <c r="FXP37"/>
      <c r="FXQ37"/>
      <c r="FXR37"/>
      <c r="FXS37"/>
      <c r="FXT37"/>
      <c r="FXU37"/>
      <c r="FXV37"/>
      <c r="FXW37"/>
      <c r="FXX37"/>
      <c r="FXY37"/>
      <c r="FXZ37"/>
      <c r="FYA37"/>
      <c r="FYB37"/>
      <c r="FYC37"/>
      <c r="FYD37"/>
      <c r="FYE37"/>
      <c r="FYF37"/>
      <c r="FYG37"/>
      <c r="FYH37"/>
      <c r="FYI37"/>
      <c r="FYJ37"/>
      <c r="FYK37"/>
      <c r="FYL37"/>
      <c r="FYM37"/>
      <c r="FYN37"/>
      <c r="FYO37"/>
      <c r="FYP37"/>
      <c r="FYQ37"/>
      <c r="FYR37"/>
      <c r="FYS37"/>
      <c r="FYT37"/>
      <c r="FYU37"/>
      <c r="FYV37"/>
      <c r="FYW37"/>
      <c r="FYX37"/>
      <c r="FYY37"/>
      <c r="FYZ37"/>
      <c r="FZA37"/>
      <c r="FZB37"/>
      <c r="FZC37"/>
      <c r="FZD37"/>
      <c r="FZE37"/>
      <c r="FZF37"/>
      <c r="FZG37"/>
      <c r="FZH37"/>
      <c r="FZI37"/>
      <c r="FZJ37"/>
      <c r="FZK37"/>
      <c r="FZL37"/>
      <c r="FZM37"/>
      <c r="FZN37"/>
      <c r="FZO37"/>
      <c r="FZP37"/>
      <c r="FZQ37"/>
      <c r="FZR37"/>
      <c r="FZS37"/>
      <c r="FZT37"/>
      <c r="FZU37"/>
      <c r="FZV37"/>
      <c r="FZW37"/>
      <c r="FZX37"/>
      <c r="FZY37"/>
      <c r="FZZ37"/>
      <c r="GAA37"/>
      <c r="GAB37"/>
      <c r="GAC37"/>
      <c r="GAD37"/>
      <c r="GAE37"/>
      <c r="GAF37"/>
      <c r="GAG37"/>
      <c r="GAH37"/>
      <c r="GAI37"/>
      <c r="GAJ37"/>
      <c r="GAK37"/>
      <c r="GAL37"/>
      <c r="GAM37"/>
      <c r="GAN37"/>
      <c r="GAO37"/>
      <c r="GAP37"/>
      <c r="GAQ37"/>
      <c r="GAR37"/>
      <c r="GAS37"/>
      <c r="GAT37"/>
      <c r="GAU37"/>
      <c r="GAV37"/>
      <c r="GAW37"/>
      <c r="GAX37"/>
      <c r="GAY37"/>
      <c r="GAZ37"/>
      <c r="GBA37"/>
      <c r="GBB37"/>
      <c r="GBC37"/>
      <c r="GBD37"/>
      <c r="GBE37"/>
      <c r="GBF37"/>
      <c r="GBG37"/>
      <c r="GBH37"/>
      <c r="GBI37"/>
      <c r="GBJ37"/>
      <c r="GBK37"/>
      <c r="GBL37"/>
      <c r="GBM37"/>
      <c r="GBN37"/>
      <c r="GBO37"/>
      <c r="GBP37"/>
      <c r="GBQ37"/>
      <c r="GBR37"/>
      <c r="GBS37"/>
      <c r="GBT37"/>
      <c r="GBU37"/>
      <c r="GBV37"/>
      <c r="GBW37"/>
      <c r="GBX37"/>
      <c r="GBY37"/>
      <c r="GBZ37"/>
      <c r="GCA37"/>
      <c r="GCB37"/>
      <c r="GCC37"/>
      <c r="GCD37"/>
      <c r="GCE37"/>
      <c r="GCF37"/>
      <c r="GCG37"/>
      <c r="GCH37"/>
      <c r="GCI37"/>
      <c r="GCJ37"/>
      <c r="GCK37"/>
      <c r="GCL37"/>
      <c r="GCM37"/>
      <c r="GCN37"/>
      <c r="GCO37"/>
      <c r="GCP37"/>
      <c r="GCQ37"/>
      <c r="GCR37"/>
      <c r="GCS37"/>
      <c r="GCT37"/>
      <c r="GCU37"/>
      <c r="GCV37"/>
      <c r="GCW37"/>
      <c r="GCX37"/>
      <c r="GCY37"/>
      <c r="GCZ37"/>
      <c r="GDA37"/>
      <c r="GDB37"/>
      <c r="GDC37"/>
      <c r="GDD37"/>
      <c r="GDE37"/>
      <c r="GDF37"/>
      <c r="GDG37"/>
      <c r="GDH37"/>
      <c r="GDI37"/>
      <c r="GDJ37"/>
      <c r="GDK37"/>
      <c r="GDL37"/>
      <c r="GDM37"/>
      <c r="GDN37"/>
      <c r="GDO37"/>
      <c r="GDP37"/>
      <c r="GDQ37"/>
      <c r="GDR37"/>
      <c r="GDS37"/>
      <c r="GDT37"/>
      <c r="GDU37"/>
      <c r="GDV37"/>
      <c r="GDW37"/>
      <c r="GDX37"/>
      <c r="GDY37"/>
      <c r="GDZ37"/>
      <c r="GEA37"/>
      <c r="GEB37"/>
      <c r="GEC37"/>
      <c r="GED37"/>
      <c r="GEE37"/>
      <c r="GEF37"/>
      <c r="GEG37"/>
      <c r="GEH37"/>
      <c r="GEI37"/>
      <c r="GEJ37"/>
      <c r="GEK37"/>
      <c r="GEL37"/>
      <c r="GEM37"/>
      <c r="GEN37"/>
      <c r="GEO37"/>
      <c r="GEP37"/>
      <c r="GEQ37"/>
      <c r="GER37"/>
      <c r="GES37"/>
      <c r="GET37"/>
      <c r="GEU37"/>
      <c r="GEV37"/>
      <c r="GEW37"/>
      <c r="GEX37"/>
      <c r="GEY37"/>
      <c r="GEZ37"/>
      <c r="GFA37"/>
      <c r="GFB37"/>
      <c r="GFC37"/>
      <c r="GFD37"/>
      <c r="GFE37"/>
      <c r="GFF37"/>
      <c r="GFG37"/>
      <c r="GFH37"/>
      <c r="GFI37"/>
      <c r="GFJ37"/>
      <c r="GFK37"/>
      <c r="GFL37"/>
      <c r="GFM37"/>
      <c r="GFN37"/>
      <c r="GFO37"/>
      <c r="GFP37"/>
      <c r="GFQ37"/>
      <c r="GFR37"/>
      <c r="GFS37"/>
      <c r="GFT37"/>
      <c r="GFU37"/>
      <c r="GFV37"/>
      <c r="GFW37"/>
      <c r="GFX37"/>
      <c r="GFY37"/>
      <c r="GFZ37"/>
      <c r="GGA37"/>
      <c r="GGB37"/>
      <c r="GGC37"/>
      <c r="GGD37"/>
      <c r="GGE37"/>
      <c r="GGF37"/>
      <c r="GGG37"/>
      <c r="GGH37"/>
      <c r="GGI37"/>
      <c r="GGJ37"/>
      <c r="GGK37"/>
      <c r="GGL37"/>
      <c r="GGM37"/>
      <c r="GGN37"/>
      <c r="GGO37"/>
      <c r="GGP37"/>
      <c r="GGQ37"/>
      <c r="GGR37"/>
      <c r="GGS37"/>
      <c r="GGT37"/>
      <c r="GGU37"/>
      <c r="GGV37"/>
      <c r="GGW37"/>
      <c r="GGX37"/>
      <c r="GGY37"/>
      <c r="GGZ37"/>
      <c r="GHA37"/>
      <c r="GHB37"/>
      <c r="GHC37"/>
      <c r="GHD37"/>
      <c r="GHE37"/>
      <c r="GHF37"/>
      <c r="GHG37"/>
      <c r="GHH37"/>
      <c r="GHI37"/>
      <c r="GHJ37"/>
      <c r="GHK37"/>
      <c r="GHL37"/>
      <c r="GHM37"/>
      <c r="GHN37"/>
      <c r="GHO37"/>
      <c r="GHP37"/>
      <c r="GHQ37"/>
      <c r="GHR37"/>
      <c r="GHS37"/>
      <c r="GHT37"/>
      <c r="GHU37"/>
      <c r="GHV37"/>
      <c r="GHW37"/>
      <c r="GHX37"/>
      <c r="GHY37"/>
      <c r="GHZ37"/>
      <c r="GIA37"/>
      <c r="GIB37"/>
      <c r="GIC37"/>
      <c r="GID37"/>
      <c r="GIE37"/>
      <c r="GIF37"/>
      <c r="GIG37"/>
      <c r="GIH37"/>
      <c r="GII37"/>
      <c r="GIJ37"/>
      <c r="GIK37"/>
      <c r="GIL37"/>
      <c r="GIM37"/>
      <c r="GIN37"/>
      <c r="GIO37"/>
      <c r="GIP37"/>
      <c r="GIQ37"/>
      <c r="GIR37"/>
      <c r="GIS37"/>
      <c r="GIT37"/>
      <c r="GIU37"/>
      <c r="GIV37"/>
      <c r="GIW37"/>
      <c r="GIX37"/>
      <c r="GIY37"/>
      <c r="GIZ37"/>
      <c r="GJA37"/>
      <c r="GJB37"/>
      <c r="GJC37"/>
      <c r="GJD37"/>
      <c r="GJE37"/>
      <c r="GJF37"/>
      <c r="GJG37"/>
      <c r="GJH37"/>
      <c r="GJI37"/>
      <c r="GJJ37"/>
      <c r="GJK37"/>
      <c r="GJL37"/>
      <c r="GJM37"/>
      <c r="GJN37"/>
      <c r="GJO37"/>
      <c r="GJP37"/>
      <c r="GJQ37"/>
      <c r="GJR37"/>
      <c r="GJS37"/>
      <c r="GJT37"/>
      <c r="GJU37"/>
      <c r="GJV37"/>
      <c r="GJW37"/>
      <c r="GJX37"/>
      <c r="GJY37"/>
      <c r="GJZ37"/>
      <c r="GKA37"/>
      <c r="GKB37"/>
      <c r="GKC37"/>
      <c r="GKD37"/>
      <c r="GKE37"/>
      <c r="GKF37"/>
      <c r="GKG37"/>
      <c r="GKH37"/>
      <c r="GKI37"/>
      <c r="GKJ37"/>
      <c r="GKK37"/>
      <c r="GKL37"/>
      <c r="GKM37"/>
      <c r="GKN37"/>
      <c r="GKO37"/>
      <c r="GKP37"/>
      <c r="GKQ37"/>
      <c r="GKR37"/>
      <c r="GKS37"/>
      <c r="GKT37"/>
      <c r="GKU37"/>
      <c r="GKV37"/>
      <c r="GKW37"/>
      <c r="GKX37"/>
      <c r="GKY37"/>
      <c r="GKZ37"/>
      <c r="GLA37"/>
      <c r="GLB37"/>
      <c r="GLC37"/>
      <c r="GLD37"/>
      <c r="GLE37"/>
      <c r="GLF37"/>
      <c r="GLG37"/>
      <c r="GLH37"/>
      <c r="GLI37"/>
      <c r="GLJ37"/>
      <c r="GLK37"/>
      <c r="GLL37"/>
      <c r="GLM37"/>
      <c r="GLN37"/>
      <c r="GLO37"/>
      <c r="GLP37"/>
      <c r="GLQ37"/>
      <c r="GLR37"/>
      <c r="GLS37"/>
      <c r="GLT37"/>
      <c r="GLU37"/>
      <c r="GLV37"/>
      <c r="GLW37"/>
      <c r="GLX37"/>
      <c r="GLY37"/>
      <c r="GLZ37"/>
      <c r="GMA37"/>
      <c r="GMB37"/>
      <c r="GMC37"/>
      <c r="GMD37"/>
      <c r="GME37"/>
      <c r="GMF37"/>
      <c r="GMG37"/>
      <c r="GMH37"/>
      <c r="GMI37"/>
      <c r="GMJ37"/>
      <c r="GMK37"/>
      <c r="GML37"/>
      <c r="GMM37"/>
      <c r="GMN37"/>
      <c r="GMO37"/>
      <c r="GMP37"/>
      <c r="GMQ37"/>
      <c r="GMR37"/>
      <c r="GMS37"/>
      <c r="GMT37"/>
      <c r="GMU37"/>
      <c r="GMV37"/>
      <c r="GMW37"/>
      <c r="GMX37"/>
      <c r="GMY37"/>
      <c r="GMZ37"/>
      <c r="GNA37"/>
      <c r="GNB37"/>
      <c r="GNC37"/>
      <c r="GND37"/>
      <c r="GNE37"/>
      <c r="GNF37"/>
      <c r="GNG37"/>
      <c r="GNH37"/>
      <c r="GNI37"/>
      <c r="GNJ37"/>
      <c r="GNK37"/>
      <c r="GNL37"/>
      <c r="GNM37"/>
      <c r="GNN37"/>
      <c r="GNO37"/>
      <c r="GNP37"/>
      <c r="GNQ37"/>
      <c r="GNR37"/>
      <c r="GNS37"/>
      <c r="GNT37"/>
      <c r="GNU37"/>
      <c r="GNV37"/>
      <c r="GNW37"/>
      <c r="GNX37"/>
      <c r="GNY37"/>
      <c r="GNZ37"/>
      <c r="GOA37"/>
      <c r="GOB37"/>
      <c r="GOC37"/>
      <c r="GOD37"/>
      <c r="GOE37"/>
      <c r="GOF37"/>
      <c r="GOG37"/>
      <c r="GOH37"/>
      <c r="GOI37"/>
      <c r="GOJ37"/>
      <c r="GOK37"/>
      <c r="GOL37"/>
      <c r="GOM37"/>
      <c r="GON37"/>
      <c r="GOO37"/>
      <c r="GOP37"/>
      <c r="GOQ37"/>
      <c r="GOR37"/>
      <c r="GOS37"/>
      <c r="GOT37"/>
      <c r="GOU37"/>
      <c r="GOV37"/>
      <c r="GOW37"/>
      <c r="GOX37"/>
      <c r="GOY37"/>
      <c r="GOZ37"/>
      <c r="GPA37"/>
      <c r="GPB37"/>
      <c r="GPC37"/>
      <c r="GPD37"/>
      <c r="GPE37"/>
      <c r="GPF37"/>
      <c r="GPG37"/>
      <c r="GPH37"/>
      <c r="GPI37"/>
      <c r="GPJ37"/>
      <c r="GPK37"/>
      <c r="GPL37"/>
      <c r="GPM37"/>
      <c r="GPN37"/>
      <c r="GPO37"/>
      <c r="GPP37"/>
      <c r="GPQ37"/>
      <c r="GPR37"/>
      <c r="GPS37"/>
      <c r="GPT37"/>
      <c r="GPU37"/>
      <c r="GPV37"/>
      <c r="GPW37"/>
      <c r="GPX37"/>
      <c r="GPY37"/>
      <c r="GPZ37"/>
      <c r="GQA37"/>
      <c r="GQB37"/>
      <c r="GQC37"/>
      <c r="GQD37"/>
      <c r="GQE37"/>
      <c r="GQF37"/>
      <c r="GQG37"/>
      <c r="GQH37"/>
      <c r="GQI37"/>
      <c r="GQJ37"/>
      <c r="GQK37"/>
      <c r="GQL37"/>
      <c r="GQM37"/>
      <c r="GQN37"/>
      <c r="GQO37"/>
      <c r="GQP37"/>
      <c r="GQQ37"/>
      <c r="GQR37"/>
      <c r="GQS37"/>
      <c r="GQT37"/>
      <c r="GQU37"/>
      <c r="GQV37"/>
      <c r="GQW37"/>
      <c r="GQX37"/>
      <c r="GQY37"/>
      <c r="GQZ37"/>
      <c r="GRA37"/>
      <c r="GRB37"/>
      <c r="GRC37"/>
      <c r="GRD37"/>
      <c r="GRE37"/>
      <c r="GRF37"/>
      <c r="GRG37"/>
      <c r="GRH37"/>
      <c r="GRI37"/>
      <c r="GRJ37"/>
      <c r="GRK37"/>
      <c r="GRL37"/>
      <c r="GRM37"/>
      <c r="GRN37"/>
      <c r="GRO37"/>
      <c r="GRP37"/>
      <c r="GRQ37"/>
      <c r="GRR37"/>
      <c r="GRS37"/>
      <c r="GRT37"/>
      <c r="GRU37"/>
      <c r="GRV37"/>
      <c r="GRW37"/>
      <c r="GRX37"/>
      <c r="GRY37"/>
      <c r="GRZ37"/>
      <c r="GSA37"/>
      <c r="GSB37"/>
      <c r="GSC37"/>
      <c r="GSD37"/>
      <c r="GSE37"/>
      <c r="GSF37"/>
      <c r="GSG37"/>
      <c r="GSH37"/>
      <c r="GSI37"/>
      <c r="GSJ37"/>
      <c r="GSK37"/>
      <c r="GSL37"/>
      <c r="GSM37"/>
      <c r="GSN37"/>
      <c r="GSO37"/>
      <c r="GSP37"/>
      <c r="GSQ37"/>
      <c r="GSR37"/>
      <c r="GSS37"/>
      <c r="GST37"/>
      <c r="GSU37"/>
      <c r="GSV37"/>
      <c r="GSW37"/>
      <c r="GSX37"/>
      <c r="GSY37"/>
      <c r="GSZ37"/>
      <c r="GTA37"/>
      <c r="GTB37"/>
      <c r="GTC37"/>
      <c r="GTD37"/>
      <c r="GTE37"/>
      <c r="GTF37"/>
      <c r="GTG37"/>
      <c r="GTH37"/>
      <c r="GTI37"/>
      <c r="GTJ37"/>
      <c r="GTK37"/>
      <c r="GTL37"/>
      <c r="GTM37"/>
      <c r="GTN37"/>
      <c r="GTO37"/>
      <c r="GTP37"/>
      <c r="GTQ37"/>
      <c r="GTR37"/>
      <c r="GTS37"/>
      <c r="GTT37"/>
      <c r="GTU37"/>
      <c r="GTV37"/>
      <c r="GTW37"/>
      <c r="GTX37"/>
      <c r="GTY37"/>
      <c r="GTZ37"/>
      <c r="GUA37"/>
      <c r="GUB37"/>
      <c r="GUC37"/>
      <c r="GUD37"/>
      <c r="GUE37"/>
      <c r="GUF37"/>
      <c r="GUG37"/>
      <c r="GUH37"/>
      <c r="GUI37"/>
      <c r="GUJ37"/>
      <c r="GUK37"/>
      <c r="GUL37"/>
      <c r="GUM37"/>
      <c r="GUN37"/>
      <c r="GUO37"/>
      <c r="GUP37"/>
      <c r="GUQ37"/>
      <c r="GUR37"/>
      <c r="GUS37"/>
      <c r="GUT37"/>
      <c r="GUU37"/>
      <c r="GUV37"/>
      <c r="GUW37"/>
      <c r="GUX37"/>
      <c r="GUY37"/>
      <c r="GUZ37"/>
      <c r="GVA37"/>
      <c r="GVB37"/>
      <c r="GVC37"/>
      <c r="GVD37"/>
      <c r="GVE37"/>
      <c r="GVF37"/>
      <c r="GVG37"/>
      <c r="GVH37"/>
      <c r="GVI37"/>
      <c r="GVJ37"/>
      <c r="GVK37"/>
      <c r="GVL37"/>
      <c r="GVM37"/>
      <c r="GVN37"/>
      <c r="GVO37"/>
      <c r="GVP37"/>
      <c r="GVQ37"/>
      <c r="GVR37"/>
      <c r="GVS37"/>
      <c r="GVT37"/>
      <c r="GVU37"/>
      <c r="GVV37"/>
      <c r="GVW37"/>
      <c r="GVX37"/>
      <c r="GVY37"/>
      <c r="GVZ37"/>
      <c r="GWA37"/>
      <c r="GWB37"/>
      <c r="GWC37"/>
      <c r="GWD37"/>
      <c r="GWE37"/>
      <c r="GWF37"/>
      <c r="GWG37"/>
      <c r="GWH37"/>
      <c r="GWI37"/>
      <c r="GWJ37"/>
      <c r="GWK37"/>
      <c r="GWL37"/>
      <c r="GWM37"/>
      <c r="GWN37"/>
      <c r="GWO37"/>
      <c r="GWP37"/>
      <c r="GWQ37"/>
      <c r="GWR37"/>
      <c r="GWS37"/>
      <c r="GWT37"/>
      <c r="GWU37"/>
      <c r="GWV37"/>
      <c r="GWW37"/>
      <c r="GWX37"/>
      <c r="GWY37"/>
      <c r="GWZ37"/>
      <c r="GXA37"/>
      <c r="GXB37"/>
      <c r="GXC37"/>
      <c r="GXD37"/>
      <c r="GXE37"/>
      <c r="GXF37"/>
      <c r="GXG37"/>
      <c r="GXH37"/>
      <c r="GXI37"/>
      <c r="GXJ37"/>
      <c r="GXK37"/>
      <c r="GXL37"/>
      <c r="GXM37"/>
      <c r="GXN37"/>
      <c r="GXO37"/>
      <c r="GXP37"/>
      <c r="GXQ37"/>
      <c r="GXR37"/>
      <c r="GXS37"/>
      <c r="GXT37"/>
      <c r="GXU37"/>
      <c r="GXV37"/>
      <c r="GXW37"/>
      <c r="GXX37"/>
      <c r="GXY37"/>
      <c r="GXZ37"/>
      <c r="GYA37"/>
      <c r="GYB37"/>
      <c r="GYC37"/>
      <c r="GYD37"/>
      <c r="GYE37"/>
      <c r="GYF37"/>
      <c r="GYG37"/>
      <c r="GYH37"/>
      <c r="GYI37"/>
      <c r="GYJ37"/>
      <c r="GYK37"/>
      <c r="GYL37"/>
      <c r="GYM37"/>
      <c r="GYN37"/>
      <c r="GYO37"/>
      <c r="GYP37"/>
      <c r="GYQ37"/>
      <c r="GYR37"/>
      <c r="GYS37"/>
      <c r="GYT37"/>
      <c r="GYU37"/>
      <c r="GYV37"/>
      <c r="GYW37"/>
      <c r="GYX37"/>
      <c r="GYY37"/>
      <c r="GYZ37"/>
      <c r="GZA37"/>
      <c r="GZB37"/>
      <c r="GZC37"/>
      <c r="GZD37"/>
      <c r="GZE37"/>
      <c r="GZF37"/>
      <c r="GZG37"/>
      <c r="GZH37"/>
      <c r="GZI37"/>
      <c r="GZJ37"/>
      <c r="GZK37"/>
      <c r="GZL37"/>
      <c r="GZM37"/>
      <c r="GZN37"/>
      <c r="GZO37"/>
      <c r="GZP37"/>
      <c r="GZQ37"/>
      <c r="GZR37"/>
      <c r="GZS37"/>
      <c r="GZT37"/>
      <c r="GZU37"/>
      <c r="GZV37"/>
      <c r="GZW37"/>
      <c r="GZX37"/>
      <c r="GZY37"/>
      <c r="GZZ37"/>
      <c r="HAA37"/>
      <c r="HAB37"/>
      <c r="HAC37"/>
      <c r="HAD37"/>
      <c r="HAE37"/>
      <c r="HAF37"/>
      <c r="HAG37"/>
      <c r="HAH37"/>
      <c r="HAI37"/>
      <c r="HAJ37"/>
      <c r="HAK37"/>
      <c r="HAL37"/>
      <c r="HAM37"/>
      <c r="HAN37"/>
      <c r="HAO37"/>
      <c r="HAP37"/>
      <c r="HAQ37"/>
      <c r="HAR37"/>
      <c r="HAS37"/>
      <c r="HAT37"/>
      <c r="HAU37"/>
      <c r="HAV37"/>
      <c r="HAW37"/>
      <c r="HAX37"/>
      <c r="HAY37"/>
      <c r="HAZ37"/>
      <c r="HBA37"/>
      <c r="HBB37"/>
      <c r="HBC37"/>
      <c r="HBD37"/>
      <c r="HBE37"/>
      <c r="HBF37"/>
      <c r="HBG37"/>
      <c r="HBH37"/>
      <c r="HBI37"/>
      <c r="HBJ37"/>
      <c r="HBK37"/>
      <c r="HBL37"/>
      <c r="HBM37"/>
      <c r="HBN37"/>
      <c r="HBO37"/>
      <c r="HBP37"/>
      <c r="HBQ37"/>
      <c r="HBR37"/>
      <c r="HBS37"/>
      <c r="HBT37"/>
      <c r="HBU37"/>
      <c r="HBV37"/>
      <c r="HBW37"/>
      <c r="HBX37"/>
      <c r="HBY37"/>
      <c r="HBZ37"/>
      <c r="HCA37"/>
      <c r="HCB37"/>
      <c r="HCC37"/>
      <c r="HCD37"/>
      <c r="HCE37"/>
      <c r="HCF37"/>
      <c r="HCG37"/>
      <c r="HCH37"/>
      <c r="HCI37"/>
      <c r="HCJ37"/>
      <c r="HCK37"/>
      <c r="HCL37"/>
      <c r="HCM37"/>
      <c r="HCN37"/>
      <c r="HCO37"/>
      <c r="HCP37"/>
      <c r="HCQ37"/>
      <c r="HCR37"/>
      <c r="HCS37"/>
      <c r="HCT37"/>
      <c r="HCU37"/>
      <c r="HCV37"/>
      <c r="HCW37"/>
      <c r="HCX37"/>
      <c r="HCY37"/>
      <c r="HCZ37"/>
      <c r="HDA37"/>
      <c r="HDB37"/>
      <c r="HDC37"/>
      <c r="HDD37"/>
      <c r="HDE37"/>
      <c r="HDF37"/>
      <c r="HDG37"/>
      <c r="HDH37"/>
      <c r="HDI37"/>
      <c r="HDJ37"/>
      <c r="HDK37"/>
      <c r="HDL37"/>
      <c r="HDM37"/>
      <c r="HDN37"/>
      <c r="HDO37"/>
      <c r="HDP37"/>
      <c r="HDQ37"/>
      <c r="HDR37"/>
      <c r="HDS37"/>
      <c r="HDT37"/>
      <c r="HDU37"/>
      <c r="HDV37"/>
      <c r="HDW37"/>
      <c r="HDX37"/>
      <c r="HDY37"/>
      <c r="HDZ37"/>
      <c r="HEA37"/>
      <c r="HEB37"/>
      <c r="HEC37"/>
      <c r="HED37"/>
      <c r="HEE37"/>
      <c r="HEF37"/>
      <c r="HEG37"/>
      <c r="HEH37"/>
      <c r="HEI37"/>
      <c r="HEJ37"/>
      <c r="HEK37"/>
      <c r="HEL37"/>
      <c r="HEM37"/>
      <c r="HEN37"/>
      <c r="HEO37"/>
      <c r="HEP37"/>
      <c r="HEQ37"/>
      <c r="HER37"/>
      <c r="HES37"/>
      <c r="HET37"/>
      <c r="HEU37"/>
      <c r="HEV37"/>
      <c r="HEW37"/>
      <c r="HEX37"/>
      <c r="HEY37"/>
      <c r="HEZ37"/>
      <c r="HFA37"/>
      <c r="HFB37"/>
      <c r="HFC37"/>
      <c r="HFD37"/>
      <c r="HFE37"/>
      <c r="HFF37"/>
      <c r="HFG37"/>
      <c r="HFH37"/>
      <c r="HFI37"/>
      <c r="HFJ37"/>
      <c r="HFK37"/>
      <c r="HFL37"/>
      <c r="HFM37"/>
      <c r="HFN37"/>
      <c r="HFO37"/>
      <c r="HFP37"/>
      <c r="HFQ37"/>
      <c r="HFR37"/>
      <c r="HFS37"/>
      <c r="HFT37"/>
      <c r="HFU37"/>
      <c r="HFV37"/>
      <c r="HFW37"/>
      <c r="HFX37"/>
      <c r="HFY37"/>
      <c r="HFZ37"/>
      <c r="HGA37"/>
      <c r="HGB37"/>
      <c r="HGC37"/>
      <c r="HGD37"/>
      <c r="HGE37"/>
      <c r="HGF37"/>
      <c r="HGG37"/>
      <c r="HGH37"/>
      <c r="HGI37"/>
      <c r="HGJ37"/>
      <c r="HGK37"/>
      <c r="HGL37"/>
      <c r="HGM37"/>
      <c r="HGN37"/>
      <c r="HGO37"/>
      <c r="HGP37"/>
      <c r="HGQ37"/>
      <c r="HGR37"/>
      <c r="HGS37"/>
      <c r="HGT37"/>
      <c r="HGU37"/>
      <c r="HGV37"/>
      <c r="HGW37"/>
      <c r="HGX37"/>
      <c r="HGY37"/>
      <c r="HGZ37"/>
      <c r="HHA37"/>
      <c r="HHB37"/>
      <c r="HHC37"/>
      <c r="HHD37"/>
      <c r="HHE37"/>
      <c r="HHF37"/>
      <c r="HHG37"/>
      <c r="HHH37"/>
      <c r="HHI37"/>
      <c r="HHJ37"/>
      <c r="HHK37"/>
      <c r="HHL37"/>
      <c r="HHM37"/>
      <c r="HHN37"/>
      <c r="HHO37"/>
      <c r="HHP37"/>
      <c r="HHQ37"/>
      <c r="HHR37"/>
      <c r="HHS37"/>
      <c r="HHT37"/>
      <c r="HHU37"/>
      <c r="HHV37"/>
      <c r="HHW37"/>
      <c r="HHX37"/>
      <c r="HHY37"/>
      <c r="HHZ37"/>
      <c r="HIA37"/>
      <c r="HIB37"/>
      <c r="HIC37"/>
      <c r="HID37"/>
      <c r="HIE37"/>
      <c r="HIF37"/>
      <c r="HIG37"/>
      <c r="HIH37"/>
      <c r="HII37"/>
      <c r="HIJ37"/>
      <c r="HIK37"/>
      <c r="HIL37"/>
      <c r="HIM37"/>
      <c r="HIN37"/>
      <c r="HIO37"/>
      <c r="HIP37"/>
      <c r="HIQ37"/>
      <c r="HIR37"/>
      <c r="HIS37"/>
      <c r="HIT37"/>
      <c r="HIU37"/>
      <c r="HIV37"/>
      <c r="HIW37"/>
      <c r="HIX37"/>
      <c r="HIY37"/>
      <c r="HIZ37"/>
      <c r="HJA37"/>
      <c r="HJB37"/>
      <c r="HJC37"/>
      <c r="HJD37"/>
      <c r="HJE37"/>
      <c r="HJF37"/>
      <c r="HJG37"/>
      <c r="HJH37"/>
      <c r="HJI37"/>
      <c r="HJJ37"/>
      <c r="HJK37"/>
      <c r="HJL37"/>
      <c r="HJM37"/>
      <c r="HJN37"/>
      <c r="HJO37"/>
      <c r="HJP37"/>
      <c r="HJQ37"/>
      <c r="HJR37"/>
      <c r="HJS37"/>
      <c r="HJT37"/>
      <c r="HJU37"/>
      <c r="HJV37"/>
      <c r="HJW37"/>
      <c r="HJX37"/>
      <c r="HJY37"/>
      <c r="HJZ37"/>
      <c r="HKA37"/>
      <c r="HKB37"/>
      <c r="HKC37"/>
      <c r="HKD37"/>
      <c r="HKE37"/>
      <c r="HKF37"/>
      <c r="HKG37"/>
      <c r="HKH37"/>
      <c r="HKI37"/>
      <c r="HKJ37"/>
      <c r="HKK37"/>
      <c r="HKL37"/>
      <c r="HKM37"/>
      <c r="HKN37"/>
      <c r="HKO37"/>
      <c r="HKP37"/>
      <c r="HKQ37"/>
      <c r="HKR37"/>
      <c r="HKS37"/>
      <c r="HKT37"/>
      <c r="HKU37"/>
      <c r="HKV37"/>
      <c r="HKW37"/>
      <c r="HKX37"/>
      <c r="HKY37"/>
      <c r="HKZ37"/>
      <c r="HLA37"/>
      <c r="HLB37"/>
      <c r="HLC37"/>
      <c r="HLD37"/>
      <c r="HLE37"/>
      <c r="HLF37"/>
      <c r="HLG37"/>
      <c r="HLH37"/>
      <c r="HLI37"/>
      <c r="HLJ37"/>
      <c r="HLK37"/>
      <c r="HLL37"/>
      <c r="HLM37"/>
      <c r="HLN37"/>
      <c r="HLO37"/>
      <c r="HLP37"/>
      <c r="HLQ37"/>
      <c r="HLR37"/>
      <c r="HLS37"/>
      <c r="HLT37"/>
      <c r="HLU37"/>
      <c r="HLV37"/>
      <c r="HLW37"/>
      <c r="HLX37"/>
      <c r="HLY37"/>
      <c r="HLZ37"/>
      <c r="HMA37"/>
      <c r="HMB37"/>
      <c r="HMC37"/>
      <c r="HMD37"/>
      <c r="HME37"/>
      <c r="HMF37"/>
      <c r="HMG37"/>
      <c r="HMH37"/>
      <c r="HMI37"/>
      <c r="HMJ37"/>
      <c r="HMK37"/>
      <c r="HML37"/>
      <c r="HMM37"/>
      <c r="HMN37"/>
      <c r="HMO37"/>
      <c r="HMP37"/>
      <c r="HMQ37"/>
      <c r="HMR37"/>
      <c r="HMS37"/>
      <c r="HMT37"/>
      <c r="HMU37"/>
      <c r="HMV37"/>
      <c r="HMW37"/>
      <c r="HMX37"/>
      <c r="HMY37"/>
      <c r="HMZ37"/>
      <c r="HNA37"/>
      <c r="HNB37"/>
      <c r="HNC37"/>
      <c r="HND37"/>
      <c r="HNE37"/>
      <c r="HNF37"/>
      <c r="HNG37"/>
      <c r="HNH37"/>
      <c r="HNI37"/>
      <c r="HNJ37"/>
      <c r="HNK37"/>
      <c r="HNL37"/>
      <c r="HNM37"/>
      <c r="HNN37"/>
      <c r="HNO37"/>
      <c r="HNP37"/>
      <c r="HNQ37"/>
      <c r="HNR37"/>
      <c r="HNS37"/>
      <c r="HNT37"/>
      <c r="HNU37"/>
      <c r="HNV37"/>
      <c r="HNW37"/>
      <c r="HNX37"/>
      <c r="HNY37"/>
      <c r="HNZ37"/>
      <c r="HOA37"/>
      <c r="HOB37"/>
      <c r="HOC37"/>
      <c r="HOD37"/>
      <c r="HOE37"/>
      <c r="HOF37"/>
      <c r="HOG37"/>
      <c r="HOH37"/>
      <c r="HOI37"/>
      <c r="HOJ37"/>
      <c r="HOK37"/>
      <c r="HOL37"/>
      <c r="HOM37"/>
      <c r="HON37"/>
      <c r="HOO37"/>
      <c r="HOP37"/>
      <c r="HOQ37"/>
      <c r="HOR37"/>
      <c r="HOS37"/>
      <c r="HOT37"/>
      <c r="HOU37"/>
      <c r="HOV37"/>
      <c r="HOW37"/>
      <c r="HOX37"/>
      <c r="HOY37"/>
      <c r="HOZ37"/>
      <c r="HPA37"/>
      <c r="HPB37"/>
      <c r="HPC37"/>
      <c r="HPD37"/>
      <c r="HPE37"/>
      <c r="HPF37"/>
      <c r="HPG37"/>
      <c r="HPH37"/>
      <c r="HPI37"/>
      <c r="HPJ37"/>
      <c r="HPK37"/>
      <c r="HPL37"/>
      <c r="HPM37"/>
      <c r="HPN37"/>
      <c r="HPO37"/>
      <c r="HPP37"/>
      <c r="HPQ37"/>
      <c r="HPR37"/>
      <c r="HPS37"/>
      <c r="HPT37"/>
      <c r="HPU37"/>
      <c r="HPV37"/>
      <c r="HPW37"/>
      <c r="HPX37"/>
      <c r="HPY37"/>
      <c r="HPZ37"/>
      <c r="HQA37"/>
      <c r="HQB37"/>
      <c r="HQC37"/>
      <c r="HQD37"/>
      <c r="HQE37"/>
      <c r="HQF37"/>
      <c r="HQG37"/>
      <c r="HQH37"/>
      <c r="HQI37"/>
      <c r="HQJ37"/>
      <c r="HQK37"/>
      <c r="HQL37"/>
      <c r="HQM37"/>
      <c r="HQN37"/>
      <c r="HQO37"/>
      <c r="HQP37"/>
      <c r="HQQ37"/>
      <c r="HQR37"/>
      <c r="HQS37"/>
      <c r="HQT37"/>
      <c r="HQU37"/>
      <c r="HQV37"/>
      <c r="HQW37"/>
      <c r="HQX37"/>
      <c r="HQY37"/>
      <c r="HQZ37"/>
      <c r="HRA37"/>
      <c r="HRB37"/>
      <c r="HRC37"/>
      <c r="HRD37"/>
      <c r="HRE37"/>
      <c r="HRF37"/>
      <c r="HRG37"/>
      <c r="HRH37"/>
      <c r="HRI37"/>
      <c r="HRJ37"/>
      <c r="HRK37"/>
      <c r="HRL37"/>
      <c r="HRM37"/>
      <c r="HRN37"/>
      <c r="HRO37"/>
      <c r="HRP37"/>
      <c r="HRQ37"/>
      <c r="HRR37"/>
      <c r="HRS37"/>
      <c r="HRT37"/>
      <c r="HRU37"/>
      <c r="HRV37"/>
      <c r="HRW37"/>
      <c r="HRX37"/>
      <c r="HRY37"/>
      <c r="HRZ37"/>
      <c r="HSA37"/>
      <c r="HSB37"/>
      <c r="HSC37"/>
      <c r="HSD37"/>
      <c r="HSE37"/>
      <c r="HSF37"/>
      <c r="HSG37"/>
      <c r="HSH37"/>
      <c r="HSI37"/>
      <c r="HSJ37"/>
      <c r="HSK37"/>
      <c r="HSL37"/>
      <c r="HSM37"/>
      <c r="HSN37"/>
      <c r="HSO37"/>
      <c r="HSP37"/>
      <c r="HSQ37"/>
      <c r="HSR37"/>
      <c r="HSS37"/>
      <c r="HST37"/>
      <c r="HSU37"/>
      <c r="HSV37"/>
      <c r="HSW37"/>
      <c r="HSX37"/>
      <c r="HSY37"/>
      <c r="HSZ37"/>
      <c r="HTA37"/>
      <c r="HTB37"/>
      <c r="HTC37"/>
      <c r="HTD37"/>
      <c r="HTE37"/>
      <c r="HTF37"/>
      <c r="HTG37"/>
      <c r="HTH37"/>
      <c r="HTI37"/>
      <c r="HTJ37"/>
      <c r="HTK37"/>
      <c r="HTL37"/>
      <c r="HTM37"/>
      <c r="HTN37"/>
      <c r="HTO37"/>
      <c r="HTP37"/>
      <c r="HTQ37"/>
      <c r="HTR37"/>
      <c r="HTS37"/>
      <c r="HTT37"/>
      <c r="HTU37"/>
      <c r="HTV37"/>
      <c r="HTW37"/>
      <c r="HTX37"/>
      <c r="HTY37"/>
      <c r="HTZ37"/>
      <c r="HUA37"/>
      <c r="HUB37"/>
      <c r="HUC37"/>
      <c r="HUD37"/>
      <c r="HUE37"/>
      <c r="HUF37"/>
      <c r="HUG37"/>
      <c r="HUH37"/>
      <c r="HUI37"/>
      <c r="HUJ37"/>
      <c r="HUK37"/>
      <c r="HUL37"/>
      <c r="HUM37"/>
      <c r="HUN37"/>
      <c r="HUO37"/>
      <c r="HUP37"/>
      <c r="HUQ37"/>
      <c r="HUR37"/>
      <c r="HUS37"/>
      <c r="HUT37"/>
      <c r="HUU37"/>
      <c r="HUV37"/>
      <c r="HUW37"/>
      <c r="HUX37"/>
      <c r="HUY37"/>
      <c r="HUZ37"/>
      <c r="HVA37"/>
      <c r="HVB37"/>
      <c r="HVC37"/>
      <c r="HVD37"/>
      <c r="HVE37"/>
      <c r="HVF37"/>
      <c r="HVG37"/>
      <c r="HVH37"/>
      <c r="HVI37"/>
      <c r="HVJ37"/>
      <c r="HVK37"/>
      <c r="HVL37"/>
      <c r="HVM37"/>
      <c r="HVN37"/>
      <c r="HVO37"/>
      <c r="HVP37"/>
      <c r="HVQ37"/>
      <c r="HVR37"/>
      <c r="HVS37"/>
      <c r="HVT37"/>
      <c r="HVU37"/>
      <c r="HVV37"/>
      <c r="HVW37"/>
      <c r="HVX37"/>
      <c r="HVY37"/>
      <c r="HVZ37"/>
      <c r="HWA37"/>
      <c r="HWB37"/>
      <c r="HWC37"/>
      <c r="HWD37"/>
      <c r="HWE37"/>
      <c r="HWF37"/>
      <c r="HWG37"/>
      <c r="HWH37"/>
      <c r="HWI37"/>
      <c r="HWJ37"/>
      <c r="HWK37"/>
      <c r="HWL37"/>
      <c r="HWM37"/>
      <c r="HWN37"/>
      <c r="HWO37"/>
      <c r="HWP37"/>
      <c r="HWQ37"/>
      <c r="HWR37"/>
      <c r="HWS37"/>
      <c r="HWT37"/>
      <c r="HWU37"/>
      <c r="HWV37"/>
      <c r="HWW37"/>
      <c r="HWX37"/>
      <c r="HWY37"/>
      <c r="HWZ37"/>
      <c r="HXA37"/>
      <c r="HXB37"/>
      <c r="HXC37"/>
      <c r="HXD37"/>
      <c r="HXE37"/>
      <c r="HXF37"/>
      <c r="HXG37"/>
      <c r="HXH37"/>
      <c r="HXI37"/>
      <c r="HXJ37"/>
      <c r="HXK37"/>
      <c r="HXL37"/>
      <c r="HXM37"/>
      <c r="HXN37"/>
      <c r="HXO37"/>
      <c r="HXP37"/>
      <c r="HXQ37"/>
      <c r="HXR37"/>
      <c r="HXS37"/>
      <c r="HXT37"/>
      <c r="HXU37"/>
      <c r="HXV37"/>
      <c r="HXW37"/>
      <c r="HXX37"/>
      <c r="HXY37"/>
      <c r="HXZ37"/>
      <c r="HYA37"/>
      <c r="HYB37"/>
      <c r="HYC37"/>
      <c r="HYD37"/>
      <c r="HYE37"/>
      <c r="HYF37"/>
      <c r="HYG37"/>
      <c r="HYH37"/>
      <c r="HYI37"/>
      <c r="HYJ37"/>
      <c r="HYK37"/>
      <c r="HYL37"/>
      <c r="HYM37"/>
      <c r="HYN37"/>
      <c r="HYO37"/>
      <c r="HYP37"/>
      <c r="HYQ37"/>
      <c r="HYR37"/>
      <c r="HYS37"/>
      <c r="HYT37"/>
      <c r="HYU37"/>
      <c r="HYV37"/>
      <c r="HYW37"/>
      <c r="HYX37"/>
      <c r="HYY37"/>
      <c r="HYZ37"/>
      <c r="HZA37"/>
      <c r="HZB37"/>
      <c r="HZC37"/>
      <c r="HZD37"/>
      <c r="HZE37"/>
      <c r="HZF37"/>
      <c r="HZG37"/>
      <c r="HZH37"/>
      <c r="HZI37"/>
      <c r="HZJ37"/>
      <c r="HZK37"/>
      <c r="HZL37"/>
      <c r="HZM37"/>
      <c r="HZN37"/>
      <c r="HZO37"/>
      <c r="HZP37"/>
      <c r="HZQ37"/>
      <c r="HZR37"/>
      <c r="HZS37"/>
      <c r="HZT37"/>
      <c r="HZU37"/>
      <c r="HZV37"/>
      <c r="HZW37"/>
      <c r="HZX37"/>
      <c r="HZY37"/>
      <c r="HZZ37"/>
      <c r="IAA37"/>
      <c r="IAB37"/>
      <c r="IAC37"/>
      <c r="IAD37"/>
      <c r="IAE37"/>
      <c r="IAF37"/>
      <c r="IAG37"/>
      <c r="IAH37"/>
      <c r="IAI37"/>
      <c r="IAJ37"/>
      <c r="IAK37"/>
      <c r="IAL37"/>
      <c r="IAM37"/>
      <c r="IAN37"/>
      <c r="IAO37"/>
      <c r="IAP37"/>
      <c r="IAQ37"/>
      <c r="IAR37"/>
      <c r="IAS37"/>
      <c r="IAT37"/>
      <c r="IAU37"/>
      <c r="IAV37"/>
      <c r="IAW37"/>
      <c r="IAX37"/>
      <c r="IAY37"/>
      <c r="IAZ37"/>
      <c r="IBA37"/>
      <c r="IBB37"/>
      <c r="IBC37"/>
      <c r="IBD37"/>
      <c r="IBE37"/>
      <c r="IBF37"/>
      <c r="IBG37"/>
      <c r="IBH37"/>
      <c r="IBI37"/>
      <c r="IBJ37"/>
      <c r="IBK37"/>
      <c r="IBL37"/>
      <c r="IBM37"/>
      <c r="IBN37"/>
      <c r="IBO37"/>
      <c r="IBP37"/>
      <c r="IBQ37"/>
      <c r="IBR37"/>
      <c r="IBS37"/>
      <c r="IBT37"/>
      <c r="IBU37"/>
      <c r="IBV37"/>
      <c r="IBW37"/>
      <c r="IBX37"/>
      <c r="IBY37"/>
      <c r="IBZ37"/>
      <c r="ICA37"/>
      <c r="ICB37"/>
      <c r="ICC37"/>
      <c r="ICD37"/>
      <c r="ICE37"/>
      <c r="ICF37"/>
      <c r="ICG37"/>
      <c r="ICH37"/>
      <c r="ICI37"/>
      <c r="ICJ37"/>
      <c r="ICK37"/>
      <c r="ICL37"/>
      <c r="ICM37"/>
      <c r="ICN37"/>
      <c r="ICO37"/>
      <c r="ICP37"/>
      <c r="ICQ37"/>
      <c r="ICR37"/>
      <c r="ICS37"/>
      <c r="ICT37"/>
      <c r="ICU37"/>
      <c r="ICV37"/>
      <c r="ICW37"/>
      <c r="ICX37"/>
      <c r="ICY37"/>
      <c r="ICZ37"/>
      <c r="IDA37"/>
      <c r="IDB37"/>
      <c r="IDC37"/>
      <c r="IDD37"/>
      <c r="IDE37"/>
      <c r="IDF37"/>
      <c r="IDG37"/>
      <c r="IDH37"/>
      <c r="IDI37"/>
      <c r="IDJ37"/>
      <c r="IDK37"/>
      <c r="IDL37"/>
      <c r="IDM37"/>
      <c r="IDN37"/>
      <c r="IDO37"/>
      <c r="IDP37"/>
      <c r="IDQ37"/>
      <c r="IDR37"/>
      <c r="IDS37"/>
      <c r="IDT37"/>
      <c r="IDU37"/>
      <c r="IDV37"/>
      <c r="IDW37"/>
      <c r="IDX37"/>
      <c r="IDY37"/>
      <c r="IDZ37"/>
      <c r="IEA37"/>
      <c r="IEB37"/>
      <c r="IEC37"/>
      <c r="IED37"/>
      <c r="IEE37"/>
      <c r="IEF37"/>
      <c r="IEG37"/>
      <c r="IEH37"/>
      <c r="IEI37"/>
      <c r="IEJ37"/>
      <c r="IEK37"/>
      <c r="IEL37"/>
      <c r="IEM37"/>
      <c r="IEN37"/>
      <c r="IEO37"/>
      <c r="IEP37"/>
      <c r="IEQ37"/>
      <c r="IER37"/>
      <c r="IES37"/>
      <c r="IET37"/>
      <c r="IEU37"/>
      <c r="IEV37"/>
      <c r="IEW37"/>
      <c r="IEX37"/>
      <c r="IEY37"/>
      <c r="IEZ37"/>
      <c r="IFA37"/>
      <c r="IFB37"/>
      <c r="IFC37"/>
      <c r="IFD37"/>
      <c r="IFE37"/>
      <c r="IFF37"/>
      <c r="IFG37"/>
      <c r="IFH37"/>
      <c r="IFI37"/>
      <c r="IFJ37"/>
      <c r="IFK37"/>
      <c r="IFL37"/>
      <c r="IFM37"/>
      <c r="IFN37"/>
      <c r="IFO37"/>
      <c r="IFP37"/>
      <c r="IFQ37"/>
      <c r="IFR37"/>
      <c r="IFS37"/>
      <c r="IFT37"/>
      <c r="IFU37"/>
      <c r="IFV37"/>
      <c r="IFW37"/>
      <c r="IFX37"/>
      <c r="IFY37"/>
      <c r="IFZ37"/>
      <c r="IGA37"/>
      <c r="IGB37"/>
      <c r="IGC37"/>
      <c r="IGD37"/>
      <c r="IGE37"/>
      <c r="IGF37"/>
      <c r="IGG37"/>
      <c r="IGH37"/>
      <c r="IGI37"/>
      <c r="IGJ37"/>
      <c r="IGK37"/>
      <c r="IGL37"/>
      <c r="IGM37"/>
      <c r="IGN37"/>
      <c r="IGO37"/>
      <c r="IGP37"/>
      <c r="IGQ37"/>
      <c r="IGR37"/>
      <c r="IGS37"/>
      <c r="IGT37"/>
      <c r="IGU37"/>
      <c r="IGV37"/>
      <c r="IGW37"/>
      <c r="IGX37"/>
      <c r="IGY37"/>
      <c r="IGZ37"/>
      <c r="IHA37"/>
      <c r="IHB37"/>
      <c r="IHC37"/>
      <c r="IHD37"/>
      <c r="IHE37"/>
      <c r="IHF37"/>
      <c r="IHG37"/>
      <c r="IHH37"/>
      <c r="IHI37"/>
      <c r="IHJ37"/>
      <c r="IHK37"/>
      <c r="IHL37"/>
      <c r="IHM37"/>
      <c r="IHN37"/>
      <c r="IHO37"/>
      <c r="IHP37"/>
      <c r="IHQ37"/>
      <c r="IHR37"/>
      <c r="IHS37"/>
      <c r="IHT37"/>
      <c r="IHU37"/>
      <c r="IHV37"/>
      <c r="IHW37"/>
      <c r="IHX37"/>
      <c r="IHY37"/>
      <c r="IHZ37"/>
      <c r="IIA37"/>
      <c r="IIB37"/>
      <c r="IIC37"/>
      <c r="IID37"/>
      <c r="IIE37"/>
      <c r="IIF37"/>
      <c r="IIG37"/>
      <c r="IIH37"/>
      <c r="III37"/>
      <c r="IIJ37"/>
      <c r="IIK37"/>
      <c r="IIL37"/>
      <c r="IIM37"/>
      <c r="IIN37"/>
      <c r="IIO37"/>
      <c r="IIP37"/>
      <c r="IIQ37"/>
      <c r="IIR37"/>
      <c r="IIS37"/>
      <c r="IIT37"/>
      <c r="IIU37"/>
      <c r="IIV37"/>
      <c r="IIW37"/>
      <c r="IIX37"/>
      <c r="IIY37"/>
      <c r="IIZ37"/>
      <c r="IJA37"/>
      <c r="IJB37"/>
      <c r="IJC37"/>
      <c r="IJD37"/>
      <c r="IJE37"/>
      <c r="IJF37"/>
      <c r="IJG37"/>
      <c r="IJH37"/>
      <c r="IJI37"/>
      <c r="IJJ37"/>
      <c r="IJK37"/>
      <c r="IJL37"/>
      <c r="IJM37"/>
      <c r="IJN37"/>
      <c r="IJO37"/>
      <c r="IJP37"/>
      <c r="IJQ37"/>
      <c r="IJR37"/>
      <c r="IJS37"/>
      <c r="IJT37"/>
      <c r="IJU37"/>
      <c r="IJV37"/>
      <c r="IJW37"/>
      <c r="IJX37"/>
      <c r="IJY37"/>
      <c r="IJZ37"/>
      <c r="IKA37"/>
      <c r="IKB37"/>
      <c r="IKC37"/>
      <c r="IKD37"/>
      <c r="IKE37"/>
      <c r="IKF37"/>
      <c r="IKG37"/>
      <c r="IKH37"/>
      <c r="IKI37"/>
      <c r="IKJ37"/>
      <c r="IKK37"/>
      <c r="IKL37"/>
      <c r="IKM37"/>
      <c r="IKN37"/>
      <c r="IKO37"/>
      <c r="IKP37"/>
      <c r="IKQ37"/>
      <c r="IKR37"/>
      <c r="IKS37"/>
      <c r="IKT37"/>
      <c r="IKU37"/>
      <c r="IKV37"/>
      <c r="IKW37"/>
      <c r="IKX37"/>
      <c r="IKY37"/>
      <c r="IKZ37"/>
      <c r="ILA37"/>
      <c r="ILB37"/>
      <c r="ILC37"/>
      <c r="ILD37"/>
      <c r="ILE37"/>
      <c r="ILF37"/>
      <c r="ILG37"/>
      <c r="ILH37"/>
      <c r="ILI37"/>
      <c r="ILJ37"/>
      <c r="ILK37"/>
      <c r="ILL37"/>
      <c r="ILM37"/>
      <c r="ILN37"/>
      <c r="ILO37"/>
      <c r="ILP37"/>
      <c r="ILQ37"/>
      <c r="ILR37"/>
      <c r="ILS37"/>
      <c r="ILT37"/>
      <c r="ILU37"/>
      <c r="ILV37"/>
      <c r="ILW37"/>
      <c r="ILX37"/>
      <c r="ILY37"/>
      <c r="ILZ37"/>
      <c r="IMA37"/>
      <c r="IMB37"/>
      <c r="IMC37"/>
      <c r="IMD37"/>
      <c r="IME37"/>
      <c r="IMF37"/>
      <c r="IMG37"/>
      <c r="IMH37"/>
      <c r="IMI37"/>
      <c r="IMJ37"/>
      <c r="IMK37"/>
      <c r="IML37"/>
      <c r="IMM37"/>
      <c r="IMN37"/>
      <c r="IMO37"/>
      <c r="IMP37"/>
      <c r="IMQ37"/>
      <c r="IMR37"/>
      <c r="IMS37"/>
      <c r="IMT37"/>
      <c r="IMU37"/>
      <c r="IMV37"/>
      <c r="IMW37"/>
      <c r="IMX37"/>
      <c r="IMY37"/>
      <c r="IMZ37"/>
      <c r="INA37"/>
      <c r="INB37"/>
      <c r="INC37"/>
      <c r="IND37"/>
      <c r="INE37"/>
      <c r="INF37"/>
      <c r="ING37"/>
      <c r="INH37"/>
      <c r="INI37"/>
      <c r="INJ37"/>
      <c r="INK37"/>
      <c r="INL37"/>
      <c r="INM37"/>
      <c r="INN37"/>
      <c r="INO37"/>
      <c r="INP37"/>
      <c r="INQ37"/>
      <c r="INR37"/>
      <c r="INS37"/>
      <c r="INT37"/>
      <c r="INU37"/>
      <c r="INV37"/>
      <c r="INW37"/>
      <c r="INX37"/>
      <c r="INY37"/>
      <c r="INZ37"/>
      <c r="IOA37"/>
      <c r="IOB37"/>
      <c r="IOC37"/>
      <c r="IOD37"/>
      <c r="IOE37"/>
      <c r="IOF37"/>
      <c r="IOG37"/>
      <c r="IOH37"/>
      <c r="IOI37"/>
      <c r="IOJ37"/>
      <c r="IOK37"/>
      <c r="IOL37"/>
      <c r="IOM37"/>
      <c r="ION37"/>
      <c r="IOO37"/>
      <c r="IOP37"/>
      <c r="IOQ37"/>
      <c r="IOR37"/>
      <c r="IOS37"/>
      <c r="IOT37"/>
      <c r="IOU37"/>
      <c r="IOV37"/>
      <c r="IOW37"/>
      <c r="IOX37"/>
      <c r="IOY37"/>
      <c r="IOZ37"/>
      <c r="IPA37"/>
      <c r="IPB37"/>
      <c r="IPC37"/>
      <c r="IPD37"/>
      <c r="IPE37"/>
      <c r="IPF37"/>
      <c r="IPG37"/>
      <c r="IPH37"/>
      <c r="IPI37"/>
      <c r="IPJ37"/>
      <c r="IPK37"/>
      <c r="IPL37"/>
      <c r="IPM37"/>
      <c r="IPN37"/>
      <c r="IPO37"/>
      <c r="IPP37"/>
      <c r="IPQ37"/>
      <c r="IPR37"/>
      <c r="IPS37"/>
      <c r="IPT37"/>
      <c r="IPU37"/>
      <c r="IPV37"/>
      <c r="IPW37"/>
      <c r="IPX37"/>
      <c r="IPY37"/>
      <c r="IPZ37"/>
      <c r="IQA37"/>
      <c r="IQB37"/>
      <c r="IQC37"/>
      <c r="IQD37"/>
      <c r="IQE37"/>
      <c r="IQF37"/>
      <c r="IQG37"/>
      <c r="IQH37"/>
      <c r="IQI37"/>
      <c r="IQJ37"/>
      <c r="IQK37"/>
      <c r="IQL37"/>
      <c r="IQM37"/>
      <c r="IQN37"/>
      <c r="IQO37"/>
      <c r="IQP37"/>
      <c r="IQQ37"/>
      <c r="IQR37"/>
      <c r="IQS37"/>
      <c r="IQT37"/>
      <c r="IQU37"/>
      <c r="IQV37"/>
      <c r="IQW37"/>
      <c r="IQX37"/>
      <c r="IQY37"/>
      <c r="IQZ37"/>
      <c r="IRA37"/>
      <c r="IRB37"/>
      <c r="IRC37"/>
      <c r="IRD37"/>
      <c r="IRE37"/>
      <c r="IRF37"/>
      <c r="IRG37"/>
      <c r="IRH37"/>
      <c r="IRI37"/>
      <c r="IRJ37"/>
      <c r="IRK37"/>
      <c r="IRL37"/>
      <c r="IRM37"/>
      <c r="IRN37"/>
      <c r="IRO37"/>
      <c r="IRP37"/>
      <c r="IRQ37"/>
      <c r="IRR37"/>
      <c r="IRS37"/>
      <c r="IRT37"/>
      <c r="IRU37"/>
      <c r="IRV37"/>
      <c r="IRW37"/>
      <c r="IRX37"/>
      <c r="IRY37"/>
      <c r="IRZ37"/>
      <c r="ISA37"/>
      <c r="ISB37"/>
      <c r="ISC37"/>
      <c r="ISD37"/>
      <c r="ISE37"/>
      <c r="ISF37"/>
      <c r="ISG37"/>
      <c r="ISH37"/>
      <c r="ISI37"/>
      <c r="ISJ37"/>
      <c r="ISK37"/>
      <c r="ISL37"/>
      <c r="ISM37"/>
      <c r="ISN37"/>
      <c r="ISO37"/>
      <c r="ISP37"/>
      <c r="ISQ37"/>
      <c r="ISR37"/>
      <c r="ISS37"/>
      <c r="IST37"/>
      <c r="ISU37"/>
      <c r="ISV37"/>
      <c r="ISW37"/>
      <c r="ISX37"/>
      <c r="ISY37"/>
      <c r="ISZ37"/>
      <c r="ITA37"/>
      <c r="ITB37"/>
      <c r="ITC37"/>
      <c r="ITD37"/>
      <c r="ITE37"/>
      <c r="ITF37"/>
      <c r="ITG37"/>
      <c r="ITH37"/>
      <c r="ITI37"/>
      <c r="ITJ37"/>
      <c r="ITK37"/>
      <c r="ITL37"/>
      <c r="ITM37"/>
      <c r="ITN37"/>
      <c r="ITO37"/>
      <c r="ITP37"/>
      <c r="ITQ37"/>
      <c r="ITR37"/>
      <c r="ITS37"/>
      <c r="ITT37"/>
      <c r="ITU37"/>
      <c r="ITV37"/>
      <c r="ITW37"/>
      <c r="ITX37"/>
      <c r="ITY37"/>
      <c r="ITZ37"/>
      <c r="IUA37"/>
      <c r="IUB37"/>
      <c r="IUC37"/>
      <c r="IUD37"/>
      <c r="IUE37"/>
      <c r="IUF37"/>
      <c r="IUG37"/>
      <c r="IUH37"/>
      <c r="IUI37"/>
      <c r="IUJ37"/>
      <c r="IUK37"/>
      <c r="IUL37"/>
      <c r="IUM37"/>
      <c r="IUN37"/>
      <c r="IUO37"/>
      <c r="IUP37"/>
      <c r="IUQ37"/>
      <c r="IUR37"/>
      <c r="IUS37"/>
      <c r="IUT37"/>
      <c r="IUU37"/>
      <c r="IUV37"/>
      <c r="IUW37"/>
      <c r="IUX37"/>
      <c r="IUY37"/>
      <c r="IUZ37"/>
      <c r="IVA37"/>
      <c r="IVB37"/>
      <c r="IVC37"/>
      <c r="IVD37"/>
      <c r="IVE37"/>
      <c r="IVF37"/>
      <c r="IVG37"/>
      <c r="IVH37"/>
      <c r="IVI37"/>
      <c r="IVJ37"/>
      <c r="IVK37"/>
      <c r="IVL37"/>
      <c r="IVM37"/>
      <c r="IVN37"/>
      <c r="IVO37"/>
      <c r="IVP37"/>
      <c r="IVQ37"/>
      <c r="IVR37"/>
      <c r="IVS37"/>
      <c r="IVT37"/>
      <c r="IVU37"/>
      <c r="IVV37"/>
      <c r="IVW37"/>
      <c r="IVX37"/>
      <c r="IVY37"/>
      <c r="IVZ37"/>
      <c r="IWA37"/>
      <c r="IWB37"/>
      <c r="IWC37"/>
      <c r="IWD37"/>
      <c r="IWE37"/>
      <c r="IWF37"/>
      <c r="IWG37"/>
      <c r="IWH37"/>
      <c r="IWI37"/>
      <c r="IWJ37"/>
      <c r="IWK37"/>
      <c r="IWL37"/>
      <c r="IWM37"/>
      <c r="IWN37"/>
      <c r="IWO37"/>
      <c r="IWP37"/>
      <c r="IWQ37"/>
      <c r="IWR37"/>
      <c r="IWS37"/>
      <c r="IWT37"/>
      <c r="IWU37"/>
      <c r="IWV37"/>
      <c r="IWW37"/>
      <c r="IWX37"/>
      <c r="IWY37"/>
      <c r="IWZ37"/>
      <c r="IXA37"/>
      <c r="IXB37"/>
      <c r="IXC37"/>
      <c r="IXD37"/>
      <c r="IXE37"/>
      <c r="IXF37"/>
      <c r="IXG37"/>
      <c r="IXH37"/>
      <c r="IXI37"/>
      <c r="IXJ37"/>
      <c r="IXK37"/>
      <c r="IXL37"/>
      <c r="IXM37"/>
      <c r="IXN37"/>
      <c r="IXO37"/>
      <c r="IXP37"/>
      <c r="IXQ37"/>
      <c r="IXR37"/>
      <c r="IXS37"/>
      <c r="IXT37"/>
      <c r="IXU37"/>
      <c r="IXV37"/>
      <c r="IXW37"/>
      <c r="IXX37"/>
      <c r="IXY37"/>
      <c r="IXZ37"/>
      <c r="IYA37"/>
      <c r="IYB37"/>
      <c r="IYC37"/>
      <c r="IYD37"/>
      <c r="IYE37"/>
      <c r="IYF37"/>
      <c r="IYG37"/>
      <c r="IYH37"/>
      <c r="IYI37"/>
      <c r="IYJ37"/>
      <c r="IYK37"/>
      <c r="IYL37"/>
      <c r="IYM37"/>
      <c r="IYN37"/>
      <c r="IYO37"/>
      <c r="IYP37"/>
      <c r="IYQ37"/>
      <c r="IYR37"/>
      <c r="IYS37"/>
      <c r="IYT37"/>
      <c r="IYU37"/>
      <c r="IYV37"/>
      <c r="IYW37"/>
      <c r="IYX37"/>
      <c r="IYY37"/>
      <c r="IYZ37"/>
      <c r="IZA37"/>
      <c r="IZB37"/>
      <c r="IZC37"/>
      <c r="IZD37"/>
      <c r="IZE37"/>
      <c r="IZF37"/>
      <c r="IZG37"/>
      <c r="IZH37"/>
      <c r="IZI37"/>
      <c r="IZJ37"/>
      <c r="IZK37"/>
      <c r="IZL37"/>
      <c r="IZM37"/>
      <c r="IZN37"/>
      <c r="IZO37"/>
      <c r="IZP37"/>
      <c r="IZQ37"/>
      <c r="IZR37"/>
      <c r="IZS37"/>
      <c r="IZT37"/>
      <c r="IZU37"/>
      <c r="IZV37"/>
      <c r="IZW37"/>
      <c r="IZX37"/>
      <c r="IZY37"/>
      <c r="IZZ37"/>
      <c r="JAA37"/>
      <c r="JAB37"/>
      <c r="JAC37"/>
      <c r="JAD37"/>
      <c r="JAE37"/>
      <c r="JAF37"/>
      <c r="JAG37"/>
      <c r="JAH37"/>
      <c r="JAI37"/>
      <c r="JAJ37"/>
      <c r="JAK37"/>
      <c r="JAL37"/>
      <c r="JAM37"/>
      <c r="JAN37"/>
      <c r="JAO37"/>
      <c r="JAP37"/>
      <c r="JAQ37"/>
      <c r="JAR37"/>
      <c r="JAS37"/>
      <c r="JAT37"/>
      <c r="JAU37"/>
      <c r="JAV37"/>
      <c r="JAW37"/>
      <c r="JAX37"/>
      <c r="JAY37"/>
      <c r="JAZ37"/>
      <c r="JBA37"/>
      <c r="JBB37"/>
      <c r="JBC37"/>
      <c r="JBD37"/>
      <c r="JBE37"/>
      <c r="JBF37"/>
      <c r="JBG37"/>
      <c r="JBH37"/>
      <c r="JBI37"/>
      <c r="JBJ37"/>
      <c r="JBK37"/>
      <c r="JBL37"/>
      <c r="JBM37"/>
      <c r="JBN37"/>
      <c r="JBO37"/>
      <c r="JBP37"/>
      <c r="JBQ37"/>
      <c r="JBR37"/>
      <c r="JBS37"/>
      <c r="JBT37"/>
      <c r="JBU37"/>
      <c r="JBV37"/>
      <c r="JBW37"/>
      <c r="JBX37"/>
      <c r="JBY37"/>
      <c r="JBZ37"/>
      <c r="JCA37"/>
      <c r="JCB37"/>
      <c r="JCC37"/>
      <c r="JCD37"/>
      <c r="JCE37"/>
      <c r="JCF37"/>
      <c r="JCG37"/>
      <c r="JCH37"/>
      <c r="JCI37"/>
      <c r="JCJ37"/>
      <c r="JCK37"/>
      <c r="JCL37"/>
      <c r="JCM37"/>
      <c r="JCN37"/>
      <c r="JCO37"/>
      <c r="JCP37"/>
      <c r="JCQ37"/>
      <c r="JCR37"/>
      <c r="JCS37"/>
      <c r="JCT37"/>
      <c r="JCU37"/>
      <c r="JCV37"/>
      <c r="JCW37"/>
      <c r="JCX37"/>
      <c r="JCY37"/>
      <c r="JCZ37"/>
      <c r="JDA37"/>
      <c r="JDB37"/>
      <c r="JDC37"/>
      <c r="JDD37"/>
      <c r="JDE37"/>
      <c r="JDF37"/>
      <c r="JDG37"/>
      <c r="JDH37"/>
      <c r="JDI37"/>
      <c r="JDJ37"/>
      <c r="JDK37"/>
      <c r="JDL37"/>
      <c r="JDM37"/>
      <c r="JDN37"/>
      <c r="JDO37"/>
      <c r="JDP37"/>
      <c r="JDQ37"/>
      <c r="JDR37"/>
      <c r="JDS37"/>
      <c r="JDT37"/>
      <c r="JDU37"/>
      <c r="JDV37"/>
      <c r="JDW37"/>
      <c r="JDX37"/>
      <c r="JDY37"/>
      <c r="JDZ37"/>
      <c r="JEA37"/>
      <c r="JEB37"/>
      <c r="JEC37"/>
      <c r="JED37"/>
      <c r="JEE37"/>
      <c r="JEF37"/>
      <c r="JEG37"/>
      <c r="JEH37"/>
      <c r="JEI37"/>
      <c r="JEJ37"/>
      <c r="JEK37"/>
      <c r="JEL37"/>
      <c r="JEM37"/>
      <c r="JEN37"/>
      <c r="JEO37"/>
      <c r="JEP37"/>
      <c r="JEQ37"/>
      <c r="JER37"/>
      <c r="JES37"/>
      <c r="JET37"/>
      <c r="JEU37"/>
      <c r="JEV37"/>
      <c r="JEW37"/>
      <c r="JEX37"/>
      <c r="JEY37"/>
      <c r="JEZ37"/>
      <c r="JFA37"/>
      <c r="JFB37"/>
      <c r="JFC37"/>
      <c r="JFD37"/>
      <c r="JFE37"/>
      <c r="JFF37"/>
      <c r="JFG37"/>
      <c r="JFH37"/>
      <c r="JFI37"/>
      <c r="JFJ37"/>
      <c r="JFK37"/>
      <c r="JFL37"/>
      <c r="JFM37"/>
      <c r="JFN37"/>
      <c r="JFO37"/>
      <c r="JFP37"/>
      <c r="JFQ37"/>
      <c r="JFR37"/>
      <c r="JFS37"/>
      <c r="JFT37"/>
      <c r="JFU37"/>
      <c r="JFV37"/>
      <c r="JFW37"/>
      <c r="JFX37"/>
      <c r="JFY37"/>
      <c r="JFZ37"/>
      <c r="JGA37"/>
      <c r="JGB37"/>
      <c r="JGC37"/>
      <c r="JGD37"/>
      <c r="JGE37"/>
      <c r="JGF37"/>
      <c r="JGG37"/>
      <c r="JGH37"/>
      <c r="JGI37"/>
      <c r="JGJ37"/>
      <c r="JGK37"/>
      <c r="JGL37"/>
      <c r="JGM37"/>
      <c r="JGN37"/>
      <c r="JGO37"/>
      <c r="JGP37"/>
      <c r="JGQ37"/>
      <c r="JGR37"/>
      <c r="JGS37"/>
      <c r="JGT37"/>
      <c r="JGU37"/>
      <c r="JGV37"/>
      <c r="JGW37"/>
      <c r="JGX37"/>
      <c r="JGY37"/>
      <c r="JGZ37"/>
      <c r="JHA37"/>
      <c r="JHB37"/>
      <c r="JHC37"/>
      <c r="JHD37"/>
      <c r="JHE37"/>
      <c r="JHF37"/>
      <c r="JHG37"/>
      <c r="JHH37"/>
      <c r="JHI37"/>
      <c r="JHJ37"/>
      <c r="JHK37"/>
      <c r="JHL37"/>
      <c r="JHM37"/>
      <c r="JHN37"/>
      <c r="JHO37"/>
      <c r="JHP37"/>
      <c r="JHQ37"/>
      <c r="JHR37"/>
      <c r="JHS37"/>
      <c r="JHT37"/>
      <c r="JHU37"/>
      <c r="JHV37"/>
      <c r="JHW37"/>
      <c r="JHX37"/>
      <c r="JHY37"/>
      <c r="JHZ37"/>
      <c r="JIA37"/>
      <c r="JIB37"/>
      <c r="JIC37"/>
      <c r="JID37"/>
      <c r="JIE37"/>
      <c r="JIF37"/>
      <c r="JIG37"/>
      <c r="JIH37"/>
      <c r="JII37"/>
      <c r="JIJ37"/>
      <c r="JIK37"/>
      <c r="JIL37"/>
      <c r="JIM37"/>
      <c r="JIN37"/>
      <c r="JIO37"/>
      <c r="JIP37"/>
      <c r="JIQ37"/>
      <c r="JIR37"/>
      <c r="JIS37"/>
      <c r="JIT37"/>
      <c r="JIU37"/>
      <c r="JIV37"/>
      <c r="JIW37"/>
      <c r="JIX37"/>
      <c r="JIY37"/>
      <c r="JIZ37"/>
      <c r="JJA37"/>
      <c r="JJB37"/>
      <c r="JJC37"/>
      <c r="JJD37"/>
      <c r="JJE37"/>
      <c r="JJF37"/>
      <c r="JJG37"/>
      <c r="JJH37"/>
      <c r="JJI37"/>
      <c r="JJJ37"/>
      <c r="JJK37"/>
      <c r="JJL37"/>
      <c r="JJM37"/>
      <c r="JJN37"/>
      <c r="JJO37"/>
      <c r="JJP37"/>
      <c r="JJQ37"/>
      <c r="JJR37"/>
      <c r="JJS37"/>
      <c r="JJT37"/>
      <c r="JJU37"/>
      <c r="JJV37"/>
      <c r="JJW37"/>
      <c r="JJX37"/>
      <c r="JJY37"/>
      <c r="JJZ37"/>
      <c r="JKA37"/>
      <c r="JKB37"/>
      <c r="JKC37"/>
      <c r="JKD37"/>
      <c r="JKE37"/>
      <c r="JKF37"/>
      <c r="JKG37"/>
      <c r="JKH37"/>
      <c r="JKI37"/>
      <c r="JKJ37"/>
      <c r="JKK37"/>
      <c r="JKL37"/>
      <c r="JKM37"/>
      <c r="JKN37"/>
      <c r="JKO37"/>
      <c r="JKP37"/>
      <c r="JKQ37"/>
      <c r="JKR37"/>
      <c r="JKS37"/>
      <c r="JKT37"/>
      <c r="JKU37"/>
      <c r="JKV37"/>
      <c r="JKW37"/>
      <c r="JKX37"/>
      <c r="JKY37"/>
      <c r="JKZ37"/>
      <c r="JLA37"/>
      <c r="JLB37"/>
      <c r="JLC37"/>
      <c r="JLD37"/>
      <c r="JLE37"/>
      <c r="JLF37"/>
      <c r="JLG37"/>
      <c r="JLH37"/>
      <c r="JLI37"/>
      <c r="JLJ37"/>
      <c r="JLK37"/>
      <c r="JLL37"/>
      <c r="JLM37"/>
      <c r="JLN37"/>
      <c r="JLO37"/>
      <c r="JLP37"/>
      <c r="JLQ37"/>
      <c r="JLR37"/>
      <c r="JLS37"/>
      <c r="JLT37"/>
      <c r="JLU37"/>
      <c r="JLV37"/>
      <c r="JLW37"/>
      <c r="JLX37"/>
      <c r="JLY37"/>
      <c r="JLZ37"/>
      <c r="JMA37"/>
      <c r="JMB37"/>
      <c r="JMC37"/>
      <c r="JMD37"/>
      <c r="JME37"/>
      <c r="JMF37"/>
      <c r="JMG37"/>
      <c r="JMH37"/>
      <c r="JMI37"/>
      <c r="JMJ37"/>
      <c r="JMK37"/>
      <c r="JML37"/>
      <c r="JMM37"/>
      <c r="JMN37"/>
      <c r="JMO37"/>
      <c r="JMP37"/>
      <c r="JMQ37"/>
      <c r="JMR37"/>
      <c r="JMS37"/>
      <c r="JMT37"/>
      <c r="JMU37"/>
      <c r="JMV37"/>
      <c r="JMW37"/>
      <c r="JMX37"/>
      <c r="JMY37"/>
      <c r="JMZ37"/>
      <c r="JNA37"/>
      <c r="JNB37"/>
      <c r="JNC37"/>
      <c r="JND37"/>
      <c r="JNE37"/>
      <c r="JNF37"/>
      <c r="JNG37"/>
      <c r="JNH37"/>
      <c r="JNI37"/>
      <c r="JNJ37"/>
      <c r="JNK37"/>
      <c r="JNL37"/>
      <c r="JNM37"/>
      <c r="JNN37"/>
      <c r="JNO37"/>
      <c r="JNP37"/>
      <c r="JNQ37"/>
      <c r="JNR37"/>
      <c r="JNS37"/>
      <c r="JNT37"/>
      <c r="JNU37"/>
      <c r="JNV37"/>
      <c r="JNW37"/>
      <c r="JNX37"/>
      <c r="JNY37"/>
      <c r="JNZ37"/>
      <c r="JOA37"/>
      <c r="JOB37"/>
      <c r="JOC37"/>
      <c r="JOD37"/>
      <c r="JOE37"/>
      <c r="JOF37"/>
      <c r="JOG37"/>
      <c r="JOH37"/>
      <c r="JOI37"/>
      <c r="JOJ37"/>
      <c r="JOK37"/>
      <c r="JOL37"/>
      <c r="JOM37"/>
      <c r="JON37"/>
      <c r="JOO37"/>
      <c r="JOP37"/>
      <c r="JOQ37"/>
      <c r="JOR37"/>
      <c r="JOS37"/>
      <c r="JOT37"/>
      <c r="JOU37"/>
      <c r="JOV37"/>
      <c r="JOW37"/>
      <c r="JOX37"/>
      <c r="JOY37"/>
      <c r="JOZ37"/>
      <c r="JPA37"/>
      <c r="JPB37"/>
      <c r="JPC37"/>
      <c r="JPD37"/>
      <c r="JPE37"/>
      <c r="JPF37"/>
      <c r="JPG37"/>
      <c r="JPH37"/>
      <c r="JPI37"/>
      <c r="JPJ37"/>
      <c r="JPK37"/>
      <c r="JPL37"/>
      <c r="JPM37"/>
      <c r="JPN37"/>
      <c r="JPO37"/>
      <c r="JPP37"/>
      <c r="JPQ37"/>
      <c r="JPR37"/>
      <c r="JPS37"/>
      <c r="JPT37"/>
      <c r="JPU37"/>
      <c r="JPV37"/>
      <c r="JPW37"/>
      <c r="JPX37"/>
      <c r="JPY37"/>
      <c r="JPZ37"/>
      <c r="JQA37"/>
      <c r="JQB37"/>
      <c r="JQC37"/>
      <c r="JQD37"/>
      <c r="JQE37"/>
      <c r="JQF37"/>
      <c r="JQG37"/>
      <c r="JQH37"/>
      <c r="JQI37"/>
      <c r="JQJ37"/>
      <c r="JQK37"/>
      <c r="JQL37"/>
      <c r="JQM37"/>
      <c r="JQN37"/>
      <c r="JQO37"/>
      <c r="JQP37"/>
      <c r="JQQ37"/>
      <c r="JQR37"/>
      <c r="JQS37"/>
      <c r="JQT37"/>
      <c r="JQU37"/>
      <c r="JQV37"/>
      <c r="JQW37"/>
      <c r="JQX37"/>
      <c r="JQY37"/>
      <c r="JQZ37"/>
      <c r="JRA37"/>
      <c r="JRB37"/>
      <c r="JRC37"/>
      <c r="JRD37"/>
      <c r="JRE37"/>
      <c r="JRF37"/>
      <c r="JRG37"/>
      <c r="JRH37"/>
      <c r="JRI37"/>
      <c r="JRJ37"/>
      <c r="JRK37"/>
      <c r="JRL37"/>
      <c r="JRM37"/>
      <c r="JRN37"/>
      <c r="JRO37"/>
      <c r="JRP37"/>
      <c r="JRQ37"/>
      <c r="JRR37"/>
      <c r="JRS37"/>
      <c r="JRT37"/>
      <c r="JRU37"/>
      <c r="JRV37"/>
      <c r="JRW37"/>
      <c r="JRX37"/>
      <c r="JRY37"/>
      <c r="JRZ37"/>
      <c r="JSA37"/>
      <c r="JSB37"/>
      <c r="JSC37"/>
      <c r="JSD37"/>
      <c r="JSE37"/>
      <c r="JSF37"/>
      <c r="JSG37"/>
      <c r="JSH37"/>
      <c r="JSI37"/>
      <c r="JSJ37"/>
      <c r="JSK37"/>
      <c r="JSL37"/>
      <c r="JSM37"/>
      <c r="JSN37"/>
      <c r="JSO37"/>
      <c r="JSP37"/>
      <c r="JSQ37"/>
      <c r="JSR37"/>
      <c r="JSS37"/>
      <c r="JST37"/>
      <c r="JSU37"/>
      <c r="JSV37"/>
      <c r="JSW37"/>
      <c r="JSX37"/>
      <c r="JSY37"/>
      <c r="JSZ37"/>
      <c r="JTA37"/>
      <c r="JTB37"/>
      <c r="JTC37"/>
      <c r="JTD37"/>
      <c r="JTE37"/>
      <c r="JTF37"/>
      <c r="JTG37"/>
      <c r="JTH37"/>
      <c r="JTI37"/>
      <c r="JTJ37"/>
      <c r="JTK37"/>
      <c r="JTL37"/>
      <c r="JTM37"/>
      <c r="JTN37"/>
      <c r="JTO37"/>
      <c r="JTP37"/>
      <c r="JTQ37"/>
      <c r="JTR37"/>
      <c r="JTS37"/>
      <c r="JTT37"/>
      <c r="JTU37"/>
      <c r="JTV37"/>
      <c r="JTW37"/>
      <c r="JTX37"/>
      <c r="JTY37"/>
      <c r="JTZ37"/>
      <c r="JUA37"/>
      <c r="JUB37"/>
      <c r="JUC37"/>
      <c r="JUD37"/>
      <c r="JUE37"/>
      <c r="JUF37"/>
      <c r="JUG37"/>
      <c r="JUH37"/>
      <c r="JUI37"/>
      <c r="JUJ37"/>
      <c r="JUK37"/>
      <c r="JUL37"/>
      <c r="JUM37"/>
      <c r="JUN37"/>
      <c r="JUO37"/>
      <c r="JUP37"/>
      <c r="JUQ37"/>
      <c r="JUR37"/>
      <c r="JUS37"/>
      <c r="JUT37"/>
      <c r="JUU37"/>
      <c r="JUV37"/>
      <c r="JUW37"/>
      <c r="JUX37"/>
      <c r="JUY37"/>
      <c r="JUZ37"/>
      <c r="JVA37"/>
      <c r="JVB37"/>
      <c r="JVC37"/>
      <c r="JVD37"/>
      <c r="JVE37"/>
      <c r="JVF37"/>
      <c r="JVG37"/>
      <c r="JVH37"/>
      <c r="JVI37"/>
      <c r="JVJ37"/>
      <c r="JVK37"/>
      <c r="JVL37"/>
      <c r="JVM37"/>
      <c r="JVN37"/>
      <c r="JVO37"/>
      <c r="JVP37"/>
      <c r="JVQ37"/>
      <c r="JVR37"/>
      <c r="JVS37"/>
      <c r="JVT37"/>
      <c r="JVU37"/>
      <c r="JVV37"/>
      <c r="JVW37"/>
      <c r="JVX37"/>
      <c r="JVY37"/>
      <c r="JVZ37"/>
      <c r="JWA37"/>
      <c r="JWB37"/>
      <c r="JWC37"/>
      <c r="JWD37"/>
      <c r="JWE37"/>
      <c r="JWF37"/>
      <c r="JWG37"/>
      <c r="JWH37"/>
      <c r="JWI37"/>
      <c r="JWJ37"/>
      <c r="JWK37"/>
      <c r="JWL37"/>
      <c r="JWM37"/>
      <c r="JWN37"/>
      <c r="JWO37"/>
      <c r="JWP37"/>
      <c r="JWQ37"/>
      <c r="JWR37"/>
      <c r="JWS37"/>
      <c r="JWT37"/>
      <c r="JWU37"/>
      <c r="JWV37"/>
      <c r="JWW37"/>
      <c r="JWX37"/>
      <c r="JWY37"/>
      <c r="JWZ37"/>
      <c r="JXA37"/>
      <c r="JXB37"/>
      <c r="JXC37"/>
      <c r="JXD37"/>
      <c r="JXE37"/>
      <c r="JXF37"/>
      <c r="JXG37"/>
      <c r="JXH37"/>
      <c r="JXI37"/>
      <c r="JXJ37"/>
      <c r="JXK37"/>
      <c r="JXL37"/>
      <c r="JXM37"/>
      <c r="JXN37"/>
      <c r="JXO37"/>
      <c r="JXP37"/>
      <c r="JXQ37"/>
      <c r="JXR37"/>
      <c r="JXS37"/>
      <c r="JXT37"/>
      <c r="JXU37"/>
      <c r="JXV37"/>
      <c r="JXW37"/>
      <c r="JXX37"/>
      <c r="JXY37"/>
      <c r="JXZ37"/>
      <c r="JYA37"/>
      <c r="JYB37"/>
      <c r="JYC37"/>
      <c r="JYD37"/>
      <c r="JYE37"/>
      <c r="JYF37"/>
      <c r="JYG37"/>
      <c r="JYH37"/>
      <c r="JYI37"/>
      <c r="JYJ37"/>
      <c r="JYK37"/>
      <c r="JYL37"/>
      <c r="JYM37"/>
      <c r="JYN37"/>
      <c r="JYO37"/>
      <c r="JYP37"/>
      <c r="JYQ37"/>
      <c r="JYR37"/>
      <c r="JYS37"/>
      <c r="JYT37"/>
      <c r="JYU37"/>
      <c r="JYV37"/>
      <c r="JYW37"/>
      <c r="JYX37"/>
      <c r="JYY37"/>
      <c r="JYZ37"/>
      <c r="JZA37"/>
      <c r="JZB37"/>
      <c r="JZC37"/>
      <c r="JZD37"/>
      <c r="JZE37"/>
      <c r="JZF37"/>
      <c r="JZG37"/>
      <c r="JZH37"/>
      <c r="JZI37"/>
      <c r="JZJ37"/>
      <c r="JZK37"/>
      <c r="JZL37"/>
      <c r="JZM37"/>
      <c r="JZN37"/>
      <c r="JZO37"/>
      <c r="JZP37"/>
      <c r="JZQ37"/>
      <c r="JZR37"/>
      <c r="JZS37"/>
      <c r="JZT37"/>
      <c r="JZU37"/>
      <c r="JZV37"/>
      <c r="JZW37"/>
      <c r="JZX37"/>
      <c r="JZY37"/>
      <c r="JZZ37"/>
      <c r="KAA37"/>
      <c r="KAB37"/>
      <c r="KAC37"/>
      <c r="KAD37"/>
      <c r="KAE37"/>
      <c r="KAF37"/>
      <c r="KAG37"/>
      <c r="KAH37"/>
      <c r="KAI37"/>
      <c r="KAJ37"/>
      <c r="KAK37"/>
      <c r="KAL37"/>
      <c r="KAM37"/>
      <c r="KAN37"/>
      <c r="KAO37"/>
      <c r="KAP37"/>
      <c r="KAQ37"/>
      <c r="KAR37"/>
      <c r="KAS37"/>
      <c r="KAT37"/>
      <c r="KAU37"/>
      <c r="KAV37"/>
      <c r="KAW37"/>
      <c r="KAX37"/>
      <c r="KAY37"/>
      <c r="KAZ37"/>
      <c r="KBA37"/>
      <c r="KBB37"/>
      <c r="KBC37"/>
      <c r="KBD37"/>
      <c r="KBE37"/>
      <c r="KBF37"/>
      <c r="KBG37"/>
      <c r="KBH37"/>
      <c r="KBI37"/>
      <c r="KBJ37"/>
      <c r="KBK37"/>
      <c r="KBL37"/>
      <c r="KBM37"/>
      <c r="KBN37"/>
      <c r="KBO37"/>
      <c r="KBP37"/>
      <c r="KBQ37"/>
      <c r="KBR37"/>
      <c r="KBS37"/>
      <c r="KBT37"/>
      <c r="KBU37"/>
      <c r="KBV37"/>
      <c r="KBW37"/>
      <c r="KBX37"/>
      <c r="KBY37"/>
      <c r="KBZ37"/>
      <c r="KCA37"/>
      <c r="KCB37"/>
      <c r="KCC37"/>
      <c r="KCD37"/>
      <c r="KCE37"/>
      <c r="KCF37"/>
      <c r="KCG37"/>
      <c r="KCH37"/>
      <c r="KCI37"/>
      <c r="KCJ37"/>
      <c r="KCK37"/>
      <c r="KCL37"/>
      <c r="KCM37"/>
      <c r="KCN37"/>
      <c r="KCO37"/>
      <c r="KCP37"/>
      <c r="KCQ37"/>
      <c r="KCR37"/>
      <c r="KCS37"/>
      <c r="KCT37"/>
      <c r="KCU37"/>
      <c r="KCV37"/>
      <c r="KCW37"/>
      <c r="KCX37"/>
      <c r="KCY37"/>
      <c r="KCZ37"/>
      <c r="KDA37"/>
      <c r="KDB37"/>
      <c r="KDC37"/>
      <c r="KDD37"/>
      <c r="KDE37"/>
      <c r="KDF37"/>
      <c r="KDG37"/>
      <c r="KDH37"/>
      <c r="KDI37"/>
      <c r="KDJ37"/>
      <c r="KDK37"/>
      <c r="KDL37"/>
      <c r="KDM37"/>
      <c r="KDN37"/>
      <c r="KDO37"/>
      <c r="KDP37"/>
      <c r="KDQ37"/>
      <c r="KDR37"/>
      <c r="KDS37"/>
      <c r="KDT37"/>
      <c r="KDU37"/>
      <c r="KDV37"/>
      <c r="KDW37"/>
      <c r="KDX37"/>
      <c r="KDY37"/>
      <c r="KDZ37"/>
      <c r="KEA37"/>
      <c r="KEB37"/>
      <c r="KEC37"/>
      <c r="KED37"/>
      <c r="KEE37"/>
      <c r="KEF37"/>
      <c r="KEG37"/>
      <c r="KEH37"/>
      <c r="KEI37"/>
      <c r="KEJ37"/>
      <c r="KEK37"/>
      <c r="KEL37"/>
      <c r="KEM37"/>
      <c r="KEN37"/>
      <c r="KEO37"/>
      <c r="KEP37"/>
      <c r="KEQ37"/>
      <c r="KER37"/>
      <c r="KES37"/>
      <c r="KET37"/>
      <c r="KEU37"/>
      <c r="KEV37"/>
      <c r="KEW37"/>
      <c r="KEX37"/>
      <c r="KEY37"/>
      <c r="KEZ37"/>
      <c r="KFA37"/>
      <c r="KFB37"/>
      <c r="KFC37"/>
      <c r="KFD37"/>
      <c r="KFE37"/>
      <c r="KFF37"/>
      <c r="KFG37"/>
      <c r="KFH37"/>
      <c r="KFI37"/>
      <c r="KFJ37"/>
      <c r="KFK37"/>
      <c r="KFL37"/>
      <c r="KFM37"/>
      <c r="KFN37"/>
      <c r="KFO37"/>
      <c r="KFP37"/>
      <c r="KFQ37"/>
      <c r="KFR37"/>
      <c r="KFS37"/>
      <c r="KFT37"/>
      <c r="KFU37"/>
      <c r="KFV37"/>
      <c r="KFW37"/>
      <c r="KFX37"/>
      <c r="KFY37"/>
      <c r="KFZ37"/>
      <c r="KGA37"/>
      <c r="KGB37"/>
      <c r="KGC37"/>
      <c r="KGD37"/>
      <c r="KGE37"/>
      <c r="KGF37"/>
      <c r="KGG37"/>
      <c r="KGH37"/>
      <c r="KGI37"/>
      <c r="KGJ37"/>
      <c r="KGK37"/>
      <c r="KGL37"/>
      <c r="KGM37"/>
      <c r="KGN37"/>
      <c r="KGO37"/>
      <c r="KGP37"/>
      <c r="KGQ37"/>
      <c r="KGR37"/>
      <c r="KGS37"/>
      <c r="KGT37"/>
      <c r="KGU37"/>
      <c r="KGV37"/>
      <c r="KGW37"/>
      <c r="KGX37"/>
      <c r="KGY37"/>
      <c r="KGZ37"/>
      <c r="KHA37"/>
      <c r="KHB37"/>
      <c r="KHC37"/>
      <c r="KHD37"/>
      <c r="KHE37"/>
      <c r="KHF37"/>
      <c r="KHG37"/>
      <c r="KHH37"/>
      <c r="KHI37"/>
      <c r="KHJ37"/>
      <c r="KHK37"/>
      <c r="KHL37"/>
      <c r="KHM37"/>
      <c r="KHN37"/>
      <c r="KHO37"/>
      <c r="KHP37"/>
      <c r="KHQ37"/>
      <c r="KHR37"/>
      <c r="KHS37"/>
      <c r="KHT37"/>
      <c r="KHU37"/>
      <c r="KHV37"/>
      <c r="KHW37"/>
      <c r="KHX37"/>
      <c r="KHY37"/>
      <c r="KHZ37"/>
      <c r="KIA37"/>
      <c r="KIB37"/>
      <c r="KIC37"/>
      <c r="KID37"/>
      <c r="KIE37"/>
      <c r="KIF37"/>
      <c r="KIG37"/>
      <c r="KIH37"/>
      <c r="KII37"/>
      <c r="KIJ37"/>
      <c r="KIK37"/>
      <c r="KIL37"/>
      <c r="KIM37"/>
      <c r="KIN37"/>
      <c r="KIO37"/>
      <c r="KIP37"/>
      <c r="KIQ37"/>
      <c r="KIR37"/>
      <c r="KIS37"/>
      <c r="KIT37"/>
      <c r="KIU37"/>
      <c r="KIV37"/>
      <c r="KIW37"/>
      <c r="KIX37"/>
      <c r="KIY37"/>
      <c r="KIZ37"/>
      <c r="KJA37"/>
      <c r="KJB37"/>
      <c r="KJC37"/>
      <c r="KJD37"/>
      <c r="KJE37"/>
      <c r="KJF37"/>
      <c r="KJG37"/>
      <c r="KJH37"/>
      <c r="KJI37"/>
      <c r="KJJ37"/>
      <c r="KJK37"/>
      <c r="KJL37"/>
      <c r="KJM37"/>
      <c r="KJN37"/>
      <c r="KJO37"/>
      <c r="KJP37"/>
      <c r="KJQ37"/>
      <c r="KJR37"/>
      <c r="KJS37"/>
      <c r="KJT37"/>
      <c r="KJU37"/>
      <c r="KJV37"/>
      <c r="KJW37"/>
      <c r="KJX37"/>
      <c r="KJY37"/>
      <c r="KJZ37"/>
      <c r="KKA37"/>
      <c r="KKB37"/>
      <c r="KKC37"/>
      <c r="KKD37"/>
      <c r="KKE37"/>
      <c r="KKF37"/>
      <c r="KKG37"/>
      <c r="KKH37"/>
      <c r="KKI37"/>
      <c r="KKJ37"/>
      <c r="KKK37"/>
      <c r="KKL37"/>
      <c r="KKM37"/>
      <c r="KKN37"/>
      <c r="KKO37"/>
      <c r="KKP37"/>
      <c r="KKQ37"/>
      <c r="KKR37"/>
      <c r="KKS37"/>
      <c r="KKT37"/>
      <c r="KKU37"/>
      <c r="KKV37"/>
      <c r="KKW37"/>
      <c r="KKX37"/>
      <c r="KKY37"/>
      <c r="KKZ37"/>
      <c r="KLA37"/>
      <c r="KLB37"/>
      <c r="KLC37"/>
      <c r="KLD37"/>
      <c r="KLE37"/>
      <c r="KLF37"/>
      <c r="KLG37"/>
      <c r="KLH37"/>
      <c r="KLI37"/>
      <c r="KLJ37"/>
      <c r="KLK37"/>
      <c r="KLL37"/>
      <c r="KLM37"/>
      <c r="KLN37"/>
      <c r="KLO37"/>
      <c r="KLP37"/>
      <c r="KLQ37"/>
      <c r="KLR37"/>
      <c r="KLS37"/>
      <c r="KLT37"/>
      <c r="KLU37"/>
      <c r="KLV37"/>
      <c r="KLW37"/>
      <c r="KLX37"/>
      <c r="KLY37"/>
      <c r="KLZ37"/>
      <c r="KMA37"/>
      <c r="KMB37"/>
      <c r="KMC37"/>
      <c r="KMD37"/>
      <c r="KME37"/>
      <c r="KMF37"/>
      <c r="KMG37"/>
      <c r="KMH37"/>
      <c r="KMI37"/>
      <c r="KMJ37"/>
      <c r="KMK37"/>
      <c r="KML37"/>
      <c r="KMM37"/>
      <c r="KMN37"/>
      <c r="KMO37"/>
      <c r="KMP37"/>
      <c r="KMQ37"/>
      <c r="KMR37"/>
      <c r="KMS37"/>
      <c r="KMT37"/>
      <c r="KMU37"/>
      <c r="KMV37"/>
      <c r="KMW37"/>
      <c r="KMX37"/>
      <c r="KMY37"/>
      <c r="KMZ37"/>
      <c r="KNA37"/>
      <c r="KNB37"/>
      <c r="KNC37"/>
      <c r="KND37"/>
      <c r="KNE37"/>
      <c r="KNF37"/>
      <c r="KNG37"/>
      <c r="KNH37"/>
      <c r="KNI37"/>
      <c r="KNJ37"/>
      <c r="KNK37"/>
      <c r="KNL37"/>
      <c r="KNM37"/>
      <c r="KNN37"/>
      <c r="KNO37"/>
      <c r="KNP37"/>
      <c r="KNQ37"/>
      <c r="KNR37"/>
      <c r="KNS37"/>
      <c r="KNT37"/>
      <c r="KNU37"/>
      <c r="KNV37"/>
      <c r="KNW37"/>
      <c r="KNX37"/>
      <c r="KNY37"/>
      <c r="KNZ37"/>
      <c r="KOA37"/>
      <c r="KOB37"/>
      <c r="KOC37"/>
      <c r="KOD37"/>
      <c r="KOE37"/>
      <c r="KOF37"/>
      <c r="KOG37"/>
      <c r="KOH37"/>
      <c r="KOI37"/>
      <c r="KOJ37"/>
      <c r="KOK37"/>
      <c r="KOL37"/>
      <c r="KOM37"/>
      <c r="KON37"/>
      <c r="KOO37"/>
      <c r="KOP37"/>
      <c r="KOQ37"/>
      <c r="KOR37"/>
      <c r="KOS37"/>
      <c r="KOT37"/>
      <c r="KOU37"/>
      <c r="KOV37"/>
      <c r="KOW37"/>
      <c r="KOX37"/>
      <c r="KOY37"/>
      <c r="KOZ37"/>
      <c r="KPA37"/>
      <c r="KPB37"/>
      <c r="KPC37"/>
      <c r="KPD37"/>
      <c r="KPE37"/>
      <c r="KPF37"/>
      <c r="KPG37"/>
      <c r="KPH37"/>
      <c r="KPI37"/>
      <c r="KPJ37"/>
      <c r="KPK37"/>
      <c r="KPL37"/>
      <c r="KPM37"/>
      <c r="KPN37"/>
      <c r="KPO37"/>
      <c r="KPP37"/>
      <c r="KPQ37"/>
      <c r="KPR37"/>
      <c r="KPS37"/>
      <c r="KPT37"/>
      <c r="KPU37"/>
      <c r="KPV37"/>
      <c r="KPW37"/>
      <c r="KPX37"/>
      <c r="KPY37"/>
      <c r="KPZ37"/>
      <c r="KQA37"/>
      <c r="KQB37"/>
      <c r="KQC37"/>
      <c r="KQD37"/>
      <c r="KQE37"/>
      <c r="KQF37"/>
      <c r="KQG37"/>
      <c r="KQH37"/>
      <c r="KQI37"/>
      <c r="KQJ37"/>
      <c r="KQK37"/>
      <c r="KQL37"/>
      <c r="KQM37"/>
      <c r="KQN37"/>
      <c r="KQO37"/>
      <c r="KQP37"/>
      <c r="KQQ37"/>
      <c r="KQR37"/>
      <c r="KQS37"/>
      <c r="KQT37"/>
      <c r="KQU37"/>
      <c r="KQV37"/>
      <c r="KQW37"/>
      <c r="KQX37"/>
      <c r="KQY37"/>
      <c r="KQZ37"/>
      <c r="KRA37"/>
      <c r="KRB37"/>
      <c r="KRC37"/>
      <c r="KRD37"/>
      <c r="KRE37"/>
      <c r="KRF37"/>
      <c r="KRG37"/>
      <c r="KRH37"/>
      <c r="KRI37"/>
      <c r="KRJ37"/>
      <c r="KRK37"/>
      <c r="KRL37"/>
      <c r="KRM37"/>
      <c r="KRN37"/>
      <c r="KRO37"/>
      <c r="KRP37"/>
      <c r="KRQ37"/>
      <c r="KRR37"/>
      <c r="KRS37"/>
      <c r="KRT37"/>
      <c r="KRU37"/>
      <c r="KRV37"/>
      <c r="KRW37"/>
      <c r="KRX37"/>
      <c r="KRY37"/>
      <c r="KRZ37"/>
      <c r="KSA37"/>
      <c r="KSB37"/>
      <c r="KSC37"/>
      <c r="KSD37"/>
      <c r="KSE37"/>
      <c r="KSF37"/>
      <c r="KSG37"/>
      <c r="KSH37"/>
      <c r="KSI37"/>
      <c r="KSJ37"/>
      <c r="KSK37"/>
      <c r="KSL37"/>
      <c r="KSM37"/>
      <c r="KSN37"/>
      <c r="KSO37"/>
      <c r="KSP37"/>
      <c r="KSQ37"/>
      <c r="KSR37"/>
      <c r="KSS37"/>
      <c r="KST37"/>
      <c r="KSU37"/>
      <c r="KSV37"/>
      <c r="KSW37"/>
      <c r="KSX37"/>
      <c r="KSY37"/>
      <c r="KSZ37"/>
      <c r="KTA37"/>
      <c r="KTB37"/>
      <c r="KTC37"/>
      <c r="KTD37"/>
      <c r="KTE37"/>
      <c r="KTF37"/>
      <c r="KTG37"/>
      <c r="KTH37"/>
      <c r="KTI37"/>
      <c r="KTJ37"/>
      <c r="KTK37"/>
      <c r="KTL37"/>
      <c r="KTM37"/>
      <c r="KTN37"/>
      <c r="KTO37"/>
      <c r="KTP37"/>
      <c r="KTQ37"/>
      <c r="KTR37"/>
      <c r="KTS37"/>
      <c r="KTT37"/>
      <c r="KTU37"/>
      <c r="KTV37"/>
      <c r="KTW37"/>
      <c r="KTX37"/>
      <c r="KTY37"/>
      <c r="KTZ37"/>
      <c r="KUA37"/>
      <c r="KUB37"/>
      <c r="KUC37"/>
      <c r="KUD37"/>
      <c r="KUE37"/>
      <c r="KUF37"/>
      <c r="KUG37"/>
      <c r="KUH37"/>
      <c r="KUI37"/>
      <c r="KUJ37"/>
      <c r="KUK37"/>
      <c r="KUL37"/>
      <c r="KUM37"/>
      <c r="KUN37"/>
      <c r="KUO37"/>
      <c r="KUP37"/>
      <c r="KUQ37"/>
      <c r="KUR37"/>
      <c r="KUS37"/>
      <c r="KUT37"/>
      <c r="KUU37"/>
      <c r="KUV37"/>
      <c r="KUW37"/>
      <c r="KUX37"/>
      <c r="KUY37"/>
      <c r="KUZ37"/>
      <c r="KVA37"/>
      <c r="KVB37"/>
      <c r="KVC37"/>
      <c r="KVD37"/>
      <c r="KVE37"/>
      <c r="KVF37"/>
      <c r="KVG37"/>
      <c r="KVH37"/>
      <c r="KVI37"/>
      <c r="KVJ37"/>
      <c r="KVK37"/>
      <c r="KVL37"/>
      <c r="KVM37"/>
      <c r="KVN37"/>
      <c r="KVO37"/>
      <c r="KVP37"/>
      <c r="KVQ37"/>
      <c r="KVR37"/>
      <c r="KVS37"/>
      <c r="KVT37"/>
      <c r="KVU37"/>
      <c r="KVV37"/>
      <c r="KVW37"/>
      <c r="KVX37"/>
      <c r="KVY37"/>
      <c r="KVZ37"/>
      <c r="KWA37"/>
      <c r="KWB37"/>
      <c r="KWC37"/>
      <c r="KWD37"/>
      <c r="KWE37"/>
      <c r="KWF37"/>
      <c r="KWG37"/>
      <c r="KWH37"/>
      <c r="KWI37"/>
      <c r="KWJ37"/>
      <c r="KWK37"/>
      <c r="KWL37"/>
      <c r="KWM37"/>
      <c r="KWN37"/>
      <c r="KWO37"/>
      <c r="KWP37"/>
      <c r="KWQ37"/>
      <c r="KWR37"/>
      <c r="KWS37"/>
      <c r="KWT37"/>
      <c r="KWU37"/>
      <c r="KWV37"/>
      <c r="KWW37"/>
      <c r="KWX37"/>
      <c r="KWY37"/>
      <c r="KWZ37"/>
      <c r="KXA37"/>
      <c r="KXB37"/>
      <c r="KXC37"/>
      <c r="KXD37"/>
      <c r="KXE37"/>
      <c r="KXF37"/>
      <c r="KXG37"/>
      <c r="KXH37"/>
      <c r="KXI37"/>
      <c r="KXJ37"/>
      <c r="KXK37"/>
      <c r="KXL37"/>
      <c r="KXM37"/>
      <c r="KXN37"/>
      <c r="KXO37"/>
      <c r="KXP37"/>
      <c r="KXQ37"/>
      <c r="KXR37"/>
      <c r="KXS37"/>
      <c r="KXT37"/>
      <c r="KXU37"/>
      <c r="KXV37"/>
      <c r="KXW37"/>
      <c r="KXX37"/>
      <c r="KXY37"/>
      <c r="KXZ37"/>
      <c r="KYA37"/>
      <c r="KYB37"/>
      <c r="KYC37"/>
      <c r="KYD37"/>
      <c r="KYE37"/>
      <c r="KYF37"/>
      <c r="KYG37"/>
      <c r="KYH37"/>
      <c r="KYI37"/>
      <c r="KYJ37"/>
      <c r="KYK37"/>
      <c r="KYL37"/>
      <c r="KYM37"/>
      <c r="KYN37"/>
      <c r="KYO37"/>
      <c r="KYP37"/>
      <c r="KYQ37"/>
      <c r="KYR37"/>
      <c r="KYS37"/>
      <c r="KYT37"/>
      <c r="KYU37"/>
      <c r="KYV37"/>
      <c r="KYW37"/>
      <c r="KYX37"/>
      <c r="KYY37"/>
      <c r="KYZ37"/>
      <c r="KZA37"/>
      <c r="KZB37"/>
      <c r="KZC37"/>
      <c r="KZD37"/>
      <c r="KZE37"/>
      <c r="KZF37"/>
      <c r="KZG37"/>
      <c r="KZH37"/>
      <c r="KZI37"/>
      <c r="KZJ37"/>
      <c r="KZK37"/>
      <c r="KZL37"/>
      <c r="KZM37"/>
      <c r="KZN37"/>
      <c r="KZO37"/>
      <c r="KZP37"/>
      <c r="KZQ37"/>
      <c r="KZR37"/>
      <c r="KZS37"/>
      <c r="KZT37"/>
      <c r="KZU37"/>
      <c r="KZV37"/>
      <c r="KZW37"/>
      <c r="KZX37"/>
      <c r="KZY37"/>
      <c r="KZZ37"/>
      <c r="LAA37"/>
      <c r="LAB37"/>
      <c r="LAC37"/>
      <c r="LAD37"/>
      <c r="LAE37"/>
      <c r="LAF37"/>
      <c r="LAG37"/>
      <c r="LAH37"/>
      <c r="LAI37"/>
      <c r="LAJ37"/>
      <c r="LAK37"/>
      <c r="LAL37"/>
      <c r="LAM37"/>
      <c r="LAN37"/>
      <c r="LAO37"/>
      <c r="LAP37"/>
      <c r="LAQ37"/>
      <c r="LAR37"/>
      <c r="LAS37"/>
      <c r="LAT37"/>
      <c r="LAU37"/>
      <c r="LAV37"/>
      <c r="LAW37"/>
      <c r="LAX37"/>
      <c r="LAY37"/>
      <c r="LAZ37"/>
      <c r="LBA37"/>
      <c r="LBB37"/>
      <c r="LBC37"/>
      <c r="LBD37"/>
      <c r="LBE37"/>
      <c r="LBF37"/>
      <c r="LBG37"/>
      <c r="LBH37"/>
      <c r="LBI37"/>
      <c r="LBJ37"/>
      <c r="LBK37"/>
      <c r="LBL37"/>
      <c r="LBM37"/>
      <c r="LBN37"/>
      <c r="LBO37"/>
      <c r="LBP37"/>
      <c r="LBQ37"/>
      <c r="LBR37"/>
      <c r="LBS37"/>
      <c r="LBT37"/>
      <c r="LBU37"/>
      <c r="LBV37"/>
      <c r="LBW37"/>
      <c r="LBX37"/>
      <c r="LBY37"/>
      <c r="LBZ37"/>
      <c r="LCA37"/>
      <c r="LCB37"/>
      <c r="LCC37"/>
      <c r="LCD37"/>
      <c r="LCE37"/>
      <c r="LCF37"/>
      <c r="LCG37"/>
      <c r="LCH37"/>
      <c r="LCI37"/>
      <c r="LCJ37"/>
      <c r="LCK37"/>
      <c r="LCL37"/>
      <c r="LCM37"/>
      <c r="LCN37"/>
      <c r="LCO37"/>
      <c r="LCP37"/>
      <c r="LCQ37"/>
      <c r="LCR37"/>
      <c r="LCS37"/>
      <c r="LCT37"/>
      <c r="LCU37"/>
      <c r="LCV37"/>
      <c r="LCW37"/>
      <c r="LCX37"/>
      <c r="LCY37"/>
      <c r="LCZ37"/>
      <c r="LDA37"/>
      <c r="LDB37"/>
      <c r="LDC37"/>
      <c r="LDD37"/>
      <c r="LDE37"/>
      <c r="LDF37"/>
      <c r="LDG37"/>
      <c r="LDH37"/>
      <c r="LDI37"/>
      <c r="LDJ37"/>
      <c r="LDK37"/>
      <c r="LDL37"/>
      <c r="LDM37"/>
      <c r="LDN37"/>
      <c r="LDO37"/>
      <c r="LDP37"/>
      <c r="LDQ37"/>
      <c r="LDR37"/>
      <c r="LDS37"/>
      <c r="LDT37"/>
      <c r="LDU37"/>
      <c r="LDV37"/>
      <c r="LDW37"/>
      <c r="LDX37"/>
      <c r="LDY37"/>
      <c r="LDZ37"/>
      <c r="LEA37"/>
      <c r="LEB37"/>
      <c r="LEC37"/>
      <c r="LED37"/>
      <c r="LEE37"/>
      <c r="LEF37"/>
      <c r="LEG37"/>
      <c r="LEH37"/>
      <c r="LEI37"/>
      <c r="LEJ37"/>
      <c r="LEK37"/>
      <c r="LEL37"/>
      <c r="LEM37"/>
      <c r="LEN37"/>
      <c r="LEO37"/>
      <c r="LEP37"/>
      <c r="LEQ37"/>
      <c r="LER37"/>
      <c r="LES37"/>
      <c r="LET37"/>
      <c r="LEU37"/>
      <c r="LEV37"/>
      <c r="LEW37"/>
      <c r="LEX37"/>
      <c r="LEY37"/>
      <c r="LEZ37"/>
      <c r="LFA37"/>
      <c r="LFB37"/>
      <c r="LFC37"/>
      <c r="LFD37"/>
      <c r="LFE37"/>
      <c r="LFF37"/>
      <c r="LFG37"/>
      <c r="LFH37"/>
      <c r="LFI37"/>
      <c r="LFJ37"/>
      <c r="LFK37"/>
      <c r="LFL37"/>
      <c r="LFM37"/>
      <c r="LFN37"/>
      <c r="LFO37"/>
      <c r="LFP37"/>
      <c r="LFQ37"/>
      <c r="LFR37"/>
      <c r="LFS37"/>
      <c r="LFT37"/>
      <c r="LFU37"/>
      <c r="LFV37"/>
      <c r="LFW37"/>
      <c r="LFX37"/>
      <c r="LFY37"/>
      <c r="LFZ37"/>
      <c r="LGA37"/>
      <c r="LGB37"/>
      <c r="LGC37"/>
      <c r="LGD37"/>
      <c r="LGE37"/>
      <c r="LGF37"/>
      <c r="LGG37"/>
      <c r="LGH37"/>
      <c r="LGI37"/>
      <c r="LGJ37"/>
      <c r="LGK37"/>
      <c r="LGL37"/>
      <c r="LGM37"/>
      <c r="LGN37"/>
      <c r="LGO37"/>
      <c r="LGP37"/>
      <c r="LGQ37"/>
      <c r="LGR37"/>
      <c r="LGS37"/>
      <c r="LGT37"/>
      <c r="LGU37"/>
      <c r="LGV37"/>
      <c r="LGW37"/>
      <c r="LGX37"/>
      <c r="LGY37"/>
      <c r="LGZ37"/>
      <c r="LHA37"/>
      <c r="LHB37"/>
      <c r="LHC37"/>
      <c r="LHD37"/>
      <c r="LHE37"/>
      <c r="LHF37"/>
      <c r="LHG37"/>
      <c r="LHH37"/>
      <c r="LHI37"/>
      <c r="LHJ37"/>
      <c r="LHK37"/>
      <c r="LHL37"/>
      <c r="LHM37"/>
      <c r="LHN37"/>
      <c r="LHO37"/>
      <c r="LHP37"/>
      <c r="LHQ37"/>
      <c r="LHR37"/>
      <c r="LHS37"/>
      <c r="LHT37"/>
      <c r="LHU37"/>
      <c r="LHV37"/>
      <c r="LHW37"/>
      <c r="LHX37"/>
      <c r="LHY37"/>
      <c r="LHZ37"/>
      <c r="LIA37"/>
      <c r="LIB37"/>
      <c r="LIC37"/>
      <c r="LID37"/>
      <c r="LIE37"/>
      <c r="LIF37"/>
      <c r="LIG37"/>
      <c r="LIH37"/>
      <c r="LII37"/>
      <c r="LIJ37"/>
      <c r="LIK37"/>
      <c r="LIL37"/>
      <c r="LIM37"/>
      <c r="LIN37"/>
      <c r="LIO37"/>
      <c r="LIP37"/>
      <c r="LIQ37"/>
      <c r="LIR37"/>
      <c r="LIS37"/>
      <c r="LIT37"/>
      <c r="LIU37"/>
      <c r="LIV37"/>
      <c r="LIW37"/>
      <c r="LIX37"/>
      <c r="LIY37"/>
      <c r="LIZ37"/>
      <c r="LJA37"/>
      <c r="LJB37"/>
      <c r="LJC37"/>
      <c r="LJD37"/>
      <c r="LJE37"/>
      <c r="LJF37"/>
      <c r="LJG37"/>
      <c r="LJH37"/>
      <c r="LJI37"/>
      <c r="LJJ37"/>
      <c r="LJK37"/>
      <c r="LJL37"/>
      <c r="LJM37"/>
      <c r="LJN37"/>
      <c r="LJO37"/>
      <c r="LJP37"/>
      <c r="LJQ37"/>
      <c r="LJR37"/>
      <c r="LJS37"/>
      <c r="LJT37"/>
      <c r="LJU37"/>
      <c r="LJV37"/>
      <c r="LJW37"/>
      <c r="LJX37"/>
      <c r="LJY37"/>
      <c r="LJZ37"/>
      <c r="LKA37"/>
      <c r="LKB37"/>
      <c r="LKC37"/>
      <c r="LKD37"/>
      <c r="LKE37"/>
      <c r="LKF37"/>
      <c r="LKG37"/>
      <c r="LKH37"/>
      <c r="LKI37"/>
      <c r="LKJ37"/>
      <c r="LKK37"/>
      <c r="LKL37"/>
      <c r="LKM37"/>
      <c r="LKN37"/>
      <c r="LKO37"/>
      <c r="LKP37"/>
      <c r="LKQ37"/>
      <c r="LKR37"/>
      <c r="LKS37"/>
      <c r="LKT37"/>
      <c r="LKU37"/>
      <c r="LKV37"/>
      <c r="LKW37"/>
      <c r="LKX37"/>
      <c r="LKY37"/>
      <c r="LKZ37"/>
      <c r="LLA37"/>
      <c r="LLB37"/>
      <c r="LLC37"/>
      <c r="LLD37"/>
      <c r="LLE37"/>
      <c r="LLF37"/>
      <c r="LLG37"/>
      <c r="LLH37"/>
      <c r="LLI37"/>
      <c r="LLJ37"/>
      <c r="LLK37"/>
      <c r="LLL37"/>
      <c r="LLM37"/>
      <c r="LLN37"/>
      <c r="LLO37"/>
      <c r="LLP37"/>
      <c r="LLQ37"/>
      <c r="LLR37"/>
      <c r="LLS37"/>
      <c r="LLT37"/>
      <c r="LLU37"/>
      <c r="LLV37"/>
      <c r="LLW37"/>
      <c r="LLX37"/>
      <c r="LLY37"/>
      <c r="LLZ37"/>
      <c r="LMA37"/>
      <c r="LMB37"/>
      <c r="LMC37"/>
      <c r="LMD37"/>
      <c r="LME37"/>
      <c r="LMF37"/>
      <c r="LMG37"/>
      <c r="LMH37"/>
      <c r="LMI37"/>
      <c r="LMJ37"/>
      <c r="LMK37"/>
      <c r="LML37"/>
      <c r="LMM37"/>
      <c r="LMN37"/>
      <c r="LMO37"/>
      <c r="LMP37"/>
      <c r="LMQ37"/>
      <c r="LMR37"/>
      <c r="LMS37"/>
      <c r="LMT37"/>
      <c r="LMU37"/>
      <c r="LMV37"/>
      <c r="LMW37"/>
      <c r="LMX37"/>
      <c r="LMY37"/>
      <c r="LMZ37"/>
      <c r="LNA37"/>
      <c r="LNB37"/>
      <c r="LNC37"/>
      <c r="LND37"/>
      <c r="LNE37"/>
      <c r="LNF37"/>
      <c r="LNG37"/>
      <c r="LNH37"/>
      <c r="LNI37"/>
      <c r="LNJ37"/>
      <c r="LNK37"/>
      <c r="LNL37"/>
      <c r="LNM37"/>
      <c r="LNN37"/>
      <c r="LNO37"/>
      <c r="LNP37"/>
      <c r="LNQ37"/>
      <c r="LNR37"/>
      <c r="LNS37"/>
      <c r="LNT37"/>
      <c r="LNU37"/>
      <c r="LNV37"/>
      <c r="LNW37"/>
      <c r="LNX37"/>
      <c r="LNY37"/>
      <c r="LNZ37"/>
      <c r="LOA37"/>
      <c r="LOB37"/>
      <c r="LOC37"/>
      <c r="LOD37"/>
      <c r="LOE37"/>
      <c r="LOF37"/>
      <c r="LOG37"/>
      <c r="LOH37"/>
      <c r="LOI37"/>
      <c r="LOJ37"/>
      <c r="LOK37"/>
      <c r="LOL37"/>
      <c r="LOM37"/>
      <c r="LON37"/>
      <c r="LOO37"/>
      <c r="LOP37"/>
      <c r="LOQ37"/>
      <c r="LOR37"/>
      <c r="LOS37"/>
      <c r="LOT37"/>
      <c r="LOU37"/>
      <c r="LOV37"/>
      <c r="LOW37"/>
      <c r="LOX37"/>
      <c r="LOY37"/>
      <c r="LOZ37"/>
      <c r="LPA37"/>
      <c r="LPB37"/>
      <c r="LPC37"/>
      <c r="LPD37"/>
      <c r="LPE37"/>
      <c r="LPF37"/>
      <c r="LPG37"/>
      <c r="LPH37"/>
      <c r="LPI37"/>
      <c r="LPJ37"/>
      <c r="LPK37"/>
      <c r="LPL37"/>
      <c r="LPM37"/>
      <c r="LPN37"/>
      <c r="LPO37"/>
      <c r="LPP37"/>
      <c r="LPQ37"/>
      <c r="LPR37"/>
      <c r="LPS37"/>
      <c r="LPT37"/>
      <c r="LPU37"/>
      <c r="LPV37"/>
      <c r="LPW37"/>
      <c r="LPX37"/>
      <c r="LPY37"/>
      <c r="LPZ37"/>
      <c r="LQA37"/>
      <c r="LQB37"/>
      <c r="LQC37"/>
      <c r="LQD37"/>
      <c r="LQE37"/>
      <c r="LQF37"/>
      <c r="LQG37"/>
      <c r="LQH37"/>
      <c r="LQI37"/>
      <c r="LQJ37"/>
      <c r="LQK37"/>
      <c r="LQL37"/>
      <c r="LQM37"/>
      <c r="LQN37"/>
      <c r="LQO37"/>
      <c r="LQP37"/>
      <c r="LQQ37"/>
      <c r="LQR37"/>
      <c r="LQS37"/>
      <c r="LQT37"/>
      <c r="LQU37"/>
      <c r="LQV37"/>
      <c r="LQW37"/>
      <c r="LQX37"/>
      <c r="LQY37"/>
      <c r="LQZ37"/>
      <c r="LRA37"/>
      <c r="LRB37"/>
      <c r="LRC37"/>
      <c r="LRD37"/>
      <c r="LRE37"/>
      <c r="LRF37"/>
      <c r="LRG37"/>
      <c r="LRH37"/>
      <c r="LRI37"/>
      <c r="LRJ37"/>
      <c r="LRK37"/>
      <c r="LRL37"/>
      <c r="LRM37"/>
      <c r="LRN37"/>
      <c r="LRO37"/>
      <c r="LRP37"/>
      <c r="LRQ37"/>
      <c r="LRR37"/>
      <c r="LRS37"/>
      <c r="LRT37"/>
      <c r="LRU37"/>
      <c r="LRV37"/>
      <c r="LRW37"/>
      <c r="LRX37"/>
      <c r="LRY37"/>
      <c r="LRZ37"/>
      <c r="LSA37"/>
      <c r="LSB37"/>
      <c r="LSC37"/>
      <c r="LSD37"/>
      <c r="LSE37"/>
      <c r="LSF37"/>
      <c r="LSG37"/>
      <c r="LSH37"/>
      <c r="LSI37"/>
      <c r="LSJ37"/>
      <c r="LSK37"/>
      <c r="LSL37"/>
      <c r="LSM37"/>
      <c r="LSN37"/>
      <c r="LSO37"/>
      <c r="LSP37"/>
      <c r="LSQ37"/>
      <c r="LSR37"/>
      <c r="LSS37"/>
      <c r="LST37"/>
      <c r="LSU37"/>
      <c r="LSV37"/>
      <c r="LSW37"/>
      <c r="LSX37"/>
      <c r="LSY37"/>
      <c r="LSZ37"/>
      <c r="LTA37"/>
      <c r="LTB37"/>
      <c r="LTC37"/>
      <c r="LTD37"/>
      <c r="LTE37"/>
      <c r="LTF37"/>
      <c r="LTG37"/>
      <c r="LTH37"/>
      <c r="LTI37"/>
      <c r="LTJ37"/>
      <c r="LTK37"/>
      <c r="LTL37"/>
      <c r="LTM37"/>
      <c r="LTN37"/>
      <c r="LTO37"/>
      <c r="LTP37"/>
      <c r="LTQ37"/>
      <c r="LTR37"/>
      <c r="LTS37"/>
      <c r="LTT37"/>
      <c r="LTU37"/>
      <c r="LTV37"/>
      <c r="LTW37"/>
      <c r="LTX37"/>
      <c r="LTY37"/>
      <c r="LTZ37"/>
      <c r="LUA37"/>
      <c r="LUB37"/>
      <c r="LUC37"/>
      <c r="LUD37"/>
      <c r="LUE37"/>
      <c r="LUF37"/>
      <c r="LUG37"/>
      <c r="LUH37"/>
      <c r="LUI37"/>
      <c r="LUJ37"/>
      <c r="LUK37"/>
      <c r="LUL37"/>
      <c r="LUM37"/>
      <c r="LUN37"/>
      <c r="LUO37"/>
      <c r="LUP37"/>
      <c r="LUQ37"/>
      <c r="LUR37"/>
      <c r="LUS37"/>
      <c r="LUT37"/>
      <c r="LUU37"/>
      <c r="LUV37"/>
      <c r="LUW37"/>
      <c r="LUX37"/>
      <c r="LUY37"/>
      <c r="LUZ37"/>
      <c r="LVA37"/>
      <c r="LVB37"/>
      <c r="LVC37"/>
      <c r="LVD37"/>
      <c r="LVE37"/>
      <c r="LVF37"/>
      <c r="LVG37"/>
      <c r="LVH37"/>
      <c r="LVI37"/>
      <c r="LVJ37"/>
      <c r="LVK37"/>
      <c r="LVL37"/>
      <c r="LVM37"/>
      <c r="LVN37"/>
      <c r="LVO37"/>
      <c r="LVP37"/>
      <c r="LVQ37"/>
      <c r="LVR37"/>
      <c r="LVS37"/>
      <c r="LVT37"/>
      <c r="LVU37"/>
      <c r="LVV37"/>
      <c r="LVW37"/>
      <c r="LVX37"/>
      <c r="LVY37"/>
      <c r="LVZ37"/>
      <c r="LWA37"/>
      <c r="LWB37"/>
      <c r="LWC37"/>
      <c r="LWD37"/>
      <c r="LWE37"/>
      <c r="LWF37"/>
      <c r="LWG37"/>
      <c r="LWH37"/>
      <c r="LWI37"/>
      <c r="LWJ37"/>
      <c r="LWK37"/>
      <c r="LWL37"/>
      <c r="LWM37"/>
      <c r="LWN37"/>
      <c r="LWO37"/>
      <c r="LWP37"/>
      <c r="LWQ37"/>
      <c r="LWR37"/>
      <c r="LWS37"/>
      <c r="LWT37"/>
      <c r="LWU37"/>
      <c r="LWV37"/>
      <c r="LWW37"/>
      <c r="LWX37"/>
      <c r="LWY37"/>
      <c r="LWZ37"/>
      <c r="LXA37"/>
      <c r="LXB37"/>
      <c r="LXC37"/>
      <c r="LXD37"/>
      <c r="LXE37"/>
      <c r="LXF37"/>
      <c r="LXG37"/>
      <c r="LXH37"/>
      <c r="LXI37"/>
      <c r="LXJ37"/>
      <c r="LXK37"/>
      <c r="LXL37"/>
      <c r="LXM37"/>
      <c r="LXN37"/>
      <c r="LXO37"/>
      <c r="LXP37"/>
      <c r="LXQ37"/>
      <c r="LXR37"/>
      <c r="LXS37"/>
      <c r="LXT37"/>
      <c r="LXU37"/>
      <c r="LXV37"/>
      <c r="LXW37"/>
      <c r="LXX37"/>
      <c r="LXY37"/>
      <c r="LXZ37"/>
      <c r="LYA37"/>
      <c r="LYB37"/>
      <c r="LYC37"/>
      <c r="LYD37"/>
      <c r="LYE37"/>
      <c r="LYF37"/>
      <c r="LYG37"/>
      <c r="LYH37"/>
      <c r="LYI37"/>
      <c r="LYJ37"/>
      <c r="LYK37"/>
      <c r="LYL37"/>
      <c r="LYM37"/>
      <c r="LYN37"/>
      <c r="LYO37"/>
      <c r="LYP37"/>
      <c r="LYQ37"/>
      <c r="LYR37"/>
      <c r="LYS37"/>
      <c r="LYT37"/>
      <c r="LYU37"/>
      <c r="LYV37"/>
      <c r="LYW37"/>
      <c r="LYX37"/>
      <c r="LYY37"/>
      <c r="LYZ37"/>
      <c r="LZA37"/>
      <c r="LZB37"/>
      <c r="LZC37"/>
      <c r="LZD37"/>
      <c r="LZE37"/>
      <c r="LZF37"/>
      <c r="LZG37"/>
      <c r="LZH37"/>
      <c r="LZI37"/>
      <c r="LZJ37"/>
      <c r="LZK37"/>
      <c r="LZL37"/>
      <c r="LZM37"/>
      <c r="LZN37"/>
      <c r="LZO37"/>
      <c r="LZP37"/>
      <c r="LZQ37"/>
      <c r="LZR37"/>
      <c r="LZS37"/>
      <c r="LZT37"/>
      <c r="LZU37"/>
      <c r="LZV37"/>
      <c r="LZW37"/>
      <c r="LZX37"/>
      <c r="LZY37"/>
      <c r="LZZ37"/>
      <c r="MAA37"/>
      <c r="MAB37"/>
      <c r="MAC37"/>
      <c r="MAD37"/>
      <c r="MAE37"/>
      <c r="MAF37"/>
      <c r="MAG37"/>
      <c r="MAH37"/>
      <c r="MAI37"/>
      <c r="MAJ37"/>
      <c r="MAK37"/>
      <c r="MAL37"/>
      <c r="MAM37"/>
      <c r="MAN37"/>
      <c r="MAO37"/>
      <c r="MAP37"/>
      <c r="MAQ37"/>
      <c r="MAR37"/>
      <c r="MAS37"/>
      <c r="MAT37"/>
      <c r="MAU37"/>
      <c r="MAV37"/>
      <c r="MAW37"/>
      <c r="MAX37"/>
      <c r="MAY37"/>
      <c r="MAZ37"/>
      <c r="MBA37"/>
      <c r="MBB37"/>
      <c r="MBC37"/>
      <c r="MBD37"/>
      <c r="MBE37"/>
      <c r="MBF37"/>
      <c r="MBG37"/>
      <c r="MBH37"/>
      <c r="MBI37"/>
      <c r="MBJ37"/>
      <c r="MBK37"/>
      <c r="MBL37"/>
      <c r="MBM37"/>
      <c r="MBN37"/>
      <c r="MBO37"/>
      <c r="MBP37"/>
      <c r="MBQ37"/>
      <c r="MBR37"/>
      <c r="MBS37"/>
      <c r="MBT37"/>
      <c r="MBU37"/>
      <c r="MBV37"/>
      <c r="MBW37"/>
      <c r="MBX37"/>
      <c r="MBY37"/>
      <c r="MBZ37"/>
      <c r="MCA37"/>
      <c r="MCB37"/>
      <c r="MCC37"/>
      <c r="MCD37"/>
      <c r="MCE37"/>
      <c r="MCF37"/>
      <c r="MCG37"/>
      <c r="MCH37"/>
      <c r="MCI37"/>
      <c r="MCJ37"/>
      <c r="MCK37"/>
      <c r="MCL37"/>
      <c r="MCM37"/>
      <c r="MCN37"/>
      <c r="MCO37"/>
      <c r="MCP37"/>
      <c r="MCQ37"/>
      <c r="MCR37"/>
      <c r="MCS37"/>
      <c r="MCT37"/>
      <c r="MCU37"/>
      <c r="MCV37"/>
      <c r="MCW37"/>
      <c r="MCX37"/>
      <c r="MCY37"/>
      <c r="MCZ37"/>
      <c r="MDA37"/>
      <c r="MDB37"/>
      <c r="MDC37"/>
      <c r="MDD37"/>
      <c r="MDE37"/>
      <c r="MDF37"/>
      <c r="MDG37"/>
      <c r="MDH37"/>
      <c r="MDI37"/>
      <c r="MDJ37"/>
      <c r="MDK37"/>
      <c r="MDL37"/>
      <c r="MDM37"/>
      <c r="MDN37"/>
      <c r="MDO37"/>
      <c r="MDP37"/>
      <c r="MDQ37"/>
      <c r="MDR37"/>
      <c r="MDS37"/>
      <c r="MDT37"/>
      <c r="MDU37"/>
      <c r="MDV37"/>
      <c r="MDW37"/>
      <c r="MDX37"/>
      <c r="MDY37"/>
      <c r="MDZ37"/>
      <c r="MEA37"/>
      <c r="MEB37"/>
      <c r="MEC37"/>
      <c r="MED37"/>
      <c r="MEE37"/>
      <c r="MEF37"/>
      <c r="MEG37"/>
      <c r="MEH37"/>
      <c r="MEI37"/>
      <c r="MEJ37"/>
      <c r="MEK37"/>
      <c r="MEL37"/>
      <c r="MEM37"/>
      <c r="MEN37"/>
      <c r="MEO37"/>
      <c r="MEP37"/>
      <c r="MEQ37"/>
      <c r="MER37"/>
      <c r="MES37"/>
      <c r="MET37"/>
      <c r="MEU37"/>
      <c r="MEV37"/>
      <c r="MEW37"/>
      <c r="MEX37"/>
      <c r="MEY37"/>
      <c r="MEZ37"/>
      <c r="MFA37"/>
      <c r="MFB37"/>
      <c r="MFC37"/>
      <c r="MFD37"/>
      <c r="MFE37"/>
      <c r="MFF37"/>
      <c r="MFG37"/>
      <c r="MFH37"/>
      <c r="MFI37"/>
      <c r="MFJ37"/>
      <c r="MFK37"/>
      <c r="MFL37"/>
      <c r="MFM37"/>
      <c r="MFN37"/>
      <c r="MFO37"/>
      <c r="MFP37"/>
      <c r="MFQ37"/>
      <c r="MFR37"/>
      <c r="MFS37"/>
      <c r="MFT37"/>
      <c r="MFU37"/>
      <c r="MFV37"/>
      <c r="MFW37"/>
      <c r="MFX37"/>
      <c r="MFY37"/>
      <c r="MFZ37"/>
      <c r="MGA37"/>
      <c r="MGB37"/>
      <c r="MGC37"/>
      <c r="MGD37"/>
      <c r="MGE37"/>
      <c r="MGF37"/>
      <c r="MGG37"/>
      <c r="MGH37"/>
      <c r="MGI37"/>
      <c r="MGJ37"/>
      <c r="MGK37"/>
      <c r="MGL37"/>
      <c r="MGM37"/>
      <c r="MGN37"/>
      <c r="MGO37"/>
      <c r="MGP37"/>
      <c r="MGQ37"/>
      <c r="MGR37"/>
      <c r="MGS37"/>
      <c r="MGT37"/>
      <c r="MGU37"/>
      <c r="MGV37"/>
      <c r="MGW37"/>
      <c r="MGX37"/>
      <c r="MGY37"/>
      <c r="MGZ37"/>
      <c r="MHA37"/>
      <c r="MHB37"/>
      <c r="MHC37"/>
      <c r="MHD37"/>
      <c r="MHE37"/>
      <c r="MHF37"/>
      <c r="MHG37"/>
      <c r="MHH37"/>
      <c r="MHI37"/>
      <c r="MHJ37"/>
      <c r="MHK37"/>
      <c r="MHL37"/>
      <c r="MHM37"/>
      <c r="MHN37"/>
      <c r="MHO37"/>
      <c r="MHP37"/>
      <c r="MHQ37"/>
      <c r="MHR37"/>
      <c r="MHS37"/>
      <c r="MHT37"/>
      <c r="MHU37"/>
      <c r="MHV37"/>
      <c r="MHW37"/>
      <c r="MHX37"/>
      <c r="MHY37"/>
      <c r="MHZ37"/>
      <c r="MIA37"/>
      <c r="MIB37"/>
      <c r="MIC37"/>
      <c r="MID37"/>
      <c r="MIE37"/>
      <c r="MIF37"/>
      <c r="MIG37"/>
      <c r="MIH37"/>
      <c r="MII37"/>
      <c r="MIJ37"/>
      <c r="MIK37"/>
      <c r="MIL37"/>
      <c r="MIM37"/>
      <c r="MIN37"/>
      <c r="MIO37"/>
      <c r="MIP37"/>
      <c r="MIQ37"/>
      <c r="MIR37"/>
      <c r="MIS37"/>
      <c r="MIT37"/>
      <c r="MIU37"/>
      <c r="MIV37"/>
      <c r="MIW37"/>
      <c r="MIX37"/>
      <c r="MIY37"/>
      <c r="MIZ37"/>
      <c r="MJA37"/>
      <c r="MJB37"/>
      <c r="MJC37"/>
      <c r="MJD37"/>
      <c r="MJE37"/>
      <c r="MJF37"/>
      <c r="MJG37"/>
      <c r="MJH37"/>
      <c r="MJI37"/>
      <c r="MJJ37"/>
      <c r="MJK37"/>
      <c r="MJL37"/>
      <c r="MJM37"/>
      <c r="MJN37"/>
      <c r="MJO37"/>
      <c r="MJP37"/>
      <c r="MJQ37"/>
      <c r="MJR37"/>
      <c r="MJS37"/>
      <c r="MJT37"/>
      <c r="MJU37"/>
      <c r="MJV37"/>
      <c r="MJW37"/>
      <c r="MJX37"/>
      <c r="MJY37"/>
      <c r="MJZ37"/>
      <c r="MKA37"/>
      <c r="MKB37"/>
      <c r="MKC37"/>
      <c r="MKD37"/>
      <c r="MKE37"/>
      <c r="MKF37"/>
      <c r="MKG37"/>
      <c r="MKH37"/>
      <c r="MKI37"/>
      <c r="MKJ37"/>
      <c r="MKK37"/>
      <c r="MKL37"/>
      <c r="MKM37"/>
      <c r="MKN37"/>
      <c r="MKO37"/>
      <c r="MKP37"/>
      <c r="MKQ37"/>
      <c r="MKR37"/>
      <c r="MKS37"/>
      <c r="MKT37"/>
      <c r="MKU37"/>
      <c r="MKV37"/>
      <c r="MKW37"/>
      <c r="MKX37"/>
      <c r="MKY37"/>
      <c r="MKZ37"/>
      <c r="MLA37"/>
      <c r="MLB37"/>
      <c r="MLC37"/>
      <c r="MLD37"/>
      <c r="MLE37"/>
      <c r="MLF37"/>
      <c r="MLG37"/>
      <c r="MLH37"/>
      <c r="MLI37"/>
      <c r="MLJ37"/>
      <c r="MLK37"/>
      <c r="MLL37"/>
      <c r="MLM37"/>
      <c r="MLN37"/>
      <c r="MLO37"/>
      <c r="MLP37"/>
      <c r="MLQ37"/>
      <c r="MLR37"/>
      <c r="MLS37"/>
      <c r="MLT37"/>
      <c r="MLU37"/>
      <c r="MLV37"/>
      <c r="MLW37"/>
      <c r="MLX37"/>
      <c r="MLY37"/>
      <c r="MLZ37"/>
      <c r="MMA37"/>
      <c r="MMB37"/>
      <c r="MMC37"/>
      <c r="MMD37"/>
      <c r="MME37"/>
      <c r="MMF37"/>
      <c r="MMG37"/>
      <c r="MMH37"/>
      <c r="MMI37"/>
      <c r="MMJ37"/>
      <c r="MMK37"/>
      <c r="MML37"/>
      <c r="MMM37"/>
      <c r="MMN37"/>
      <c r="MMO37"/>
      <c r="MMP37"/>
      <c r="MMQ37"/>
      <c r="MMR37"/>
      <c r="MMS37"/>
      <c r="MMT37"/>
      <c r="MMU37"/>
      <c r="MMV37"/>
      <c r="MMW37"/>
      <c r="MMX37"/>
      <c r="MMY37"/>
      <c r="MMZ37"/>
      <c r="MNA37"/>
      <c r="MNB37"/>
      <c r="MNC37"/>
      <c r="MND37"/>
      <c r="MNE37"/>
      <c r="MNF37"/>
      <c r="MNG37"/>
      <c r="MNH37"/>
      <c r="MNI37"/>
      <c r="MNJ37"/>
      <c r="MNK37"/>
      <c r="MNL37"/>
      <c r="MNM37"/>
      <c r="MNN37"/>
      <c r="MNO37"/>
      <c r="MNP37"/>
      <c r="MNQ37"/>
      <c r="MNR37"/>
      <c r="MNS37"/>
      <c r="MNT37"/>
      <c r="MNU37"/>
      <c r="MNV37"/>
      <c r="MNW37"/>
      <c r="MNX37"/>
      <c r="MNY37"/>
      <c r="MNZ37"/>
      <c r="MOA37"/>
      <c r="MOB37"/>
      <c r="MOC37"/>
      <c r="MOD37"/>
      <c r="MOE37"/>
      <c r="MOF37"/>
      <c r="MOG37"/>
      <c r="MOH37"/>
      <c r="MOI37"/>
      <c r="MOJ37"/>
      <c r="MOK37"/>
      <c r="MOL37"/>
      <c r="MOM37"/>
      <c r="MON37"/>
      <c r="MOO37"/>
      <c r="MOP37"/>
      <c r="MOQ37"/>
      <c r="MOR37"/>
      <c r="MOS37"/>
      <c r="MOT37"/>
      <c r="MOU37"/>
      <c r="MOV37"/>
      <c r="MOW37"/>
      <c r="MOX37"/>
      <c r="MOY37"/>
      <c r="MOZ37"/>
      <c r="MPA37"/>
      <c r="MPB37"/>
      <c r="MPC37"/>
      <c r="MPD37"/>
      <c r="MPE37"/>
      <c r="MPF37"/>
      <c r="MPG37"/>
      <c r="MPH37"/>
      <c r="MPI37"/>
      <c r="MPJ37"/>
      <c r="MPK37"/>
      <c r="MPL37"/>
      <c r="MPM37"/>
      <c r="MPN37"/>
      <c r="MPO37"/>
      <c r="MPP37"/>
      <c r="MPQ37"/>
      <c r="MPR37"/>
      <c r="MPS37"/>
      <c r="MPT37"/>
      <c r="MPU37"/>
      <c r="MPV37"/>
      <c r="MPW37"/>
      <c r="MPX37"/>
      <c r="MPY37"/>
      <c r="MPZ37"/>
      <c r="MQA37"/>
      <c r="MQB37"/>
      <c r="MQC37"/>
      <c r="MQD37"/>
      <c r="MQE37"/>
      <c r="MQF37"/>
      <c r="MQG37"/>
      <c r="MQH37"/>
      <c r="MQI37"/>
      <c r="MQJ37"/>
      <c r="MQK37"/>
      <c r="MQL37"/>
      <c r="MQM37"/>
      <c r="MQN37"/>
      <c r="MQO37"/>
      <c r="MQP37"/>
      <c r="MQQ37"/>
      <c r="MQR37"/>
      <c r="MQS37"/>
      <c r="MQT37"/>
      <c r="MQU37"/>
      <c r="MQV37"/>
      <c r="MQW37"/>
      <c r="MQX37"/>
      <c r="MQY37"/>
      <c r="MQZ37"/>
      <c r="MRA37"/>
      <c r="MRB37"/>
      <c r="MRC37"/>
      <c r="MRD37"/>
      <c r="MRE37"/>
      <c r="MRF37"/>
      <c r="MRG37"/>
      <c r="MRH37"/>
      <c r="MRI37"/>
      <c r="MRJ37"/>
      <c r="MRK37"/>
      <c r="MRL37"/>
      <c r="MRM37"/>
      <c r="MRN37"/>
      <c r="MRO37"/>
      <c r="MRP37"/>
      <c r="MRQ37"/>
      <c r="MRR37"/>
      <c r="MRS37"/>
      <c r="MRT37"/>
      <c r="MRU37"/>
      <c r="MRV37"/>
      <c r="MRW37"/>
      <c r="MRX37"/>
      <c r="MRY37"/>
      <c r="MRZ37"/>
      <c r="MSA37"/>
      <c r="MSB37"/>
      <c r="MSC37"/>
      <c r="MSD37"/>
      <c r="MSE37"/>
      <c r="MSF37"/>
      <c r="MSG37"/>
      <c r="MSH37"/>
      <c r="MSI37"/>
      <c r="MSJ37"/>
      <c r="MSK37"/>
      <c r="MSL37"/>
      <c r="MSM37"/>
      <c r="MSN37"/>
      <c r="MSO37"/>
      <c r="MSP37"/>
      <c r="MSQ37"/>
      <c r="MSR37"/>
      <c r="MSS37"/>
      <c r="MST37"/>
      <c r="MSU37"/>
      <c r="MSV37"/>
      <c r="MSW37"/>
      <c r="MSX37"/>
      <c r="MSY37"/>
      <c r="MSZ37"/>
      <c r="MTA37"/>
      <c r="MTB37"/>
      <c r="MTC37"/>
      <c r="MTD37"/>
      <c r="MTE37"/>
      <c r="MTF37"/>
      <c r="MTG37"/>
      <c r="MTH37"/>
      <c r="MTI37"/>
      <c r="MTJ37"/>
      <c r="MTK37"/>
      <c r="MTL37"/>
      <c r="MTM37"/>
      <c r="MTN37"/>
      <c r="MTO37"/>
      <c r="MTP37"/>
      <c r="MTQ37"/>
      <c r="MTR37"/>
      <c r="MTS37"/>
      <c r="MTT37"/>
      <c r="MTU37"/>
      <c r="MTV37"/>
      <c r="MTW37"/>
      <c r="MTX37"/>
      <c r="MTY37"/>
      <c r="MTZ37"/>
      <c r="MUA37"/>
      <c r="MUB37"/>
      <c r="MUC37"/>
      <c r="MUD37"/>
      <c r="MUE37"/>
      <c r="MUF37"/>
      <c r="MUG37"/>
      <c r="MUH37"/>
      <c r="MUI37"/>
      <c r="MUJ37"/>
      <c r="MUK37"/>
      <c r="MUL37"/>
      <c r="MUM37"/>
      <c r="MUN37"/>
      <c r="MUO37"/>
      <c r="MUP37"/>
      <c r="MUQ37"/>
      <c r="MUR37"/>
      <c r="MUS37"/>
      <c r="MUT37"/>
      <c r="MUU37"/>
      <c r="MUV37"/>
      <c r="MUW37"/>
      <c r="MUX37"/>
      <c r="MUY37"/>
      <c r="MUZ37"/>
      <c r="MVA37"/>
      <c r="MVB37"/>
      <c r="MVC37"/>
      <c r="MVD37"/>
      <c r="MVE37"/>
      <c r="MVF37"/>
      <c r="MVG37"/>
      <c r="MVH37"/>
      <c r="MVI37"/>
      <c r="MVJ37"/>
      <c r="MVK37"/>
      <c r="MVL37"/>
      <c r="MVM37"/>
      <c r="MVN37"/>
      <c r="MVO37"/>
      <c r="MVP37"/>
      <c r="MVQ37"/>
      <c r="MVR37"/>
      <c r="MVS37"/>
      <c r="MVT37"/>
      <c r="MVU37"/>
      <c r="MVV37"/>
      <c r="MVW37"/>
      <c r="MVX37"/>
      <c r="MVY37"/>
      <c r="MVZ37"/>
      <c r="MWA37"/>
      <c r="MWB37"/>
      <c r="MWC37"/>
      <c r="MWD37"/>
      <c r="MWE37"/>
      <c r="MWF37"/>
      <c r="MWG37"/>
      <c r="MWH37"/>
      <c r="MWI37"/>
      <c r="MWJ37"/>
      <c r="MWK37"/>
      <c r="MWL37"/>
      <c r="MWM37"/>
      <c r="MWN37"/>
      <c r="MWO37"/>
      <c r="MWP37"/>
      <c r="MWQ37"/>
      <c r="MWR37"/>
      <c r="MWS37"/>
      <c r="MWT37"/>
      <c r="MWU37"/>
      <c r="MWV37"/>
      <c r="MWW37"/>
      <c r="MWX37"/>
      <c r="MWY37"/>
      <c r="MWZ37"/>
      <c r="MXA37"/>
      <c r="MXB37"/>
      <c r="MXC37"/>
      <c r="MXD37"/>
      <c r="MXE37"/>
      <c r="MXF37"/>
      <c r="MXG37"/>
      <c r="MXH37"/>
      <c r="MXI37"/>
      <c r="MXJ37"/>
      <c r="MXK37"/>
      <c r="MXL37"/>
      <c r="MXM37"/>
      <c r="MXN37"/>
      <c r="MXO37"/>
      <c r="MXP37"/>
      <c r="MXQ37"/>
      <c r="MXR37"/>
      <c r="MXS37"/>
      <c r="MXT37"/>
      <c r="MXU37"/>
      <c r="MXV37"/>
      <c r="MXW37"/>
      <c r="MXX37"/>
      <c r="MXY37"/>
      <c r="MXZ37"/>
      <c r="MYA37"/>
      <c r="MYB37"/>
      <c r="MYC37"/>
      <c r="MYD37"/>
      <c r="MYE37"/>
      <c r="MYF37"/>
      <c r="MYG37"/>
      <c r="MYH37"/>
      <c r="MYI37"/>
      <c r="MYJ37"/>
      <c r="MYK37"/>
      <c r="MYL37"/>
      <c r="MYM37"/>
      <c r="MYN37"/>
      <c r="MYO37"/>
      <c r="MYP37"/>
      <c r="MYQ37"/>
      <c r="MYR37"/>
      <c r="MYS37"/>
      <c r="MYT37"/>
      <c r="MYU37"/>
      <c r="MYV37"/>
      <c r="MYW37"/>
      <c r="MYX37"/>
      <c r="MYY37"/>
      <c r="MYZ37"/>
      <c r="MZA37"/>
      <c r="MZB37"/>
      <c r="MZC37"/>
      <c r="MZD37"/>
      <c r="MZE37"/>
      <c r="MZF37"/>
      <c r="MZG37"/>
      <c r="MZH37"/>
      <c r="MZI37"/>
      <c r="MZJ37"/>
      <c r="MZK37"/>
      <c r="MZL37"/>
      <c r="MZM37"/>
      <c r="MZN37"/>
      <c r="MZO37"/>
      <c r="MZP37"/>
      <c r="MZQ37"/>
      <c r="MZR37"/>
      <c r="MZS37"/>
      <c r="MZT37"/>
      <c r="MZU37"/>
      <c r="MZV37"/>
      <c r="MZW37"/>
      <c r="MZX37"/>
      <c r="MZY37"/>
      <c r="MZZ37"/>
      <c r="NAA37"/>
      <c r="NAB37"/>
      <c r="NAC37"/>
      <c r="NAD37"/>
      <c r="NAE37"/>
      <c r="NAF37"/>
      <c r="NAG37"/>
      <c r="NAH37"/>
      <c r="NAI37"/>
      <c r="NAJ37"/>
      <c r="NAK37"/>
      <c r="NAL37"/>
      <c r="NAM37"/>
      <c r="NAN37"/>
      <c r="NAO37"/>
      <c r="NAP37"/>
      <c r="NAQ37"/>
      <c r="NAR37"/>
      <c r="NAS37"/>
      <c r="NAT37"/>
      <c r="NAU37"/>
      <c r="NAV37"/>
      <c r="NAW37"/>
      <c r="NAX37"/>
      <c r="NAY37"/>
      <c r="NAZ37"/>
      <c r="NBA37"/>
      <c r="NBB37"/>
      <c r="NBC37"/>
      <c r="NBD37"/>
      <c r="NBE37"/>
      <c r="NBF37"/>
      <c r="NBG37"/>
      <c r="NBH37"/>
      <c r="NBI37"/>
      <c r="NBJ37"/>
      <c r="NBK37"/>
      <c r="NBL37"/>
      <c r="NBM37"/>
      <c r="NBN37"/>
      <c r="NBO37"/>
      <c r="NBP37"/>
      <c r="NBQ37"/>
      <c r="NBR37"/>
      <c r="NBS37"/>
      <c r="NBT37"/>
      <c r="NBU37"/>
      <c r="NBV37"/>
      <c r="NBW37"/>
      <c r="NBX37"/>
      <c r="NBY37"/>
      <c r="NBZ37"/>
      <c r="NCA37"/>
      <c r="NCB37"/>
      <c r="NCC37"/>
      <c r="NCD37"/>
      <c r="NCE37"/>
      <c r="NCF37"/>
      <c r="NCG37"/>
      <c r="NCH37"/>
      <c r="NCI37"/>
      <c r="NCJ37"/>
      <c r="NCK37"/>
      <c r="NCL37"/>
      <c r="NCM37"/>
      <c r="NCN37"/>
      <c r="NCO37"/>
      <c r="NCP37"/>
      <c r="NCQ37"/>
      <c r="NCR37"/>
      <c r="NCS37"/>
      <c r="NCT37"/>
      <c r="NCU37"/>
      <c r="NCV37"/>
      <c r="NCW37"/>
      <c r="NCX37"/>
      <c r="NCY37"/>
      <c r="NCZ37"/>
      <c r="NDA37"/>
      <c r="NDB37"/>
      <c r="NDC37"/>
      <c r="NDD37"/>
      <c r="NDE37"/>
      <c r="NDF37"/>
      <c r="NDG37"/>
      <c r="NDH37"/>
      <c r="NDI37"/>
      <c r="NDJ37"/>
      <c r="NDK37"/>
      <c r="NDL37"/>
      <c r="NDM37"/>
      <c r="NDN37"/>
      <c r="NDO37"/>
      <c r="NDP37"/>
      <c r="NDQ37"/>
      <c r="NDR37"/>
      <c r="NDS37"/>
      <c r="NDT37"/>
      <c r="NDU37"/>
      <c r="NDV37"/>
      <c r="NDW37"/>
      <c r="NDX37"/>
      <c r="NDY37"/>
      <c r="NDZ37"/>
      <c r="NEA37"/>
      <c r="NEB37"/>
      <c r="NEC37"/>
      <c r="NED37"/>
      <c r="NEE37"/>
      <c r="NEF37"/>
      <c r="NEG37"/>
      <c r="NEH37"/>
      <c r="NEI37"/>
      <c r="NEJ37"/>
      <c r="NEK37"/>
      <c r="NEL37"/>
      <c r="NEM37"/>
      <c r="NEN37"/>
      <c r="NEO37"/>
      <c r="NEP37"/>
      <c r="NEQ37"/>
      <c r="NER37"/>
      <c r="NES37"/>
      <c r="NET37"/>
      <c r="NEU37"/>
      <c r="NEV37"/>
      <c r="NEW37"/>
      <c r="NEX37"/>
      <c r="NEY37"/>
      <c r="NEZ37"/>
      <c r="NFA37"/>
      <c r="NFB37"/>
      <c r="NFC37"/>
      <c r="NFD37"/>
      <c r="NFE37"/>
      <c r="NFF37"/>
      <c r="NFG37"/>
      <c r="NFH37"/>
      <c r="NFI37"/>
      <c r="NFJ37"/>
      <c r="NFK37"/>
      <c r="NFL37"/>
      <c r="NFM37"/>
      <c r="NFN37"/>
      <c r="NFO37"/>
      <c r="NFP37"/>
      <c r="NFQ37"/>
      <c r="NFR37"/>
      <c r="NFS37"/>
      <c r="NFT37"/>
      <c r="NFU37"/>
      <c r="NFV37"/>
      <c r="NFW37"/>
      <c r="NFX37"/>
      <c r="NFY37"/>
      <c r="NFZ37"/>
      <c r="NGA37"/>
      <c r="NGB37"/>
      <c r="NGC37"/>
      <c r="NGD37"/>
      <c r="NGE37"/>
      <c r="NGF37"/>
      <c r="NGG37"/>
      <c r="NGH37"/>
      <c r="NGI37"/>
      <c r="NGJ37"/>
      <c r="NGK37"/>
      <c r="NGL37"/>
      <c r="NGM37"/>
      <c r="NGN37"/>
      <c r="NGO37"/>
      <c r="NGP37"/>
      <c r="NGQ37"/>
      <c r="NGR37"/>
      <c r="NGS37"/>
      <c r="NGT37"/>
      <c r="NGU37"/>
      <c r="NGV37"/>
      <c r="NGW37"/>
      <c r="NGX37"/>
      <c r="NGY37"/>
      <c r="NGZ37"/>
      <c r="NHA37"/>
      <c r="NHB37"/>
      <c r="NHC37"/>
      <c r="NHD37"/>
      <c r="NHE37"/>
      <c r="NHF37"/>
      <c r="NHG37"/>
      <c r="NHH37"/>
      <c r="NHI37"/>
      <c r="NHJ37"/>
      <c r="NHK37"/>
      <c r="NHL37"/>
      <c r="NHM37"/>
      <c r="NHN37"/>
      <c r="NHO37"/>
      <c r="NHP37"/>
      <c r="NHQ37"/>
      <c r="NHR37"/>
      <c r="NHS37"/>
      <c r="NHT37"/>
      <c r="NHU37"/>
      <c r="NHV37"/>
      <c r="NHW37"/>
      <c r="NHX37"/>
      <c r="NHY37"/>
      <c r="NHZ37"/>
      <c r="NIA37"/>
      <c r="NIB37"/>
      <c r="NIC37"/>
      <c r="NID37"/>
      <c r="NIE37"/>
      <c r="NIF37"/>
      <c r="NIG37"/>
      <c r="NIH37"/>
      <c r="NII37"/>
      <c r="NIJ37"/>
      <c r="NIK37"/>
      <c r="NIL37"/>
      <c r="NIM37"/>
      <c r="NIN37"/>
      <c r="NIO37"/>
      <c r="NIP37"/>
      <c r="NIQ37"/>
      <c r="NIR37"/>
      <c r="NIS37"/>
      <c r="NIT37"/>
      <c r="NIU37"/>
      <c r="NIV37"/>
      <c r="NIW37"/>
      <c r="NIX37"/>
      <c r="NIY37"/>
      <c r="NIZ37"/>
      <c r="NJA37"/>
      <c r="NJB37"/>
      <c r="NJC37"/>
      <c r="NJD37"/>
      <c r="NJE37"/>
      <c r="NJF37"/>
      <c r="NJG37"/>
      <c r="NJH37"/>
      <c r="NJI37"/>
      <c r="NJJ37"/>
      <c r="NJK37"/>
      <c r="NJL37"/>
      <c r="NJM37"/>
      <c r="NJN37"/>
      <c r="NJO37"/>
      <c r="NJP37"/>
      <c r="NJQ37"/>
      <c r="NJR37"/>
      <c r="NJS37"/>
      <c r="NJT37"/>
      <c r="NJU37"/>
      <c r="NJV37"/>
      <c r="NJW37"/>
      <c r="NJX37"/>
      <c r="NJY37"/>
      <c r="NJZ37"/>
      <c r="NKA37"/>
      <c r="NKB37"/>
      <c r="NKC37"/>
      <c r="NKD37"/>
      <c r="NKE37"/>
      <c r="NKF37"/>
      <c r="NKG37"/>
      <c r="NKH37"/>
      <c r="NKI37"/>
      <c r="NKJ37"/>
      <c r="NKK37"/>
      <c r="NKL37"/>
      <c r="NKM37"/>
      <c r="NKN37"/>
      <c r="NKO37"/>
      <c r="NKP37"/>
      <c r="NKQ37"/>
      <c r="NKR37"/>
      <c r="NKS37"/>
      <c r="NKT37"/>
      <c r="NKU37"/>
      <c r="NKV37"/>
      <c r="NKW37"/>
      <c r="NKX37"/>
      <c r="NKY37"/>
      <c r="NKZ37"/>
      <c r="NLA37"/>
      <c r="NLB37"/>
      <c r="NLC37"/>
      <c r="NLD37"/>
      <c r="NLE37"/>
      <c r="NLF37"/>
      <c r="NLG37"/>
      <c r="NLH37"/>
      <c r="NLI37"/>
      <c r="NLJ37"/>
      <c r="NLK37"/>
      <c r="NLL37"/>
      <c r="NLM37"/>
      <c r="NLN37"/>
      <c r="NLO37"/>
      <c r="NLP37"/>
      <c r="NLQ37"/>
      <c r="NLR37"/>
      <c r="NLS37"/>
      <c r="NLT37"/>
      <c r="NLU37"/>
      <c r="NLV37"/>
      <c r="NLW37"/>
      <c r="NLX37"/>
      <c r="NLY37"/>
      <c r="NLZ37"/>
      <c r="NMA37"/>
      <c r="NMB37"/>
      <c r="NMC37"/>
      <c r="NMD37"/>
      <c r="NME37"/>
      <c r="NMF37"/>
      <c r="NMG37"/>
      <c r="NMH37"/>
      <c r="NMI37"/>
      <c r="NMJ37"/>
      <c r="NMK37"/>
      <c r="NML37"/>
      <c r="NMM37"/>
      <c r="NMN37"/>
      <c r="NMO37"/>
      <c r="NMP37"/>
      <c r="NMQ37"/>
      <c r="NMR37"/>
      <c r="NMS37"/>
      <c r="NMT37"/>
      <c r="NMU37"/>
      <c r="NMV37"/>
      <c r="NMW37"/>
      <c r="NMX37"/>
      <c r="NMY37"/>
      <c r="NMZ37"/>
      <c r="NNA37"/>
      <c r="NNB37"/>
      <c r="NNC37"/>
      <c r="NND37"/>
      <c r="NNE37"/>
      <c r="NNF37"/>
      <c r="NNG37"/>
      <c r="NNH37"/>
      <c r="NNI37"/>
      <c r="NNJ37"/>
      <c r="NNK37"/>
      <c r="NNL37"/>
      <c r="NNM37"/>
      <c r="NNN37"/>
      <c r="NNO37"/>
      <c r="NNP37"/>
      <c r="NNQ37"/>
      <c r="NNR37"/>
      <c r="NNS37"/>
      <c r="NNT37"/>
      <c r="NNU37"/>
      <c r="NNV37"/>
      <c r="NNW37"/>
      <c r="NNX37"/>
      <c r="NNY37"/>
      <c r="NNZ37"/>
      <c r="NOA37"/>
      <c r="NOB37"/>
      <c r="NOC37"/>
      <c r="NOD37"/>
      <c r="NOE37"/>
      <c r="NOF37"/>
      <c r="NOG37"/>
      <c r="NOH37"/>
      <c r="NOI37"/>
      <c r="NOJ37"/>
      <c r="NOK37"/>
      <c r="NOL37"/>
      <c r="NOM37"/>
      <c r="NON37"/>
      <c r="NOO37"/>
      <c r="NOP37"/>
      <c r="NOQ37"/>
      <c r="NOR37"/>
      <c r="NOS37"/>
      <c r="NOT37"/>
      <c r="NOU37"/>
      <c r="NOV37"/>
      <c r="NOW37"/>
      <c r="NOX37"/>
      <c r="NOY37"/>
      <c r="NOZ37"/>
      <c r="NPA37"/>
      <c r="NPB37"/>
      <c r="NPC37"/>
      <c r="NPD37"/>
      <c r="NPE37"/>
      <c r="NPF37"/>
      <c r="NPG37"/>
      <c r="NPH37"/>
      <c r="NPI37"/>
      <c r="NPJ37"/>
      <c r="NPK37"/>
      <c r="NPL37"/>
      <c r="NPM37"/>
      <c r="NPN37"/>
      <c r="NPO37"/>
      <c r="NPP37"/>
      <c r="NPQ37"/>
      <c r="NPR37"/>
      <c r="NPS37"/>
      <c r="NPT37"/>
      <c r="NPU37"/>
      <c r="NPV37"/>
      <c r="NPW37"/>
      <c r="NPX37"/>
      <c r="NPY37"/>
      <c r="NPZ37"/>
      <c r="NQA37"/>
      <c r="NQB37"/>
      <c r="NQC37"/>
      <c r="NQD37"/>
      <c r="NQE37"/>
      <c r="NQF37"/>
      <c r="NQG37"/>
      <c r="NQH37"/>
      <c r="NQI37"/>
      <c r="NQJ37"/>
      <c r="NQK37"/>
      <c r="NQL37"/>
      <c r="NQM37"/>
      <c r="NQN37"/>
      <c r="NQO37"/>
      <c r="NQP37"/>
      <c r="NQQ37"/>
      <c r="NQR37"/>
      <c r="NQS37"/>
      <c r="NQT37"/>
      <c r="NQU37"/>
      <c r="NQV37"/>
      <c r="NQW37"/>
      <c r="NQX37"/>
      <c r="NQY37"/>
      <c r="NQZ37"/>
      <c r="NRA37"/>
      <c r="NRB37"/>
      <c r="NRC37"/>
      <c r="NRD37"/>
      <c r="NRE37"/>
      <c r="NRF37"/>
      <c r="NRG37"/>
      <c r="NRH37"/>
      <c r="NRI37"/>
      <c r="NRJ37"/>
      <c r="NRK37"/>
      <c r="NRL37"/>
      <c r="NRM37"/>
      <c r="NRN37"/>
      <c r="NRO37"/>
      <c r="NRP37"/>
      <c r="NRQ37"/>
      <c r="NRR37"/>
      <c r="NRS37"/>
      <c r="NRT37"/>
      <c r="NRU37"/>
      <c r="NRV37"/>
      <c r="NRW37"/>
      <c r="NRX37"/>
      <c r="NRY37"/>
      <c r="NRZ37"/>
      <c r="NSA37"/>
      <c r="NSB37"/>
      <c r="NSC37"/>
      <c r="NSD37"/>
      <c r="NSE37"/>
      <c r="NSF37"/>
      <c r="NSG37"/>
      <c r="NSH37"/>
      <c r="NSI37"/>
      <c r="NSJ37"/>
      <c r="NSK37"/>
      <c r="NSL37"/>
      <c r="NSM37"/>
      <c r="NSN37"/>
      <c r="NSO37"/>
      <c r="NSP37"/>
      <c r="NSQ37"/>
      <c r="NSR37"/>
      <c r="NSS37"/>
      <c r="NST37"/>
      <c r="NSU37"/>
      <c r="NSV37"/>
      <c r="NSW37"/>
      <c r="NSX37"/>
      <c r="NSY37"/>
      <c r="NSZ37"/>
      <c r="NTA37"/>
      <c r="NTB37"/>
      <c r="NTC37"/>
      <c r="NTD37"/>
      <c r="NTE37"/>
      <c r="NTF37"/>
      <c r="NTG37"/>
      <c r="NTH37"/>
      <c r="NTI37"/>
      <c r="NTJ37"/>
      <c r="NTK37"/>
      <c r="NTL37"/>
      <c r="NTM37"/>
      <c r="NTN37"/>
      <c r="NTO37"/>
      <c r="NTP37"/>
      <c r="NTQ37"/>
      <c r="NTR37"/>
      <c r="NTS37"/>
      <c r="NTT37"/>
      <c r="NTU37"/>
      <c r="NTV37"/>
      <c r="NTW37"/>
      <c r="NTX37"/>
      <c r="NTY37"/>
      <c r="NTZ37"/>
      <c r="NUA37"/>
      <c r="NUB37"/>
      <c r="NUC37"/>
      <c r="NUD37"/>
      <c r="NUE37"/>
      <c r="NUF37"/>
      <c r="NUG37"/>
      <c r="NUH37"/>
      <c r="NUI37"/>
      <c r="NUJ37"/>
      <c r="NUK37"/>
      <c r="NUL37"/>
      <c r="NUM37"/>
      <c r="NUN37"/>
      <c r="NUO37"/>
      <c r="NUP37"/>
      <c r="NUQ37"/>
      <c r="NUR37"/>
      <c r="NUS37"/>
      <c r="NUT37"/>
      <c r="NUU37"/>
      <c r="NUV37"/>
      <c r="NUW37"/>
      <c r="NUX37"/>
      <c r="NUY37"/>
      <c r="NUZ37"/>
      <c r="NVA37"/>
      <c r="NVB37"/>
      <c r="NVC37"/>
      <c r="NVD37"/>
      <c r="NVE37"/>
      <c r="NVF37"/>
      <c r="NVG37"/>
      <c r="NVH37"/>
      <c r="NVI37"/>
      <c r="NVJ37"/>
      <c r="NVK37"/>
      <c r="NVL37"/>
      <c r="NVM37"/>
      <c r="NVN37"/>
      <c r="NVO37"/>
      <c r="NVP37"/>
      <c r="NVQ37"/>
      <c r="NVR37"/>
      <c r="NVS37"/>
      <c r="NVT37"/>
      <c r="NVU37"/>
      <c r="NVV37"/>
      <c r="NVW37"/>
      <c r="NVX37"/>
      <c r="NVY37"/>
      <c r="NVZ37"/>
      <c r="NWA37"/>
      <c r="NWB37"/>
      <c r="NWC37"/>
      <c r="NWD37"/>
      <c r="NWE37"/>
      <c r="NWF37"/>
      <c r="NWG37"/>
      <c r="NWH37"/>
      <c r="NWI37"/>
      <c r="NWJ37"/>
      <c r="NWK37"/>
      <c r="NWL37"/>
      <c r="NWM37"/>
      <c r="NWN37"/>
      <c r="NWO37"/>
      <c r="NWP37"/>
      <c r="NWQ37"/>
      <c r="NWR37"/>
      <c r="NWS37"/>
      <c r="NWT37"/>
      <c r="NWU37"/>
      <c r="NWV37"/>
      <c r="NWW37"/>
      <c r="NWX37"/>
      <c r="NWY37"/>
      <c r="NWZ37"/>
      <c r="NXA37"/>
      <c r="NXB37"/>
      <c r="NXC37"/>
      <c r="NXD37"/>
      <c r="NXE37"/>
      <c r="NXF37"/>
      <c r="NXG37"/>
      <c r="NXH37"/>
      <c r="NXI37"/>
      <c r="NXJ37"/>
      <c r="NXK37"/>
      <c r="NXL37"/>
      <c r="NXM37"/>
      <c r="NXN37"/>
      <c r="NXO37"/>
      <c r="NXP37"/>
      <c r="NXQ37"/>
      <c r="NXR37"/>
      <c r="NXS37"/>
      <c r="NXT37"/>
      <c r="NXU37"/>
      <c r="NXV37"/>
      <c r="NXW37"/>
      <c r="NXX37"/>
      <c r="NXY37"/>
      <c r="NXZ37"/>
      <c r="NYA37"/>
      <c r="NYB37"/>
      <c r="NYC37"/>
      <c r="NYD37"/>
      <c r="NYE37"/>
      <c r="NYF37"/>
      <c r="NYG37"/>
      <c r="NYH37"/>
      <c r="NYI37"/>
      <c r="NYJ37"/>
      <c r="NYK37"/>
      <c r="NYL37"/>
      <c r="NYM37"/>
      <c r="NYN37"/>
      <c r="NYO37"/>
      <c r="NYP37"/>
      <c r="NYQ37"/>
      <c r="NYR37"/>
      <c r="NYS37"/>
      <c r="NYT37"/>
      <c r="NYU37"/>
      <c r="NYV37"/>
      <c r="NYW37"/>
      <c r="NYX37"/>
      <c r="NYY37"/>
      <c r="NYZ37"/>
      <c r="NZA37"/>
      <c r="NZB37"/>
      <c r="NZC37"/>
      <c r="NZD37"/>
      <c r="NZE37"/>
      <c r="NZF37"/>
      <c r="NZG37"/>
      <c r="NZH37"/>
      <c r="NZI37"/>
      <c r="NZJ37"/>
      <c r="NZK37"/>
      <c r="NZL37"/>
      <c r="NZM37"/>
      <c r="NZN37"/>
      <c r="NZO37"/>
      <c r="NZP37"/>
      <c r="NZQ37"/>
      <c r="NZR37"/>
      <c r="NZS37"/>
      <c r="NZT37"/>
      <c r="NZU37"/>
      <c r="NZV37"/>
      <c r="NZW37"/>
      <c r="NZX37"/>
      <c r="NZY37"/>
      <c r="NZZ37"/>
      <c r="OAA37"/>
      <c r="OAB37"/>
      <c r="OAC37"/>
      <c r="OAD37"/>
      <c r="OAE37"/>
      <c r="OAF37"/>
      <c r="OAG37"/>
      <c r="OAH37"/>
      <c r="OAI37"/>
      <c r="OAJ37"/>
      <c r="OAK37"/>
      <c r="OAL37"/>
      <c r="OAM37"/>
      <c r="OAN37"/>
      <c r="OAO37"/>
      <c r="OAP37"/>
      <c r="OAQ37"/>
      <c r="OAR37"/>
      <c r="OAS37"/>
      <c r="OAT37"/>
      <c r="OAU37"/>
      <c r="OAV37"/>
      <c r="OAW37"/>
      <c r="OAX37"/>
      <c r="OAY37"/>
      <c r="OAZ37"/>
      <c r="OBA37"/>
      <c r="OBB37"/>
      <c r="OBC37"/>
      <c r="OBD37"/>
      <c r="OBE37"/>
      <c r="OBF37"/>
      <c r="OBG37"/>
      <c r="OBH37"/>
      <c r="OBI37"/>
      <c r="OBJ37"/>
      <c r="OBK37"/>
      <c r="OBL37"/>
      <c r="OBM37"/>
      <c r="OBN37"/>
      <c r="OBO37"/>
      <c r="OBP37"/>
      <c r="OBQ37"/>
      <c r="OBR37"/>
      <c r="OBS37"/>
      <c r="OBT37"/>
      <c r="OBU37"/>
      <c r="OBV37"/>
      <c r="OBW37"/>
      <c r="OBX37"/>
      <c r="OBY37"/>
      <c r="OBZ37"/>
      <c r="OCA37"/>
      <c r="OCB37"/>
      <c r="OCC37"/>
      <c r="OCD37"/>
      <c r="OCE37"/>
      <c r="OCF37"/>
      <c r="OCG37"/>
      <c r="OCH37"/>
      <c r="OCI37"/>
      <c r="OCJ37"/>
      <c r="OCK37"/>
      <c r="OCL37"/>
      <c r="OCM37"/>
      <c r="OCN37"/>
      <c r="OCO37"/>
      <c r="OCP37"/>
      <c r="OCQ37"/>
      <c r="OCR37"/>
      <c r="OCS37"/>
      <c r="OCT37"/>
      <c r="OCU37"/>
      <c r="OCV37"/>
      <c r="OCW37"/>
      <c r="OCX37"/>
      <c r="OCY37"/>
      <c r="OCZ37"/>
      <c r="ODA37"/>
      <c r="ODB37"/>
      <c r="ODC37"/>
      <c r="ODD37"/>
      <c r="ODE37"/>
      <c r="ODF37"/>
      <c r="ODG37"/>
      <c r="ODH37"/>
      <c r="ODI37"/>
      <c r="ODJ37"/>
      <c r="ODK37"/>
      <c r="ODL37"/>
      <c r="ODM37"/>
      <c r="ODN37"/>
      <c r="ODO37"/>
      <c r="ODP37"/>
      <c r="ODQ37"/>
      <c r="ODR37"/>
      <c r="ODS37"/>
      <c r="ODT37"/>
      <c r="ODU37"/>
      <c r="ODV37"/>
      <c r="ODW37"/>
      <c r="ODX37"/>
      <c r="ODY37"/>
      <c r="ODZ37"/>
      <c r="OEA37"/>
      <c r="OEB37"/>
      <c r="OEC37"/>
      <c r="OED37"/>
      <c r="OEE37"/>
      <c r="OEF37"/>
      <c r="OEG37"/>
      <c r="OEH37"/>
      <c r="OEI37"/>
      <c r="OEJ37"/>
      <c r="OEK37"/>
      <c r="OEL37"/>
      <c r="OEM37"/>
      <c r="OEN37"/>
      <c r="OEO37"/>
      <c r="OEP37"/>
      <c r="OEQ37"/>
      <c r="OER37"/>
      <c r="OES37"/>
      <c r="OET37"/>
      <c r="OEU37"/>
      <c r="OEV37"/>
      <c r="OEW37"/>
      <c r="OEX37"/>
      <c r="OEY37"/>
      <c r="OEZ37"/>
      <c r="OFA37"/>
      <c r="OFB37"/>
      <c r="OFC37"/>
      <c r="OFD37"/>
      <c r="OFE37"/>
      <c r="OFF37"/>
      <c r="OFG37"/>
      <c r="OFH37"/>
      <c r="OFI37"/>
      <c r="OFJ37"/>
      <c r="OFK37"/>
      <c r="OFL37"/>
      <c r="OFM37"/>
      <c r="OFN37"/>
      <c r="OFO37"/>
      <c r="OFP37"/>
      <c r="OFQ37"/>
      <c r="OFR37"/>
      <c r="OFS37"/>
      <c r="OFT37"/>
      <c r="OFU37"/>
      <c r="OFV37"/>
      <c r="OFW37"/>
      <c r="OFX37"/>
      <c r="OFY37"/>
      <c r="OFZ37"/>
      <c r="OGA37"/>
      <c r="OGB37"/>
      <c r="OGC37"/>
      <c r="OGD37"/>
      <c r="OGE37"/>
      <c r="OGF37"/>
      <c r="OGG37"/>
      <c r="OGH37"/>
      <c r="OGI37"/>
      <c r="OGJ37"/>
      <c r="OGK37"/>
      <c r="OGL37"/>
      <c r="OGM37"/>
      <c r="OGN37"/>
      <c r="OGO37"/>
      <c r="OGP37"/>
      <c r="OGQ37"/>
      <c r="OGR37"/>
      <c r="OGS37"/>
      <c r="OGT37"/>
      <c r="OGU37"/>
      <c r="OGV37"/>
      <c r="OGW37"/>
      <c r="OGX37"/>
      <c r="OGY37"/>
      <c r="OGZ37"/>
      <c r="OHA37"/>
      <c r="OHB37"/>
      <c r="OHC37"/>
      <c r="OHD37"/>
      <c r="OHE37"/>
      <c r="OHF37"/>
      <c r="OHG37"/>
      <c r="OHH37"/>
      <c r="OHI37"/>
      <c r="OHJ37"/>
      <c r="OHK37"/>
      <c r="OHL37"/>
      <c r="OHM37"/>
      <c r="OHN37"/>
      <c r="OHO37"/>
      <c r="OHP37"/>
      <c r="OHQ37"/>
      <c r="OHR37"/>
      <c r="OHS37"/>
      <c r="OHT37"/>
      <c r="OHU37"/>
      <c r="OHV37"/>
      <c r="OHW37"/>
      <c r="OHX37"/>
      <c r="OHY37"/>
      <c r="OHZ37"/>
      <c r="OIA37"/>
      <c r="OIB37"/>
      <c r="OIC37"/>
      <c r="OID37"/>
      <c r="OIE37"/>
      <c r="OIF37"/>
      <c r="OIG37"/>
      <c r="OIH37"/>
      <c r="OII37"/>
      <c r="OIJ37"/>
      <c r="OIK37"/>
      <c r="OIL37"/>
      <c r="OIM37"/>
      <c r="OIN37"/>
      <c r="OIO37"/>
      <c r="OIP37"/>
      <c r="OIQ37"/>
      <c r="OIR37"/>
      <c r="OIS37"/>
      <c r="OIT37"/>
      <c r="OIU37"/>
      <c r="OIV37"/>
      <c r="OIW37"/>
      <c r="OIX37"/>
      <c r="OIY37"/>
      <c r="OIZ37"/>
      <c r="OJA37"/>
      <c r="OJB37"/>
      <c r="OJC37"/>
      <c r="OJD37"/>
      <c r="OJE37"/>
      <c r="OJF37"/>
      <c r="OJG37"/>
      <c r="OJH37"/>
      <c r="OJI37"/>
      <c r="OJJ37"/>
      <c r="OJK37"/>
      <c r="OJL37"/>
      <c r="OJM37"/>
      <c r="OJN37"/>
      <c r="OJO37"/>
      <c r="OJP37"/>
      <c r="OJQ37"/>
      <c r="OJR37"/>
      <c r="OJS37"/>
      <c r="OJT37"/>
      <c r="OJU37"/>
      <c r="OJV37"/>
      <c r="OJW37"/>
      <c r="OJX37"/>
      <c r="OJY37"/>
      <c r="OJZ37"/>
      <c r="OKA37"/>
      <c r="OKB37"/>
      <c r="OKC37"/>
      <c r="OKD37"/>
      <c r="OKE37"/>
      <c r="OKF37"/>
      <c r="OKG37"/>
      <c r="OKH37"/>
      <c r="OKI37"/>
      <c r="OKJ37"/>
      <c r="OKK37"/>
      <c r="OKL37"/>
      <c r="OKM37"/>
      <c r="OKN37"/>
      <c r="OKO37"/>
      <c r="OKP37"/>
      <c r="OKQ37"/>
      <c r="OKR37"/>
      <c r="OKS37"/>
      <c r="OKT37"/>
      <c r="OKU37"/>
      <c r="OKV37"/>
      <c r="OKW37"/>
      <c r="OKX37"/>
      <c r="OKY37"/>
      <c r="OKZ37"/>
      <c r="OLA37"/>
      <c r="OLB37"/>
      <c r="OLC37"/>
      <c r="OLD37"/>
      <c r="OLE37"/>
      <c r="OLF37"/>
      <c r="OLG37"/>
      <c r="OLH37"/>
      <c r="OLI37"/>
      <c r="OLJ37"/>
      <c r="OLK37"/>
      <c r="OLL37"/>
      <c r="OLM37"/>
      <c r="OLN37"/>
      <c r="OLO37"/>
      <c r="OLP37"/>
      <c r="OLQ37"/>
      <c r="OLR37"/>
      <c r="OLS37"/>
      <c r="OLT37"/>
      <c r="OLU37"/>
      <c r="OLV37"/>
      <c r="OLW37"/>
      <c r="OLX37"/>
      <c r="OLY37"/>
      <c r="OLZ37"/>
      <c r="OMA37"/>
      <c r="OMB37"/>
      <c r="OMC37"/>
      <c r="OMD37"/>
      <c r="OME37"/>
      <c r="OMF37"/>
      <c r="OMG37"/>
      <c r="OMH37"/>
      <c r="OMI37"/>
      <c r="OMJ37"/>
      <c r="OMK37"/>
      <c r="OML37"/>
      <c r="OMM37"/>
      <c r="OMN37"/>
      <c r="OMO37"/>
      <c r="OMP37"/>
      <c r="OMQ37"/>
      <c r="OMR37"/>
      <c r="OMS37"/>
      <c r="OMT37"/>
      <c r="OMU37"/>
      <c r="OMV37"/>
      <c r="OMW37"/>
      <c r="OMX37"/>
      <c r="OMY37"/>
      <c r="OMZ37"/>
      <c r="ONA37"/>
      <c r="ONB37"/>
      <c r="ONC37"/>
      <c r="OND37"/>
      <c r="ONE37"/>
      <c r="ONF37"/>
      <c r="ONG37"/>
      <c r="ONH37"/>
      <c r="ONI37"/>
      <c r="ONJ37"/>
      <c r="ONK37"/>
      <c r="ONL37"/>
      <c r="ONM37"/>
      <c r="ONN37"/>
      <c r="ONO37"/>
      <c r="ONP37"/>
      <c r="ONQ37"/>
      <c r="ONR37"/>
      <c r="ONS37"/>
      <c r="ONT37"/>
      <c r="ONU37"/>
      <c r="ONV37"/>
      <c r="ONW37"/>
      <c r="ONX37"/>
      <c r="ONY37"/>
      <c r="ONZ37"/>
      <c r="OOA37"/>
      <c r="OOB37"/>
      <c r="OOC37"/>
      <c r="OOD37"/>
      <c r="OOE37"/>
      <c r="OOF37"/>
      <c r="OOG37"/>
      <c r="OOH37"/>
      <c r="OOI37"/>
      <c r="OOJ37"/>
      <c r="OOK37"/>
      <c r="OOL37"/>
      <c r="OOM37"/>
      <c r="OON37"/>
      <c r="OOO37"/>
      <c r="OOP37"/>
      <c r="OOQ37"/>
      <c r="OOR37"/>
      <c r="OOS37"/>
      <c r="OOT37"/>
      <c r="OOU37"/>
      <c r="OOV37"/>
      <c r="OOW37"/>
      <c r="OOX37"/>
      <c r="OOY37"/>
      <c r="OOZ37"/>
      <c r="OPA37"/>
      <c r="OPB37"/>
      <c r="OPC37"/>
      <c r="OPD37"/>
      <c r="OPE37"/>
      <c r="OPF37"/>
      <c r="OPG37"/>
      <c r="OPH37"/>
      <c r="OPI37"/>
      <c r="OPJ37"/>
      <c r="OPK37"/>
      <c r="OPL37"/>
      <c r="OPM37"/>
      <c r="OPN37"/>
      <c r="OPO37"/>
      <c r="OPP37"/>
      <c r="OPQ37"/>
      <c r="OPR37"/>
      <c r="OPS37"/>
      <c r="OPT37"/>
      <c r="OPU37"/>
      <c r="OPV37"/>
      <c r="OPW37"/>
      <c r="OPX37"/>
      <c r="OPY37"/>
      <c r="OPZ37"/>
      <c r="OQA37"/>
      <c r="OQB37"/>
      <c r="OQC37"/>
      <c r="OQD37"/>
      <c r="OQE37"/>
      <c r="OQF37"/>
      <c r="OQG37"/>
      <c r="OQH37"/>
      <c r="OQI37"/>
      <c r="OQJ37"/>
      <c r="OQK37"/>
      <c r="OQL37"/>
      <c r="OQM37"/>
      <c r="OQN37"/>
      <c r="OQO37"/>
      <c r="OQP37"/>
      <c r="OQQ37"/>
      <c r="OQR37"/>
      <c r="OQS37"/>
      <c r="OQT37"/>
      <c r="OQU37"/>
      <c r="OQV37"/>
      <c r="OQW37"/>
      <c r="OQX37"/>
      <c r="OQY37"/>
      <c r="OQZ37"/>
      <c r="ORA37"/>
      <c r="ORB37"/>
      <c r="ORC37"/>
      <c r="ORD37"/>
      <c r="ORE37"/>
      <c r="ORF37"/>
      <c r="ORG37"/>
      <c r="ORH37"/>
      <c r="ORI37"/>
      <c r="ORJ37"/>
      <c r="ORK37"/>
      <c r="ORL37"/>
      <c r="ORM37"/>
      <c r="ORN37"/>
      <c r="ORO37"/>
      <c r="ORP37"/>
      <c r="ORQ37"/>
      <c r="ORR37"/>
      <c r="ORS37"/>
      <c r="ORT37"/>
      <c r="ORU37"/>
      <c r="ORV37"/>
      <c r="ORW37"/>
      <c r="ORX37"/>
      <c r="ORY37"/>
      <c r="ORZ37"/>
      <c r="OSA37"/>
      <c r="OSB37"/>
      <c r="OSC37"/>
      <c r="OSD37"/>
      <c r="OSE37"/>
      <c r="OSF37"/>
      <c r="OSG37"/>
      <c r="OSH37"/>
      <c r="OSI37"/>
      <c r="OSJ37"/>
      <c r="OSK37"/>
      <c r="OSL37"/>
      <c r="OSM37"/>
      <c r="OSN37"/>
      <c r="OSO37"/>
      <c r="OSP37"/>
      <c r="OSQ37"/>
      <c r="OSR37"/>
      <c r="OSS37"/>
      <c r="OST37"/>
      <c r="OSU37"/>
      <c r="OSV37"/>
      <c r="OSW37"/>
      <c r="OSX37"/>
      <c r="OSY37"/>
      <c r="OSZ37"/>
      <c r="OTA37"/>
      <c r="OTB37"/>
      <c r="OTC37"/>
      <c r="OTD37"/>
      <c r="OTE37"/>
      <c r="OTF37"/>
      <c r="OTG37"/>
      <c r="OTH37"/>
      <c r="OTI37"/>
      <c r="OTJ37"/>
      <c r="OTK37"/>
      <c r="OTL37"/>
      <c r="OTM37"/>
      <c r="OTN37"/>
      <c r="OTO37"/>
      <c r="OTP37"/>
      <c r="OTQ37"/>
      <c r="OTR37"/>
      <c r="OTS37"/>
      <c r="OTT37"/>
      <c r="OTU37"/>
      <c r="OTV37"/>
      <c r="OTW37"/>
      <c r="OTX37"/>
      <c r="OTY37"/>
      <c r="OTZ37"/>
      <c r="OUA37"/>
      <c r="OUB37"/>
      <c r="OUC37"/>
      <c r="OUD37"/>
      <c r="OUE37"/>
      <c r="OUF37"/>
      <c r="OUG37"/>
      <c r="OUH37"/>
      <c r="OUI37"/>
      <c r="OUJ37"/>
      <c r="OUK37"/>
      <c r="OUL37"/>
      <c r="OUM37"/>
      <c r="OUN37"/>
      <c r="OUO37"/>
      <c r="OUP37"/>
      <c r="OUQ37"/>
      <c r="OUR37"/>
      <c r="OUS37"/>
      <c r="OUT37"/>
      <c r="OUU37"/>
      <c r="OUV37"/>
      <c r="OUW37"/>
      <c r="OUX37"/>
      <c r="OUY37"/>
      <c r="OUZ37"/>
      <c r="OVA37"/>
      <c r="OVB37"/>
      <c r="OVC37"/>
      <c r="OVD37"/>
      <c r="OVE37"/>
      <c r="OVF37"/>
      <c r="OVG37"/>
      <c r="OVH37"/>
      <c r="OVI37"/>
      <c r="OVJ37"/>
      <c r="OVK37"/>
      <c r="OVL37"/>
      <c r="OVM37"/>
      <c r="OVN37"/>
      <c r="OVO37"/>
      <c r="OVP37"/>
      <c r="OVQ37"/>
      <c r="OVR37"/>
      <c r="OVS37"/>
      <c r="OVT37"/>
      <c r="OVU37"/>
      <c r="OVV37"/>
      <c r="OVW37"/>
      <c r="OVX37"/>
      <c r="OVY37"/>
      <c r="OVZ37"/>
      <c r="OWA37"/>
      <c r="OWB37"/>
      <c r="OWC37"/>
      <c r="OWD37"/>
      <c r="OWE37"/>
      <c r="OWF37"/>
      <c r="OWG37"/>
      <c r="OWH37"/>
      <c r="OWI37"/>
      <c r="OWJ37"/>
      <c r="OWK37"/>
      <c r="OWL37"/>
      <c r="OWM37"/>
      <c r="OWN37"/>
      <c r="OWO37"/>
      <c r="OWP37"/>
      <c r="OWQ37"/>
      <c r="OWR37"/>
      <c r="OWS37"/>
      <c r="OWT37"/>
      <c r="OWU37"/>
      <c r="OWV37"/>
      <c r="OWW37"/>
      <c r="OWX37"/>
      <c r="OWY37"/>
      <c r="OWZ37"/>
      <c r="OXA37"/>
      <c r="OXB37"/>
      <c r="OXC37"/>
      <c r="OXD37"/>
      <c r="OXE37"/>
      <c r="OXF37"/>
      <c r="OXG37"/>
      <c r="OXH37"/>
      <c r="OXI37"/>
      <c r="OXJ37"/>
      <c r="OXK37"/>
      <c r="OXL37"/>
      <c r="OXM37"/>
      <c r="OXN37"/>
      <c r="OXO37"/>
      <c r="OXP37"/>
      <c r="OXQ37"/>
      <c r="OXR37"/>
      <c r="OXS37"/>
      <c r="OXT37"/>
      <c r="OXU37"/>
      <c r="OXV37"/>
      <c r="OXW37"/>
      <c r="OXX37"/>
      <c r="OXY37"/>
      <c r="OXZ37"/>
      <c r="OYA37"/>
      <c r="OYB37"/>
      <c r="OYC37"/>
      <c r="OYD37"/>
      <c r="OYE37"/>
      <c r="OYF37"/>
      <c r="OYG37"/>
      <c r="OYH37"/>
      <c r="OYI37"/>
      <c r="OYJ37"/>
      <c r="OYK37"/>
      <c r="OYL37"/>
      <c r="OYM37"/>
      <c r="OYN37"/>
      <c r="OYO37"/>
      <c r="OYP37"/>
      <c r="OYQ37"/>
      <c r="OYR37"/>
      <c r="OYS37"/>
      <c r="OYT37"/>
      <c r="OYU37"/>
      <c r="OYV37"/>
      <c r="OYW37"/>
      <c r="OYX37"/>
      <c r="OYY37"/>
      <c r="OYZ37"/>
      <c r="OZA37"/>
      <c r="OZB37"/>
      <c r="OZC37"/>
      <c r="OZD37"/>
      <c r="OZE37"/>
      <c r="OZF37"/>
      <c r="OZG37"/>
      <c r="OZH37"/>
      <c r="OZI37"/>
      <c r="OZJ37"/>
      <c r="OZK37"/>
      <c r="OZL37"/>
      <c r="OZM37"/>
      <c r="OZN37"/>
      <c r="OZO37"/>
      <c r="OZP37"/>
      <c r="OZQ37"/>
      <c r="OZR37"/>
      <c r="OZS37"/>
      <c r="OZT37"/>
      <c r="OZU37"/>
      <c r="OZV37"/>
      <c r="OZW37"/>
      <c r="OZX37"/>
      <c r="OZY37"/>
      <c r="OZZ37"/>
      <c r="PAA37"/>
      <c r="PAB37"/>
      <c r="PAC37"/>
      <c r="PAD37"/>
      <c r="PAE37"/>
      <c r="PAF37"/>
      <c r="PAG37"/>
      <c r="PAH37"/>
      <c r="PAI37"/>
      <c r="PAJ37"/>
      <c r="PAK37"/>
      <c r="PAL37"/>
      <c r="PAM37"/>
      <c r="PAN37"/>
      <c r="PAO37"/>
      <c r="PAP37"/>
      <c r="PAQ37"/>
      <c r="PAR37"/>
      <c r="PAS37"/>
      <c r="PAT37"/>
      <c r="PAU37"/>
      <c r="PAV37"/>
      <c r="PAW37"/>
      <c r="PAX37"/>
      <c r="PAY37"/>
      <c r="PAZ37"/>
      <c r="PBA37"/>
      <c r="PBB37"/>
      <c r="PBC37"/>
      <c r="PBD37"/>
      <c r="PBE37"/>
      <c r="PBF37"/>
      <c r="PBG37"/>
      <c r="PBH37"/>
      <c r="PBI37"/>
      <c r="PBJ37"/>
      <c r="PBK37"/>
      <c r="PBL37"/>
      <c r="PBM37"/>
      <c r="PBN37"/>
      <c r="PBO37"/>
      <c r="PBP37"/>
      <c r="PBQ37"/>
      <c r="PBR37"/>
      <c r="PBS37"/>
      <c r="PBT37"/>
      <c r="PBU37"/>
      <c r="PBV37"/>
      <c r="PBW37"/>
      <c r="PBX37"/>
      <c r="PBY37"/>
      <c r="PBZ37"/>
      <c r="PCA37"/>
      <c r="PCB37"/>
      <c r="PCC37"/>
      <c r="PCD37"/>
      <c r="PCE37"/>
      <c r="PCF37"/>
      <c r="PCG37"/>
      <c r="PCH37"/>
      <c r="PCI37"/>
      <c r="PCJ37"/>
      <c r="PCK37"/>
      <c r="PCL37"/>
      <c r="PCM37"/>
      <c r="PCN37"/>
      <c r="PCO37"/>
      <c r="PCP37"/>
      <c r="PCQ37"/>
      <c r="PCR37"/>
      <c r="PCS37"/>
      <c r="PCT37"/>
      <c r="PCU37"/>
      <c r="PCV37"/>
      <c r="PCW37"/>
      <c r="PCX37"/>
      <c r="PCY37"/>
      <c r="PCZ37"/>
      <c r="PDA37"/>
      <c r="PDB37"/>
      <c r="PDC37"/>
      <c r="PDD37"/>
      <c r="PDE37"/>
      <c r="PDF37"/>
      <c r="PDG37"/>
      <c r="PDH37"/>
      <c r="PDI37"/>
      <c r="PDJ37"/>
      <c r="PDK37"/>
      <c r="PDL37"/>
      <c r="PDM37"/>
      <c r="PDN37"/>
      <c r="PDO37"/>
      <c r="PDP37"/>
      <c r="PDQ37"/>
      <c r="PDR37"/>
      <c r="PDS37"/>
      <c r="PDT37"/>
      <c r="PDU37"/>
      <c r="PDV37"/>
      <c r="PDW37"/>
      <c r="PDX37"/>
      <c r="PDY37"/>
      <c r="PDZ37"/>
      <c r="PEA37"/>
      <c r="PEB37"/>
      <c r="PEC37"/>
      <c r="PED37"/>
      <c r="PEE37"/>
      <c r="PEF37"/>
      <c r="PEG37"/>
      <c r="PEH37"/>
      <c r="PEI37"/>
      <c r="PEJ37"/>
      <c r="PEK37"/>
      <c r="PEL37"/>
      <c r="PEM37"/>
      <c r="PEN37"/>
      <c r="PEO37"/>
      <c r="PEP37"/>
      <c r="PEQ37"/>
      <c r="PER37"/>
      <c r="PES37"/>
      <c r="PET37"/>
      <c r="PEU37"/>
      <c r="PEV37"/>
      <c r="PEW37"/>
      <c r="PEX37"/>
      <c r="PEY37"/>
      <c r="PEZ37"/>
      <c r="PFA37"/>
      <c r="PFB37"/>
      <c r="PFC37"/>
      <c r="PFD37"/>
      <c r="PFE37"/>
      <c r="PFF37"/>
      <c r="PFG37"/>
      <c r="PFH37"/>
      <c r="PFI37"/>
      <c r="PFJ37"/>
      <c r="PFK37"/>
      <c r="PFL37"/>
      <c r="PFM37"/>
      <c r="PFN37"/>
      <c r="PFO37"/>
      <c r="PFP37"/>
      <c r="PFQ37"/>
      <c r="PFR37"/>
      <c r="PFS37"/>
      <c r="PFT37"/>
      <c r="PFU37"/>
      <c r="PFV37"/>
      <c r="PFW37"/>
      <c r="PFX37"/>
      <c r="PFY37"/>
      <c r="PFZ37"/>
      <c r="PGA37"/>
      <c r="PGB37"/>
      <c r="PGC37"/>
      <c r="PGD37"/>
      <c r="PGE37"/>
      <c r="PGF37"/>
      <c r="PGG37"/>
      <c r="PGH37"/>
      <c r="PGI37"/>
      <c r="PGJ37"/>
      <c r="PGK37"/>
      <c r="PGL37"/>
      <c r="PGM37"/>
      <c r="PGN37"/>
      <c r="PGO37"/>
      <c r="PGP37"/>
      <c r="PGQ37"/>
      <c r="PGR37"/>
      <c r="PGS37"/>
      <c r="PGT37"/>
      <c r="PGU37"/>
      <c r="PGV37"/>
      <c r="PGW37"/>
      <c r="PGX37"/>
      <c r="PGY37"/>
      <c r="PGZ37"/>
      <c r="PHA37"/>
      <c r="PHB37"/>
      <c r="PHC37"/>
      <c r="PHD37"/>
      <c r="PHE37"/>
      <c r="PHF37"/>
      <c r="PHG37"/>
      <c r="PHH37"/>
      <c r="PHI37"/>
      <c r="PHJ37"/>
      <c r="PHK37"/>
      <c r="PHL37"/>
      <c r="PHM37"/>
      <c r="PHN37"/>
      <c r="PHO37"/>
      <c r="PHP37"/>
      <c r="PHQ37"/>
      <c r="PHR37"/>
      <c r="PHS37"/>
      <c r="PHT37"/>
      <c r="PHU37"/>
      <c r="PHV37"/>
      <c r="PHW37"/>
      <c r="PHX37"/>
      <c r="PHY37"/>
      <c r="PHZ37"/>
      <c r="PIA37"/>
      <c r="PIB37"/>
      <c r="PIC37"/>
      <c r="PID37"/>
      <c r="PIE37"/>
      <c r="PIF37"/>
      <c r="PIG37"/>
      <c r="PIH37"/>
      <c r="PII37"/>
      <c r="PIJ37"/>
      <c r="PIK37"/>
      <c r="PIL37"/>
      <c r="PIM37"/>
      <c r="PIN37"/>
      <c r="PIO37"/>
      <c r="PIP37"/>
      <c r="PIQ37"/>
      <c r="PIR37"/>
      <c r="PIS37"/>
      <c r="PIT37"/>
      <c r="PIU37"/>
      <c r="PIV37"/>
      <c r="PIW37"/>
      <c r="PIX37"/>
      <c r="PIY37"/>
      <c r="PIZ37"/>
      <c r="PJA37"/>
      <c r="PJB37"/>
      <c r="PJC37"/>
      <c r="PJD37"/>
      <c r="PJE37"/>
      <c r="PJF37"/>
      <c r="PJG37"/>
      <c r="PJH37"/>
      <c r="PJI37"/>
      <c r="PJJ37"/>
      <c r="PJK37"/>
      <c r="PJL37"/>
      <c r="PJM37"/>
      <c r="PJN37"/>
      <c r="PJO37"/>
      <c r="PJP37"/>
      <c r="PJQ37"/>
      <c r="PJR37"/>
      <c r="PJS37"/>
      <c r="PJT37"/>
      <c r="PJU37"/>
      <c r="PJV37"/>
      <c r="PJW37"/>
      <c r="PJX37"/>
      <c r="PJY37"/>
      <c r="PJZ37"/>
      <c r="PKA37"/>
      <c r="PKB37"/>
      <c r="PKC37"/>
      <c r="PKD37"/>
      <c r="PKE37"/>
      <c r="PKF37"/>
      <c r="PKG37"/>
      <c r="PKH37"/>
      <c r="PKI37"/>
      <c r="PKJ37"/>
      <c r="PKK37"/>
      <c r="PKL37"/>
      <c r="PKM37"/>
      <c r="PKN37"/>
      <c r="PKO37"/>
      <c r="PKP37"/>
      <c r="PKQ37"/>
      <c r="PKR37"/>
      <c r="PKS37"/>
      <c r="PKT37"/>
      <c r="PKU37"/>
      <c r="PKV37"/>
      <c r="PKW37"/>
      <c r="PKX37"/>
      <c r="PKY37"/>
      <c r="PKZ37"/>
      <c r="PLA37"/>
      <c r="PLB37"/>
      <c r="PLC37"/>
      <c r="PLD37"/>
      <c r="PLE37"/>
      <c r="PLF37"/>
      <c r="PLG37"/>
      <c r="PLH37"/>
      <c r="PLI37"/>
      <c r="PLJ37"/>
      <c r="PLK37"/>
      <c r="PLL37"/>
      <c r="PLM37"/>
      <c r="PLN37"/>
      <c r="PLO37"/>
      <c r="PLP37"/>
      <c r="PLQ37"/>
      <c r="PLR37"/>
      <c r="PLS37"/>
      <c r="PLT37"/>
      <c r="PLU37"/>
      <c r="PLV37"/>
      <c r="PLW37"/>
      <c r="PLX37"/>
      <c r="PLY37"/>
      <c r="PLZ37"/>
      <c r="PMA37"/>
      <c r="PMB37"/>
      <c r="PMC37"/>
      <c r="PMD37"/>
      <c r="PME37"/>
      <c r="PMF37"/>
      <c r="PMG37"/>
      <c r="PMH37"/>
      <c r="PMI37"/>
      <c r="PMJ37"/>
      <c r="PMK37"/>
      <c r="PML37"/>
      <c r="PMM37"/>
      <c r="PMN37"/>
      <c r="PMO37"/>
      <c r="PMP37"/>
      <c r="PMQ37"/>
      <c r="PMR37"/>
      <c r="PMS37"/>
      <c r="PMT37"/>
      <c r="PMU37"/>
      <c r="PMV37"/>
      <c r="PMW37"/>
      <c r="PMX37"/>
      <c r="PMY37"/>
      <c r="PMZ37"/>
      <c r="PNA37"/>
      <c r="PNB37"/>
      <c r="PNC37"/>
      <c r="PND37"/>
      <c r="PNE37"/>
      <c r="PNF37"/>
      <c r="PNG37"/>
      <c r="PNH37"/>
      <c r="PNI37"/>
      <c r="PNJ37"/>
      <c r="PNK37"/>
      <c r="PNL37"/>
      <c r="PNM37"/>
      <c r="PNN37"/>
      <c r="PNO37"/>
      <c r="PNP37"/>
      <c r="PNQ37"/>
      <c r="PNR37"/>
      <c r="PNS37"/>
      <c r="PNT37"/>
      <c r="PNU37"/>
      <c r="PNV37"/>
      <c r="PNW37"/>
      <c r="PNX37"/>
      <c r="PNY37"/>
      <c r="PNZ37"/>
      <c r="POA37"/>
      <c r="POB37"/>
      <c r="POC37"/>
      <c r="POD37"/>
      <c r="POE37"/>
      <c r="POF37"/>
      <c r="POG37"/>
      <c r="POH37"/>
      <c r="POI37"/>
      <c r="POJ37"/>
      <c r="POK37"/>
      <c r="POL37"/>
      <c r="POM37"/>
      <c r="PON37"/>
      <c r="POO37"/>
      <c r="POP37"/>
      <c r="POQ37"/>
      <c r="POR37"/>
      <c r="POS37"/>
      <c r="POT37"/>
      <c r="POU37"/>
      <c r="POV37"/>
      <c r="POW37"/>
      <c r="POX37"/>
      <c r="POY37"/>
      <c r="POZ37"/>
      <c r="PPA37"/>
      <c r="PPB37"/>
      <c r="PPC37"/>
      <c r="PPD37"/>
      <c r="PPE37"/>
      <c r="PPF37"/>
      <c r="PPG37"/>
      <c r="PPH37"/>
      <c r="PPI37"/>
      <c r="PPJ37"/>
      <c r="PPK37"/>
      <c r="PPL37"/>
      <c r="PPM37"/>
      <c r="PPN37"/>
      <c r="PPO37"/>
      <c r="PPP37"/>
      <c r="PPQ37"/>
      <c r="PPR37"/>
      <c r="PPS37"/>
      <c r="PPT37"/>
      <c r="PPU37"/>
      <c r="PPV37"/>
      <c r="PPW37"/>
      <c r="PPX37"/>
      <c r="PPY37"/>
      <c r="PPZ37"/>
      <c r="PQA37"/>
      <c r="PQB37"/>
      <c r="PQC37"/>
      <c r="PQD37"/>
      <c r="PQE37"/>
      <c r="PQF37"/>
      <c r="PQG37"/>
      <c r="PQH37"/>
      <c r="PQI37"/>
      <c r="PQJ37"/>
      <c r="PQK37"/>
      <c r="PQL37"/>
      <c r="PQM37"/>
      <c r="PQN37"/>
      <c r="PQO37"/>
      <c r="PQP37"/>
      <c r="PQQ37"/>
      <c r="PQR37"/>
      <c r="PQS37"/>
      <c r="PQT37"/>
      <c r="PQU37"/>
      <c r="PQV37"/>
      <c r="PQW37"/>
      <c r="PQX37"/>
      <c r="PQY37"/>
      <c r="PQZ37"/>
      <c r="PRA37"/>
      <c r="PRB37"/>
      <c r="PRC37"/>
      <c r="PRD37"/>
      <c r="PRE37"/>
      <c r="PRF37"/>
      <c r="PRG37"/>
      <c r="PRH37"/>
      <c r="PRI37"/>
      <c r="PRJ37"/>
      <c r="PRK37"/>
      <c r="PRL37"/>
      <c r="PRM37"/>
      <c r="PRN37"/>
      <c r="PRO37"/>
      <c r="PRP37"/>
      <c r="PRQ37"/>
      <c r="PRR37"/>
      <c r="PRS37"/>
      <c r="PRT37"/>
      <c r="PRU37"/>
      <c r="PRV37"/>
      <c r="PRW37"/>
      <c r="PRX37"/>
      <c r="PRY37"/>
      <c r="PRZ37"/>
      <c r="PSA37"/>
      <c r="PSB37"/>
      <c r="PSC37"/>
      <c r="PSD37"/>
      <c r="PSE37"/>
      <c r="PSF37"/>
      <c r="PSG37"/>
      <c r="PSH37"/>
      <c r="PSI37"/>
      <c r="PSJ37"/>
      <c r="PSK37"/>
      <c r="PSL37"/>
      <c r="PSM37"/>
      <c r="PSN37"/>
      <c r="PSO37"/>
      <c r="PSP37"/>
      <c r="PSQ37"/>
      <c r="PSR37"/>
      <c r="PSS37"/>
      <c r="PST37"/>
      <c r="PSU37"/>
      <c r="PSV37"/>
      <c r="PSW37"/>
      <c r="PSX37"/>
      <c r="PSY37"/>
      <c r="PSZ37"/>
      <c r="PTA37"/>
      <c r="PTB37"/>
      <c r="PTC37"/>
      <c r="PTD37"/>
      <c r="PTE37"/>
      <c r="PTF37"/>
      <c r="PTG37"/>
      <c r="PTH37"/>
      <c r="PTI37"/>
      <c r="PTJ37"/>
      <c r="PTK37"/>
      <c r="PTL37"/>
      <c r="PTM37"/>
      <c r="PTN37"/>
      <c r="PTO37"/>
      <c r="PTP37"/>
      <c r="PTQ37"/>
      <c r="PTR37"/>
      <c r="PTS37"/>
      <c r="PTT37"/>
      <c r="PTU37"/>
      <c r="PTV37"/>
      <c r="PTW37"/>
      <c r="PTX37"/>
      <c r="PTY37"/>
      <c r="PTZ37"/>
      <c r="PUA37"/>
      <c r="PUB37"/>
      <c r="PUC37"/>
      <c r="PUD37"/>
      <c r="PUE37"/>
      <c r="PUF37"/>
      <c r="PUG37"/>
      <c r="PUH37"/>
      <c r="PUI37"/>
      <c r="PUJ37"/>
      <c r="PUK37"/>
      <c r="PUL37"/>
      <c r="PUM37"/>
      <c r="PUN37"/>
      <c r="PUO37"/>
      <c r="PUP37"/>
      <c r="PUQ37"/>
      <c r="PUR37"/>
      <c r="PUS37"/>
      <c r="PUT37"/>
      <c r="PUU37"/>
      <c r="PUV37"/>
      <c r="PUW37"/>
      <c r="PUX37"/>
      <c r="PUY37"/>
      <c r="PUZ37"/>
      <c r="PVA37"/>
      <c r="PVB37"/>
      <c r="PVC37"/>
      <c r="PVD37"/>
      <c r="PVE37"/>
      <c r="PVF37"/>
      <c r="PVG37"/>
      <c r="PVH37"/>
      <c r="PVI37"/>
      <c r="PVJ37"/>
      <c r="PVK37"/>
      <c r="PVL37"/>
      <c r="PVM37"/>
      <c r="PVN37"/>
      <c r="PVO37"/>
      <c r="PVP37"/>
      <c r="PVQ37"/>
      <c r="PVR37"/>
      <c r="PVS37"/>
      <c r="PVT37"/>
      <c r="PVU37"/>
      <c r="PVV37"/>
      <c r="PVW37"/>
      <c r="PVX37"/>
      <c r="PVY37"/>
      <c r="PVZ37"/>
      <c r="PWA37"/>
      <c r="PWB37"/>
      <c r="PWC37"/>
      <c r="PWD37"/>
      <c r="PWE37"/>
      <c r="PWF37"/>
      <c r="PWG37"/>
      <c r="PWH37"/>
      <c r="PWI37"/>
      <c r="PWJ37"/>
      <c r="PWK37"/>
      <c r="PWL37"/>
      <c r="PWM37"/>
      <c r="PWN37"/>
      <c r="PWO37"/>
      <c r="PWP37"/>
      <c r="PWQ37"/>
      <c r="PWR37"/>
      <c r="PWS37"/>
      <c r="PWT37"/>
      <c r="PWU37"/>
      <c r="PWV37"/>
      <c r="PWW37"/>
      <c r="PWX37"/>
      <c r="PWY37"/>
      <c r="PWZ37"/>
      <c r="PXA37"/>
      <c r="PXB37"/>
      <c r="PXC37"/>
      <c r="PXD37"/>
      <c r="PXE37"/>
      <c r="PXF37"/>
      <c r="PXG37"/>
      <c r="PXH37"/>
      <c r="PXI37"/>
      <c r="PXJ37"/>
      <c r="PXK37"/>
      <c r="PXL37"/>
      <c r="PXM37"/>
      <c r="PXN37"/>
      <c r="PXO37"/>
      <c r="PXP37"/>
      <c r="PXQ37"/>
      <c r="PXR37"/>
      <c r="PXS37"/>
      <c r="PXT37"/>
      <c r="PXU37"/>
      <c r="PXV37"/>
      <c r="PXW37"/>
      <c r="PXX37"/>
      <c r="PXY37"/>
      <c r="PXZ37"/>
      <c r="PYA37"/>
      <c r="PYB37"/>
      <c r="PYC37"/>
      <c r="PYD37"/>
      <c r="PYE37"/>
      <c r="PYF37"/>
      <c r="PYG37"/>
      <c r="PYH37"/>
      <c r="PYI37"/>
      <c r="PYJ37"/>
      <c r="PYK37"/>
      <c r="PYL37"/>
      <c r="PYM37"/>
      <c r="PYN37"/>
      <c r="PYO37"/>
      <c r="PYP37"/>
      <c r="PYQ37"/>
      <c r="PYR37"/>
      <c r="PYS37"/>
      <c r="PYT37"/>
      <c r="PYU37"/>
      <c r="PYV37"/>
      <c r="PYW37"/>
      <c r="PYX37"/>
      <c r="PYY37"/>
      <c r="PYZ37"/>
      <c r="PZA37"/>
      <c r="PZB37"/>
      <c r="PZC37"/>
      <c r="PZD37"/>
      <c r="PZE37"/>
      <c r="PZF37"/>
      <c r="PZG37"/>
      <c r="PZH37"/>
      <c r="PZI37"/>
      <c r="PZJ37"/>
      <c r="PZK37"/>
      <c r="PZL37"/>
      <c r="PZM37"/>
      <c r="PZN37"/>
      <c r="PZO37"/>
      <c r="PZP37"/>
      <c r="PZQ37"/>
      <c r="PZR37"/>
      <c r="PZS37"/>
      <c r="PZT37"/>
      <c r="PZU37"/>
      <c r="PZV37"/>
      <c r="PZW37"/>
      <c r="PZX37"/>
      <c r="PZY37"/>
      <c r="PZZ37"/>
      <c r="QAA37"/>
      <c r="QAB37"/>
      <c r="QAC37"/>
      <c r="QAD37"/>
      <c r="QAE37"/>
      <c r="QAF37"/>
      <c r="QAG37"/>
      <c r="QAH37"/>
      <c r="QAI37"/>
      <c r="QAJ37"/>
      <c r="QAK37"/>
      <c r="QAL37"/>
      <c r="QAM37"/>
      <c r="QAN37"/>
      <c r="QAO37"/>
      <c r="QAP37"/>
      <c r="QAQ37"/>
      <c r="QAR37"/>
      <c r="QAS37"/>
      <c r="QAT37"/>
      <c r="QAU37"/>
      <c r="QAV37"/>
      <c r="QAW37"/>
      <c r="QAX37"/>
      <c r="QAY37"/>
      <c r="QAZ37"/>
      <c r="QBA37"/>
      <c r="QBB37"/>
      <c r="QBC37"/>
      <c r="QBD37"/>
      <c r="QBE37"/>
      <c r="QBF37"/>
      <c r="QBG37"/>
      <c r="QBH37"/>
      <c r="QBI37"/>
      <c r="QBJ37"/>
      <c r="QBK37"/>
      <c r="QBL37"/>
      <c r="QBM37"/>
      <c r="QBN37"/>
      <c r="QBO37"/>
      <c r="QBP37"/>
      <c r="QBQ37"/>
      <c r="QBR37"/>
      <c r="QBS37"/>
      <c r="QBT37"/>
      <c r="QBU37"/>
      <c r="QBV37"/>
      <c r="QBW37"/>
      <c r="QBX37"/>
      <c r="QBY37"/>
      <c r="QBZ37"/>
      <c r="QCA37"/>
      <c r="QCB37"/>
      <c r="QCC37"/>
      <c r="QCD37"/>
      <c r="QCE37"/>
      <c r="QCF37"/>
      <c r="QCG37"/>
      <c r="QCH37"/>
      <c r="QCI37"/>
      <c r="QCJ37"/>
      <c r="QCK37"/>
      <c r="QCL37"/>
      <c r="QCM37"/>
      <c r="QCN37"/>
      <c r="QCO37"/>
      <c r="QCP37"/>
      <c r="QCQ37"/>
      <c r="QCR37"/>
      <c r="QCS37"/>
      <c r="QCT37"/>
      <c r="QCU37"/>
      <c r="QCV37"/>
      <c r="QCW37"/>
      <c r="QCX37"/>
      <c r="QCY37"/>
      <c r="QCZ37"/>
      <c r="QDA37"/>
      <c r="QDB37"/>
      <c r="QDC37"/>
      <c r="QDD37"/>
      <c r="QDE37"/>
      <c r="QDF37"/>
      <c r="QDG37"/>
      <c r="QDH37"/>
      <c r="QDI37"/>
      <c r="QDJ37"/>
      <c r="QDK37"/>
      <c r="QDL37"/>
      <c r="QDM37"/>
      <c r="QDN37"/>
      <c r="QDO37"/>
      <c r="QDP37"/>
      <c r="QDQ37"/>
      <c r="QDR37"/>
      <c r="QDS37"/>
      <c r="QDT37"/>
      <c r="QDU37"/>
      <c r="QDV37"/>
      <c r="QDW37"/>
      <c r="QDX37"/>
      <c r="QDY37"/>
      <c r="QDZ37"/>
      <c r="QEA37"/>
      <c r="QEB37"/>
      <c r="QEC37"/>
      <c r="QED37"/>
      <c r="QEE37"/>
      <c r="QEF37"/>
      <c r="QEG37"/>
      <c r="QEH37"/>
      <c r="QEI37"/>
      <c r="QEJ37"/>
      <c r="QEK37"/>
      <c r="QEL37"/>
      <c r="QEM37"/>
      <c r="QEN37"/>
      <c r="QEO37"/>
      <c r="QEP37"/>
      <c r="QEQ37"/>
      <c r="QER37"/>
      <c r="QES37"/>
      <c r="QET37"/>
      <c r="QEU37"/>
      <c r="QEV37"/>
      <c r="QEW37"/>
      <c r="QEX37"/>
      <c r="QEY37"/>
      <c r="QEZ37"/>
      <c r="QFA37"/>
      <c r="QFB37"/>
      <c r="QFC37"/>
      <c r="QFD37"/>
      <c r="QFE37"/>
      <c r="QFF37"/>
      <c r="QFG37"/>
      <c r="QFH37"/>
      <c r="QFI37"/>
      <c r="QFJ37"/>
      <c r="QFK37"/>
      <c r="QFL37"/>
      <c r="QFM37"/>
      <c r="QFN37"/>
      <c r="QFO37"/>
      <c r="QFP37"/>
      <c r="QFQ37"/>
      <c r="QFR37"/>
      <c r="QFS37"/>
      <c r="QFT37"/>
      <c r="QFU37"/>
      <c r="QFV37"/>
      <c r="QFW37"/>
      <c r="QFX37"/>
      <c r="QFY37"/>
      <c r="QFZ37"/>
      <c r="QGA37"/>
      <c r="QGB37"/>
      <c r="QGC37"/>
      <c r="QGD37"/>
      <c r="QGE37"/>
      <c r="QGF37"/>
      <c r="QGG37"/>
      <c r="QGH37"/>
      <c r="QGI37"/>
      <c r="QGJ37"/>
      <c r="QGK37"/>
      <c r="QGL37"/>
      <c r="QGM37"/>
      <c r="QGN37"/>
      <c r="QGO37"/>
      <c r="QGP37"/>
      <c r="QGQ37"/>
      <c r="QGR37"/>
      <c r="QGS37"/>
      <c r="QGT37"/>
      <c r="QGU37"/>
      <c r="QGV37"/>
      <c r="QGW37"/>
      <c r="QGX37"/>
      <c r="QGY37"/>
      <c r="QGZ37"/>
      <c r="QHA37"/>
      <c r="QHB37"/>
      <c r="QHC37"/>
      <c r="QHD37"/>
      <c r="QHE37"/>
      <c r="QHF37"/>
      <c r="QHG37"/>
      <c r="QHH37"/>
      <c r="QHI37"/>
      <c r="QHJ37"/>
      <c r="QHK37"/>
      <c r="QHL37"/>
      <c r="QHM37"/>
      <c r="QHN37"/>
      <c r="QHO37"/>
      <c r="QHP37"/>
      <c r="QHQ37"/>
      <c r="QHR37"/>
      <c r="QHS37"/>
      <c r="QHT37"/>
      <c r="QHU37"/>
      <c r="QHV37"/>
      <c r="QHW37"/>
      <c r="QHX37"/>
      <c r="QHY37"/>
      <c r="QHZ37"/>
      <c r="QIA37"/>
      <c r="QIB37"/>
      <c r="QIC37"/>
      <c r="QID37"/>
      <c r="QIE37"/>
      <c r="QIF37"/>
      <c r="QIG37"/>
      <c r="QIH37"/>
      <c r="QII37"/>
      <c r="QIJ37"/>
      <c r="QIK37"/>
      <c r="QIL37"/>
      <c r="QIM37"/>
      <c r="QIN37"/>
      <c r="QIO37"/>
      <c r="QIP37"/>
      <c r="QIQ37"/>
      <c r="QIR37"/>
      <c r="QIS37"/>
      <c r="QIT37"/>
      <c r="QIU37"/>
      <c r="QIV37"/>
      <c r="QIW37"/>
      <c r="QIX37"/>
      <c r="QIY37"/>
      <c r="QIZ37"/>
      <c r="QJA37"/>
      <c r="QJB37"/>
      <c r="QJC37"/>
      <c r="QJD37"/>
      <c r="QJE37"/>
      <c r="QJF37"/>
      <c r="QJG37"/>
      <c r="QJH37"/>
      <c r="QJI37"/>
      <c r="QJJ37"/>
      <c r="QJK37"/>
      <c r="QJL37"/>
      <c r="QJM37"/>
      <c r="QJN37"/>
      <c r="QJO37"/>
      <c r="QJP37"/>
      <c r="QJQ37"/>
      <c r="QJR37"/>
      <c r="QJS37"/>
      <c r="QJT37"/>
      <c r="QJU37"/>
      <c r="QJV37"/>
      <c r="QJW37"/>
      <c r="QJX37"/>
      <c r="QJY37"/>
      <c r="QJZ37"/>
      <c r="QKA37"/>
      <c r="QKB37"/>
      <c r="QKC37"/>
      <c r="QKD37"/>
      <c r="QKE37"/>
      <c r="QKF37"/>
      <c r="QKG37"/>
      <c r="QKH37"/>
      <c r="QKI37"/>
      <c r="QKJ37"/>
      <c r="QKK37"/>
      <c r="QKL37"/>
      <c r="QKM37"/>
      <c r="QKN37"/>
      <c r="QKO37"/>
      <c r="QKP37"/>
      <c r="QKQ37"/>
      <c r="QKR37"/>
      <c r="QKS37"/>
      <c r="QKT37"/>
      <c r="QKU37"/>
      <c r="QKV37"/>
      <c r="QKW37"/>
      <c r="QKX37"/>
      <c r="QKY37"/>
      <c r="QKZ37"/>
      <c r="QLA37"/>
      <c r="QLB37"/>
      <c r="QLC37"/>
      <c r="QLD37"/>
      <c r="QLE37"/>
      <c r="QLF37"/>
      <c r="QLG37"/>
      <c r="QLH37"/>
      <c r="QLI37"/>
      <c r="QLJ37"/>
      <c r="QLK37"/>
      <c r="QLL37"/>
      <c r="QLM37"/>
      <c r="QLN37"/>
      <c r="QLO37"/>
      <c r="QLP37"/>
      <c r="QLQ37"/>
      <c r="QLR37"/>
      <c r="QLS37"/>
      <c r="QLT37"/>
      <c r="QLU37"/>
      <c r="QLV37"/>
      <c r="QLW37"/>
      <c r="QLX37"/>
      <c r="QLY37"/>
      <c r="QLZ37"/>
      <c r="QMA37"/>
      <c r="QMB37"/>
      <c r="QMC37"/>
      <c r="QMD37"/>
      <c r="QME37"/>
      <c r="QMF37"/>
      <c r="QMG37"/>
      <c r="QMH37"/>
      <c r="QMI37"/>
      <c r="QMJ37"/>
      <c r="QMK37"/>
      <c r="QML37"/>
      <c r="QMM37"/>
      <c r="QMN37"/>
      <c r="QMO37"/>
      <c r="QMP37"/>
      <c r="QMQ37"/>
      <c r="QMR37"/>
      <c r="QMS37"/>
      <c r="QMT37"/>
      <c r="QMU37"/>
      <c r="QMV37"/>
      <c r="QMW37"/>
      <c r="QMX37"/>
      <c r="QMY37"/>
      <c r="QMZ37"/>
      <c r="QNA37"/>
      <c r="QNB37"/>
      <c r="QNC37"/>
      <c r="QND37"/>
      <c r="QNE37"/>
      <c r="QNF37"/>
      <c r="QNG37"/>
      <c r="QNH37"/>
      <c r="QNI37"/>
      <c r="QNJ37"/>
      <c r="QNK37"/>
      <c r="QNL37"/>
      <c r="QNM37"/>
      <c r="QNN37"/>
      <c r="QNO37"/>
      <c r="QNP37"/>
      <c r="QNQ37"/>
      <c r="QNR37"/>
      <c r="QNS37"/>
      <c r="QNT37"/>
      <c r="QNU37"/>
      <c r="QNV37"/>
      <c r="QNW37"/>
      <c r="QNX37"/>
      <c r="QNY37"/>
      <c r="QNZ37"/>
      <c r="QOA37"/>
      <c r="QOB37"/>
      <c r="QOC37"/>
      <c r="QOD37"/>
      <c r="QOE37"/>
      <c r="QOF37"/>
      <c r="QOG37"/>
      <c r="QOH37"/>
      <c r="QOI37"/>
      <c r="QOJ37"/>
      <c r="QOK37"/>
      <c r="QOL37"/>
      <c r="QOM37"/>
      <c r="QON37"/>
      <c r="QOO37"/>
      <c r="QOP37"/>
      <c r="QOQ37"/>
      <c r="QOR37"/>
      <c r="QOS37"/>
      <c r="QOT37"/>
      <c r="QOU37"/>
      <c r="QOV37"/>
      <c r="QOW37"/>
      <c r="QOX37"/>
      <c r="QOY37"/>
      <c r="QOZ37"/>
      <c r="QPA37"/>
      <c r="QPB37"/>
      <c r="QPC37"/>
      <c r="QPD37"/>
      <c r="QPE37"/>
      <c r="QPF37"/>
      <c r="QPG37"/>
      <c r="QPH37"/>
      <c r="QPI37"/>
      <c r="QPJ37"/>
      <c r="QPK37"/>
      <c r="QPL37"/>
      <c r="QPM37"/>
      <c r="QPN37"/>
      <c r="QPO37"/>
      <c r="QPP37"/>
      <c r="QPQ37"/>
      <c r="QPR37"/>
      <c r="QPS37"/>
      <c r="QPT37"/>
      <c r="QPU37"/>
      <c r="QPV37"/>
      <c r="QPW37"/>
      <c r="QPX37"/>
      <c r="QPY37"/>
      <c r="QPZ37"/>
      <c r="QQA37"/>
      <c r="QQB37"/>
      <c r="QQC37"/>
      <c r="QQD37"/>
      <c r="QQE37"/>
      <c r="QQF37"/>
      <c r="QQG37"/>
      <c r="QQH37"/>
      <c r="QQI37"/>
      <c r="QQJ37"/>
      <c r="QQK37"/>
      <c r="QQL37"/>
      <c r="QQM37"/>
      <c r="QQN37"/>
      <c r="QQO37"/>
      <c r="QQP37"/>
      <c r="QQQ37"/>
      <c r="QQR37"/>
      <c r="QQS37"/>
      <c r="QQT37"/>
      <c r="QQU37"/>
      <c r="QQV37"/>
      <c r="QQW37"/>
      <c r="QQX37"/>
      <c r="QQY37"/>
      <c r="QQZ37"/>
      <c r="QRA37"/>
      <c r="QRB37"/>
      <c r="QRC37"/>
      <c r="QRD37"/>
      <c r="QRE37"/>
      <c r="QRF37"/>
      <c r="QRG37"/>
      <c r="QRH37"/>
      <c r="QRI37"/>
      <c r="QRJ37"/>
      <c r="QRK37"/>
      <c r="QRL37"/>
      <c r="QRM37"/>
      <c r="QRN37"/>
      <c r="QRO37"/>
      <c r="QRP37"/>
      <c r="QRQ37"/>
      <c r="QRR37"/>
      <c r="QRS37"/>
      <c r="QRT37"/>
      <c r="QRU37"/>
      <c r="QRV37"/>
      <c r="QRW37"/>
      <c r="QRX37"/>
      <c r="QRY37"/>
      <c r="QRZ37"/>
      <c r="QSA37"/>
      <c r="QSB37"/>
      <c r="QSC37"/>
      <c r="QSD37"/>
      <c r="QSE37"/>
      <c r="QSF37"/>
      <c r="QSG37"/>
      <c r="QSH37"/>
      <c r="QSI37"/>
      <c r="QSJ37"/>
      <c r="QSK37"/>
      <c r="QSL37"/>
      <c r="QSM37"/>
      <c r="QSN37"/>
      <c r="QSO37"/>
      <c r="QSP37"/>
      <c r="QSQ37"/>
      <c r="QSR37"/>
      <c r="QSS37"/>
      <c r="QST37"/>
      <c r="QSU37"/>
      <c r="QSV37"/>
      <c r="QSW37"/>
      <c r="QSX37"/>
      <c r="QSY37"/>
      <c r="QSZ37"/>
      <c r="QTA37"/>
      <c r="QTB37"/>
      <c r="QTC37"/>
      <c r="QTD37"/>
      <c r="QTE37"/>
      <c r="QTF37"/>
      <c r="QTG37"/>
      <c r="QTH37"/>
      <c r="QTI37"/>
      <c r="QTJ37"/>
      <c r="QTK37"/>
      <c r="QTL37"/>
      <c r="QTM37"/>
      <c r="QTN37"/>
      <c r="QTO37"/>
      <c r="QTP37"/>
      <c r="QTQ37"/>
      <c r="QTR37"/>
      <c r="QTS37"/>
      <c r="QTT37"/>
      <c r="QTU37"/>
      <c r="QTV37"/>
      <c r="QTW37"/>
      <c r="QTX37"/>
      <c r="QTY37"/>
      <c r="QTZ37"/>
      <c r="QUA37"/>
      <c r="QUB37"/>
      <c r="QUC37"/>
      <c r="QUD37"/>
      <c r="QUE37"/>
      <c r="QUF37"/>
      <c r="QUG37"/>
      <c r="QUH37"/>
      <c r="QUI37"/>
      <c r="QUJ37"/>
      <c r="QUK37"/>
      <c r="QUL37"/>
      <c r="QUM37"/>
      <c r="QUN37"/>
      <c r="QUO37"/>
      <c r="QUP37"/>
      <c r="QUQ37"/>
      <c r="QUR37"/>
      <c r="QUS37"/>
      <c r="QUT37"/>
      <c r="QUU37"/>
      <c r="QUV37"/>
      <c r="QUW37"/>
      <c r="QUX37"/>
      <c r="QUY37"/>
      <c r="QUZ37"/>
      <c r="QVA37"/>
      <c r="QVB37"/>
      <c r="QVC37"/>
      <c r="QVD37"/>
      <c r="QVE37"/>
      <c r="QVF37"/>
      <c r="QVG37"/>
      <c r="QVH37"/>
      <c r="QVI37"/>
      <c r="QVJ37"/>
      <c r="QVK37"/>
      <c r="QVL37"/>
      <c r="QVM37"/>
      <c r="QVN37"/>
      <c r="QVO37"/>
      <c r="QVP37"/>
      <c r="QVQ37"/>
      <c r="QVR37"/>
      <c r="QVS37"/>
      <c r="QVT37"/>
      <c r="QVU37"/>
      <c r="QVV37"/>
      <c r="QVW37"/>
      <c r="QVX37"/>
      <c r="QVY37"/>
      <c r="QVZ37"/>
      <c r="QWA37"/>
      <c r="QWB37"/>
      <c r="QWC37"/>
      <c r="QWD37"/>
      <c r="QWE37"/>
      <c r="QWF37"/>
      <c r="QWG37"/>
      <c r="QWH37"/>
      <c r="QWI37"/>
      <c r="QWJ37"/>
      <c r="QWK37"/>
      <c r="QWL37"/>
      <c r="QWM37"/>
      <c r="QWN37"/>
      <c r="QWO37"/>
      <c r="QWP37"/>
      <c r="QWQ37"/>
      <c r="QWR37"/>
      <c r="QWS37"/>
      <c r="QWT37"/>
      <c r="QWU37"/>
      <c r="QWV37"/>
      <c r="QWW37"/>
      <c r="QWX37"/>
      <c r="QWY37"/>
      <c r="QWZ37"/>
      <c r="QXA37"/>
      <c r="QXB37"/>
      <c r="QXC37"/>
      <c r="QXD37"/>
      <c r="QXE37"/>
      <c r="QXF37"/>
      <c r="QXG37"/>
      <c r="QXH37"/>
      <c r="QXI37"/>
      <c r="QXJ37"/>
      <c r="QXK37"/>
      <c r="QXL37"/>
      <c r="QXM37"/>
      <c r="QXN37"/>
      <c r="QXO37"/>
      <c r="QXP37"/>
      <c r="QXQ37"/>
      <c r="QXR37"/>
      <c r="QXS37"/>
      <c r="QXT37"/>
      <c r="QXU37"/>
      <c r="QXV37"/>
      <c r="QXW37"/>
      <c r="QXX37"/>
      <c r="QXY37"/>
      <c r="QXZ37"/>
      <c r="QYA37"/>
      <c r="QYB37"/>
      <c r="QYC37"/>
      <c r="QYD37"/>
      <c r="QYE37"/>
      <c r="QYF37"/>
      <c r="QYG37"/>
      <c r="QYH37"/>
      <c r="QYI37"/>
      <c r="QYJ37"/>
      <c r="QYK37"/>
      <c r="QYL37"/>
      <c r="QYM37"/>
      <c r="QYN37"/>
      <c r="QYO37"/>
      <c r="QYP37"/>
      <c r="QYQ37"/>
      <c r="QYR37"/>
      <c r="QYS37"/>
      <c r="QYT37"/>
      <c r="QYU37"/>
      <c r="QYV37"/>
      <c r="QYW37"/>
      <c r="QYX37"/>
      <c r="QYY37"/>
      <c r="QYZ37"/>
      <c r="QZA37"/>
      <c r="QZB37"/>
      <c r="QZC37"/>
      <c r="QZD37"/>
      <c r="QZE37"/>
      <c r="QZF37"/>
      <c r="QZG37"/>
      <c r="QZH37"/>
      <c r="QZI37"/>
      <c r="QZJ37"/>
      <c r="QZK37"/>
      <c r="QZL37"/>
      <c r="QZM37"/>
      <c r="QZN37"/>
      <c r="QZO37"/>
      <c r="QZP37"/>
      <c r="QZQ37"/>
      <c r="QZR37"/>
      <c r="QZS37"/>
      <c r="QZT37"/>
      <c r="QZU37"/>
      <c r="QZV37"/>
      <c r="QZW37"/>
      <c r="QZX37"/>
      <c r="QZY37"/>
      <c r="QZZ37"/>
      <c r="RAA37"/>
      <c r="RAB37"/>
      <c r="RAC37"/>
      <c r="RAD37"/>
      <c r="RAE37"/>
      <c r="RAF37"/>
      <c r="RAG37"/>
      <c r="RAH37"/>
      <c r="RAI37"/>
      <c r="RAJ37"/>
      <c r="RAK37"/>
      <c r="RAL37"/>
      <c r="RAM37"/>
      <c r="RAN37"/>
      <c r="RAO37"/>
      <c r="RAP37"/>
      <c r="RAQ37"/>
      <c r="RAR37"/>
      <c r="RAS37"/>
      <c r="RAT37"/>
      <c r="RAU37"/>
      <c r="RAV37"/>
      <c r="RAW37"/>
      <c r="RAX37"/>
      <c r="RAY37"/>
      <c r="RAZ37"/>
      <c r="RBA37"/>
      <c r="RBB37"/>
      <c r="RBC37"/>
      <c r="RBD37"/>
      <c r="RBE37"/>
      <c r="RBF37"/>
      <c r="RBG37"/>
      <c r="RBH37"/>
      <c r="RBI37"/>
      <c r="RBJ37"/>
      <c r="RBK37"/>
      <c r="RBL37"/>
      <c r="RBM37"/>
      <c r="RBN37"/>
      <c r="RBO37"/>
      <c r="RBP37"/>
      <c r="RBQ37"/>
      <c r="RBR37"/>
      <c r="RBS37"/>
      <c r="RBT37"/>
      <c r="RBU37"/>
      <c r="RBV37"/>
      <c r="RBW37"/>
      <c r="RBX37"/>
      <c r="RBY37"/>
      <c r="RBZ37"/>
      <c r="RCA37"/>
      <c r="RCB37"/>
      <c r="RCC37"/>
      <c r="RCD37"/>
      <c r="RCE37"/>
      <c r="RCF37"/>
      <c r="RCG37"/>
      <c r="RCH37"/>
      <c r="RCI37"/>
      <c r="RCJ37"/>
      <c r="RCK37"/>
      <c r="RCL37"/>
      <c r="RCM37"/>
      <c r="RCN37"/>
      <c r="RCO37"/>
      <c r="RCP37"/>
      <c r="RCQ37"/>
      <c r="RCR37"/>
      <c r="RCS37"/>
      <c r="RCT37"/>
      <c r="RCU37"/>
      <c r="RCV37"/>
      <c r="RCW37"/>
      <c r="RCX37"/>
      <c r="RCY37"/>
      <c r="RCZ37"/>
      <c r="RDA37"/>
      <c r="RDB37"/>
      <c r="RDC37"/>
      <c r="RDD37"/>
      <c r="RDE37"/>
      <c r="RDF37"/>
      <c r="RDG37"/>
      <c r="RDH37"/>
      <c r="RDI37"/>
      <c r="RDJ37"/>
      <c r="RDK37"/>
      <c r="RDL37"/>
      <c r="RDM37"/>
      <c r="RDN37"/>
      <c r="RDO37"/>
      <c r="RDP37"/>
      <c r="RDQ37"/>
      <c r="RDR37"/>
      <c r="RDS37"/>
      <c r="RDT37"/>
      <c r="RDU37"/>
      <c r="RDV37"/>
      <c r="RDW37"/>
      <c r="RDX37"/>
      <c r="RDY37"/>
      <c r="RDZ37"/>
      <c r="REA37"/>
      <c r="REB37"/>
      <c r="REC37"/>
      <c r="RED37"/>
      <c r="REE37"/>
      <c r="REF37"/>
      <c r="REG37"/>
      <c r="REH37"/>
      <c r="REI37"/>
      <c r="REJ37"/>
      <c r="REK37"/>
      <c r="REL37"/>
      <c r="REM37"/>
      <c r="REN37"/>
      <c r="REO37"/>
      <c r="REP37"/>
      <c r="REQ37"/>
      <c r="RER37"/>
      <c r="RES37"/>
      <c r="RET37"/>
      <c r="REU37"/>
      <c r="REV37"/>
      <c r="REW37"/>
      <c r="REX37"/>
      <c r="REY37"/>
      <c r="REZ37"/>
      <c r="RFA37"/>
      <c r="RFB37"/>
      <c r="RFC37"/>
      <c r="RFD37"/>
      <c r="RFE37"/>
      <c r="RFF37"/>
      <c r="RFG37"/>
      <c r="RFH37"/>
      <c r="RFI37"/>
      <c r="RFJ37"/>
      <c r="RFK37"/>
      <c r="RFL37"/>
      <c r="RFM37"/>
      <c r="RFN37"/>
      <c r="RFO37"/>
      <c r="RFP37"/>
      <c r="RFQ37"/>
      <c r="RFR37"/>
      <c r="RFS37"/>
      <c r="RFT37"/>
      <c r="RFU37"/>
      <c r="RFV37"/>
      <c r="RFW37"/>
      <c r="RFX37"/>
      <c r="RFY37"/>
      <c r="RFZ37"/>
      <c r="RGA37"/>
      <c r="RGB37"/>
      <c r="RGC37"/>
      <c r="RGD37"/>
      <c r="RGE37"/>
      <c r="RGF37"/>
      <c r="RGG37"/>
      <c r="RGH37"/>
      <c r="RGI37"/>
      <c r="RGJ37"/>
      <c r="RGK37"/>
      <c r="RGL37"/>
      <c r="RGM37"/>
      <c r="RGN37"/>
      <c r="RGO37"/>
      <c r="RGP37"/>
      <c r="RGQ37"/>
      <c r="RGR37"/>
      <c r="RGS37"/>
      <c r="RGT37"/>
      <c r="RGU37"/>
      <c r="RGV37"/>
      <c r="RGW37"/>
      <c r="RGX37"/>
      <c r="RGY37"/>
      <c r="RGZ37"/>
      <c r="RHA37"/>
      <c r="RHB37"/>
      <c r="RHC37"/>
      <c r="RHD37"/>
      <c r="RHE37"/>
      <c r="RHF37"/>
      <c r="RHG37"/>
      <c r="RHH37"/>
      <c r="RHI37"/>
      <c r="RHJ37"/>
      <c r="RHK37"/>
      <c r="RHL37"/>
      <c r="RHM37"/>
      <c r="RHN37"/>
      <c r="RHO37"/>
      <c r="RHP37"/>
      <c r="RHQ37"/>
      <c r="RHR37"/>
      <c r="RHS37"/>
      <c r="RHT37"/>
      <c r="RHU37"/>
      <c r="RHV37"/>
      <c r="RHW37"/>
      <c r="RHX37"/>
      <c r="RHY37"/>
      <c r="RHZ37"/>
      <c r="RIA37"/>
      <c r="RIB37"/>
      <c r="RIC37"/>
      <c r="RID37"/>
      <c r="RIE37"/>
      <c r="RIF37"/>
      <c r="RIG37"/>
      <c r="RIH37"/>
      <c r="RII37"/>
      <c r="RIJ37"/>
      <c r="RIK37"/>
      <c r="RIL37"/>
      <c r="RIM37"/>
      <c r="RIN37"/>
      <c r="RIO37"/>
      <c r="RIP37"/>
      <c r="RIQ37"/>
      <c r="RIR37"/>
      <c r="RIS37"/>
      <c r="RIT37"/>
      <c r="RIU37"/>
      <c r="RIV37"/>
      <c r="RIW37"/>
      <c r="RIX37"/>
      <c r="RIY37"/>
      <c r="RIZ37"/>
      <c r="RJA37"/>
      <c r="RJB37"/>
      <c r="RJC37"/>
      <c r="RJD37"/>
      <c r="RJE37"/>
      <c r="RJF37"/>
      <c r="RJG37"/>
      <c r="RJH37"/>
      <c r="RJI37"/>
      <c r="RJJ37"/>
      <c r="RJK37"/>
      <c r="RJL37"/>
      <c r="RJM37"/>
      <c r="RJN37"/>
      <c r="RJO37"/>
      <c r="RJP37"/>
      <c r="RJQ37"/>
      <c r="RJR37"/>
      <c r="RJS37"/>
      <c r="RJT37"/>
      <c r="RJU37"/>
      <c r="RJV37"/>
      <c r="RJW37"/>
      <c r="RJX37"/>
      <c r="RJY37"/>
      <c r="RJZ37"/>
      <c r="RKA37"/>
      <c r="RKB37"/>
      <c r="RKC37"/>
      <c r="RKD37"/>
      <c r="RKE37"/>
      <c r="RKF37"/>
      <c r="RKG37"/>
      <c r="RKH37"/>
      <c r="RKI37"/>
      <c r="RKJ37"/>
      <c r="RKK37"/>
      <c r="RKL37"/>
      <c r="RKM37"/>
      <c r="RKN37"/>
      <c r="RKO37"/>
      <c r="RKP37"/>
      <c r="RKQ37"/>
      <c r="RKR37"/>
      <c r="RKS37"/>
      <c r="RKT37"/>
      <c r="RKU37"/>
      <c r="RKV37"/>
      <c r="RKW37"/>
      <c r="RKX37"/>
      <c r="RKY37"/>
      <c r="RKZ37"/>
      <c r="RLA37"/>
      <c r="RLB37"/>
      <c r="RLC37"/>
      <c r="RLD37"/>
      <c r="RLE37"/>
      <c r="RLF37"/>
      <c r="RLG37"/>
      <c r="RLH37"/>
      <c r="RLI37"/>
      <c r="RLJ37"/>
      <c r="RLK37"/>
      <c r="RLL37"/>
      <c r="RLM37"/>
      <c r="RLN37"/>
      <c r="RLO37"/>
      <c r="RLP37"/>
      <c r="RLQ37"/>
      <c r="RLR37"/>
      <c r="RLS37"/>
      <c r="RLT37"/>
      <c r="RLU37"/>
      <c r="RLV37"/>
      <c r="RLW37"/>
      <c r="RLX37"/>
      <c r="RLY37"/>
      <c r="RLZ37"/>
      <c r="RMA37"/>
      <c r="RMB37"/>
      <c r="RMC37"/>
      <c r="RMD37"/>
      <c r="RME37"/>
      <c r="RMF37"/>
      <c r="RMG37"/>
      <c r="RMH37"/>
      <c r="RMI37"/>
      <c r="RMJ37"/>
      <c r="RMK37"/>
      <c r="RML37"/>
      <c r="RMM37"/>
      <c r="RMN37"/>
      <c r="RMO37"/>
      <c r="RMP37"/>
      <c r="RMQ37"/>
      <c r="RMR37"/>
      <c r="RMS37"/>
      <c r="RMT37"/>
      <c r="RMU37"/>
      <c r="RMV37"/>
      <c r="RMW37"/>
      <c r="RMX37"/>
      <c r="RMY37"/>
      <c r="RMZ37"/>
      <c r="RNA37"/>
      <c r="RNB37"/>
      <c r="RNC37"/>
      <c r="RND37"/>
      <c r="RNE37"/>
      <c r="RNF37"/>
      <c r="RNG37"/>
      <c r="RNH37"/>
      <c r="RNI37"/>
      <c r="RNJ37"/>
      <c r="RNK37"/>
      <c r="RNL37"/>
      <c r="RNM37"/>
      <c r="RNN37"/>
      <c r="RNO37"/>
      <c r="RNP37"/>
      <c r="RNQ37"/>
      <c r="RNR37"/>
      <c r="RNS37"/>
      <c r="RNT37"/>
      <c r="RNU37"/>
      <c r="RNV37"/>
      <c r="RNW37"/>
      <c r="RNX37"/>
      <c r="RNY37"/>
      <c r="RNZ37"/>
      <c r="ROA37"/>
      <c r="ROB37"/>
      <c r="ROC37"/>
      <c r="ROD37"/>
      <c r="ROE37"/>
      <c r="ROF37"/>
      <c r="ROG37"/>
      <c r="ROH37"/>
      <c r="ROI37"/>
      <c r="ROJ37"/>
      <c r="ROK37"/>
      <c r="ROL37"/>
      <c r="ROM37"/>
      <c r="RON37"/>
      <c r="ROO37"/>
      <c r="ROP37"/>
      <c r="ROQ37"/>
      <c r="ROR37"/>
      <c r="ROS37"/>
      <c r="ROT37"/>
      <c r="ROU37"/>
      <c r="ROV37"/>
      <c r="ROW37"/>
      <c r="ROX37"/>
      <c r="ROY37"/>
      <c r="ROZ37"/>
      <c r="RPA37"/>
      <c r="RPB37"/>
      <c r="RPC37"/>
      <c r="RPD37"/>
      <c r="RPE37"/>
      <c r="RPF37"/>
      <c r="RPG37"/>
      <c r="RPH37"/>
      <c r="RPI37"/>
      <c r="RPJ37"/>
      <c r="RPK37"/>
      <c r="RPL37"/>
      <c r="RPM37"/>
      <c r="RPN37"/>
      <c r="RPO37"/>
      <c r="RPP37"/>
      <c r="RPQ37"/>
      <c r="RPR37"/>
      <c r="RPS37"/>
      <c r="RPT37"/>
      <c r="RPU37"/>
      <c r="RPV37"/>
      <c r="RPW37"/>
      <c r="RPX37"/>
      <c r="RPY37"/>
      <c r="RPZ37"/>
      <c r="RQA37"/>
      <c r="RQB37"/>
      <c r="RQC37"/>
      <c r="RQD37"/>
      <c r="RQE37"/>
      <c r="RQF37"/>
      <c r="RQG37"/>
      <c r="RQH37"/>
      <c r="RQI37"/>
      <c r="RQJ37"/>
      <c r="RQK37"/>
      <c r="RQL37"/>
      <c r="RQM37"/>
      <c r="RQN37"/>
      <c r="RQO37"/>
      <c r="RQP37"/>
      <c r="RQQ37"/>
      <c r="RQR37"/>
      <c r="RQS37"/>
      <c r="RQT37"/>
      <c r="RQU37"/>
      <c r="RQV37"/>
      <c r="RQW37"/>
      <c r="RQX37"/>
      <c r="RQY37"/>
      <c r="RQZ37"/>
      <c r="RRA37"/>
      <c r="RRB37"/>
      <c r="RRC37"/>
      <c r="RRD37"/>
      <c r="RRE37"/>
      <c r="RRF37"/>
      <c r="RRG37"/>
      <c r="RRH37"/>
      <c r="RRI37"/>
      <c r="RRJ37"/>
      <c r="RRK37"/>
      <c r="RRL37"/>
      <c r="RRM37"/>
      <c r="RRN37"/>
      <c r="RRO37"/>
      <c r="RRP37"/>
      <c r="RRQ37"/>
      <c r="RRR37"/>
      <c r="RRS37"/>
      <c r="RRT37"/>
      <c r="RRU37"/>
      <c r="RRV37"/>
      <c r="RRW37"/>
      <c r="RRX37"/>
      <c r="RRY37"/>
      <c r="RRZ37"/>
      <c r="RSA37"/>
      <c r="RSB37"/>
      <c r="RSC37"/>
      <c r="RSD37"/>
      <c r="RSE37"/>
      <c r="RSF37"/>
      <c r="RSG37"/>
      <c r="RSH37"/>
      <c r="RSI37"/>
      <c r="RSJ37"/>
      <c r="RSK37"/>
      <c r="RSL37"/>
      <c r="RSM37"/>
      <c r="RSN37"/>
      <c r="RSO37"/>
      <c r="RSP37"/>
      <c r="RSQ37"/>
      <c r="RSR37"/>
      <c r="RSS37"/>
      <c r="RST37"/>
      <c r="RSU37"/>
      <c r="RSV37"/>
      <c r="RSW37"/>
      <c r="RSX37"/>
      <c r="RSY37"/>
      <c r="RSZ37"/>
      <c r="RTA37"/>
      <c r="RTB37"/>
      <c r="RTC37"/>
      <c r="RTD37"/>
      <c r="RTE37"/>
      <c r="RTF37"/>
      <c r="RTG37"/>
      <c r="RTH37"/>
      <c r="RTI37"/>
      <c r="RTJ37"/>
      <c r="RTK37"/>
      <c r="RTL37"/>
      <c r="RTM37"/>
      <c r="RTN37"/>
      <c r="RTO37"/>
      <c r="RTP37"/>
      <c r="RTQ37"/>
      <c r="RTR37"/>
      <c r="RTS37"/>
      <c r="RTT37"/>
      <c r="RTU37"/>
      <c r="RTV37"/>
      <c r="RTW37"/>
      <c r="RTX37"/>
      <c r="RTY37"/>
      <c r="RTZ37"/>
      <c r="RUA37"/>
      <c r="RUB37"/>
      <c r="RUC37"/>
      <c r="RUD37"/>
      <c r="RUE37"/>
      <c r="RUF37"/>
      <c r="RUG37"/>
      <c r="RUH37"/>
      <c r="RUI37"/>
      <c r="RUJ37"/>
      <c r="RUK37"/>
      <c r="RUL37"/>
      <c r="RUM37"/>
      <c r="RUN37"/>
      <c r="RUO37"/>
      <c r="RUP37"/>
      <c r="RUQ37"/>
      <c r="RUR37"/>
      <c r="RUS37"/>
      <c r="RUT37"/>
      <c r="RUU37"/>
      <c r="RUV37"/>
      <c r="RUW37"/>
      <c r="RUX37"/>
      <c r="RUY37"/>
      <c r="RUZ37"/>
      <c r="RVA37"/>
      <c r="RVB37"/>
      <c r="RVC37"/>
      <c r="RVD37"/>
      <c r="RVE37"/>
      <c r="RVF37"/>
      <c r="RVG37"/>
      <c r="RVH37"/>
      <c r="RVI37"/>
      <c r="RVJ37"/>
      <c r="RVK37"/>
      <c r="RVL37"/>
      <c r="RVM37"/>
      <c r="RVN37"/>
      <c r="RVO37"/>
      <c r="RVP37"/>
      <c r="RVQ37"/>
      <c r="RVR37"/>
      <c r="RVS37"/>
      <c r="RVT37"/>
      <c r="RVU37"/>
      <c r="RVV37"/>
      <c r="RVW37"/>
      <c r="RVX37"/>
      <c r="RVY37"/>
      <c r="RVZ37"/>
      <c r="RWA37"/>
      <c r="RWB37"/>
      <c r="RWC37"/>
      <c r="RWD37"/>
      <c r="RWE37"/>
      <c r="RWF37"/>
      <c r="RWG37"/>
      <c r="RWH37"/>
      <c r="RWI37"/>
      <c r="RWJ37"/>
      <c r="RWK37"/>
      <c r="RWL37"/>
      <c r="RWM37"/>
      <c r="RWN37"/>
      <c r="RWO37"/>
      <c r="RWP37"/>
      <c r="RWQ37"/>
      <c r="RWR37"/>
      <c r="RWS37"/>
      <c r="RWT37"/>
      <c r="RWU37"/>
      <c r="RWV37"/>
      <c r="RWW37"/>
      <c r="RWX37"/>
      <c r="RWY37"/>
      <c r="RWZ37"/>
      <c r="RXA37"/>
      <c r="RXB37"/>
      <c r="RXC37"/>
      <c r="RXD37"/>
      <c r="RXE37"/>
      <c r="RXF37"/>
      <c r="RXG37"/>
      <c r="RXH37"/>
      <c r="RXI37"/>
      <c r="RXJ37"/>
      <c r="RXK37"/>
      <c r="RXL37"/>
      <c r="RXM37"/>
      <c r="RXN37"/>
      <c r="RXO37"/>
      <c r="RXP37"/>
      <c r="RXQ37"/>
      <c r="RXR37"/>
      <c r="RXS37"/>
      <c r="RXT37"/>
      <c r="RXU37"/>
      <c r="RXV37"/>
      <c r="RXW37"/>
      <c r="RXX37"/>
      <c r="RXY37"/>
      <c r="RXZ37"/>
      <c r="RYA37"/>
      <c r="RYB37"/>
      <c r="RYC37"/>
      <c r="RYD37"/>
      <c r="RYE37"/>
      <c r="RYF37"/>
      <c r="RYG37"/>
      <c r="RYH37"/>
      <c r="RYI37"/>
      <c r="RYJ37"/>
      <c r="RYK37"/>
      <c r="RYL37"/>
      <c r="RYM37"/>
      <c r="RYN37"/>
      <c r="RYO37"/>
      <c r="RYP37"/>
      <c r="RYQ37"/>
      <c r="RYR37"/>
      <c r="RYS37"/>
      <c r="RYT37"/>
      <c r="RYU37"/>
      <c r="RYV37"/>
      <c r="RYW37"/>
      <c r="RYX37"/>
      <c r="RYY37"/>
      <c r="RYZ37"/>
      <c r="RZA37"/>
      <c r="RZB37"/>
      <c r="RZC37"/>
      <c r="RZD37"/>
      <c r="RZE37"/>
      <c r="RZF37"/>
      <c r="RZG37"/>
      <c r="RZH37"/>
      <c r="RZI37"/>
      <c r="RZJ37"/>
      <c r="RZK37"/>
      <c r="RZL37"/>
      <c r="RZM37"/>
      <c r="RZN37"/>
      <c r="RZO37"/>
      <c r="RZP37"/>
      <c r="RZQ37"/>
      <c r="RZR37"/>
      <c r="RZS37"/>
      <c r="RZT37"/>
      <c r="RZU37"/>
      <c r="RZV37"/>
      <c r="RZW37"/>
      <c r="RZX37"/>
      <c r="RZY37"/>
      <c r="RZZ37"/>
      <c r="SAA37"/>
      <c r="SAB37"/>
      <c r="SAC37"/>
      <c r="SAD37"/>
      <c r="SAE37"/>
      <c r="SAF37"/>
      <c r="SAG37"/>
      <c r="SAH37"/>
      <c r="SAI37"/>
      <c r="SAJ37"/>
      <c r="SAK37"/>
      <c r="SAL37"/>
      <c r="SAM37"/>
      <c r="SAN37"/>
      <c r="SAO37"/>
      <c r="SAP37"/>
      <c r="SAQ37"/>
      <c r="SAR37"/>
      <c r="SAS37"/>
      <c r="SAT37"/>
      <c r="SAU37"/>
      <c r="SAV37"/>
      <c r="SAW37"/>
      <c r="SAX37"/>
      <c r="SAY37"/>
      <c r="SAZ37"/>
      <c r="SBA37"/>
      <c r="SBB37"/>
      <c r="SBC37"/>
      <c r="SBD37"/>
      <c r="SBE37"/>
      <c r="SBF37"/>
      <c r="SBG37"/>
      <c r="SBH37"/>
      <c r="SBI37"/>
      <c r="SBJ37"/>
      <c r="SBK37"/>
      <c r="SBL37"/>
      <c r="SBM37"/>
      <c r="SBN37"/>
      <c r="SBO37"/>
      <c r="SBP37"/>
      <c r="SBQ37"/>
      <c r="SBR37"/>
      <c r="SBS37"/>
      <c r="SBT37"/>
      <c r="SBU37"/>
      <c r="SBV37"/>
      <c r="SBW37"/>
      <c r="SBX37"/>
      <c r="SBY37"/>
      <c r="SBZ37"/>
      <c r="SCA37"/>
      <c r="SCB37"/>
      <c r="SCC37"/>
      <c r="SCD37"/>
      <c r="SCE37"/>
      <c r="SCF37"/>
      <c r="SCG37"/>
      <c r="SCH37"/>
      <c r="SCI37"/>
      <c r="SCJ37"/>
      <c r="SCK37"/>
      <c r="SCL37"/>
      <c r="SCM37"/>
      <c r="SCN37"/>
      <c r="SCO37"/>
      <c r="SCP37"/>
      <c r="SCQ37"/>
      <c r="SCR37"/>
      <c r="SCS37"/>
      <c r="SCT37"/>
      <c r="SCU37"/>
      <c r="SCV37"/>
      <c r="SCW37"/>
      <c r="SCX37"/>
      <c r="SCY37"/>
      <c r="SCZ37"/>
      <c r="SDA37"/>
      <c r="SDB37"/>
      <c r="SDC37"/>
      <c r="SDD37"/>
      <c r="SDE37"/>
      <c r="SDF37"/>
      <c r="SDG37"/>
      <c r="SDH37"/>
      <c r="SDI37"/>
      <c r="SDJ37"/>
      <c r="SDK37"/>
      <c r="SDL37"/>
      <c r="SDM37"/>
      <c r="SDN37"/>
      <c r="SDO37"/>
      <c r="SDP37"/>
      <c r="SDQ37"/>
      <c r="SDR37"/>
      <c r="SDS37"/>
      <c r="SDT37"/>
      <c r="SDU37"/>
      <c r="SDV37"/>
      <c r="SDW37"/>
      <c r="SDX37"/>
      <c r="SDY37"/>
      <c r="SDZ37"/>
      <c r="SEA37"/>
      <c r="SEB37"/>
      <c r="SEC37"/>
      <c r="SED37"/>
      <c r="SEE37"/>
      <c r="SEF37"/>
      <c r="SEG37"/>
      <c r="SEH37"/>
      <c r="SEI37"/>
      <c r="SEJ37"/>
      <c r="SEK37"/>
      <c r="SEL37"/>
      <c r="SEM37"/>
      <c r="SEN37"/>
      <c r="SEO37"/>
      <c r="SEP37"/>
      <c r="SEQ37"/>
      <c r="SER37"/>
      <c r="SES37"/>
      <c r="SET37"/>
      <c r="SEU37"/>
      <c r="SEV37"/>
      <c r="SEW37"/>
      <c r="SEX37"/>
      <c r="SEY37"/>
      <c r="SEZ37"/>
      <c r="SFA37"/>
      <c r="SFB37"/>
      <c r="SFC37"/>
      <c r="SFD37"/>
      <c r="SFE37"/>
      <c r="SFF37"/>
      <c r="SFG37"/>
      <c r="SFH37"/>
      <c r="SFI37"/>
      <c r="SFJ37"/>
      <c r="SFK37"/>
      <c r="SFL37"/>
      <c r="SFM37"/>
      <c r="SFN37"/>
      <c r="SFO37"/>
      <c r="SFP37"/>
      <c r="SFQ37"/>
      <c r="SFR37"/>
      <c r="SFS37"/>
      <c r="SFT37"/>
      <c r="SFU37"/>
      <c r="SFV37"/>
      <c r="SFW37"/>
      <c r="SFX37"/>
      <c r="SFY37"/>
      <c r="SFZ37"/>
      <c r="SGA37"/>
      <c r="SGB37"/>
      <c r="SGC37"/>
      <c r="SGD37"/>
      <c r="SGE37"/>
      <c r="SGF37"/>
      <c r="SGG37"/>
      <c r="SGH37"/>
      <c r="SGI37"/>
      <c r="SGJ37"/>
      <c r="SGK37"/>
      <c r="SGL37"/>
      <c r="SGM37"/>
      <c r="SGN37"/>
      <c r="SGO37"/>
      <c r="SGP37"/>
      <c r="SGQ37"/>
      <c r="SGR37"/>
      <c r="SGS37"/>
      <c r="SGT37"/>
      <c r="SGU37"/>
      <c r="SGV37"/>
      <c r="SGW37"/>
      <c r="SGX37"/>
      <c r="SGY37"/>
      <c r="SGZ37"/>
      <c r="SHA37"/>
      <c r="SHB37"/>
      <c r="SHC37"/>
      <c r="SHD37"/>
      <c r="SHE37"/>
      <c r="SHF37"/>
      <c r="SHG37"/>
      <c r="SHH37"/>
      <c r="SHI37"/>
      <c r="SHJ37"/>
      <c r="SHK37"/>
      <c r="SHL37"/>
      <c r="SHM37"/>
      <c r="SHN37"/>
      <c r="SHO37"/>
      <c r="SHP37"/>
      <c r="SHQ37"/>
      <c r="SHR37"/>
      <c r="SHS37"/>
      <c r="SHT37"/>
      <c r="SHU37"/>
      <c r="SHV37"/>
      <c r="SHW37"/>
      <c r="SHX37"/>
      <c r="SHY37"/>
      <c r="SHZ37"/>
      <c r="SIA37"/>
      <c r="SIB37"/>
      <c r="SIC37"/>
      <c r="SID37"/>
      <c r="SIE37"/>
      <c r="SIF37"/>
      <c r="SIG37"/>
      <c r="SIH37"/>
      <c r="SII37"/>
      <c r="SIJ37"/>
      <c r="SIK37"/>
      <c r="SIL37"/>
      <c r="SIM37"/>
      <c r="SIN37"/>
      <c r="SIO37"/>
      <c r="SIP37"/>
      <c r="SIQ37"/>
      <c r="SIR37"/>
      <c r="SIS37"/>
      <c r="SIT37"/>
      <c r="SIU37"/>
      <c r="SIV37"/>
      <c r="SIW37"/>
      <c r="SIX37"/>
      <c r="SIY37"/>
      <c r="SIZ37"/>
      <c r="SJA37"/>
      <c r="SJB37"/>
      <c r="SJC37"/>
      <c r="SJD37"/>
      <c r="SJE37"/>
      <c r="SJF37"/>
      <c r="SJG37"/>
      <c r="SJH37"/>
      <c r="SJI37"/>
      <c r="SJJ37"/>
      <c r="SJK37"/>
      <c r="SJL37"/>
      <c r="SJM37"/>
      <c r="SJN37"/>
      <c r="SJO37"/>
      <c r="SJP37"/>
      <c r="SJQ37"/>
      <c r="SJR37"/>
      <c r="SJS37"/>
      <c r="SJT37"/>
      <c r="SJU37"/>
      <c r="SJV37"/>
      <c r="SJW37"/>
      <c r="SJX37"/>
      <c r="SJY37"/>
      <c r="SJZ37"/>
      <c r="SKA37"/>
      <c r="SKB37"/>
      <c r="SKC37"/>
      <c r="SKD37"/>
      <c r="SKE37"/>
      <c r="SKF37"/>
      <c r="SKG37"/>
      <c r="SKH37"/>
      <c r="SKI37"/>
      <c r="SKJ37"/>
      <c r="SKK37"/>
      <c r="SKL37"/>
      <c r="SKM37"/>
      <c r="SKN37"/>
      <c r="SKO37"/>
      <c r="SKP37"/>
      <c r="SKQ37"/>
      <c r="SKR37"/>
      <c r="SKS37"/>
      <c r="SKT37"/>
      <c r="SKU37"/>
      <c r="SKV37"/>
      <c r="SKW37"/>
      <c r="SKX37"/>
      <c r="SKY37"/>
      <c r="SKZ37"/>
      <c r="SLA37"/>
      <c r="SLB37"/>
      <c r="SLC37"/>
      <c r="SLD37"/>
      <c r="SLE37"/>
      <c r="SLF37"/>
      <c r="SLG37"/>
      <c r="SLH37"/>
      <c r="SLI37"/>
      <c r="SLJ37"/>
      <c r="SLK37"/>
      <c r="SLL37"/>
      <c r="SLM37"/>
      <c r="SLN37"/>
      <c r="SLO37"/>
      <c r="SLP37"/>
      <c r="SLQ37"/>
      <c r="SLR37"/>
      <c r="SLS37"/>
      <c r="SLT37"/>
      <c r="SLU37"/>
      <c r="SLV37"/>
      <c r="SLW37"/>
      <c r="SLX37"/>
      <c r="SLY37"/>
      <c r="SLZ37"/>
      <c r="SMA37"/>
      <c r="SMB37"/>
      <c r="SMC37"/>
      <c r="SMD37"/>
      <c r="SME37"/>
      <c r="SMF37"/>
      <c r="SMG37"/>
      <c r="SMH37"/>
      <c r="SMI37"/>
      <c r="SMJ37"/>
      <c r="SMK37"/>
      <c r="SML37"/>
      <c r="SMM37"/>
      <c r="SMN37"/>
      <c r="SMO37"/>
      <c r="SMP37"/>
      <c r="SMQ37"/>
      <c r="SMR37"/>
      <c r="SMS37"/>
      <c r="SMT37"/>
      <c r="SMU37"/>
      <c r="SMV37"/>
      <c r="SMW37"/>
      <c r="SMX37"/>
      <c r="SMY37"/>
      <c r="SMZ37"/>
      <c r="SNA37"/>
      <c r="SNB37"/>
      <c r="SNC37"/>
      <c r="SND37"/>
      <c r="SNE37"/>
      <c r="SNF37"/>
      <c r="SNG37"/>
      <c r="SNH37"/>
      <c r="SNI37"/>
      <c r="SNJ37"/>
      <c r="SNK37"/>
      <c r="SNL37"/>
      <c r="SNM37"/>
      <c r="SNN37"/>
      <c r="SNO37"/>
      <c r="SNP37"/>
      <c r="SNQ37"/>
      <c r="SNR37"/>
      <c r="SNS37"/>
      <c r="SNT37"/>
      <c r="SNU37"/>
      <c r="SNV37"/>
      <c r="SNW37"/>
      <c r="SNX37"/>
      <c r="SNY37"/>
      <c r="SNZ37"/>
      <c r="SOA37"/>
      <c r="SOB37"/>
      <c r="SOC37"/>
      <c r="SOD37"/>
      <c r="SOE37"/>
      <c r="SOF37"/>
      <c r="SOG37"/>
      <c r="SOH37"/>
      <c r="SOI37"/>
      <c r="SOJ37"/>
      <c r="SOK37"/>
      <c r="SOL37"/>
      <c r="SOM37"/>
      <c r="SON37"/>
      <c r="SOO37"/>
      <c r="SOP37"/>
      <c r="SOQ37"/>
      <c r="SOR37"/>
      <c r="SOS37"/>
      <c r="SOT37"/>
      <c r="SOU37"/>
      <c r="SOV37"/>
      <c r="SOW37"/>
      <c r="SOX37"/>
      <c r="SOY37"/>
      <c r="SOZ37"/>
      <c r="SPA37"/>
      <c r="SPB37"/>
      <c r="SPC37"/>
      <c r="SPD37"/>
      <c r="SPE37"/>
      <c r="SPF37"/>
      <c r="SPG37"/>
      <c r="SPH37"/>
      <c r="SPI37"/>
      <c r="SPJ37"/>
      <c r="SPK37"/>
      <c r="SPL37"/>
      <c r="SPM37"/>
      <c r="SPN37"/>
      <c r="SPO37"/>
      <c r="SPP37"/>
      <c r="SPQ37"/>
      <c r="SPR37"/>
      <c r="SPS37"/>
      <c r="SPT37"/>
      <c r="SPU37"/>
      <c r="SPV37"/>
      <c r="SPW37"/>
      <c r="SPX37"/>
      <c r="SPY37"/>
      <c r="SPZ37"/>
      <c r="SQA37"/>
      <c r="SQB37"/>
      <c r="SQC37"/>
      <c r="SQD37"/>
      <c r="SQE37"/>
      <c r="SQF37"/>
      <c r="SQG37"/>
      <c r="SQH37"/>
      <c r="SQI37"/>
      <c r="SQJ37"/>
      <c r="SQK37"/>
      <c r="SQL37"/>
      <c r="SQM37"/>
      <c r="SQN37"/>
      <c r="SQO37"/>
      <c r="SQP37"/>
      <c r="SQQ37"/>
      <c r="SQR37"/>
      <c r="SQS37"/>
      <c r="SQT37"/>
      <c r="SQU37"/>
      <c r="SQV37"/>
      <c r="SQW37"/>
      <c r="SQX37"/>
      <c r="SQY37"/>
      <c r="SQZ37"/>
      <c r="SRA37"/>
      <c r="SRB37"/>
      <c r="SRC37"/>
      <c r="SRD37"/>
      <c r="SRE37"/>
      <c r="SRF37"/>
      <c r="SRG37"/>
      <c r="SRH37"/>
      <c r="SRI37"/>
      <c r="SRJ37"/>
      <c r="SRK37"/>
      <c r="SRL37"/>
      <c r="SRM37"/>
      <c r="SRN37"/>
      <c r="SRO37"/>
      <c r="SRP37"/>
      <c r="SRQ37"/>
      <c r="SRR37"/>
      <c r="SRS37"/>
      <c r="SRT37"/>
      <c r="SRU37"/>
      <c r="SRV37"/>
      <c r="SRW37"/>
      <c r="SRX37"/>
      <c r="SRY37"/>
      <c r="SRZ37"/>
      <c r="SSA37"/>
      <c r="SSB37"/>
      <c r="SSC37"/>
      <c r="SSD37"/>
      <c r="SSE37"/>
      <c r="SSF37"/>
      <c r="SSG37"/>
      <c r="SSH37"/>
      <c r="SSI37"/>
      <c r="SSJ37"/>
      <c r="SSK37"/>
      <c r="SSL37"/>
      <c r="SSM37"/>
      <c r="SSN37"/>
      <c r="SSO37"/>
      <c r="SSP37"/>
      <c r="SSQ37"/>
      <c r="SSR37"/>
      <c r="SSS37"/>
      <c r="SST37"/>
      <c r="SSU37"/>
      <c r="SSV37"/>
      <c r="SSW37"/>
      <c r="SSX37"/>
      <c r="SSY37"/>
      <c r="SSZ37"/>
      <c r="STA37"/>
      <c r="STB37"/>
      <c r="STC37"/>
      <c r="STD37"/>
      <c r="STE37"/>
      <c r="STF37"/>
      <c r="STG37"/>
      <c r="STH37"/>
      <c r="STI37"/>
      <c r="STJ37"/>
      <c r="STK37"/>
      <c r="STL37"/>
      <c r="STM37"/>
      <c r="STN37"/>
      <c r="STO37"/>
      <c r="STP37"/>
      <c r="STQ37"/>
      <c r="STR37"/>
      <c r="STS37"/>
      <c r="STT37"/>
      <c r="STU37"/>
      <c r="STV37"/>
      <c r="STW37"/>
      <c r="STX37"/>
      <c r="STY37"/>
      <c r="STZ37"/>
      <c r="SUA37"/>
      <c r="SUB37"/>
      <c r="SUC37"/>
      <c r="SUD37"/>
      <c r="SUE37"/>
      <c r="SUF37"/>
      <c r="SUG37"/>
      <c r="SUH37"/>
      <c r="SUI37"/>
      <c r="SUJ37"/>
      <c r="SUK37"/>
      <c r="SUL37"/>
      <c r="SUM37"/>
      <c r="SUN37"/>
      <c r="SUO37"/>
      <c r="SUP37"/>
      <c r="SUQ37"/>
      <c r="SUR37"/>
      <c r="SUS37"/>
      <c r="SUT37"/>
      <c r="SUU37"/>
      <c r="SUV37"/>
      <c r="SUW37"/>
      <c r="SUX37"/>
      <c r="SUY37"/>
      <c r="SUZ37"/>
      <c r="SVA37"/>
      <c r="SVB37"/>
      <c r="SVC37"/>
      <c r="SVD37"/>
      <c r="SVE37"/>
      <c r="SVF37"/>
      <c r="SVG37"/>
      <c r="SVH37"/>
      <c r="SVI37"/>
      <c r="SVJ37"/>
      <c r="SVK37"/>
      <c r="SVL37"/>
      <c r="SVM37"/>
      <c r="SVN37"/>
      <c r="SVO37"/>
      <c r="SVP37"/>
      <c r="SVQ37"/>
      <c r="SVR37"/>
      <c r="SVS37"/>
      <c r="SVT37"/>
      <c r="SVU37"/>
      <c r="SVV37"/>
      <c r="SVW37"/>
      <c r="SVX37"/>
      <c r="SVY37"/>
      <c r="SVZ37"/>
      <c r="SWA37"/>
      <c r="SWB37"/>
      <c r="SWC37"/>
      <c r="SWD37"/>
      <c r="SWE37"/>
      <c r="SWF37"/>
      <c r="SWG37"/>
      <c r="SWH37"/>
      <c r="SWI37"/>
      <c r="SWJ37"/>
      <c r="SWK37"/>
      <c r="SWL37"/>
      <c r="SWM37"/>
      <c r="SWN37"/>
      <c r="SWO37"/>
      <c r="SWP37"/>
      <c r="SWQ37"/>
      <c r="SWR37"/>
      <c r="SWS37"/>
      <c r="SWT37"/>
      <c r="SWU37"/>
      <c r="SWV37"/>
      <c r="SWW37"/>
      <c r="SWX37"/>
      <c r="SWY37"/>
      <c r="SWZ37"/>
      <c r="SXA37"/>
      <c r="SXB37"/>
      <c r="SXC37"/>
      <c r="SXD37"/>
      <c r="SXE37"/>
      <c r="SXF37"/>
      <c r="SXG37"/>
      <c r="SXH37"/>
      <c r="SXI37"/>
      <c r="SXJ37"/>
      <c r="SXK37"/>
      <c r="SXL37"/>
      <c r="SXM37"/>
      <c r="SXN37"/>
      <c r="SXO37"/>
      <c r="SXP37"/>
      <c r="SXQ37"/>
      <c r="SXR37"/>
      <c r="SXS37"/>
      <c r="SXT37"/>
      <c r="SXU37"/>
      <c r="SXV37"/>
      <c r="SXW37"/>
      <c r="SXX37"/>
      <c r="SXY37"/>
      <c r="SXZ37"/>
      <c r="SYA37"/>
      <c r="SYB37"/>
      <c r="SYC37"/>
      <c r="SYD37"/>
      <c r="SYE37"/>
      <c r="SYF37"/>
      <c r="SYG37"/>
      <c r="SYH37"/>
      <c r="SYI37"/>
      <c r="SYJ37"/>
      <c r="SYK37"/>
      <c r="SYL37"/>
      <c r="SYM37"/>
      <c r="SYN37"/>
      <c r="SYO37"/>
      <c r="SYP37"/>
      <c r="SYQ37"/>
      <c r="SYR37"/>
      <c r="SYS37"/>
      <c r="SYT37"/>
      <c r="SYU37"/>
      <c r="SYV37"/>
      <c r="SYW37"/>
      <c r="SYX37"/>
      <c r="SYY37"/>
      <c r="SYZ37"/>
      <c r="SZA37"/>
      <c r="SZB37"/>
      <c r="SZC37"/>
      <c r="SZD37"/>
      <c r="SZE37"/>
      <c r="SZF37"/>
      <c r="SZG37"/>
      <c r="SZH37"/>
      <c r="SZI37"/>
      <c r="SZJ37"/>
      <c r="SZK37"/>
      <c r="SZL37"/>
      <c r="SZM37"/>
      <c r="SZN37"/>
      <c r="SZO37"/>
      <c r="SZP37"/>
      <c r="SZQ37"/>
      <c r="SZR37"/>
      <c r="SZS37"/>
      <c r="SZT37"/>
      <c r="SZU37"/>
      <c r="SZV37"/>
      <c r="SZW37"/>
      <c r="SZX37"/>
      <c r="SZY37"/>
      <c r="SZZ37"/>
      <c r="TAA37"/>
      <c r="TAB37"/>
      <c r="TAC37"/>
      <c r="TAD37"/>
      <c r="TAE37"/>
      <c r="TAF37"/>
      <c r="TAG37"/>
      <c r="TAH37"/>
      <c r="TAI37"/>
      <c r="TAJ37"/>
      <c r="TAK37"/>
      <c r="TAL37"/>
      <c r="TAM37"/>
      <c r="TAN37"/>
      <c r="TAO37"/>
      <c r="TAP37"/>
      <c r="TAQ37"/>
      <c r="TAR37"/>
      <c r="TAS37"/>
      <c r="TAT37"/>
      <c r="TAU37"/>
      <c r="TAV37"/>
      <c r="TAW37"/>
      <c r="TAX37"/>
      <c r="TAY37"/>
      <c r="TAZ37"/>
      <c r="TBA37"/>
      <c r="TBB37"/>
      <c r="TBC37"/>
      <c r="TBD37"/>
      <c r="TBE37"/>
      <c r="TBF37"/>
      <c r="TBG37"/>
      <c r="TBH37"/>
      <c r="TBI37"/>
      <c r="TBJ37"/>
      <c r="TBK37"/>
      <c r="TBL37"/>
      <c r="TBM37"/>
      <c r="TBN37"/>
      <c r="TBO37"/>
      <c r="TBP37"/>
      <c r="TBQ37"/>
      <c r="TBR37"/>
      <c r="TBS37"/>
      <c r="TBT37"/>
      <c r="TBU37"/>
      <c r="TBV37"/>
      <c r="TBW37"/>
      <c r="TBX37"/>
      <c r="TBY37"/>
      <c r="TBZ37"/>
      <c r="TCA37"/>
      <c r="TCB37"/>
      <c r="TCC37"/>
      <c r="TCD37"/>
      <c r="TCE37"/>
      <c r="TCF37"/>
      <c r="TCG37"/>
      <c r="TCH37"/>
      <c r="TCI37"/>
      <c r="TCJ37"/>
      <c r="TCK37"/>
      <c r="TCL37"/>
      <c r="TCM37"/>
      <c r="TCN37"/>
      <c r="TCO37"/>
      <c r="TCP37"/>
      <c r="TCQ37"/>
      <c r="TCR37"/>
      <c r="TCS37"/>
      <c r="TCT37"/>
      <c r="TCU37"/>
      <c r="TCV37"/>
      <c r="TCW37"/>
      <c r="TCX37"/>
      <c r="TCY37"/>
      <c r="TCZ37"/>
      <c r="TDA37"/>
      <c r="TDB37"/>
      <c r="TDC37"/>
      <c r="TDD37"/>
      <c r="TDE37"/>
      <c r="TDF37"/>
      <c r="TDG37"/>
      <c r="TDH37"/>
      <c r="TDI37"/>
      <c r="TDJ37"/>
      <c r="TDK37"/>
      <c r="TDL37"/>
      <c r="TDM37"/>
      <c r="TDN37"/>
      <c r="TDO37"/>
      <c r="TDP37"/>
      <c r="TDQ37"/>
      <c r="TDR37"/>
      <c r="TDS37"/>
      <c r="TDT37"/>
      <c r="TDU37"/>
      <c r="TDV37"/>
      <c r="TDW37"/>
      <c r="TDX37"/>
      <c r="TDY37"/>
      <c r="TDZ37"/>
      <c r="TEA37"/>
      <c r="TEB37"/>
      <c r="TEC37"/>
      <c r="TED37"/>
      <c r="TEE37"/>
      <c r="TEF37"/>
      <c r="TEG37"/>
      <c r="TEH37"/>
      <c r="TEI37"/>
      <c r="TEJ37"/>
      <c r="TEK37"/>
      <c r="TEL37"/>
      <c r="TEM37"/>
      <c r="TEN37"/>
      <c r="TEO37"/>
      <c r="TEP37"/>
      <c r="TEQ37"/>
      <c r="TER37"/>
      <c r="TES37"/>
      <c r="TET37"/>
      <c r="TEU37"/>
      <c r="TEV37"/>
      <c r="TEW37"/>
      <c r="TEX37"/>
      <c r="TEY37"/>
      <c r="TEZ37"/>
      <c r="TFA37"/>
      <c r="TFB37"/>
      <c r="TFC37"/>
      <c r="TFD37"/>
      <c r="TFE37"/>
      <c r="TFF37"/>
      <c r="TFG37"/>
      <c r="TFH37"/>
      <c r="TFI37"/>
      <c r="TFJ37"/>
      <c r="TFK37"/>
      <c r="TFL37"/>
      <c r="TFM37"/>
      <c r="TFN37"/>
      <c r="TFO37"/>
      <c r="TFP37"/>
      <c r="TFQ37"/>
      <c r="TFR37"/>
      <c r="TFS37"/>
      <c r="TFT37"/>
      <c r="TFU37"/>
      <c r="TFV37"/>
      <c r="TFW37"/>
      <c r="TFX37"/>
      <c r="TFY37"/>
      <c r="TFZ37"/>
      <c r="TGA37"/>
      <c r="TGB37"/>
      <c r="TGC37"/>
      <c r="TGD37"/>
      <c r="TGE37"/>
      <c r="TGF37"/>
      <c r="TGG37"/>
      <c r="TGH37"/>
      <c r="TGI37"/>
      <c r="TGJ37"/>
      <c r="TGK37"/>
      <c r="TGL37"/>
      <c r="TGM37"/>
      <c r="TGN37"/>
      <c r="TGO37"/>
      <c r="TGP37"/>
      <c r="TGQ37"/>
      <c r="TGR37"/>
      <c r="TGS37"/>
      <c r="TGT37"/>
      <c r="TGU37"/>
      <c r="TGV37"/>
      <c r="TGW37"/>
      <c r="TGX37"/>
      <c r="TGY37"/>
      <c r="TGZ37"/>
      <c r="THA37"/>
      <c r="THB37"/>
      <c r="THC37"/>
      <c r="THD37"/>
      <c r="THE37"/>
      <c r="THF37"/>
      <c r="THG37"/>
      <c r="THH37"/>
      <c r="THI37"/>
      <c r="THJ37"/>
      <c r="THK37"/>
      <c r="THL37"/>
      <c r="THM37"/>
      <c r="THN37"/>
      <c r="THO37"/>
      <c r="THP37"/>
      <c r="THQ37"/>
      <c r="THR37"/>
      <c r="THS37"/>
      <c r="THT37"/>
      <c r="THU37"/>
      <c r="THV37"/>
      <c r="THW37"/>
      <c r="THX37"/>
      <c r="THY37"/>
      <c r="THZ37"/>
      <c r="TIA37"/>
      <c r="TIB37"/>
      <c r="TIC37"/>
      <c r="TID37"/>
      <c r="TIE37"/>
      <c r="TIF37"/>
      <c r="TIG37"/>
      <c r="TIH37"/>
      <c r="TII37"/>
      <c r="TIJ37"/>
      <c r="TIK37"/>
      <c r="TIL37"/>
      <c r="TIM37"/>
      <c r="TIN37"/>
      <c r="TIO37"/>
      <c r="TIP37"/>
      <c r="TIQ37"/>
      <c r="TIR37"/>
      <c r="TIS37"/>
      <c r="TIT37"/>
      <c r="TIU37"/>
      <c r="TIV37"/>
      <c r="TIW37"/>
      <c r="TIX37"/>
      <c r="TIY37"/>
      <c r="TIZ37"/>
      <c r="TJA37"/>
      <c r="TJB37"/>
      <c r="TJC37"/>
      <c r="TJD37"/>
      <c r="TJE37"/>
      <c r="TJF37"/>
      <c r="TJG37"/>
      <c r="TJH37"/>
      <c r="TJI37"/>
      <c r="TJJ37"/>
      <c r="TJK37"/>
      <c r="TJL37"/>
      <c r="TJM37"/>
      <c r="TJN37"/>
      <c r="TJO37"/>
      <c r="TJP37"/>
      <c r="TJQ37"/>
      <c r="TJR37"/>
      <c r="TJS37"/>
      <c r="TJT37"/>
      <c r="TJU37"/>
      <c r="TJV37"/>
      <c r="TJW37"/>
      <c r="TJX37"/>
      <c r="TJY37"/>
      <c r="TJZ37"/>
      <c r="TKA37"/>
      <c r="TKB37"/>
      <c r="TKC37"/>
      <c r="TKD37"/>
      <c r="TKE37"/>
      <c r="TKF37"/>
      <c r="TKG37"/>
      <c r="TKH37"/>
      <c r="TKI37"/>
      <c r="TKJ37"/>
      <c r="TKK37"/>
      <c r="TKL37"/>
      <c r="TKM37"/>
      <c r="TKN37"/>
      <c r="TKO37"/>
      <c r="TKP37"/>
      <c r="TKQ37"/>
      <c r="TKR37"/>
      <c r="TKS37"/>
      <c r="TKT37"/>
      <c r="TKU37"/>
      <c r="TKV37"/>
      <c r="TKW37"/>
      <c r="TKX37"/>
      <c r="TKY37"/>
      <c r="TKZ37"/>
      <c r="TLA37"/>
      <c r="TLB37"/>
      <c r="TLC37"/>
      <c r="TLD37"/>
      <c r="TLE37"/>
      <c r="TLF37"/>
      <c r="TLG37"/>
      <c r="TLH37"/>
      <c r="TLI37"/>
      <c r="TLJ37"/>
      <c r="TLK37"/>
      <c r="TLL37"/>
      <c r="TLM37"/>
      <c r="TLN37"/>
      <c r="TLO37"/>
      <c r="TLP37"/>
      <c r="TLQ37"/>
      <c r="TLR37"/>
      <c r="TLS37"/>
      <c r="TLT37"/>
      <c r="TLU37"/>
      <c r="TLV37"/>
      <c r="TLW37"/>
      <c r="TLX37"/>
      <c r="TLY37"/>
      <c r="TLZ37"/>
      <c r="TMA37"/>
      <c r="TMB37"/>
      <c r="TMC37"/>
      <c r="TMD37"/>
      <c r="TME37"/>
      <c r="TMF37"/>
      <c r="TMG37"/>
      <c r="TMH37"/>
      <c r="TMI37"/>
      <c r="TMJ37"/>
      <c r="TMK37"/>
      <c r="TML37"/>
      <c r="TMM37"/>
      <c r="TMN37"/>
      <c r="TMO37"/>
      <c r="TMP37"/>
      <c r="TMQ37"/>
      <c r="TMR37"/>
      <c r="TMS37"/>
      <c r="TMT37"/>
      <c r="TMU37"/>
      <c r="TMV37"/>
      <c r="TMW37"/>
      <c r="TMX37"/>
      <c r="TMY37"/>
      <c r="TMZ37"/>
      <c r="TNA37"/>
      <c r="TNB37"/>
      <c r="TNC37"/>
      <c r="TND37"/>
      <c r="TNE37"/>
      <c r="TNF37"/>
      <c r="TNG37"/>
      <c r="TNH37"/>
      <c r="TNI37"/>
      <c r="TNJ37"/>
      <c r="TNK37"/>
      <c r="TNL37"/>
      <c r="TNM37"/>
      <c r="TNN37"/>
      <c r="TNO37"/>
      <c r="TNP37"/>
      <c r="TNQ37"/>
      <c r="TNR37"/>
      <c r="TNS37"/>
      <c r="TNT37"/>
      <c r="TNU37"/>
      <c r="TNV37"/>
      <c r="TNW37"/>
      <c r="TNX37"/>
      <c r="TNY37"/>
      <c r="TNZ37"/>
      <c r="TOA37"/>
      <c r="TOB37"/>
      <c r="TOC37"/>
      <c r="TOD37"/>
      <c r="TOE37"/>
      <c r="TOF37"/>
      <c r="TOG37"/>
      <c r="TOH37"/>
      <c r="TOI37"/>
      <c r="TOJ37"/>
      <c r="TOK37"/>
      <c r="TOL37"/>
      <c r="TOM37"/>
      <c r="TON37"/>
      <c r="TOO37"/>
      <c r="TOP37"/>
      <c r="TOQ37"/>
      <c r="TOR37"/>
      <c r="TOS37"/>
      <c r="TOT37"/>
      <c r="TOU37"/>
      <c r="TOV37"/>
      <c r="TOW37"/>
      <c r="TOX37"/>
      <c r="TOY37"/>
      <c r="TOZ37"/>
      <c r="TPA37"/>
      <c r="TPB37"/>
      <c r="TPC37"/>
      <c r="TPD37"/>
      <c r="TPE37"/>
      <c r="TPF37"/>
      <c r="TPG37"/>
      <c r="TPH37"/>
      <c r="TPI37"/>
      <c r="TPJ37"/>
      <c r="TPK37"/>
      <c r="TPL37"/>
      <c r="TPM37"/>
      <c r="TPN37"/>
      <c r="TPO37"/>
      <c r="TPP37"/>
      <c r="TPQ37"/>
      <c r="TPR37"/>
      <c r="TPS37"/>
      <c r="TPT37"/>
      <c r="TPU37"/>
      <c r="TPV37"/>
      <c r="TPW37"/>
      <c r="TPX37"/>
      <c r="TPY37"/>
      <c r="TPZ37"/>
      <c r="TQA37"/>
      <c r="TQB37"/>
      <c r="TQC37"/>
      <c r="TQD37"/>
      <c r="TQE37"/>
      <c r="TQF37"/>
      <c r="TQG37"/>
      <c r="TQH37"/>
      <c r="TQI37"/>
      <c r="TQJ37"/>
      <c r="TQK37"/>
      <c r="TQL37"/>
      <c r="TQM37"/>
      <c r="TQN37"/>
      <c r="TQO37"/>
      <c r="TQP37"/>
      <c r="TQQ37"/>
      <c r="TQR37"/>
      <c r="TQS37"/>
      <c r="TQT37"/>
      <c r="TQU37"/>
      <c r="TQV37"/>
      <c r="TQW37"/>
      <c r="TQX37"/>
      <c r="TQY37"/>
      <c r="TQZ37"/>
      <c r="TRA37"/>
      <c r="TRB37"/>
      <c r="TRC37"/>
      <c r="TRD37"/>
      <c r="TRE37"/>
      <c r="TRF37"/>
      <c r="TRG37"/>
      <c r="TRH37"/>
      <c r="TRI37"/>
      <c r="TRJ37"/>
      <c r="TRK37"/>
      <c r="TRL37"/>
      <c r="TRM37"/>
      <c r="TRN37"/>
      <c r="TRO37"/>
      <c r="TRP37"/>
      <c r="TRQ37"/>
      <c r="TRR37"/>
      <c r="TRS37"/>
      <c r="TRT37"/>
      <c r="TRU37"/>
      <c r="TRV37"/>
      <c r="TRW37"/>
      <c r="TRX37"/>
      <c r="TRY37"/>
      <c r="TRZ37"/>
      <c r="TSA37"/>
      <c r="TSB37"/>
      <c r="TSC37"/>
      <c r="TSD37"/>
      <c r="TSE37"/>
      <c r="TSF37"/>
      <c r="TSG37"/>
      <c r="TSH37"/>
      <c r="TSI37"/>
      <c r="TSJ37"/>
      <c r="TSK37"/>
      <c r="TSL37"/>
      <c r="TSM37"/>
      <c r="TSN37"/>
      <c r="TSO37"/>
      <c r="TSP37"/>
      <c r="TSQ37"/>
      <c r="TSR37"/>
      <c r="TSS37"/>
      <c r="TST37"/>
      <c r="TSU37"/>
      <c r="TSV37"/>
      <c r="TSW37"/>
      <c r="TSX37"/>
      <c r="TSY37"/>
      <c r="TSZ37"/>
      <c r="TTA37"/>
      <c r="TTB37"/>
      <c r="TTC37"/>
      <c r="TTD37"/>
      <c r="TTE37"/>
      <c r="TTF37"/>
      <c r="TTG37"/>
      <c r="TTH37"/>
      <c r="TTI37"/>
      <c r="TTJ37"/>
      <c r="TTK37"/>
      <c r="TTL37"/>
      <c r="TTM37"/>
      <c r="TTN37"/>
      <c r="TTO37"/>
      <c r="TTP37"/>
      <c r="TTQ37"/>
      <c r="TTR37"/>
      <c r="TTS37"/>
      <c r="TTT37"/>
      <c r="TTU37"/>
      <c r="TTV37"/>
      <c r="TTW37"/>
      <c r="TTX37"/>
      <c r="TTY37"/>
      <c r="TTZ37"/>
      <c r="TUA37"/>
      <c r="TUB37"/>
      <c r="TUC37"/>
      <c r="TUD37"/>
      <c r="TUE37"/>
      <c r="TUF37"/>
      <c r="TUG37"/>
      <c r="TUH37"/>
      <c r="TUI37"/>
      <c r="TUJ37"/>
      <c r="TUK37"/>
      <c r="TUL37"/>
      <c r="TUM37"/>
      <c r="TUN37"/>
      <c r="TUO37"/>
      <c r="TUP37"/>
      <c r="TUQ37"/>
      <c r="TUR37"/>
      <c r="TUS37"/>
      <c r="TUT37"/>
      <c r="TUU37"/>
      <c r="TUV37"/>
      <c r="TUW37"/>
      <c r="TUX37"/>
      <c r="TUY37"/>
      <c r="TUZ37"/>
      <c r="TVA37"/>
      <c r="TVB37"/>
      <c r="TVC37"/>
      <c r="TVD37"/>
      <c r="TVE37"/>
      <c r="TVF37"/>
      <c r="TVG37"/>
      <c r="TVH37"/>
      <c r="TVI37"/>
      <c r="TVJ37"/>
      <c r="TVK37"/>
      <c r="TVL37"/>
      <c r="TVM37"/>
      <c r="TVN37"/>
      <c r="TVO37"/>
      <c r="TVP37"/>
      <c r="TVQ37"/>
      <c r="TVR37"/>
      <c r="TVS37"/>
      <c r="TVT37"/>
      <c r="TVU37"/>
      <c r="TVV37"/>
      <c r="TVW37"/>
      <c r="TVX37"/>
      <c r="TVY37"/>
      <c r="TVZ37"/>
      <c r="TWA37"/>
      <c r="TWB37"/>
      <c r="TWC37"/>
      <c r="TWD37"/>
      <c r="TWE37"/>
      <c r="TWF37"/>
      <c r="TWG37"/>
      <c r="TWH37"/>
      <c r="TWI37"/>
      <c r="TWJ37"/>
      <c r="TWK37"/>
      <c r="TWL37"/>
      <c r="TWM37"/>
      <c r="TWN37"/>
      <c r="TWO37"/>
      <c r="TWP37"/>
      <c r="TWQ37"/>
      <c r="TWR37"/>
      <c r="TWS37"/>
      <c r="TWT37"/>
      <c r="TWU37"/>
      <c r="TWV37"/>
      <c r="TWW37"/>
      <c r="TWX37"/>
      <c r="TWY37"/>
      <c r="TWZ37"/>
      <c r="TXA37"/>
      <c r="TXB37"/>
      <c r="TXC37"/>
      <c r="TXD37"/>
      <c r="TXE37"/>
      <c r="TXF37"/>
      <c r="TXG37"/>
      <c r="TXH37"/>
      <c r="TXI37"/>
      <c r="TXJ37"/>
      <c r="TXK37"/>
      <c r="TXL37"/>
      <c r="TXM37"/>
      <c r="TXN37"/>
      <c r="TXO37"/>
      <c r="TXP37"/>
      <c r="TXQ37"/>
      <c r="TXR37"/>
      <c r="TXS37"/>
      <c r="TXT37"/>
      <c r="TXU37"/>
      <c r="TXV37"/>
      <c r="TXW37"/>
      <c r="TXX37"/>
      <c r="TXY37"/>
      <c r="TXZ37"/>
      <c r="TYA37"/>
      <c r="TYB37"/>
      <c r="TYC37"/>
      <c r="TYD37"/>
      <c r="TYE37"/>
      <c r="TYF37"/>
      <c r="TYG37"/>
      <c r="TYH37"/>
      <c r="TYI37"/>
      <c r="TYJ37"/>
      <c r="TYK37"/>
      <c r="TYL37"/>
      <c r="TYM37"/>
      <c r="TYN37"/>
      <c r="TYO37"/>
      <c r="TYP37"/>
      <c r="TYQ37"/>
      <c r="TYR37"/>
      <c r="TYS37"/>
      <c r="TYT37"/>
      <c r="TYU37"/>
      <c r="TYV37"/>
      <c r="TYW37"/>
      <c r="TYX37"/>
      <c r="TYY37"/>
      <c r="TYZ37"/>
      <c r="TZA37"/>
      <c r="TZB37"/>
      <c r="TZC37"/>
      <c r="TZD37"/>
      <c r="TZE37"/>
      <c r="TZF37"/>
      <c r="TZG37"/>
      <c r="TZH37"/>
      <c r="TZI37"/>
      <c r="TZJ37"/>
      <c r="TZK37"/>
      <c r="TZL37"/>
      <c r="TZM37"/>
      <c r="TZN37"/>
      <c r="TZO37"/>
      <c r="TZP37"/>
      <c r="TZQ37"/>
      <c r="TZR37"/>
      <c r="TZS37"/>
      <c r="TZT37"/>
      <c r="TZU37"/>
      <c r="TZV37"/>
      <c r="TZW37"/>
      <c r="TZX37"/>
      <c r="TZY37"/>
      <c r="TZZ37"/>
      <c r="UAA37"/>
      <c r="UAB37"/>
      <c r="UAC37"/>
      <c r="UAD37"/>
      <c r="UAE37"/>
      <c r="UAF37"/>
      <c r="UAG37"/>
      <c r="UAH37"/>
      <c r="UAI37"/>
      <c r="UAJ37"/>
      <c r="UAK37"/>
      <c r="UAL37"/>
      <c r="UAM37"/>
      <c r="UAN37"/>
      <c r="UAO37"/>
      <c r="UAP37"/>
      <c r="UAQ37"/>
      <c r="UAR37"/>
      <c r="UAS37"/>
      <c r="UAT37"/>
      <c r="UAU37"/>
      <c r="UAV37"/>
      <c r="UAW37"/>
      <c r="UAX37"/>
      <c r="UAY37"/>
      <c r="UAZ37"/>
      <c r="UBA37"/>
      <c r="UBB37"/>
      <c r="UBC37"/>
      <c r="UBD37"/>
      <c r="UBE37"/>
      <c r="UBF37"/>
      <c r="UBG37"/>
      <c r="UBH37"/>
      <c r="UBI37"/>
      <c r="UBJ37"/>
      <c r="UBK37"/>
      <c r="UBL37"/>
      <c r="UBM37"/>
      <c r="UBN37"/>
      <c r="UBO37"/>
      <c r="UBP37"/>
      <c r="UBQ37"/>
      <c r="UBR37"/>
      <c r="UBS37"/>
      <c r="UBT37"/>
      <c r="UBU37"/>
      <c r="UBV37"/>
      <c r="UBW37"/>
      <c r="UBX37"/>
      <c r="UBY37"/>
      <c r="UBZ37"/>
      <c r="UCA37"/>
      <c r="UCB37"/>
      <c r="UCC37"/>
      <c r="UCD37"/>
      <c r="UCE37"/>
      <c r="UCF37"/>
      <c r="UCG37"/>
      <c r="UCH37"/>
      <c r="UCI37"/>
      <c r="UCJ37"/>
      <c r="UCK37"/>
      <c r="UCL37"/>
      <c r="UCM37"/>
      <c r="UCN37"/>
      <c r="UCO37"/>
      <c r="UCP37"/>
      <c r="UCQ37"/>
      <c r="UCR37"/>
      <c r="UCS37"/>
      <c r="UCT37"/>
      <c r="UCU37"/>
      <c r="UCV37"/>
      <c r="UCW37"/>
      <c r="UCX37"/>
      <c r="UCY37"/>
      <c r="UCZ37"/>
      <c r="UDA37"/>
      <c r="UDB37"/>
      <c r="UDC37"/>
      <c r="UDD37"/>
      <c r="UDE37"/>
      <c r="UDF37"/>
      <c r="UDG37"/>
      <c r="UDH37"/>
      <c r="UDI37"/>
      <c r="UDJ37"/>
      <c r="UDK37"/>
      <c r="UDL37"/>
      <c r="UDM37"/>
      <c r="UDN37"/>
      <c r="UDO37"/>
      <c r="UDP37"/>
      <c r="UDQ37"/>
      <c r="UDR37"/>
      <c r="UDS37"/>
      <c r="UDT37"/>
      <c r="UDU37"/>
      <c r="UDV37"/>
      <c r="UDW37"/>
      <c r="UDX37"/>
      <c r="UDY37"/>
      <c r="UDZ37"/>
      <c r="UEA37"/>
      <c r="UEB37"/>
      <c r="UEC37"/>
      <c r="UED37"/>
      <c r="UEE37"/>
      <c r="UEF37"/>
      <c r="UEG37"/>
      <c r="UEH37"/>
      <c r="UEI37"/>
      <c r="UEJ37"/>
      <c r="UEK37"/>
      <c r="UEL37"/>
      <c r="UEM37"/>
      <c r="UEN37"/>
      <c r="UEO37"/>
      <c r="UEP37"/>
      <c r="UEQ37"/>
      <c r="UER37"/>
      <c r="UES37"/>
      <c r="UET37"/>
      <c r="UEU37"/>
      <c r="UEV37"/>
      <c r="UEW37"/>
      <c r="UEX37"/>
      <c r="UEY37"/>
      <c r="UEZ37"/>
      <c r="UFA37"/>
      <c r="UFB37"/>
      <c r="UFC37"/>
      <c r="UFD37"/>
      <c r="UFE37"/>
      <c r="UFF37"/>
      <c r="UFG37"/>
      <c r="UFH37"/>
      <c r="UFI37"/>
      <c r="UFJ37"/>
      <c r="UFK37"/>
      <c r="UFL37"/>
      <c r="UFM37"/>
      <c r="UFN37"/>
      <c r="UFO37"/>
      <c r="UFP37"/>
      <c r="UFQ37"/>
      <c r="UFR37"/>
      <c r="UFS37"/>
      <c r="UFT37"/>
      <c r="UFU37"/>
      <c r="UFV37"/>
      <c r="UFW37"/>
      <c r="UFX37"/>
      <c r="UFY37"/>
      <c r="UFZ37"/>
      <c r="UGA37"/>
      <c r="UGB37"/>
      <c r="UGC37"/>
      <c r="UGD37"/>
      <c r="UGE37"/>
      <c r="UGF37"/>
      <c r="UGG37"/>
      <c r="UGH37"/>
      <c r="UGI37"/>
      <c r="UGJ37"/>
      <c r="UGK37"/>
      <c r="UGL37"/>
      <c r="UGM37"/>
      <c r="UGN37"/>
      <c r="UGO37"/>
      <c r="UGP37"/>
      <c r="UGQ37"/>
      <c r="UGR37"/>
      <c r="UGS37"/>
      <c r="UGT37"/>
      <c r="UGU37"/>
      <c r="UGV37"/>
      <c r="UGW37"/>
      <c r="UGX37"/>
      <c r="UGY37"/>
      <c r="UGZ37"/>
      <c r="UHA37"/>
      <c r="UHB37"/>
      <c r="UHC37"/>
      <c r="UHD37"/>
      <c r="UHE37"/>
      <c r="UHF37"/>
      <c r="UHG37"/>
      <c r="UHH37"/>
      <c r="UHI37"/>
      <c r="UHJ37"/>
      <c r="UHK37"/>
      <c r="UHL37"/>
      <c r="UHM37"/>
      <c r="UHN37"/>
      <c r="UHO37"/>
      <c r="UHP37"/>
      <c r="UHQ37"/>
      <c r="UHR37"/>
      <c r="UHS37"/>
      <c r="UHT37"/>
      <c r="UHU37"/>
      <c r="UHV37"/>
      <c r="UHW37"/>
      <c r="UHX37"/>
      <c r="UHY37"/>
      <c r="UHZ37"/>
      <c r="UIA37"/>
      <c r="UIB37"/>
      <c r="UIC37"/>
      <c r="UID37"/>
      <c r="UIE37"/>
      <c r="UIF37"/>
      <c r="UIG37"/>
      <c r="UIH37"/>
      <c r="UII37"/>
      <c r="UIJ37"/>
      <c r="UIK37"/>
      <c r="UIL37"/>
      <c r="UIM37"/>
      <c r="UIN37"/>
      <c r="UIO37"/>
      <c r="UIP37"/>
      <c r="UIQ37"/>
      <c r="UIR37"/>
      <c r="UIS37"/>
      <c r="UIT37"/>
      <c r="UIU37"/>
      <c r="UIV37"/>
      <c r="UIW37"/>
      <c r="UIX37"/>
      <c r="UIY37"/>
      <c r="UIZ37"/>
      <c r="UJA37"/>
      <c r="UJB37"/>
      <c r="UJC37"/>
      <c r="UJD37"/>
      <c r="UJE37"/>
      <c r="UJF37"/>
      <c r="UJG37"/>
      <c r="UJH37"/>
      <c r="UJI37"/>
      <c r="UJJ37"/>
      <c r="UJK37"/>
      <c r="UJL37"/>
      <c r="UJM37"/>
      <c r="UJN37"/>
      <c r="UJO37"/>
      <c r="UJP37"/>
      <c r="UJQ37"/>
      <c r="UJR37"/>
      <c r="UJS37"/>
      <c r="UJT37"/>
      <c r="UJU37"/>
      <c r="UJV37"/>
      <c r="UJW37"/>
      <c r="UJX37"/>
      <c r="UJY37"/>
      <c r="UJZ37"/>
      <c r="UKA37"/>
      <c r="UKB37"/>
      <c r="UKC37"/>
      <c r="UKD37"/>
      <c r="UKE37"/>
      <c r="UKF37"/>
      <c r="UKG37"/>
      <c r="UKH37"/>
      <c r="UKI37"/>
      <c r="UKJ37"/>
      <c r="UKK37"/>
      <c r="UKL37"/>
      <c r="UKM37"/>
      <c r="UKN37"/>
      <c r="UKO37"/>
      <c r="UKP37"/>
      <c r="UKQ37"/>
      <c r="UKR37"/>
      <c r="UKS37"/>
      <c r="UKT37"/>
      <c r="UKU37"/>
      <c r="UKV37"/>
      <c r="UKW37"/>
      <c r="UKX37"/>
      <c r="UKY37"/>
      <c r="UKZ37"/>
      <c r="ULA37"/>
      <c r="ULB37"/>
      <c r="ULC37"/>
      <c r="ULD37"/>
      <c r="ULE37"/>
      <c r="ULF37"/>
      <c r="ULG37"/>
      <c r="ULH37"/>
      <c r="ULI37"/>
      <c r="ULJ37"/>
      <c r="ULK37"/>
      <c r="ULL37"/>
      <c r="ULM37"/>
      <c r="ULN37"/>
      <c r="ULO37"/>
      <c r="ULP37"/>
      <c r="ULQ37"/>
      <c r="ULR37"/>
      <c r="ULS37"/>
      <c r="ULT37"/>
      <c r="ULU37"/>
      <c r="ULV37"/>
      <c r="ULW37"/>
      <c r="ULX37"/>
      <c r="ULY37"/>
      <c r="ULZ37"/>
      <c r="UMA37"/>
      <c r="UMB37"/>
      <c r="UMC37"/>
      <c r="UMD37"/>
      <c r="UME37"/>
      <c r="UMF37"/>
      <c r="UMG37"/>
      <c r="UMH37"/>
      <c r="UMI37"/>
      <c r="UMJ37"/>
      <c r="UMK37"/>
      <c r="UML37"/>
      <c r="UMM37"/>
      <c r="UMN37"/>
      <c r="UMO37"/>
      <c r="UMP37"/>
      <c r="UMQ37"/>
      <c r="UMR37"/>
      <c r="UMS37"/>
      <c r="UMT37"/>
      <c r="UMU37"/>
      <c r="UMV37"/>
      <c r="UMW37"/>
      <c r="UMX37"/>
      <c r="UMY37"/>
      <c r="UMZ37"/>
      <c r="UNA37"/>
      <c r="UNB37"/>
      <c r="UNC37"/>
      <c r="UND37"/>
      <c r="UNE37"/>
      <c r="UNF37"/>
      <c r="UNG37"/>
      <c r="UNH37"/>
      <c r="UNI37"/>
      <c r="UNJ37"/>
      <c r="UNK37"/>
      <c r="UNL37"/>
      <c r="UNM37"/>
      <c r="UNN37"/>
      <c r="UNO37"/>
      <c r="UNP37"/>
      <c r="UNQ37"/>
      <c r="UNR37"/>
      <c r="UNS37"/>
      <c r="UNT37"/>
      <c r="UNU37"/>
      <c r="UNV37"/>
      <c r="UNW37"/>
      <c r="UNX37"/>
      <c r="UNY37"/>
      <c r="UNZ37"/>
      <c r="UOA37"/>
      <c r="UOB37"/>
      <c r="UOC37"/>
      <c r="UOD37"/>
      <c r="UOE37"/>
      <c r="UOF37"/>
      <c r="UOG37"/>
      <c r="UOH37"/>
      <c r="UOI37"/>
      <c r="UOJ37"/>
      <c r="UOK37"/>
      <c r="UOL37"/>
      <c r="UOM37"/>
      <c r="UON37"/>
      <c r="UOO37"/>
      <c r="UOP37"/>
      <c r="UOQ37"/>
      <c r="UOR37"/>
      <c r="UOS37"/>
      <c r="UOT37"/>
      <c r="UOU37"/>
      <c r="UOV37"/>
      <c r="UOW37"/>
      <c r="UOX37"/>
      <c r="UOY37"/>
      <c r="UOZ37"/>
      <c r="UPA37"/>
      <c r="UPB37"/>
      <c r="UPC37"/>
      <c r="UPD37"/>
      <c r="UPE37"/>
      <c r="UPF37"/>
      <c r="UPG37"/>
      <c r="UPH37"/>
      <c r="UPI37"/>
      <c r="UPJ37"/>
      <c r="UPK37"/>
      <c r="UPL37"/>
      <c r="UPM37"/>
      <c r="UPN37"/>
      <c r="UPO37"/>
      <c r="UPP37"/>
      <c r="UPQ37"/>
      <c r="UPR37"/>
      <c r="UPS37"/>
      <c r="UPT37"/>
      <c r="UPU37"/>
      <c r="UPV37"/>
      <c r="UPW37"/>
      <c r="UPX37"/>
      <c r="UPY37"/>
      <c r="UPZ37"/>
      <c r="UQA37"/>
      <c r="UQB37"/>
      <c r="UQC37"/>
      <c r="UQD37"/>
      <c r="UQE37"/>
      <c r="UQF37"/>
      <c r="UQG37"/>
      <c r="UQH37"/>
      <c r="UQI37"/>
      <c r="UQJ37"/>
      <c r="UQK37"/>
      <c r="UQL37"/>
      <c r="UQM37"/>
      <c r="UQN37"/>
      <c r="UQO37"/>
      <c r="UQP37"/>
      <c r="UQQ37"/>
      <c r="UQR37"/>
      <c r="UQS37"/>
      <c r="UQT37"/>
      <c r="UQU37"/>
      <c r="UQV37"/>
      <c r="UQW37"/>
      <c r="UQX37"/>
      <c r="UQY37"/>
      <c r="UQZ37"/>
      <c r="URA37"/>
      <c r="URB37"/>
      <c r="URC37"/>
      <c r="URD37"/>
      <c r="URE37"/>
      <c r="URF37"/>
      <c r="URG37"/>
      <c r="URH37"/>
      <c r="URI37"/>
      <c r="URJ37"/>
      <c r="URK37"/>
      <c r="URL37"/>
      <c r="URM37"/>
      <c r="URN37"/>
      <c r="URO37"/>
      <c r="URP37"/>
      <c r="URQ37"/>
      <c r="URR37"/>
      <c r="URS37"/>
      <c r="URT37"/>
      <c r="URU37"/>
      <c r="URV37"/>
      <c r="URW37"/>
      <c r="URX37"/>
      <c r="URY37"/>
      <c r="URZ37"/>
      <c r="USA37"/>
      <c r="USB37"/>
      <c r="USC37"/>
      <c r="USD37"/>
      <c r="USE37"/>
      <c r="USF37"/>
      <c r="USG37"/>
      <c r="USH37"/>
      <c r="USI37"/>
      <c r="USJ37"/>
      <c r="USK37"/>
      <c r="USL37"/>
      <c r="USM37"/>
      <c r="USN37"/>
      <c r="USO37"/>
      <c r="USP37"/>
      <c r="USQ37"/>
      <c r="USR37"/>
      <c r="USS37"/>
      <c r="UST37"/>
      <c r="USU37"/>
      <c r="USV37"/>
      <c r="USW37"/>
      <c r="USX37"/>
      <c r="USY37"/>
      <c r="USZ37"/>
      <c r="UTA37"/>
      <c r="UTB37"/>
      <c r="UTC37"/>
      <c r="UTD37"/>
      <c r="UTE37"/>
      <c r="UTF37"/>
      <c r="UTG37"/>
      <c r="UTH37"/>
      <c r="UTI37"/>
      <c r="UTJ37"/>
      <c r="UTK37"/>
      <c r="UTL37"/>
      <c r="UTM37"/>
      <c r="UTN37"/>
      <c r="UTO37"/>
      <c r="UTP37"/>
      <c r="UTQ37"/>
      <c r="UTR37"/>
      <c r="UTS37"/>
      <c r="UTT37"/>
      <c r="UTU37"/>
      <c r="UTV37"/>
      <c r="UTW37"/>
      <c r="UTX37"/>
      <c r="UTY37"/>
      <c r="UTZ37"/>
      <c r="UUA37"/>
      <c r="UUB37"/>
      <c r="UUC37"/>
      <c r="UUD37"/>
      <c r="UUE37"/>
      <c r="UUF37"/>
      <c r="UUG37"/>
      <c r="UUH37"/>
      <c r="UUI37"/>
      <c r="UUJ37"/>
      <c r="UUK37"/>
      <c r="UUL37"/>
      <c r="UUM37"/>
      <c r="UUN37"/>
      <c r="UUO37"/>
      <c r="UUP37"/>
      <c r="UUQ37"/>
      <c r="UUR37"/>
      <c r="UUS37"/>
      <c r="UUT37"/>
      <c r="UUU37"/>
      <c r="UUV37"/>
      <c r="UUW37"/>
      <c r="UUX37"/>
      <c r="UUY37"/>
      <c r="UUZ37"/>
      <c r="UVA37"/>
      <c r="UVB37"/>
      <c r="UVC37"/>
      <c r="UVD37"/>
      <c r="UVE37"/>
      <c r="UVF37"/>
      <c r="UVG37"/>
      <c r="UVH37"/>
      <c r="UVI37"/>
      <c r="UVJ37"/>
      <c r="UVK37"/>
      <c r="UVL37"/>
      <c r="UVM37"/>
      <c r="UVN37"/>
      <c r="UVO37"/>
      <c r="UVP37"/>
      <c r="UVQ37"/>
      <c r="UVR37"/>
      <c r="UVS37"/>
      <c r="UVT37"/>
      <c r="UVU37"/>
      <c r="UVV37"/>
      <c r="UVW37"/>
      <c r="UVX37"/>
      <c r="UVY37"/>
      <c r="UVZ37"/>
      <c r="UWA37"/>
      <c r="UWB37"/>
      <c r="UWC37"/>
      <c r="UWD37"/>
      <c r="UWE37"/>
      <c r="UWF37"/>
      <c r="UWG37"/>
      <c r="UWH37"/>
      <c r="UWI37"/>
      <c r="UWJ37"/>
      <c r="UWK37"/>
      <c r="UWL37"/>
      <c r="UWM37"/>
      <c r="UWN37"/>
      <c r="UWO37"/>
      <c r="UWP37"/>
      <c r="UWQ37"/>
      <c r="UWR37"/>
      <c r="UWS37"/>
      <c r="UWT37"/>
      <c r="UWU37"/>
      <c r="UWV37"/>
      <c r="UWW37"/>
      <c r="UWX37"/>
      <c r="UWY37"/>
      <c r="UWZ37"/>
      <c r="UXA37"/>
      <c r="UXB37"/>
      <c r="UXC37"/>
      <c r="UXD37"/>
      <c r="UXE37"/>
      <c r="UXF37"/>
      <c r="UXG37"/>
      <c r="UXH37"/>
      <c r="UXI37"/>
      <c r="UXJ37"/>
      <c r="UXK37"/>
      <c r="UXL37"/>
      <c r="UXM37"/>
      <c r="UXN37"/>
      <c r="UXO37"/>
      <c r="UXP37"/>
      <c r="UXQ37"/>
      <c r="UXR37"/>
      <c r="UXS37"/>
      <c r="UXT37"/>
      <c r="UXU37"/>
      <c r="UXV37"/>
      <c r="UXW37"/>
      <c r="UXX37"/>
      <c r="UXY37"/>
      <c r="UXZ37"/>
      <c r="UYA37"/>
      <c r="UYB37"/>
      <c r="UYC37"/>
      <c r="UYD37"/>
      <c r="UYE37"/>
      <c r="UYF37"/>
      <c r="UYG37"/>
      <c r="UYH37"/>
      <c r="UYI37"/>
      <c r="UYJ37"/>
      <c r="UYK37"/>
      <c r="UYL37"/>
      <c r="UYM37"/>
      <c r="UYN37"/>
      <c r="UYO37"/>
      <c r="UYP37"/>
      <c r="UYQ37"/>
      <c r="UYR37"/>
      <c r="UYS37"/>
      <c r="UYT37"/>
      <c r="UYU37"/>
      <c r="UYV37"/>
      <c r="UYW37"/>
      <c r="UYX37"/>
      <c r="UYY37"/>
      <c r="UYZ37"/>
      <c r="UZA37"/>
      <c r="UZB37"/>
      <c r="UZC37"/>
      <c r="UZD37"/>
      <c r="UZE37"/>
      <c r="UZF37"/>
      <c r="UZG37"/>
      <c r="UZH37"/>
      <c r="UZI37"/>
      <c r="UZJ37"/>
      <c r="UZK37"/>
      <c r="UZL37"/>
      <c r="UZM37"/>
      <c r="UZN37"/>
      <c r="UZO37"/>
      <c r="UZP37"/>
      <c r="UZQ37"/>
      <c r="UZR37"/>
      <c r="UZS37"/>
      <c r="UZT37"/>
      <c r="UZU37"/>
      <c r="UZV37"/>
      <c r="UZW37"/>
      <c r="UZX37"/>
      <c r="UZY37"/>
      <c r="UZZ37"/>
      <c r="VAA37"/>
      <c r="VAB37"/>
      <c r="VAC37"/>
      <c r="VAD37"/>
      <c r="VAE37"/>
      <c r="VAF37"/>
      <c r="VAG37"/>
      <c r="VAH37"/>
      <c r="VAI37"/>
      <c r="VAJ37"/>
      <c r="VAK37"/>
      <c r="VAL37"/>
      <c r="VAM37"/>
      <c r="VAN37"/>
      <c r="VAO37"/>
      <c r="VAP37"/>
      <c r="VAQ37"/>
      <c r="VAR37"/>
      <c r="VAS37"/>
      <c r="VAT37"/>
      <c r="VAU37"/>
      <c r="VAV37"/>
      <c r="VAW37"/>
      <c r="VAX37"/>
      <c r="VAY37"/>
      <c r="VAZ37"/>
      <c r="VBA37"/>
      <c r="VBB37"/>
      <c r="VBC37"/>
      <c r="VBD37"/>
      <c r="VBE37"/>
      <c r="VBF37"/>
      <c r="VBG37"/>
      <c r="VBH37"/>
      <c r="VBI37"/>
      <c r="VBJ37"/>
      <c r="VBK37"/>
      <c r="VBL37"/>
      <c r="VBM37"/>
      <c r="VBN37"/>
      <c r="VBO37"/>
      <c r="VBP37"/>
      <c r="VBQ37"/>
      <c r="VBR37"/>
      <c r="VBS37"/>
      <c r="VBT37"/>
      <c r="VBU37"/>
      <c r="VBV37"/>
      <c r="VBW37"/>
      <c r="VBX37"/>
      <c r="VBY37"/>
      <c r="VBZ37"/>
      <c r="VCA37"/>
      <c r="VCB37"/>
      <c r="VCC37"/>
      <c r="VCD37"/>
      <c r="VCE37"/>
      <c r="VCF37"/>
      <c r="VCG37"/>
      <c r="VCH37"/>
      <c r="VCI37"/>
      <c r="VCJ37"/>
      <c r="VCK37"/>
      <c r="VCL37"/>
      <c r="VCM37"/>
      <c r="VCN37"/>
      <c r="VCO37"/>
      <c r="VCP37"/>
      <c r="VCQ37"/>
      <c r="VCR37"/>
      <c r="VCS37"/>
      <c r="VCT37"/>
      <c r="VCU37"/>
      <c r="VCV37"/>
      <c r="VCW37"/>
      <c r="VCX37"/>
      <c r="VCY37"/>
      <c r="VCZ37"/>
      <c r="VDA37"/>
      <c r="VDB37"/>
      <c r="VDC37"/>
      <c r="VDD37"/>
      <c r="VDE37"/>
      <c r="VDF37"/>
      <c r="VDG37"/>
      <c r="VDH37"/>
      <c r="VDI37"/>
      <c r="VDJ37"/>
      <c r="VDK37"/>
      <c r="VDL37"/>
      <c r="VDM37"/>
      <c r="VDN37"/>
      <c r="VDO37"/>
      <c r="VDP37"/>
      <c r="VDQ37"/>
      <c r="VDR37"/>
      <c r="VDS37"/>
      <c r="VDT37"/>
      <c r="VDU37"/>
      <c r="VDV37"/>
      <c r="VDW37"/>
      <c r="VDX37"/>
      <c r="VDY37"/>
      <c r="VDZ37"/>
      <c r="VEA37"/>
      <c r="VEB37"/>
      <c r="VEC37"/>
      <c r="VED37"/>
      <c r="VEE37"/>
      <c r="VEF37"/>
      <c r="VEG37"/>
      <c r="VEH37"/>
      <c r="VEI37"/>
      <c r="VEJ37"/>
      <c r="VEK37"/>
      <c r="VEL37"/>
      <c r="VEM37"/>
      <c r="VEN37"/>
      <c r="VEO37"/>
      <c r="VEP37"/>
      <c r="VEQ37"/>
      <c r="VER37"/>
      <c r="VES37"/>
      <c r="VET37"/>
      <c r="VEU37"/>
      <c r="VEV37"/>
      <c r="VEW37"/>
      <c r="VEX37"/>
      <c r="VEY37"/>
      <c r="VEZ37"/>
      <c r="VFA37"/>
      <c r="VFB37"/>
      <c r="VFC37"/>
      <c r="VFD37"/>
      <c r="VFE37"/>
      <c r="VFF37"/>
      <c r="VFG37"/>
      <c r="VFH37"/>
      <c r="VFI37"/>
      <c r="VFJ37"/>
      <c r="VFK37"/>
      <c r="VFL37"/>
      <c r="VFM37"/>
      <c r="VFN37"/>
      <c r="VFO37"/>
      <c r="VFP37"/>
      <c r="VFQ37"/>
      <c r="VFR37"/>
      <c r="VFS37"/>
      <c r="VFT37"/>
      <c r="VFU37"/>
      <c r="VFV37"/>
      <c r="VFW37"/>
      <c r="VFX37"/>
      <c r="VFY37"/>
      <c r="VFZ37"/>
      <c r="VGA37"/>
      <c r="VGB37"/>
      <c r="VGC37"/>
      <c r="VGD37"/>
      <c r="VGE37"/>
      <c r="VGF37"/>
      <c r="VGG37"/>
      <c r="VGH37"/>
      <c r="VGI37"/>
      <c r="VGJ37"/>
      <c r="VGK37"/>
      <c r="VGL37"/>
      <c r="VGM37"/>
      <c r="VGN37"/>
      <c r="VGO37"/>
      <c r="VGP37"/>
      <c r="VGQ37"/>
      <c r="VGR37"/>
      <c r="VGS37"/>
      <c r="VGT37"/>
      <c r="VGU37"/>
      <c r="VGV37"/>
      <c r="VGW37"/>
      <c r="VGX37"/>
      <c r="VGY37"/>
      <c r="VGZ37"/>
      <c r="VHA37"/>
      <c r="VHB37"/>
      <c r="VHC37"/>
      <c r="VHD37"/>
      <c r="VHE37"/>
      <c r="VHF37"/>
      <c r="VHG37"/>
      <c r="VHH37"/>
      <c r="VHI37"/>
      <c r="VHJ37"/>
      <c r="VHK37"/>
      <c r="VHL37"/>
      <c r="VHM37"/>
      <c r="VHN37"/>
      <c r="VHO37"/>
      <c r="VHP37"/>
      <c r="VHQ37"/>
      <c r="VHR37"/>
      <c r="VHS37"/>
      <c r="VHT37"/>
      <c r="VHU37"/>
      <c r="VHV37"/>
      <c r="VHW37"/>
      <c r="VHX37"/>
      <c r="VHY37"/>
      <c r="VHZ37"/>
      <c r="VIA37"/>
      <c r="VIB37"/>
      <c r="VIC37"/>
      <c r="VID37"/>
      <c r="VIE37"/>
      <c r="VIF37"/>
      <c r="VIG37"/>
      <c r="VIH37"/>
      <c r="VII37"/>
      <c r="VIJ37"/>
      <c r="VIK37"/>
      <c r="VIL37"/>
      <c r="VIM37"/>
      <c r="VIN37"/>
      <c r="VIO37"/>
      <c r="VIP37"/>
      <c r="VIQ37"/>
      <c r="VIR37"/>
      <c r="VIS37"/>
      <c r="VIT37"/>
      <c r="VIU37"/>
      <c r="VIV37"/>
      <c r="VIW37"/>
      <c r="VIX37"/>
      <c r="VIY37"/>
      <c r="VIZ37"/>
      <c r="VJA37"/>
      <c r="VJB37"/>
      <c r="VJC37"/>
      <c r="VJD37"/>
      <c r="VJE37"/>
      <c r="VJF37"/>
      <c r="VJG37"/>
      <c r="VJH37"/>
      <c r="VJI37"/>
      <c r="VJJ37"/>
      <c r="VJK37"/>
      <c r="VJL37"/>
      <c r="VJM37"/>
      <c r="VJN37"/>
      <c r="VJO37"/>
      <c r="VJP37"/>
      <c r="VJQ37"/>
      <c r="VJR37"/>
      <c r="VJS37"/>
      <c r="VJT37"/>
      <c r="VJU37"/>
      <c r="VJV37"/>
      <c r="VJW37"/>
      <c r="VJX37"/>
      <c r="VJY37"/>
      <c r="VJZ37"/>
      <c r="VKA37"/>
      <c r="VKB37"/>
      <c r="VKC37"/>
      <c r="VKD37"/>
      <c r="VKE37"/>
      <c r="VKF37"/>
      <c r="VKG37"/>
      <c r="VKH37"/>
      <c r="VKI37"/>
      <c r="VKJ37"/>
      <c r="VKK37"/>
      <c r="VKL37"/>
      <c r="VKM37"/>
      <c r="VKN37"/>
      <c r="VKO37"/>
      <c r="VKP37"/>
      <c r="VKQ37"/>
      <c r="VKR37"/>
      <c r="VKS37"/>
      <c r="VKT37"/>
      <c r="VKU37"/>
      <c r="VKV37"/>
      <c r="VKW37"/>
      <c r="VKX37"/>
      <c r="VKY37"/>
      <c r="VKZ37"/>
      <c r="VLA37"/>
      <c r="VLB37"/>
      <c r="VLC37"/>
      <c r="VLD37"/>
      <c r="VLE37"/>
      <c r="VLF37"/>
      <c r="VLG37"/>
      <c r="VLH37"/>
      <c r="VLI37"/>
      <c r="VLJ37"/>
      <c r="VLK37"/>
      <c r="VLL37"/>
      <c r="VLM37"/>
      <c r="VLN37"/>
      <c r="VLO37"/>
      <c r="VLP37"/>
      <c r="VLQ37"/>
      <c r="VLR37"/>
      <c r="VLS37"/>
      <c r="VLT37"/>
      <c r="VLU37"/>
      <c r="VLV37"/>
      <c r="VLW37"/>
      <c r="VLX37"/>
      <c r="VLY37"/>
      <c r="VLZ37"/>
      <c r="VMA37"/>
      <c r="VMB37"/>
      <c r="VMC37"/>
      <c r="VMD37"/>
      <c r="VME37"/>
      <c r="VMF37"/>
      <c r="VMG37"/>
      <c r="VMH37"/>
      <c r="VMI37"/>
      <c r="VMJ37"/>
      <c r="VMK37"/>
      <c r="VML37"/>
      <c r="VMM37"/>
      <c r="VMN37"/>
      <c r="VMO37"/>
      <c r="VMP37"/>
      <c r="VMQ37"/>
      <c r="VMR37"/>
      <c r="VMS37"/>
      <c r="VMT37"/>
      <c r="VMU37"/>
      <c r="VMV37"/>
      <c r="VMW37"/>
      <c r="VMX37"/>
      <c r="VMY37"/>
      <c r="VMZ37"/>
      <c r="VNA37"/>
      <c r="VNB37"/>
      <c r="VNC37"/>
      <c r="VND37"/>
      <c r="VNE37"/>
      <c r="VNF37"/>
      <c r="VNG37"/>
      <c r="VNH37"/>
      <c r="VNI37"/>
      <c r="VNJ37"/>
      <c r="VNK37"/>
      <c r="VNL37"/>
      <c r="VNM37"/>
      <c r="VNN37"/>
      <c r="VNO37"/>
      <c r="VNP37"/>
      <c r="VNQ37"/>
      <c r="VNR37"/>
      <c r="VNS37"/>
      <c r="VNT37"/>
      <c r="VNU37"/>
      <c r="VNV37"/>
      <c r="VNW37"/>
      <c r="VNX37"/>
      <c r="VNY37"/>
      <c r="VNZ37"/>
      <c r="VOA37"/>
      <c r="VOB37"/>
      <c r="VOC37"/>
      <c r="VOD37"/>
      <c r="VOE37"/>
      <c r="VOF37"/>
      <c r="VOG37"/>
      <c r="VOH37"/>
      <c r="VOI37"/>
      <c r="VOJ37"/>
      <c r="VOK37"/>
      <c r="VOL37"/>
      <c r="VOM37"/>
      <c r="VON37"/>
      <c r="VOO37"/>
      <c r="VOP37"/>
      <c r="VOQ37"/>
      <c r="VOR37"/>
      <c r="VOS37"/>
      <c r="VOT37"/>
      <c r="VOU37"/>
      <c r="VOV37"/>
      <c r="VOW37"/>
      <c r="VOX37"/>
      <c r="VOY37"/>
      <c r="VOZ37"/>
      <c r="VPA37"/>
      <c r="VPB37"/>
      <c r="VPC37"/>
      <c r="VPD37"/>
      <c r="VPE37"/>
      <c r="VPF37"/>
      <c r="VPG37"/>
      <c r="VPH37"/>
      <c r="VPI37"/>
      <c r="VPJ37"/>
      <c r="VPK37"/>
      <c r="VPL37"/>
      <c r="VPM37"/>
      <c r="VPN37"/>
      <c r="VPO37"/>
      <c r="VPP37"/>
      <c r="VPQ37"/>
      <c r="VPR37"/>
      <c r="VPS37"/>
      <c r="VPT37"/>
      <c r="VPU37"/>
      <c r="VPV37"/>
      <c r="VPW37"/>
      <c r="VPX37"/>
      <c r="VPY37"/>
      <c r="VPZ37"/>
      <c r="VQA37"/>
      <c r="VQB37"/>
      <c r="VQC37"/>
      <c r="VQD37"/>
      <c r="VQE37"/>
      <c r="VQF37"/>
      <c r="VQG37"/>
      <c r="VQH37"/>
      <c r="VQI37"/>
      <c r="VQJ37"/>
      <c r="VQK37"/>
      <c r="VQL37"/>
      <c r="VQM37"/>
      <c r="VQN37"/>
      <c r="VQO37"/>
      <c r="VQP37"/>
      <c r="VQQ37"/>
      <c r="VQR37"/>
      <c r="VQS37"/>
      <c r="VQT37"/>
      <c r="VQU37"/>
      <c r="VQV37"/>
      <c r="VQW37"/>
      <c r="VQX37"/>
      <c r="VQY37"/>
      <c r="VQZ37"/>
      <c r="VRA37"/>
      <c r="VRB37"/>
      <c r="VRC37"/>
      <c r="VRD37"/>
      <c r="VRE37"/>
      <c r="VRF37"/>
      <c r="VRG37"/>
      <c r="VRH37"/>
      <c r="VRI37"/>
      <c r="VRJ37"/>
      <c r="VRK37"/>
      <c r="VRL37"/>
      <c r="VRM37"/>
      <c r="VRN37"/>
      <c r="VRO37"/>
      <c r="VRP37"/>
      <c r="VRQ37"/>
      <c r="VRR37"/>
      <c r="VRS37"/>
      <c r="VRT37"/>
      <c r="VRU37"/>
      <c r="VRV37"/>
      <c r="VRW37"/>
      <c r="VRX37"/>
      <c r="VRY37"/>
      <c r="VRZ37"/>
      <c r="VSA37"/>
      <c r="VSB37"/>
      <c r="VSC37"/>
      <c r="VSD37"/>
      <c r="VSE37"/>
      <c r="VSF37"/>
      <c r="VSG37"/>
      <c r="VSH37"/>
      <c r="VSI37"/>
      <c r="VSJ37"/>
      <c r="VSK37"/>
      <c r="VSL37"/>
      <c r="VSM37"/>
      <c r="VSN37"/>
      <c r="VSO37"/>
      <c r="VSP37"/>
      <c r="VSQ37"/>
      <c r="VSR37"/>
      <c r="VSS37"/>
      <c r="VST37"/>
      <c r="VSU37"/>
      <c r="VSV37"/>
      <c r="VSW37"/>
      <c r="VSX37"/>
      <c r="VSY37"/>
      <c r="VSZ37"/>
      <c r="VTA37"/>
      <c r="VTB37"/>
      <c r="VTC37"/>
      <c r="VTD37"/>
      <c r="VTE37"/>
      <c r="VTF37"/>
      <c r="VTG37"/>
      <c r="VTH37"/>
      <c r="VTI37"/>
      <c r="VTJ37"/>
      <c r="VTK37"/>
      <c r="VTL37"/>
      <c r="VTM37"/>
      <c r="VTN37"/>
      <c r="VTO37"/>
      <c r="VTP37"/>
      <c r="VTQ37"/>
      <c r="VTR37"/>
      <c r="VTS37"/>
      <c r="VTT37"/>
      <c r="VTU37"/>
      <c r="VTV37"/>
      <c r="VTW37"/>
      <c r="VTX37"/>
      <c r="VTY37"/>
      <c r="VTZ37"/>
      <c r="VUA37"/>
      <c r="VUB37"/>
      <c r="VUC37"/>
      <c r="VUD37"/>
      <c r="VUE37"/>
      <c r="VUF37"/>
      <c r="VUG37"/>
      <c r="VUH37"/>
      <c r="VUI37"/>
      <c r="VUJ37"/>
      <c r="VUK37"/>
      <c r="VUL37"/>
      <c r="VUM37"/>
      <c r="VUN37"/>
      <c r="VUO37"/>
      <c r="VUP37"/>
      <c r="VUQ37"/>
      <c r="VUR37"/>
      <c r="VUS37"/>
      <c r="VUT37"/>
      <c r="VUU37"/>
      <c r="VUV37"/>
      <c r="VUW37"/>
      <c r="VUX37"/>
      <c r="VUY37"/>
      <c r="VUZ37"/>
      <c r="VVA37"/>
      <c r="VVB37"/>
      <c r="VVC37"/>
      <c r="VVD37"/>
      <c r="VVE37"/>
      <c r="VVF37"/>
      <c r="VVG37"/>
      <c r="VVH37"/>
      <c r="VVI37"/>
      <c r="VVJ37"/>
      <c r="VVK37"/>
      <c r="VVL37"/>
      <c r="VVM37"/>
      <c r="VVN37"/>
      <c r="VVO37"/>
      <c r="VVP37"/>
      <c r="VVQ37"/>
      <c r="VVR37"/>
      <c r="VVS37"/>
      <c r="VVT37"/>
      <c r="VVU37"/>
      <c r="VVV37"/>
      <c r="VVW37"/>
      <c r="VVX37"/>
      <c r="VVY37"/>
      <c r="VVZ37"/>
      <c r="VWA37"/>
      <c r="VWB37"/>
      <c r="VWC37"/>
      <c r="VWD37"/>
      <c r="VWE37"/>
      <c r="VWF37"/>
      <c r="VWG37"/>
      <c r="VWH37"/>
      <c r="VWI37"/>
      <c r="VWJ37"/>
      <c r="VWK37"/>
      <c r="VWL37"/>
      <c r="VWM37"/>
      <c r="VWN37"/>
      <c r="VWO37"/>
      <c r="VWP37"/>
      <c r="VWQ37"/>
      <c r="VWR37"/>
      <c r="VWS37"/>
      <c r="VWT37"/>
      <c r="VWU37"/>
      <c r="VWV37"/>
      <c r="VWW37"/>
      <c r="VWX37"/>
      <c r="VWY37"/>
      <c r="VWZ37"/>
      <c r="VXA37"/>
      <c r="VXB37"/>
      <c r="VXC37"/>
      <c r="VXD37"/>
      <c r="VXE37"/>
      <c r="VXF37"/>
      <c r="VXG37"/>
      <c r="VXH37"/>
      <c r="VXI37"/>
      <c r="VXJ37"/>
      <c r="VXK37"/>
      <c r="VXL37"/>
      <c r="VXM37"/>
      <c r="VXN37"/>
      <c r="VXO37"/>
      <c r="VXP37"/>
      <c r="VXQ37"/>
      <c r="VXR37"/>
      <c r="VXS37"/>
      <c r="VXT37"/>
      <c r="VXU37"/>
      <c r="VXV37"/>
      <c r="VXW37"/>
      <c r="VXX37"/>
      <c r="VXY37"/>
      <c r="VXZ37"/>
      <c r="VYA37"/>
      <c r="VYB37"/>
      <c r="VYC37"/>
      <c r="VYD37"/>
      <c r="VYE37"/>
      <c r="VYF37"/>
      <c r="VYG37"/>
      <c r="VYH37"/>
      <c r="VYI37"/>
      <c r="VYJ37"/>
      <c r="VYK37"/>
      <c r="VYL37"/>
      <c r="VYM37"/>
      <c r="VYN37"/>
      <c r="VYO37"/>
      <c r="VYP37"/>
      <c r="VYQ37"/>
      <c r="VYR37"/>
      <c r="VYS37"/>
      <c r="VYT37"/>
      <c r="VYU37"/>
      <c r="VYV37"/>
      <c r="VYW37"/>
      <c r="VYX37"/>
      <c r="VYY37"/>
      <c r="VYZ37"/>
      <c r="VZA37"/>
      <c r="VZB37"/>
      <c r="VZC37"/>
      <c r="VZD37"/>
      <c r="VZE37"/>
      <c r="VZF37"/>
      <c r="VZG37"/>
      <c r="VZH37"/>
      <c r="VZI37"/>
      <c r="VZJ37"/>
      <c r="VZK37"/>
      <c r="VZL37"/>
      <c r="VZM37"/>
      <c r="VZN37"/>
      <c r="VZO37"/>
      <c r="VZP37"/>
      <c r="VZQ37"/>
      <c r="VZR37"/>
      <c r="VZS37"/>
      <c r="VZT37"/>
      <c r="VZU37"/>
      <c r="VZV37"/>
      <c r="VZW37"/>
      <c r="VZX37"/>
      <c r="VZY37"/>
      <c r="VZZ37"/>
      <c r="WAA37"/>
      <c r="WAB37"/>
      <c r="WAC37"/>
      <c r="WAD37"/>
      <c r="WAE37"/>
      <c r="WAF37"/>
      <c r="WAG37"/>
      <c r="WAH37"/>
      <c r="WAI37"/>
      <c r="WAJ37"/>
      <c r="WAK37"/>
      <c r="WAL37"/>
      <c r="WAM37"/>
      <c r="WAN37"/>
      <c r="WAO37"/>
      <c r="WAP37"/>
      <c r="WAQ37"/>
      <c r="WAR37"/>
      <c r="WAS37"/>
      <c r="WAT37"/>
      <c r="WAU37"/>
      <c r="WAV37"/>
      <c r="WAW37"/>
      <c r="WAX37"/>
      <c r="WAY37"/>
      <c r="WAZ37"/>
      <c r="WBA37"/>
      <c r="WBB37"/>
      <c r="WBC37"/>
      <c r="WBD37"/>
      <c r="WBE37"/>
      <c r="WBF37"/>
      <c r="WBG37"/>
      <c r="WBH37"/>
      <c r="WBI37"/>
      <c r="WBJ37"/>
      <c r="WBK37"/>
      <c r="WBL37"/>
      <c r="WBM37"/>
      <c r="WBN37"/>
      <c r="WBO37"/>
      <c r="WBP37"/>
      <c r="WBQ37"/>
      <c r="WBR37"/>
      <c r="WBS37"/>
      <c r="WBT37"/>
      <c r="WBU37"/>
      <c r="WBV37"/>
      <c r="WBW37"/>
      <c r="WBX37"/>
      <c r="WBY37"/>
      <c r="WBZ37"/>
      <c r="WCA37"/>
      <c r="WCB37"/>
      <c r="WCC37"/>
      <c r="WCD37"/>
      <c r="WCE37"/>
      <c r="WCF37"/>
      <c r="WCG37"/>
      <c r="WCH37"/>
      <c r="WCI37"/>
      <c r="WCJ37"/>
      <c r="WCK37"/>
      <c r="WCL37"/>
      <c r="WCM37"/>
      <c r="WCN37"/>
      <c r="WCO37"/>
      <c r="WCP37"/>
      <c r="WCQ37"/>
      <c r="WCR37"/>
      <c r="WCS37"/>
      <c r="WCT37"/>
      <c r="WCU37"/>
      <c r="WCV37"/>
      <c r="WCW37"/>
      <c r="WCX37"/>
      <c r="WCY37"/>
      <c r="WCZ37"/>
      <c r="WDA37"/>
      <c r="WDB37"/>
      <c r="WDC37"/>
      <c r="WDD37"/>
      <c r="WDE37"/>
      <c r="WDF37"/>
      <c r="WDG37"/>
      <c r="WDH37"/>
      <c r="WDI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row>
    <row r="38" spans="1:16372" x14ac:dyDescent="0.2">
      <c r="D38"/>
      <c r="E38"/>
      <c r="G38" s="207"/>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c r="AMK38"/>
      <c r="AML38"/>
      <c r="AMM38"/>
      <c r="AMN38"/>
      <c r="AMO38"/>
      <c r="AMP38"/>
      <c r="AMQ38"/>
      <c r="AMR38"/>
      <c r="AMS38"/>
      <c r="AMT38"/>
      <c r="AMU38"/>
      <c r="AMV38"/>
      <c r="AMW38"/>
      <c r="AMX38"/>
      <c r="AMY38"/>
      <c r="AMZ38"/>
      <c r="ANA38"/>
      <c r="ANB38"/>
      <c r="ANC38"/>
      <c r="AND38"/>
      <c r="ANE38"/>
      <c r="ANF38"/>
      <c r="ANG38"/>
      <c r="ANH38"/>
      <c r="ANI38"/>
      <c r="ANJ38"/>
      <c r="ANK38"/>
      <c r="ANL38"/>
      <c r="ANM38"/>
      <c r="ANN38"/>
      <c r="ANO38"/>
      <c r="ANP38"/>
      <c r="ANQ38"/>
      <c r="ANR38"/>
      <c r="ANS38"/>
      <c r="ANT38"/>
      <c r="ANU38"/>
      <c r="ANV38"/>
      <c r="ANW38"/>
      <c r="ANX38"/>
      <c r="ANY38"/>
      <c r="ANZ38"/>
      <c r="AOA38"/>
      <c r="AOB38"/>
      <c r="AOC38"/>
      <c r="AOD38"/>
      <c r="AOE38"/>
      <c r="AOF38"/>
      <c r="AOG38"/>
      <c r="AOH38"/>
      <c r="AOI38"/>
      <c r="AOJ38"/>
      <c r="AOK38"/>
      <c r="AOL38"/>
      <c r="AOM38"/>
      <c r="AON38"/>
      <c r="AOO38"/>
      <c r="AOP38"/>
      <c r="AOQ38"/>
      <c r="AOR38"/>
      <c r="AOS38"/>
      <c r="AOT38"/>
      <c r="AOU38"/>
      <c r="AOV38"/>
      <c r="AOW38"/>
      <c r="AOX38"/>
      <c r="AOY38"/>
      <c r="AOZ38"/>
      <c r="APA38"/>
      <c r="APB38"/>
      <c r="APC38"/>
      <c r="APD38"/>
      <c r="APE38"/>
      <c r="APF38"/>
      <c r="APG38"/>
      <c r="APH38"/>
      <c r="API38"/>
      <c r="APJ38"/>
      <c r="APK38"/>
      <c r="APL38"/>
      <c r="APM38"/>
      <c r="APN38"/>
      <c r="APO38"/>
      <c r="APP38"/>
      <c r="APQ38"/>
      <c r="APR38"/>
      <c r="APS38"/>
      <c r="APT38"/>
      <c r="APU38"/>
      <c r="APV38"/>
      <c r="APW38"/>
      <c r="APX38"/>
      <c r="APY38"/>
      <c r="APZ38"/>
      <c r="AQA38"/>
      <c r="AQB38"/>
      <c r="AQC38"/>
      <c r="AQD38"/>
      <c r="AQE38"/>
      <c r="AQF38"/>
      <c r="AQG38"/>
      <c r="AQH38"/>
      <c r="AQI38"/>
      <c r="AQJ38"/>
      <c r="AQK38"/>
      <c r="AQL38"/>
      <c r="AQM38"/>
      <c r="AQN38"/>
      <c r="AQO38"/>
      <c r="AQP38"/>
      <c r="AQQ38"/>
      <c r="AQR38"/>
      <c r="AQS38"/>
      <c r="AQT38"/>
      <c r="AQU38"/>
      <c r="AQV38"/>
      <c r="AQW38"/>
      <c r="AQX38"/>
      <c r="AQY38"/>
      <c r="AQZ38"/>
      <c r="ARA38"/>
      <c r="ARB38"/>
      <c r="ARC38"/>
      <c r="ARD38"/>
      <c r="ARE38"/>
      <c r="ARF38"/>
      <c r="ARG38"/>
      <c r="ARH38"/>
      <c r="ARI38"/>
      <c r="ARJ38"/>
      <c r="ARK38"/>
      <c r="ARL38"/>
      <c r="ARM38"/>
      <c r="ARN38"/>
      <c r="ARO38"/>
      <c r="ARP38"/>
      <c r="ARQ38"/>
      <c r="ARR38"/>
      <c r="ARS38"/>
      <c r="ART38"/>
      <c r="ARU38"/>
      <c r="ARV38"/>
      <c r="ARW38"/>
      <c r="ARX38"/>
      <c r="ARY38"/>
      <c r="ARZ38"/>
      <c r="ASA38"/>
      <c r="ASB38"/>
      <c r="ASC38"/>
      <c r="ASD38"/>
      <c r="ASE38"/>
      <c r="ASF38"/>
      <c r="ASG38"/>
      <c r="ASH38"/>
      <c r="ASI38"/>
      <c r="ASJ38"/>
      <c r="ASK38"/>
      <c r="ASL38"/>
      <c r="ASM38"/>
      <c r="ASN38"/>
      <c r="ASO38"/>
      <c r="ASP38"/>
      <c r="ASQ38"/>
      <c r="ASR38"/>
      <c r="ASS38"/>
      <c r="AST38"/>
      <c r="ASU38"/>
      <c r="ASV38"/>
      <c r="ASW38"/>
      <c r="ASX38"/>
      <c r="ASY38"/>
      <c r="ASZ38"/>
      <c r="ATA38"/>
      <c r="ATB38"/>
      <c r="ATC38"/>
      <c r="ATD38"/>
      <c r="ATE38"/>
      <c r="ATF38"/>
      <c r="ATG38"/>
      <c r="ATH38"/>
      <c r="ATI38"/>
      <c r="ATJ38"/>
      <c r="ATK38"/>
      <c r="ATL38"/>
      <c r="ATM38"/>
      <c r="ATN38"/>
      <c r="ATO38"/>
      <c r="ATP38"/>
      <c r="ATQ38"/>
      <c r="ATR38"/>
      <c r="ATS38"/>
      <c r="ATT38"/>
      <c r="ATU38"/>
      <c r="ATV38"/>
      <c r="ATW38"/>
      <c r="ATX38"/>
      <c r="ATY38"/>
      <c r="ATZ38"/>
      <c r="AUA38"/>
      <c r="AUB38"/>
      <c r="AUC38"/>
      <c r="AUD38"/>
      <c r="AUE38"/>
      <c r="AUF38"/>
      <c r="AUG38"/>
      <c r="AUH38"/>
      <c r="AUI38"/>
      <c r="AUJ38"/>
      <c r="AUK38"/>
      <c r="AUL38"/>
      <c r="AUM38"/>
      <c r="AUN38"/>
      <c r="AUO38"/>
      <c r="AUP38"/>
      <c r="AUQ38"/>
      <c r="AUR38"/>
      <c r="AUS38"/>
      <c r="AUT38"/>
      <c r="AUU38"/>
      <c r="AUV38"/>
      <c r="AUW38"/>
      <c r="AUX38"/>
      <c r="AUY38"/>
      <c r="AUZ38"/>
      <c r="AVA38"/>
      <c r="AVB38"/>
      <c r="AVC38"/>
      <c r="AVD38"/>
      <c r="AVE38"/>
      <c r="AVF38"/>
      <c r="AVG38"/>
      <c r="AVH38"/>
      <c r="AVI38"/>
      <c r="AVJ38"/>
      <c r="AVK38"/>
      <c r="AVL38"/>
      <c r="AVM38"/>
      <c r="AVN38"/>
      <c r="AVO38"/>
      <c r="AVP38"/>
      <c r="AVQ38"/>
      <c r="AVR38"/>
      <c r="AVS38"/>
      <c r="AVT38"/>
      <c r="AVU38"/>
      <c r="AVV38"/>
      <c r="AVW38"/>
      <c r="AVX38"/>
      <c r="AVY38"/>
      <c r="AVZ38"/>
      <c r="AWA38"/>
      <c r="AWB38"/>
      <c r="AWC38"/>
      <c r="AWD38"/>
      <c r="AWE38"/>
      <c r="AWF38"/>
      <c r="AWG38"/>
      <c r="AWH38"/>
      <c r="AWI38"/>
      <c r="AWJ38"/>
      <c r="AWK38"/>
      <c r="AWL38"/>
      <c r="AWM38"/>
      <c r="AWN38"/>
      <c r="AWO38"/>
      <c r="AWP38"/>
      <c r="AWQ38"/>
      <c r="AWR38"/>
      <c r="AWS38"/>
      <c r="AWT38"/>
      <c r="AWU38"/>
      <c r="AWV38"/>
      <c r="AWW38"/>
      <c r="AWX38"/>
      <c r="AWY38"/>
      <c r="AWZ38"/>
      <c r="AXA38"/>
      <c r="AXB38"/>
      <c r="AXC38"/>
      <c r="AXD38"/>
      <c r="AXE38"/>
      <c r="AXF38"/>
      <c r="AXG38"/>
      <c r="AXH38"/>
      <c r="AXI38"/>
      <c r="AXJ38"/>
      <c r="AXK38"/>
      <c r="AXL38"/>
      <c r="AXM38"/>
      <c r="AXN38"/>
      <c r="AXO38"/>
      <c r="AXP38"/>
      <c r="AXQ38"/>
      <c r="AXR38"/>
      <c r="AXS38"/>
      <c r="AXT38"/>
      <c r="AXU38"/>
      <c r="AXV38"/>
      <c r="AXW38"/>
      <c r="AXX38"/>
      <c r="AXY38"/>
      <c r="AXZ38"/>
      <c r="AYA38"/>
      <c r="AYB38"/>
      <c r="AYC38"/>
      <c r="AYD38"/>
      <c r="AYE38"/>
      <c r="AYF38"/>
      <c r="AYG38"/>
      <c r="AYH38"/>
      <c r="AYI38"/>
      <c r="AYJ38"/>
      <c r="AYK38"/>
      <c r="AYL38"/>
      <c r="AYM38"/>
      <c r="AYN38"/>
      <c r="AYO38"/>
      <c r="AYP38"/>
      <c r="AYQ38"/>
      <c r="AYR38"/>
      <c r="AYS38"/>
      <c r="AYT38"/>
      <c r="AYU38"/>
      <c r="AYV38"/>
      <c r="AYW38"/>
      <c r="AYX38"/>
      <c r="AYY38"/>
      <c r="AYZ38"/>
      <c r="AZA38"/>
      <c r="AZB38"/>
      <c r="AZC38"/>
      <c r="AZD38"/>
      <c r="AZE38"/>
      <c r="AZF38"/>
      <c r="AZG38"/>
      <c r="AZH38"/>
      <c r="AZI38"/>
      <c r="AZJ38"/>
      <c r="AZK38"/>
      <c r="AZL38"/>
      <c r="AZM38"/>
      <c r="AZN38"/>
      <c r="AZO38"/>
      <c r="AZP38"/>
      <c r="AZQ38"/>
      <c r="AZR38"/>
      <c r="AZS38"/>
      <c r="AZT38"/>
      <c r="AZU38"/>
      <c r="AZV38"/>
      <c r="AZW38"/>
      <c r="AZX38"/>
      <c r="AZY38"/>
      <c r="AZZ38"/>
      <c r="BAA38"/>
      <c r="BAB38"/>
      <c r="BAC38"/>
      <c r="BAD38"/>
      <c r="BAE38"/>
      <c r="BAF38"/>
      <c r="BAG38"/>
      <c r="BAH38"/>
      <c r="BAI38"/>
      <c r="BAJ38"/>
      <c r="BAK38"/>
      <c r="BAL38"/>
      <c r="BAM38"/>
      <c r="BAN38"/>
      <c r="BAO38"/>
      <c r="BAP38"/>
      <c r="BAQ38"/>
      <c r="BAR38"/>
      <c r="BAS38"/>
      <c r="BAT38"/>
      <c r="BAU38"/>
      <c r="BAV38"/>
      <c r="BAW38"/>
      <c r="BAX38"/>
      <c r="BAY38"/>
      <c r="BAZ38"/>
      <c r="BBA38"/>
      <c r="BBB38"/>
      <c r="BBC38"/>
      <c r="BBD38"/>
      <c r="BBE38"/>
      <c r="BBF38"/>
      <c r="BBG38"/>
      <c r="BBH38"/>
      <c r="BBI38"/>
      <c r="BBJ38"/>
      <c r="BBK38"/>
      <c r="BBL38"/>
      <c r="BBM38"/>
      <c r="BBN38"/>
      <c r="BBO38"/>
      <c r="BBP38"/>
      <c r="BBQ38"/>
      <c r="BBR38"/>
      <c r="BBS38"/>
      <c r="BBT38"/>
      <c r="BBU38"/>
      <c r="BBV38"/>
      <c r="BBW38"/>
      <c r="BBX38"/>
      <c r="BBY38"/>
      <c r="BBZ38"/>
      <c r="BCA38"/>
      <c r="BCB38"/>
      <c r="BCC38"/>
      <c r="BCD38"/>
      <c r="BCE38"/>
      <c r="BCF38"/>
      <c r="BCG38"/>
      <c r="BCH38"/>
      <c r="BCI38"/>
      <c r="BCJ38"/>
      <c r="BCK38"/>
      <c r="BCL38"/>
      <c r="BCM38"/>
      <c r="BCN38"/>
      <c r="BCO38"/>
      <c r="BCP38"/>
      <c r="BCQ38"/>
      <c r="BCR38"/>
      <c r="BCS38"/>
      <c r="BCT38"/>
      <c r="BCU38"/>
      <c r="BCV38"/>
      <c r="BCW38"/>
      <c r="BCX38"/>
      <c r="BCY38"/>
      <c r="BCZ38"/>
      <c r="BDA38"/>
      <c r="BDB38"/>
      <c r="BDC38"/>
      <c r="BDD38"/>
      <c r="BDE38"/>
      <c r="BDF38"/>
      <c r="BDG38"/>
      <c r="BDH38"/>
      <c r="BDI38"/>
      <c r="BDJ38"/>
      <c r="BDK38"/>
      <c r="BDL38"/>
      <c r="BDM38"/>
      <c r="BDN38"/>
      <c r="BDO38"/>
      <c r="BDP38"/>
      <c r="BDQ38"/>
      <c r="BDR38"/>
      <c r="BDS38"/>
      <c r="BDT38"/>
      <c r="BDU38"/>
      <c r="BDV38"/>
      <c r="BDW38"/>
      <c r="BDX38"/>
      <c r="BDY38"/>
      <c r="BDZ38"/>
      <c r="BEA38"/>
      <c r="BEB38"/>
      <c r="BEC38"/>
      <c r="BED38"/>
      <c r="BEE38"/>
      <c r="BEF38"/>
      <c r="BEG38"/>
      <c r="BEH38"/>
      <c r="BEI38"/>
      <c r="BEJ38"/>
      <c r="BEK38"/>
      <c r="BEL38"/>
      <c r="BEM38"/>
      <c r="BEN38"/>
      <c r="BEO38"/>
      <c r="BEP38"/>
      <c r="BEQ38"/>
      <c r="BER38"/>
      <c r="BES38"/>
      <c r="BET38"/>
      <c r="BEU38"/>
      <c r="BEV38"/>
      <c r="BEW38"/>
      <c r="BEX38"/>
      <c r="BEY38"/>
      <c r="BEZ38"/>
      <c r="BFA38"/>
      <c r="BFB38"/>
      <c r="BFC38"/>
      <c r="BFD38"/>
      <c r="BFE38"/>
      <c r="BFF38"/>
      <c r="BFG38"/>
      <c r="BFH38"/>
      <c r="BFI38"/>
      <c r="BFJ38"/>
      <c r="BFK38"/>
      <c r="BFL38"/>
      <c r="BFM38"/>
      <c r="BFN38"/>
      <c r="BFO38"/>
      <c r="BFP38"/>
      <c r="BFQ38"/>
      <c r="BFR38"/>
      <c r="BFS38"/>
      <c r="BFT38"/>
      <c r="BFU38"/>
      <c r="BFV38"/>
      <c r="BFW38"/>
      <c r="BFX38"/>
      <c r="BFY38"/>
      <c r="BFZ38"/>
      <c r="BGA38"/>
      <c r="BGB38"/>
      <c r="BGC38"/>
      <c r="BGD38"/>
      <c r="BGE38"/>
      <c r="BGF38"/>
      <c r="BGG38"/>
      <c r="BGH38"/>
      <c r="BGI38"/>
      <c r="BGJ38"/>
      <c r="BGK38"/>
      <c r="BGL38"/>
      <c r="BGM38"/>
      <c r="BGN38"/>
      <c r="BGO38"/>
      <c r="BGP38"/>
      <c r="BGQ38"/>
      <c r="BGR38"/>
      <c r="BGS38"/>
      <c r="BGT38"/>
      <c r="BGU38"/>
      <c r="BGV38"/>
      <c r="BGW38"/>
      <c r="BGX38"/>
      <c r="BGY38"/>
      <c r="BGZ38"/>
      <c r="BHA38"/>
      <c r="BHB38"/>
      <c r="BHC38"/>
      <c r="BHD38"/>
      <c r="BHE38"/>
      <c r="BHF38"/>
      <c r="BHG38"/>
      <c r="BHH38"/>
      <c r="BHI38"/>
      <c r="BHJ38"/>
      <c r="BHK38"/>
      <c r="BHL38"/>
      <c r="BHM38"/>
      <c r="BHN38"/>
      <c r="BHO38"/>
      <c r="BHP38"/>
      <c r="BHQ38"/>
      <c r="BHR38"/>
      <c r="BHS38"/>
      <c r="BHT38"/>
      <c r="BHU38"/>
      <c r="BHV38"/>
      <c r="BHW38"/>
      <c r="BHX38"/>
      <c r="BHY38"/>
      <c r="BHZ38"/>
      <c r="BIA38"/>
      <c r="BIB38"/>
      <c r="BIC38"/>
      <c r="BID38"/>
      <c r="BIE38"/>
      <c r="BIF38"/>
      <c r="BIG38"/>
      <c r="BIH38"/>
      <c r="BII38"/>
      <c r="BIJ38"/>
      <c r="BIK38"/>
      <c r="BIL38"/>
      <c r="BIM38"/>
      <c r="BIN38"/>
      <c r="BIO38"/>
      <c r="BIP38"/>
      <c r="BIQ38"/>
      <c r="BIR38"/>
      <c r="BIS38"/>
      <c r="BIT38"/>
      <c r="BIU38"/>
      <c r="BIV38"/>
      <c r="BIW38"/>
      <c r="BIX38"/>
      <c r="BIY38"/>
      <c r="BIZ38"/>
      <c r="BJA38"/>
      <c r="BJB38"/>
      <c r="BJC38"/>
      <c r="BJD38"/>
      <c r="BJE38"/>
      <c r="BJF38"/>
      <c r="BJG38"/>
      <c r="BJH38"/>
      <c r="BJI38"/>
      <c r="BJJ38"/>
      <c r="BJK38"/>
      <c r="BJL38"/>
      <c r="BJM38"/>
      <c r="BJN38"/>
      <c r="BJO38"/>
      <c r="BJP38"/>
      <c r="BJQ38"/>
      <c r="BJR38"/>
      <c r="BJS38"/>
      <c r="BJT38"/>
      <c r="BJU38"/>
      <c r="BJV38"/>
      <c r="BJW38"/>
      <c r="BJX38"/>
      <c r="BJY38"/>
      <c r="BJZ38"/>
      <c r="BKA38"/>
      <c r="BKB38"/>
      <c r="BKC38"/>
      <c r="BKD38"/>
      <c r="BKE38"/>
      <c r="BKF38"/>
      <c r="BKG38"/>
      <c r="BKH38"/>
      <c r="BKI38"/>
      <c r="BKJ38"/>
      <c r="BKK38"/>
      <c r="BKL38"/>
      <c r="BKM38"/>
      <c r="BKN38"/>
      <c r="BKO38"/>
      <c r="BKP38"/>
      <c r="BKQ38"/>
      <c r="BKR38"/>
      <c r="BKS38"/>
      <c r="BKT38"/>
      <c r="BKU38"/>
      <c r="BKV38"/>
      <c r="BKW38"/>
      <c r="BKX38"/>
      <c r="BKY38"/>
      <c r="BKZ38"/>
      <c r="BLA38"/>
      <c r="BLB38"/>
      <c r="BLC38"/>
      <c r="BLD38"/>
      <c r="BLE38"/>
      <c r="BLF38"/>
      <c r="BLG38"/>
      <c r="BLH38"/>
      <c r="BLI38"/>
      <c r="BLJ38"/>
      <c r="BLK38"/>
      <c r="BLL38"/>
      <c r="BLM38"/>
      <c r="BLN38"/>
      <c r="BLO38"/>
      <c r="BLP38"/>
      <c r="BLQ38"/>
      <c r="BLR38"/>
      <c r="BLS38"/>
      <c r="BLT38"/>
      <c r="BLU38"/>
      <c r="BLV38"/>
      <c r="BLW38"/>
      <c r="BLX38"/>
      <c r="BLY38"/>
      <c r="BLZ38"/>
      <c r="BMA38"/>
      <c r="BMB38"/>
      <c r="BMC38"/>
      <c r="BMD38"/>
      <c r="BME38"/>
      <c r="BMF38"/>
      <c r="BMG38"/>
      <c r="BMH38"/>
      <c r="BMI38"/>
      <c r="BMJ38"/>
      <c r="BMK38"/>
      <c r="BML38"/>
      <c r="BMM38"/>
      <c r="BMN38"/>
      <c r="BMO38"/>
      <c r="BMP38"/>
      <c r="BMQ38"/>
      <c r="BMR38"/>
      <c r="BMS38"/>
      <c r="BMT38"/>
      <c r="BMU38"/>
      <c r="BMV38"/>
      <c r="BMW38"/>
      <c r="BMX38"/>
      <c r="BMY38"/>
      <c r="BMZ38"/>
      <c r="BNA38"/>
      <c r="BNB38"/>
      <c r="BNC38"/>
      <c r="BND38"/>
      <c r="BNE38"/>
      <c r="BNF38"/>
      <c r="BNG38"/>
      <c r="BNH38"/>
      <c r="BNI38"/>
      <c r="BNJ38"/>
      <c r="BNK38"/>
      <c r="BNL38"/>
      <c r="BNM38"/>
      <c r="BNN38"/>
      <c r="BNO38"/>
      <c r="BNP38"/>
      <c r="BNQ38"/>
      <c r="BNR38"/>
      <c r="BNS38"/>
      <c r="BNT38"/>
      <c r="BNU38"/>
      <c r="BNV38"/>
      <c r="BNW38"/>
      <c r="BNX38"/>
      <c r="BNY38"/>
      <c r="BNZ38"/>
      <c r="BOA38"/>
      <c r="BOB38"/>
      <c r="BOC38"/>
      <c r="BOD38"/>
      <c r="BOE38"/>
      <c r="BOF38"/>
      <c r="BOG38"/>
      <c r="BOH38"/>
      <c r="BOI38"/>
      <c r="BOJ38"/>
      <c r="BOK38"/>
      <c r="BOL38"/>
      <c r="BOM38"/>
      <c r="BON38"/>
      <c r="BOO38"/>
      <c r="BOP38"/>
      <c r="BOQ38"/>
      <c r="BOR38"/>
      <c r="BOS38"/>
      <c r="BOT38"/>
      <c r="BOU38"/>
      <c r="BOV38"/>
      <c r="BOW38"/>
      <c r="BOX38"/>
      <c r="BOY38"/>
      <c r="BOZ38"/>
      <c r="BPA38"/>
      <c r="BPB38"/>
      <c r="BPC38"/>
      <c r="BPD38"/>
      <c r="BPE38"/>
      <c r="BPF38"/>
      <c r="BPG38"/>
      <c r="BPH38"/>
      <c r="BPI38"/>
      <c r="BPJ38"/>
      <c r="BPK38"/>
      <c r="BPL38"/>
      <c r="BPM38"/>
      <c r="BPN38"/>
      <c r="BPO38"/>
      <c r="BPP38"/>
      <c r="BPQ38"/>
      <c r="BPR38"/>
      <c r="BPS38"/>
      <c r="BPT38"/>
      <c r="BPU38"/>
      <c r="BPV38"/>
      <c r="BPW38"/>
      <c r="BPX38"/>
      <c r="BPY38"/>
      <c r="BPZ38"/>
      <c r="BQA38"/>
      <c r="BQB38"/>
      <c r="BQC38"/>
      <c r="BQD38"/>
      <c r="BQE38"/>
      <c r="BQF38"/>
      <c r="BQG38"/>
      <c r="BQH38"/>
      <c r="BQI38"/>
      <c r="BQJ38"/>
      <c r="BQK38"/>
      <c r="BQL38"/>
      <c r="BQM38"/>
      <c r="BQN38"/>
      <c r="BQO38"/>
      <c r="BQP38"/>
      <c r="BQQ38"/>
      <c r="BQR38"/>
      <c r="BQS38"/>
      <c r="BQT38"/>
      <c r="BQU38"/>
      <c r="BQV38"/>
      <c r="BQW38"/>
      <c r="BQX38"/>
      <c r="BQY38"/>
      <c r="BQZ38"/>
      <c r="BRA38"/>
      <c r="BRB38"/>
      <c r="BRC38"/>
      <c r="BRD38"/>
      <c r="BRE38"/>
      <c r="BRF38"/>
      <c r="BRG38"/>
      <c r="BRH38"/>
      <c r="BRI38"/>
      <c r="BRJ38"/>
      <c r="BRK38"/>
      <c r="BRL38"/>
      <c r="BRM38"/>
      <c r="BRN38"/>
      <c r="BRO38"/>
      <c r="BRP38"/>
      <c r="BRQ38"/>
      <c r="BRR38"/>
      <c r="BRS38"/>
      <c r="BRT38"/>
      <c r="BRU38"/>
      <c r="BRV38"/>
      <c r="BRW38"/>
      <c r="BRX38"/>
      <c r="BRY38"/>
      <c r="BRZ38"/>
      <c r="BSA38"/>
      <c r="BSB38"/>
      <c r="BSC38"/>
      <c r="BSD38"/>
      <c r="BSE38"/>
      <c r="BSF38"/>
      <c r="BSG38"/>
      <c r="BSH38"/>
      <c r="BSI38"/>
      <c r="BSJ38"/>
      <c r="BSK38"/>
      <c r="BSL38"/>
      <c r="BSM38"/>
      <c r="BSN38"/>
      <c r="BSO38"/>
      <c r="BSP38"/>
      <c r="BSQ38"/>
      <c r="BSR38"/>
      <c r="BSS38"/>
      <c r="BST38"/>
      <c r="BSU38"/>
      <c r="BSV38"/>
      <c r="BSW38"/>
      <c r="BSX38"/>
      <c r="BSY38"/>
      <c r="BSZ38"/>
      <c r="BTA38"/>
      <c r="BTB38"/>
      <c r="BTC38"/>
      <c r="BTD38"/>
      <c r="BTE38"/>
      <c r="BTF38"/>
      <c r="BTG38"/>
      <c r="BTH38"/>
      <c r="BTI38"/>
      <c r="BTJ38"/>
      <c r="BTK38"/>
      <c r="BTL38"/>
      <c r="BTM38"/>
      <c r="BTN38"/>
      <c r="BTO38"/>
      <c r="BTP38"/>
      <c r="BTQ38"/>
      <c r="BTR38"/>
      <c r="BTS38"/>
      <c r="BTT38"/>
      <c r="BTU38"/>
      <c r="BTV38"/>
      <c r="BTW38"/>
      <c r="BTX38"/>
      <c r="BTY38"/>
      <c r="BTZ38"/>
      <c r="BUA38"/>
      <c r="BUB38"/>
      <c r="BUC38"/>
      <c r="BUD38"/>
      <c r="BUE38"/>
      <c r="BUF38"/>
      <c r="BUG38"/>
      <c r="BUH38"/>
      <c r="BUI38"/>
      <c r="BUJ38"/>
      <c r="BUK38"/>
      <c r="BUL38"/>
      <c r="BUM38"/>
      <c r="BUN38"/>
      <c r="BUO38"/>
      <c r="BUP38"/>
      <c r="BUQ38"/>
      <c r="BUR38"/>
      <c r="BUS38"/>
      <c r="BUT38"/>
      <c r="BUU38"/>
      <c r="BUV38"/>
      <c r="BUW38"/>
      <c r="BUX38"/>
      <c r="BUY38"/>
      <c r="BUZ38"/>
      <c r="BVA38"/>
      <c r="BVB38"/>
      <c r="BVC38"/>
      <c r="BVD38"/>
      <c r="BVE38"/>
      <c r="BVF38"/>
      <c r="BVG38"/>
      <c r="BVH38"/>
      <c r="BVI38"/>
      <c r="BVJ38"/>
      <c r="BVK38"/>
      <c r="BVL38"/>
      <c r="BVM38"/>
      <c r="BVN38"/>
      <c r="BVO38"/>
      <c r="BVP38"/>
      <c r="BVQ38"/>
      <c r="BVR38"/>
      <c r="BVS38"/>
      <c r="BVT38"/>
      <c r="BVU38"/>
      <c r="BVV38"/>
      <c r="BVW38"/>
      <c r="BVX38"/>
      <c r="BVY38"/>
      <c r="BVZ38"/>
      <c r="BWA38"/>
      <c r="BWB38"/>
      <c r="BWC38"/>
      <c r="BWD38"/>
      <c r="BWE38"/>
      <c r="BWF38"/>
      <c r="BWG38"/>
      <c r="BWH38"/>
      <c r="BWI38"/>
      <c r="BWJ38"/>
      <c r="BWK38"/>
      <c r="BWL38"/>
      <c r="BWM38"/>
      <c r="BWN38"/>
      <c r="BWO38"/>
      <c r="BWP38"/>
      <c r="BWQ38"/>
      <c r="BWR38"/>
      <c r="BWS38"/>
      <c r="BWT38"/>
      <c r="BWU38"/>
      <c r="BWV38"/>
      <c r="BWW38"/>
      <c r="BWX38"/>
      <c r="BWY38"/>
      <c r="BWZ38"/>
      <c r="BXA38"/>
      <c r="BXB38"/>
      <c r="BXC38"/>
      <c r="BXD38"/>
      <c r="BXE38"/>
      <c r="BXF38"/>
      <c r="BXG38"/>
      <c r="BXH38"/>
      <c r="BXI38"/>
      <c r="BXJ38"/>
      <c r="BXK38"/>
      <c r="BXL38"/>
      <c r="BXM38"/>
      <c r="BXN38"/>
      <c r="BXO38"/>
      <c r="BXP38"/>
      <c r="BXQ38"/>
      <c r="BXR38"/>
      <c r="BXS38"/>
      <c r="BXT38"/>
      <c r="BXU38"/>
      <c r="BXV38"/>
      <c r="BXW38"/>
      <c r="BXX38"/>
      <c r="BXY38"/>
      <c r="BXZ38"/>
      <c r="BYA38"/>
      <c r="BYB38"/>
      <c r="BYC38"/>
      <c r="BYD38"/>
      <c r="BYE38"/>
      <c r="BYF38"/>
      <c r="BYG38"/>
      <c r="BYH38"/>
      <c r="BYI38"/>
      <c r="BYJ38"/>
      <c r="BYK38"/>
      <c r="BYL38"/>
      <c r="BYM38"/>
      <c r="BYN38"/>
      <c r="BYO38"/>
      <c r="BYP38"/>
      <c r="BYQ38"/>
      <c r="BYR38"/>
      <c r="BYS38"/>
      <c r="BYT38"/>
      <c r="BYU38"/>
      <c r="BYV38"/>
      <c r="BYW38"/>
      <c r="BYX38"/>
      <c r="BYY38"/>
      <c r="BYZ38"/>
      <c r="BZA38"/>
      <c r="BZB38"/>
      <c r="BZC38"/>
      <c r="BZD38"/>
      <c r="BZE38"/>
      <c r="BZF38"/>
      <c r="BZG38"/>
      <c r="BZH38"/>
      <c r="BZI38"/>
      <c r="BZJ38"/>
      <c r="BZK38"/>
      <c r="BZL38"/>
      <c r="BZM38"/>
      <c r="BZN38"/>
      <c r="BZO38"/>
      <c r="BZP38"/>
      <c r="BZQ38"/>
      <c r="BZR38"/>
      <c r="BZS38"/>
      <c r="BZT38"/>
      <c r="BZU38"/>
      <c r="BZV38"/>
      <c r="BZW38"/>
      <c r="BZX38"/>
      <c r="BZY38"/>
      <c r="BZZ38"/>
      <c r="CAA38"/>
      <c r="CAB38"/>
      <c r="CAC38"/>
      <c r="CAD38"/>
      <c r="CAE38"/>
      <c r="CAF38"/>
      <c r="CAG38"/>
      <c r="CAH38"/>
      <c r="CAI38"/>
      <c r="CAJ38"/>
      <c r="CAK38"/>
      <c r="CAL38"/>
      <c r="CAM38"/>
      <c r="CAN38"/>
      <c r="CAO38"/>
      <c r="CAP38"/>
      <c r="CAQ38"/>
      <c r="CAR38"/>
      <c r="CAS38"/>
      <c r="CAT38"/>
      <c r="CAU38"/>
      <c r="CAV38"/>
      <c r="CAW38"/>
      <c r="CAX38"/>
      <c r="CAY38"/>
      <c r="CAZ38"/>
      <c r="CBA38"/>
      <c r="CBB38"/>
      <c r="CBC38"/>
      <c r="CBD38"/>
      <c r="CBE38"/>
      <c r="CBF38"/>
      <c r="CBG38"/>
      <c r="CBH38"/>
      <c r="CBI38"/>
      <c r="CBJ38"/>
      <c r="CBK38"/>
      <c r="CBL38"/>
      <c r="CBM38"/>
      <c r="CBN38"/>
      <c r="CBO38"/>
      <c r="CBP38"/>
      <c r="CBQ38"/>
      <c r="CBR38"/>
      <c r="CBS38"/>
      <c r="CBT38"/>
      <c r="CBU38"/>
      <c r="CBV38"/>
      <c r="CBW38"/>
      <c r="CBX38"/>
      <c r="CBY38"/>
      <c r="CBZ38"/>
      <c r="CCA38"/>
      <c r="CCB38"/>
      <c r="CCC38"/>
      <c r="CCD38"/>
      <c r="CCE38"/>
      <c r="CCF38"/>
      <c r="CCG38"/>
      <c r="CCH38"/>
      <c r="CCI38"/>
      <c r="CCJ38"/>
      <c r="CCK38"/>
      <c r="CCL38"/>
      <c r="CCM38"/>
      <c r="CCN38"/>
      <c r="CCO38"/>
      <c r="CCP38"/>
      <c r="CCQ38"/>
      <c r="CCR38"/>
      <c r="CCS38"/>
      <c r="CCT38"/>
      <c r="CCU38"/>
      <c r="CCV38"/>
      <c r="CCW38"/>
      <c r="CCX38"/>
      <c r="CCY38"/>
      <c r="CCZ38"/>
      <c r="CDA38"/>
      <c r="CDB38"/>
      <c r="CDC38"/>
      <c r="CDD38"/>
      <c r="CDE38"/>
      <c r="CDF38"/>
      <c r="CDG38"/>
      <c r="CDH38"/>
      <c r="CDI38"/>
      <c r="CDJ38"/>
      <c r="CDK38"/>
      <c r="CDL38"/>
      <c r="CDM38"/>
      <c r="CDN38"/>
      <c r="CDO38"/>
      <c r="CDP38"/>
      <c r="CDQ38"/>
      <c r="CDR38"/>
      <c r="CDS38"/>
      <c r="CDT38"/>
      <c r="CDU38"/>
      <c r="CDV38"/>
      <c r="CDW38"/>
      <c r="CDX38"/>
      <c r="CDY38"/>
      <c r="CDZ38"/>
      <c r="CEA38"/>
      <c r="CEB38"/>
      <c r="CEC38"/>
      <c r="CED38"/>
      <c r="CEE38"/>
      <c r="CEF38"/>
      <c r="CEG38"/>
      <c r="CEH38"/>
      <c r="CEI38"/>
      <c r="CEJ38"/>
      <c r="CEK38"/>
      <c r="CEL38"/>
      <c r="CEM38"/>
      <c r="CEN38"/>
      <c r="CEO38"/>
      <c r="CEP38"/>
      <c r="CEQ38"/>
      <c r="CER38"/>
      <c r="CES38"/>
      <c r="CET38"/>
      <c r="CEU38"/>
      <c r="CEV38"/>
      <c r="CEW38"/>
      <c r="CEX38"/>
      <c r="CEY38"/>
      <c r="CEZ38"/>
      <c r="CFA38"/>
      <c r="CFB38"/>
      <c r="CFC38"/>
      <c r="CFD38"/>
      <c r="CFE38"/>
      <c r="CFF38"/>
      <c r="CFG38"/>
      <c r="CFH38"/>
      <c r="CFI38"/>
      <c r="CFJ38"/>
      <c r="CFK38"/>
      <c r="CFL38"/>
      <c r="CFM38"/>
      <c r="CFN38"/>
      <c r="CFO38"/>
      <c r="CFP38"/>
      <c r="CFQ38"/>
      <c r="CFR38"/>
      <c r="CFS38"/>
      <c r="CFT38"/>
      <c r="CFU38"/>
      <c r="CFV38"/>
      <c r="CFW38"/>
      <c r="CFX38"/>
      <c r="CFY38"/>
      <c r="CFZ38"/>
      <c r="CGA38"/>
      <c r="CGB38"/>
      <c r="CGC38"/>
      <c r="CGD38"/>
      <c r="CGE38"/>
      <c r="CGF38"/>
      <c r="CGG38"/>
      <c r="CGH38"/>
      <c r="CGI38"/>
      <c r="CGJ38"/>
      <c r="CGK38"/>
      <c r="CGL38"/>
      <c r="CGM38"/>
      <c r="CGN38"/>
      <c r="CGO38"/>
      <c r="CGP38"/>
      <c r="CGQ38"/>
      <c r="CGR38"/>
      <c r="CGS38"/>
      <c r="CGT38"/>
      <c r="CGU38"/>
      <c r="CGV38"/>
      <c r="CGW38"/>
      <c r="CGX38"/>
      <c r="CGY38"/>
      <c r="CGZ38"/>
      <c r="CHA38"/>
      <c r="CHB38"/>
      <c r="CHC38"/>
      <c r="CHD38"/>
      <c r="CHE38"/>
      <c r="CHF38"/>
      <c r="CHG38"/>
      <c r="CHH38"/>
      <c r="CHI38"/>
      <c r="CHJ38"/>
      <c r="CHK38"/>
      <c r="CHL38"/>
      <c r="CHM38"/>
      <c r="CHN38"/>
      <c r="CHO38"/>
      <c r="CHP38"/>
      <c r="CHQ38"/>
      <c r="CHR38"/>
      <c r="CHS38"/>
      <c r="CHT38"/>
      <c r="CHU38"/>
      <c r="CHV38"/>
      <c r="CHW38"/>
      <c r="CHX38"/>
      <c r="CHY38"/>
      <c r="CHZ38"/>
      <c r="CIA38"/>
      <c r="CIB38"/>
      <c r="CIC38"/>
      <c r="CID38"/>
      <c r="CIE38"/>
      <c r="CIF38"/>
      <c r="CIG38"/>
      <c r="CIH38"/>
      <c r="CII38"/>
      <c r="CIJ38"/>
      <c r="CIK38"/>
      <c r="CIL38"/>
      <c r="CIM38"/>
      <c r="CIN38"/>
      <c r="CIO38"/>
      <c r="CIP38"/>
      <c r="CIQ38"/>
      <c r="CIR38"/>
      <c r="CIS38"/>
      <c r="CIT38"/>
      <c r="CIU38"/>
      <c r="CIV38"/>
      <c r="CIW38"/>
      <c r="CIX38"/>
      <c r="CIY38"/>
      <c r="CIZ38"/>
      <c r="CJA38"/>
      <c r="CJB38"/>
      <c r="CJC38"/>
      <c r="CJD38"/>
      <c r="CJE38"/>
      <c r="CJF38"/>
      <c r="CJG38"/>
      <c r="CJH38"/>
      <c r="CJI38"/>
      <c r="CJJ38"/>
      <c r="CJK38"/>
      <c r="CJL38"/>
      <c r="CJM38"/>
      <c r="CJN38"/>
      <c r="CJO38"/>
      <c r="CJP38"/>
      <c r="CJQ38"/>
      <c r="CJR38"/>
      <c r="CJS38"/>
      <c r="CJT38"/>
      <c r="CJU38"/>
      <c r="CJV38"/>
      <c r="CJW38"/>
      <c r="CJX38"/>
      <c r="CJY38"/>
      <c r="CJZ38"/>
      <c r="CKA38"/>
      <c r="CKB38"/>
      <c r="CKC38"/>
      <c r="CKD38"/>
      <c r="CKE38"/>
      <c r="CKF38"/>
      <c r="CKG38"/>
      <c r="CKH38"/>
      <c r="CKI38"/>
      <c r="CKJ38"/>
      <c r="CKK38"/>
      <c r="CKL38"/>
      <c r="CKM38"/>
      <c r="CKN38"/>
      <c r="CKO38"/>
      <c r="CKP38"/>
      <c r="CKQ38"/>
      <c r="CKR38"/>
      <c r="CKS38"/>
      <c r="CKT38"/>
      <c r="CKU38"/>
      <c r="CKV38"/>
      <c r="CKW38"/>
      <c r="CKX38"/>
      <c r="CKY38"/>
      <c r="CKZ38"/>
      <c r="CLA38"/>
      <c r="CLB38"/>
      <c r="CLC38"/>
      <c r="CLD38"/>
      <c r="CLE38"/>
      <c r="CLF38"/>
      <c r="CLG38"/>
      <c r="CLH38"/>
      <c r="CLI38"/>
      <c r="CLJ38"/>
      <c r="CLK38"/>
      <c r="CLL38"/>
      <c r="CLM38"/>
      <c r="CLN38"/>
      <c r="CLO38"/>
      <c r="CLP38"/>
      <c r="CLQ38"/>
      <c r="CLR38"/>
      <c r="CLS38"/>
      <c r="CLT38"/>
      <c r="CLU38"/>
      <c r="CLV38"/>
      <c r="CLW38"/>
      <c r="CLX38"/>
      <c r="CLY38"/>
      <c r="CLZ38"/>
      <c r="CMA38"/>
      <c r="CMB38"/>
      <c r="CMC38"/>
      <c r="CMD38"/>
      <c r="CME38"/>
      <c r="CMF38"/>
      <c r="CMG38"/>
      <c r="CMH38"/>
      <c r="CMI38"/>
      <c r="CMJ38"/>
      <c r="CMK38"/>
      <c r="CML38"/>
      <c r="CMM38"/>
      <c r="CMN38"/>
      <c r="CMO38"/>
      <c r="CMP38"/>
      <c r="CMQ38"/>
      <c r="CMR38"/>
      <c r="CMS38"/>
      <c r="CMT38"/>
      <c r="CMU38"/>
      <c r="CMV38"/>
      <c r="CMW38"/>
      <c r="CMX38"/>
      <c r="CMY38"/>
      <c r="CMZ38"/>
      <c r="CNA38"/>
      <c r="CNB38"/>
      <c r="CNC38"/>
      <c r="CND38"/>
      <c r="CNE38"/>
      <c r="CNF38"/>
      <c r="CNG38"/>
      <c r="CNH38"/>
      <c r="CNI38"/>
      <c r="CNJ38"/>
      <c r="CNK38"/>
      <c r="CNL38"/>
      <c r="CNM38"/>
      <c r="CNN38"/>
      <c r="CNO38"/>
      <c r="CNP38"/>
      <c r="CNQ38"/>
      <c r="CNR38"/>
      <c r="CNS38"/>
      <c r="CNT38"/>
      <c r="CNU38"/>
      <c r="CNV38"/>
      <c r="CNW38"/>
      <c r="CNX38"/>
      <c r="CNY38"/>
      <c r="CNZ38"/>
      <c r="COA38"/>
      <c r="COB38"/>
      <c r="COC38"/>
      <c r="COD38"/>
      <c r="COE38"/>
      <c r="COF38"/>
      <c r="COG38"/>
      <c r="COH38"/>
      <c r="COI38"/>
      <c r="COJ38"/>
      <c r="COK38"/>
      <c r="COL38"/>
      <c r="COM38"/>
      <c r="CON38"/>
      <c r="COO38"/>
      <c r="COP38"/>
      <c r="COQ38"/>
      <c r="COR38"/>
      <c r="COS38"/>
      <c r="COT38"/>
      <c r="COU38"/>
      <c r="COV38"/>
      <c r="COW38"/>
      <c r="COX38"/>
      <c r="COY38"/>
      <c r="COZ38"/>
      <c r="CPA38"/>
      <c r="CPB38"/>
      <c r="CPC38"/>
      <c r="CPD38"/>
      <c r="CPE38"/>
      <c r="CPF38"/>
      <c r="CPG38"/>
      <c r="CPH38"/>
      <c r="CPI38"/>
      <c r="CPJ38"/>
      <c r="CPK38"/>
      <c r="CPL38"/>
      <c r="CPM38"/>
      <c r="CPN38"/>
      <c r="CPO38"/>
      <c r="CPP38"/>
      <c r="CPQ38"/>
      <c r="CPR38"/>
      <c r="CPS38"/>
      <c r="CPT38"/>
      <c r="CPU38"/>
      <c r="CPV38"/>
      <c r="CPW38"/>
      <c r="CPX38"/>
      <c r="CPY38"/>
      <c r="CPZ38"/>
      <c r="CQA38"/>
      <c r="CQB38"/>
      <c r="CQC38"/>
      <c r="CQD38"/>
      <c r="CQE38"/>
      <c r="CQF38"/>
      <c r="CQG38"/>
      <c r="CQH38"/>
      <c r="CQI38"/>
      <c r="CQJ38"/>
      <c r="CQK38"/>
      <c r="CQL38"/>
      <c r="CQM38"/>
      <c r="CQN38"/>
      <c r="CQO38"/>
      <c r="CQP38"/>
      <c r="CQQ38"/>
      <c r="CQR38"/>
      <c r="CQS38"/>
      <c r="CQT38"/>
      <c r="CQU38"/>
      <c r="CQV38"/>
      <c r="CQW38"/>
      <c r="CQX38"/>
      <c r="CQY38"/>
      <c r="CQZ38"/>
      <c r="CRA38"/>
      <c r="CRB38"/>
      <c r="CRC38"/>
      <c r="CRD38"/>
      <c r="CRE38"/>
      <c r="CRF38"/>
      <c r="CRG38"/>
      <c r="CRH38"/>
      <c r="CRI38"/>
      <c r="CRJ38"/>
      <c r="CRK38"/>
      <c r="CRL38"/>
      <c r="CRM38"/>
      <c r="CRN38"/>
      <c r="CRO38"/>
      <c r="CRP38"/>
      <c r="CRQ38"/>
      <c r="CRR38"/>
      <c r="CRS38"/>
      <c r="CRT38"/>
      <c r="CRU38"/>
      <c r="CRV38"/>
      <c r="CRW38"/>
      <c r="CRX38"/>
      <c r="CRY38"/>
      <c r="CRZ38"/>
      <c r="CSA38"/>
      <c r="CSB38"/>
      <c r="CSC38"/>
      <c r="CSD38"/>
      <c r="CSE38"/>
      <c r="CSF38"/>
      <c r="CSG38"/>
      <c r="CSH38"/>
      <c r="CSI38"/>
      <c r="CSJ38"/>
      <c r="CSK38"/>
      <c r="CSL38"/>
      <c r="CSM38"/>
      <c r="CSN38"/>
      <c r="CSO38"/>
      <c r="CSP38"/>
      <c r="CSQ38"/>
      <c r="CSR38"/>
      <c r="CSS38"/>
      <c r="CST38"/>
      <c r="CSU38"/>
      <c r="CSV38"/>
      <c r="CSW38"/>
      <c r="CSX38"/>
      <c r="CSY38"/>
      <c r="CSZ38"/>
      <c r="CTA38"/>
      <c r="CTB38"/>
      <c r="CTC38"/>
      <c r="CTD38"/>
      <c r="CTE38"/>
      <c r="CTF38"/>
      <c r="CTG38"/>
      <c r="CTH38"/>
      <c r="CTI38"/>
      <c r="CTJ38"/>
      <c r="CTK38"/>
      <c r="CTL38"/>
      <c r="CTM38"/>
      <c r="CTN38"/>
      <c r="CTO38"/>
      <c r="CTP38"/>
      <c r="CTQ38"/>
      <c r="CTR38"/>
      <c r="CTS38"/>
      <c r="CTT38"/>
      <c r="CTU38"/>
      <c r="CTV38"/>
      <c r="CTW38"/>
      <c r="CTX38"/>
      <c r="CTY38"/>
      <c r="CTZ38"/>
      <c r="CUA38"/>
      <c r="CUB38"/>
      <c r="CUC38"/>
      <c r="CUD38"/>
      <c r="CUE38"/>
      <c r="CUF38"/>
      <c r="CUG38"/>
      <c r="CUH38"/>
      <c r="CUI38"/>
      <c r="CUJ38"/>
      <c r="CUK38"/>
      <c r="CUL38"/>
      <c r="CUM38"/>
      <c r="CUN38"/>
      <c r="CUO38"/>
      <c r="CUP38"/>
      <c r="CUQ38"/>
      <c r="CUR38"/>
      <c r="CUS38"/>
      <c r="CUT38"/>
      <c r="CUU38"/>
      <c r="CUV38"/>
      <c r="CUW38"/>
      <c r="CUX38"/>
      <c r="CUY38"/>
      <c r="CUZ38"/>
      <c r="CVA38"/>
      <c r="CVB38"/>
      <c r="CVC38"/>
      <c r="CVD38"/>
      <c r="CVE38"/>
      <c r="CVF38"/>
      <c r="CVG38"/>
      <c r="CVH38"/>
      <c r="CVI38"/>
      <c r="CVJ38"/>
      <c r="CVK38"/>
      <c r="CVL38"/>
      <c r="CVM38"/>
      <c r="CVN38"/>
      <c r="CVO38"/>
      <c r="CVP38"/>
      <c r="CVQ38"/>
      <c r="CVR38"/>
      <c r="CVS38"/>
      <c r="CVT38"/>
      <c r="CVU38"/>
      <c r="CVV38"/>
      <c r="CVW38"/>
      <c r="CVX38"/>
      <c r="CVY38"/>
      <c r="CVZ38"/>
      <c r="CWA38"/>
      <c r="CWB38"/>
      <c r="CWC38"/>
      <c r="CWD38"/>
      <c r="CWE38"/>
      <c r="CWF38"/>
      <c r="CWG38"/>
      <c r="CWH38"/>
      <c r="CWI38"/>
      <c r="CWJ38"/>
      <c r="CWK38"/>
      <c r="CWL38"/>
      <c r="CWM38"/>
      <c r="CWN38"/>
      <c r="CWO38"/>
      <c r="CWP38"/>
      <c r="CWQ38"/>
      <c r="CWR38"/>
      <c r="CWS38"/>
      <c r="CWT38"/>
      <c r="CWU38"/>
      <c r="CWV38"/>
      <c r="CWW38"/>
      <c r="CWX38"/>
      <c r="CWY38"/>
      <c r="CWZ38"/>
      <c r="CXA38"/>
      <c r="CXB38"/>
      <c r="CXC38"/>
      <c r="CXD38"/>
      <c r="CXE38"/>
      <c r="CXF38"/>
      <c r="CXG38"/>
      <c r="CXH38"/>
      <c r="CXI38"/>
      <c r="CXJ38"/>
      <c r="CXK38"/>
      <c r="CXL38"/>
      <c r="CXM38"/>
      <c r="CXN38"/>
      <c r="CXO38"/>
      <c r="CXP38"/>
      <c r="CXQ38"/>
      <c r="CXR38"/>
      <c r="CXS38"/>
      <c r="CXT38"/>
      <c r="CXU38"/>
      <c r="CXV38"/>
      <c r="CXW38"/>
      <c r="CXX38"/>
      <c r="CXY38"/>
      <c r="CXZ38"/>
      <c r="CYA38"/>
      <c r="CYB38"/>
      <c r="CYC38"/>
      <c r="CYD38"/>
      <c r="CYE38"/>
      <c r="CYF38"/>
      <c r="CYG38"/>
      <c r="CYH38"/>
      <c r="CYI38"/>
      <c r="CYJ38"/>
      <c r="CYK38"/>
      <c r="CYL38"/>
      <c r="CYM38"/>
      <c r="CYN38"/>
      <c r="CYO38"/>
      <c r="CYP38"/>
      <c r="CYQ38"/>
      <c r="CYR38"/>
      <c r="CYS38"/>
      <c r="CYT38"/>
      <c r="CYU38"/>
      <c r="CYV38"/>
      <c r="CYW38"/>
      <c r="CYX38"/>
      <c r="CYY38"/>
      <c r="CYZ38"/>
      <c r="CZA38"/>
      <c r="CZB38"/>
      <c r="CZC38"/>
      <c r="CZD38"/>
      <c r="CZE38"/>
      <c r="CZF38"/>
      <c r="CZG38"/>
      <c r="CZH38"/>
      <c r="CZI38"/>
      <c r="CZJ38"/>
      <c r="CZK38"/>
      <c r="CZL38"/>
      <c r="CZM38"/>
      <c r="CZN38"/>
      <c r="CZO38"/>
      <c r="CZP38"/>
      <c r="CZQ38"/>
      <c r="CZR38"/>
      <c r="CZS38"/>
      <c r="CZT38"/>
      <c r="CZU38"/>
      <c r="CZV38"/>
      <c r="CZW38"/>
      <c r="CZX38"/>
      <c r="CZY38"/>
      <c r="CZZ38"/>
      <c r="DAA38"/>
      <c r="DAB38"/>
      <c r="DAC38"/>
      <c r="DAD38"/>
      <c r="DAE38"/>
      <c r="DAF38"/>
      <c r="DAG38"/>
      <c r="DAH38"/>
      <c r="DAI38"/>
      <c r="DAJ38"/>
      <c r="DAK38"/>
      <c r="DAL38"/>
      <c r="DAM38"/>
      <c r="DAN38"/>
      <c r="DAO38"/>
      <c r="DAP38"/>
      <c r="DAQ38"/>
      <c r="DAR38"/>
      <c r="DAS38"/>
      <c r="DAT38"/>
      <c r="DAU38"/>
      <c r="DAV38"/>
      <c r="DAW38"/>
      <c r="DAX38"/>
      <c r="DAY38"/>
      <c r="DAZ38"/>
      <c r="DBA38"/>
      <c r="DBB38"/>
      <c r="DBC38"/>
      <c r="DBD38"/>
      <c r="DBE38"/>
      <c r="DBF38"/>
      <c r="DBG38"/>
      <c r="DBH38"/>
      <c r="DBI38"/>
      <c r="DBJ38"/>
      <c r="DBK38"/>
      <c r="DBL38"/>
      <c r="DBM38"/>
      <c r="DBN38"/>
      <c r="DBO38"/>
      <c r="DBP38"/>
      <c r="DBQ38"/>
      <c r="DBR38"/>
      <c r="DBS38"/>
      <c r="DBT38"/>
      <c r="DBU38"/>
      <c r="DBV38"/>
      <c r="DBW38"/>
      <c r="DBX38"/>
      <c r="DBY38"/>
      <c r="DBZ38"/>
      <c r="DCA38"/>
      <c r="DCB38"/>
      <c r="DCC38"/>
      <c r="DCD38"/>
      <c r="DCE38"/>
      <c r="DCF38"/>
      <c r="DCG38"/>
      <c r="DCH38"/>
      <c r="DCI38"/>
      <c r="DCJ38"/>
      <c r="DCK38"/>
      <c r="DCL38"/>
      <c r="DCM38"/>
      <c r="DCN38"/>
      <c r="DCO38"/>
      <c r="DCP38"/>
      <c r="DCQ38"/>
      <c r="DCR38"/>
      <c r="DCS38"/>
      <c r="DCT38"/>
      <c r="DCU38"/>
      <c r="DCV38"/>
      <c r="DCW38"/>
      <c r="DCX38"/>
      <c r="DCY38"/>
      <c r="DCZ38"/>
      <c r="DDA38"/>
      <c r="DDB38"/>
      <c r="DDC38"/>
      <c r="DDD38"/>
      <c r="DDE38"/>
      <c r="DDF38"/>
      <c r="DDG38"/>
      <c r="DDH38"/>
      <c r="DDI38"/>
      <c r="DDJ38"/>
      <c r="DDK38"/>
      <c r="DDL38"/>
      <c r="DDM38"/>
      <c r="DDN38"/>
      <c r="DDO38"/>
      <c r="DDP38"/>
      <c r="DDQ38"/>
      <c r="DDR38"/>
      <c r="DDS38"/>
      <c r="DDT38"/>
      <c r="DDU38"/>
      <c r="DDV38"/>
      <c r="DDW38"/>
      <c r="DDX38"/>
      <c r="DDY38"/>
      <c r="DDZ38"/>
      <c r="DEA38"/>
      <c r="DEB38"/>
      <c r="DEC38"/>
      <c r="DED38"/>
      <c r="DEE38"/>
      <c r="DEF38"/>
      <c r="DEG38"/>
      <c r="DEH38"/>
      <c r="DEI38"/>
      <c r="DEJ38"/>
      <c r="DEK38"/>
      <c r="DEL38"/>
      <c r="DEM38"/>
      <c r="DEN38"/>
      <c r="DEO38"/>
      <c r="DEP38"/>
      <c r="DEQ38"/>
      <c r="DER38"/>
      <c r="DES38"/>
      <c r="DET38"/>
      <c r="DEU38"/>
      <c r="DEV38"/>
      <c r="DEW38"/>
      <c r="DEX38"/>
      <c r="DEY38"/>
      <c r="DEZ38"/>
      <c r="DFA38"/>
      <c r="DFB38"/>
      <c r="DFC38"/>
      <c r="DFD38"/>
      <c r="DFE38"/>
      <c r="DFF38"/>
      <c r="DFG38"/>
      <c r="DFH38"/>
      <c r="DFI38"/>
      <c r="DFJ38"/>
      <c r="DFK38"/>
      <c r="DFL38"/>
      <c r="DFM38"/>
      <c r="DFN38"/>
      <c r="DFO38"/>
      <c r="DFP38"/>
      <c r="DFQ38"/>
      <c r="DFR38"/>
      <c r="DFS38"/>
      <c r="DFT38"/>
      <c r="DFU38"/>
      <c r="DFV38"/>
      <c r="DFW38"/>
      <c r="DFX38"/>
      <c r="DFY38"/>
      <c r="DFZ38"/>
      <c r="DGA38"/>
      <c r="DGB38"/>
      <c r="DGC38"/>
      <c r="DGD38"/>
      <c r="DGE38"/>
      <c r="DGF38"/>
      <c r="DGG38"/>
      <c r="DGH38"/>
      <c r="DGI38"/>
      <c r="DGJ38"/>
      <c r="DGK38"/>
      <c r="DGL38"/>
      <c r="DGM38"/>
      <c r="DGN38"/>
      <c r="DGO38"/>
      <c r="DGP38"/>
      <c r="DGQ38"/>
      <c r="DGR38"/>
      <c r="DGS38"/>
      <c r="DGT38"/>
      <c r="DGU38"/>
      <c r="DGV38"/>
      <c r="DGW38"/>
      <c r="DGX38"/>
      <c r="DGY38"/>
      <c r="DGZ38"/>
      <c r="DHA38"/>
      <c r="DHB38"/>
      <c r="DHC38"/>
      <c r="DHD38"/>
      <c r="DHE38"/>
      <c r="DHF38"/>
      <c r="DHG38"/>
      <c r="DHH38"/>
      <c r="DHI38"/>
      <c r="DHJ38"/>
      <c r="DHK38"/>
      <c r="DHL38"/>
      <c r="DHM38"/>
      <c r="DHN38"/>
      <c r="DHO38"/>
      <c r="DHP38"/>
      <c r="DHQ38"/>
      <c r="DHR38"/>
      <c r="DHS38"/>
      <c r="DHT38"/>
      <c r="DHU38"/>
      <c r="DHV38"/>
      <c r="DHW38"/>
      <c r="DHX38"/>
      <c r="DHY38"/>
      <c r="DHZ38"/>
      <c r="DIA38"/>
      <c r="DIB38"/>
      <c r="DIC38"/>
      <c r="DID38"/>
      <c r="DIE38"/>
      <c r="DIF38"/>
      <c r="DIG38"/>
      <c r="DIH38"/>
      <c r="DII38"/>
      <c r="DIJ38"/>
      <c r="DIK38"/>
      <c r="DIL38"/>
      <c r="DIM38"/>
      <c r="DIN38"/>
      <c r="DIO38"/>
      <c r="DIP38"/>
      <c r="DIQ38"/>
      <c r="DIR38"/>
      <c r="DIS38"/>
      <c r="DIT38"/>
      <c r="DIU38"/>
      <c r="DIV38"/>
      <c r="DIW38"/>
      <c r="DIX38"/>
      <c r="DIY38"/>
      <c r="DIZ38"/>
      <c r="DJA38"/>
      <c r="DJB38"/>
      <c r="DJC38"/>
      <c r="DJD38"/>
      <c r="DJE38"/>
      <c r="DJF38"/>
      <c r="DJG38"/>
      <c r="DJH38"/>
      <c r="DJI38"/>
      <c r="DJJ38"/>
      <c r="DJK38"/>
      <c r="DJL38"/>
      <c r="DJM38"/>
      <c r="DJN38"/>
      <c r="DJO38"/>
      <c r="DJP38"/>
      <c r="DJQ38"/>
      <c r="DJR38"/>
      <c r="DJS38"/>
      <c r="DJT38"/>
      <c r="DJU38"/>
      <c r="DJV38"/>
      <c r="DJW38"/>
      <c r="DJX38"/>
      <c r="DJY38"/>
      <c r="DJZ38"/>
      <c r="DKA38"/>
      <c r="DKB38"/>
      <c r="DKC38"/>
      <c r="DKD38"/>
      <c r="DKE38"/>
      <c r="DKF38"/>
      <c r="DKG38"/>
      <c r="DKH38"/>
      <c r="DKI38"/>
      <c r="DKJ38"/>
      <c r="DKK38"/>
      <c r="DKL38"/>
      <c r="DKM38"/>
      <c r="DKN38"/>
      <c r="DKO38"/>
      <c r="DKP38"/>
      <c r="DKQ38"/>
      <c r="DKR38"/>
      <c r="DKS38"/>
      <c r="DKT38"/>
      <c r="DKU38"/>
      <c r="DKV38"/>
      <c r="DKW38"/>
      <c r="DKX38"/>
      <c r="DKY38"/>
      <c r="DKZ38"/>
      <c r="DLA38"/>
      <c r="DLB38"/>
      <c r="DLC38"/>
      <c r="DLD38"/>
      <c r="DLE38"/>
      <c r="DLF38"/>
      <c r="DLG38"/>
      <c r="DLH38"/>
      <c r="DLI38"/>
      <c r="DLJ38"/>
      <c r="DLK38"/>
      <c r="DLL38"/>
      <c r="DLM38"/>
      <c r="DLN38"/>
      <c r="DLO38"/>
      <c r="DLP38"/>
      <c r="DLQ38"/>
      <c r="DLR38"/>
      <c r="DLS38"/>
      <c r="DLT38"/>
      <c r="DLU38"/>
      <c r="DLV38"/>
      <c r="DLW38"/>
      <c r="DLX38"/>
      <c r="DLY38"/>
      <c r="DLZ38"/>
      <c r="DMA38"/>
      <c r="DMB38"/>
      <c r="DMC38"/>
      <c r="DMD38"/>
      <c r="DME38"/>
      <c r="DMF38"/>
      <c r="DMG38"/>
      <c r="DMH38"/>
      <c r="DMI38"/>
      <c r="DMJ38"/>
      <c r="DMK38"/>
      <c r="DML38"/>
      <c r="DMM38"/>
      <c r="DMN38"/>
      <c r="DMO38"/>
      <c r="DMP38"/>
      <c r="DMQ38"/>
      <c r="DMR38"/>
      <c r="DMS38"/>
      <c r="DMT38"/>
      <c r="DMU38"/>
      <c r="DMV38"/>
      <c r="DMW38"/>
      <c r="DMX38"/>
      <c r="DMY38"/>
      <c r="DMZ38"/>
      <c r="DNA38"/>
      <c r="DNB38"/>
      <c r="DNC38"/>
      <c r="DND38"/>
      <c r="DNE38"/>
      <c r="DNF38"/>
      <c r="DNG38"/>
      <c r="DNH38"/>
      <c r="DNI38"/>
      <c r="DNJ38"/>
      <c r="DNK38"/>
      <c r="DNL38"/>
      <c r="DNM38"/>
      <c r="DNN38"/>
      <c r="DNO38"/>
      <c r="DNP38"/>
      <c r="DNQ38"/>
      <c r="DNR38"/>
      <c r="DNS38"/>
      <c r="DNT38"/>
      <c r="DNU38"/>
      <c r="DNV38"/>
      <c r="DNW38"/>
      <c r="DNX38"/>
      <c r="DNY38"/>
      <c r="DNZ38"/>
      <c r="DOA38"/>
      <c r="DOB38"/>
      <c r="DOC38"/>
      <c r="DOD38"/>
      <c r="DOE38"/>
      <c r="DOF38"/>
      <c r="DOG38"/>
      <c r="DOH38"/>
      <c r="DOI38"/>
      <c r="DOJ38"/>
      <c r="DOK38"/>
      <c r="DOL38"/>
      <c r="DOM38"/>
      <c r="DON38"/>
      <c r="DOO38"/>
      <c r="DOP38"/>
      <c r="DOQ38"/>
      <c r="DOR38"/>
      <c r="DOS38"/>
      <c r="DOT38"/>
      <c r="DOU38"/>
      <c r="DOV38"/>
      <c r="DOW38"/>
      <c r="DOX38"/>
      <c r="DOY38"/>
      <c r="DOZ38"/>
      <c r="DPA38"/>
      <c r="DPB38"/>
      <c r="DPC38"/>
      <c r="DPD38"/>
      <c r="DPE38"/>
      <c r="DPF38"/>
      <c r="DPG38"/>
      <c r="DPH38"/>
      <c r="DPI38"/>
      <c r="DPJ38"/>
      <c r="DPK38"/>
      <c r="DPL38"/>
      <c r="DPM38"/>
      <c r="DPN38"/>
      <c r="DPO38"/>
      <c r="DPP38"/>
      <c r="DPQ38"/>
      <c r="DPR38"/>
      <c r="DPS38"/>
      <c r="DPT38"/>
      <c r="DPU38"/>
      <c r="DPV38"/>
      <c r="DPW38"/>
      <c r="DPX38"/>
      <c r="DPY38"/>
      <c r="DPZ38"/>
      <c r="DQA38"/>
      <c r="DQB38"/>
      <c r="DQC38"/>
      <c r="DQD38"/>
      <c r="DQE38"/>
      <c r="DQF38"/>
      <c r="DQG38"/>
      <c r="DQH38"/>
      <c r="DQI38"/>
      <c r="DQJ38"/>
      <c r="DQK38"/>
      <c r="DQL38"/>
      <c r="DQM38"/>
      <c r="DQN38"/>
      <c r="DQO38"/>
      <c r="DQP38"/>
      <c r="DQQ38"/>
      <c r="DQR38"/>
      <c r="DQS38"/>
      <c r="DQT38"/>
      <c r="DQU38"/>
      <c r="DQV38"/>
      <c r="DQW38"/>
      <c r="DQX38"/>
      <c r="DQY38"/>
      <c r="DQZ38"/>
      <c r="DRA38"/>
      <c r="DRB38"/>
      <c r="DRC38"/>
      <c r="DRD38"/>
      <c r="DRE38"/>
      <c r="DRF38"/>
      <c r="DRG38"/>
      <c r="DRH38"/>
      <c r="DRI38"/>
      <c r="DRJ38"/>
      <c r="DRK38"/>
      <c r="DRL38"/>
      <c r="DRM38"/>
      <c r="DRN38"/>
      <c r="DRO38"/>
      <c r="DRP38"/>
      <c r="DRQ38"/>
      <c r="DRR38"/>
      <c r="DRS38"/>
      <c r="DRT38"/>
      <c r="DRU38"/>
      <c r="DRV38"/>
      <c r="DRW38"/>
      <c r="DRX38"/>
      <c r="DRY38"/>
      <c r="DRZ38"/>
      <c r="DSA38"/>
      <c r="DSB38"/>
      <c r="DSC38"/>
      <c r="DSD38"/>
      <c r="DSE38"/>
      <c r="DSF38"/>
      <c r="DSG38"/>
      <c r="DSH38"/>
      <c r="DSI38"/>
      <c r="DSJ38"/>
      <c r="DSK38"/>
      <c r="DSL38"/>
      <c r="DSM38"/>
      <c r="DSN38"/>
      <c r="DSO38"/>
      <c r="DSP38"/>
      <c r="DSQ38"/>
      <c r="DSR38"/>
      <c r="DSS38"/>
      <c r="DST38"/>
      <c r="DSU38"/>
      <c r="DSV38"/>
      <c r="DSW38"/>
      <c r="DSX38"/>
      <c r="DSY38"/>
      <c r="DSZ38"/>
      <c r="DTA38"/>
      <c r="DTB38"/>
      <c r="DTC38"/>
      <c r="DTD38"/>
      <c r="DTE38"/>
      <c r="DTF38"/>
      <c r="DTG38"/>
      <c r="DTH38"/>
      <c r="DTI38"/>
      <c r="DTJ38"/>
      <c r="DTK38"/>
      <c r="DTL38"/>
      <c r="DTM38"/>
      <c r="DTN38"/>
      <c r="DTO38"/>
      <c r="DTP38"/>
      <c r="DTQ38"/>
      <c r="DTR38"/>
      <c r="DTS38"/>
      <c r="DTT38"/>
      <c r="DTU38"/>
      <c r="DTV38"/>
      <c r="DTW38"/>
      <c r="DTX38"/>
      <c r="DTY38"/>
      <c r="DTZ38"/>
      <c r="DUA38"/>
      <c r="DUB38"/>
      <c r="DUC38"/>
      <c r="DUD38"/>
      <c r="DUE38"/>
      <c r="DUF38"/>
      <c r="DUG38"/>
      <c r="DUH38"/>
      <c r="DUI38"/>
      <c r="DUJ38"/>
      <c r="DUK38"/>
      <c r="DUL38"/>
      <c r="DUM38"/>
      <c r="DUN38"/>
      <c r="DUO38"/>
      <c r="DUP38"/>
      <c r="DUQ38"/>
      <c r="DUR38"/>
      <c r="DUS38"/>
      <c r="DUT38"/>
      <c r="DUU38"/>
      <c r="DUV38"/>
      <c r="DUW38"/>
      <c r="DUX38"/>
      <c r="DUY38"/>
      <c r="DUZ38"/>
      <c r="DVA38"/>
      <c r="DVB38"/>
      <c r="DVC38"/>
      <c r="DVD38"/>
      <c r="DVE38"/>
      <c r="DVF38"/>
      <c r="DVG38"/>
      <c r="DVH38"/>
      <c r="DVI38"/>
      <c r="DVJ38"/>
      <c r="DVK38"/>
      <c r="DVL38"/>
      <c r="DVM38"/>
      <c r="DVN38"/>
      <c r="DVO38"/>
      <c r="DVP38"/>
      <c r="DVQ38"/>
      <c r="DVR38"/>
      <c r="DVS38"/>
      <c r="DVT38"/>
      <c r="DVU38"/>
      <c r="DVV38"/>
      <c r="DVW38"/>
      <c r="DVX38"/>
      <c r="DVY38"/>
      <c r="DVZ38"/>
      <c r="DWA38"/>
      <c r="DWB38"/>
      <c r="DWC38"/>
      <c r="DWD38"/>
      <c r="DWE38"/>
      <c r="DWF38"/>
      <c r="DWG38"/>
      <c r="DWH38"/>
      <c r="DWI38"/>
      <c r="DWJ38"/>
      <c r="DWK38"/>
      <c r="DWL38"/>
      <c r="DWM38"/>
      <c r="DWN38"/>
      <c r="DWO38"/>
      <c r="DWP38"/>
      <c r="DWQ38"/>
      <c r="DWR38"/>
      <c r="DWS38"/>
      <c r="DWT38"/>
      <c r="DWU38"/>
      <c r="DWV38"/>
      <c r="DWW38"/>
      <c r="DWX38"/>
      <c r="DWY38"/>
      <c r="DWZ38"/>
      <c r="DXA38"/>
      <c r="DXB38"/>
      <c r="DXC38"/>
      <c r="DXD38"/>
      <c r="DXE38"/>
      <c r="DXF38"/>
      <c r="DXG38"/>
      <c r="DXH38"/>
      <c r="DXI38"/>
      <c r="DXJ38"/>
      <c r="DXK38"/>
      <c r="DXL38"/>
      <c r="DXM38"/>
      <c r="DXN38"/>
      <c r="DXO38"/>
      <c r="DXP38"/>
      <c r="DXQ38"/>
      <c r="DXR38"/>
      <c r="DXS38"/>
      <c r="DXT38"/>
      <c r="DXU38"/>
      <c r="DXV38"/>
      <c r="DXW38"/>
      <c r="DXX38"/>
      <c r="DXY38"/>
      <c r="DXZ38"/>
      <c r="DYA38"/>
      <c r="DYB38"/>
      <c r="DYC38"/>
      <c r="DYD38"/>
      <c r="DYE38"/>
      <c r="DYF38"/>
      <c r="DYG38"/>
      <c r="DYH38"/>
      <c r="DYI38"/>
      <c r="DYJ38"/>
      <c r="DYK38"/>
      <c r="DYL38"/>
      <c r="DYM38"/>
      <c r="DYN38"/>
      <c r="DYO38"/>
      <c r="DYP38"/>
      <c r="DYQ38"/>
      <c r="DYR38"/>
      <c r="DYS38"/>
      <c r="DYT38"/>
      <c r="DYU38"/>
      <c r="DYV38"/>
      <c r="DYW38"/>
      <c r="DYX38"/>
      <c r="DYY38"/>
      <c r="DYZ38"/>
      <c r="DZA38"/>
      <c r="DZB38"/>
      <c r="DZC38"/>
      <c r="DZD38"/>
      <c r="DZE38"/>
      <c r="DZF38"/>
      <c r="DZG38"/>
      <c r="DZH38"/>
      <c r="DZI38"/>
      <c r="DZJ38"/>
      <c r="DZK38"/>
      <c r="DZL38"/>
      <c r="DZM38"/>
      <c r="DZN38"/>
      <c r="DZO38"/>
      <c r="DZP38"/>
      <c r="DZQ38"/>
      <c r="DZR38"/>
      <c r="DZS38"/>
      <c r="DZT38"/>
      <c r="DZU38"/>
      <c r="DZV38"/>
      <c r="DZW38"/>
      <c r="DZX38"/>
      <c r="DZY38"/>
      <c r="DZZ38"/>
      <c r="EAA38"/>
      <c r="EAB38"/>
      <c r="EAC38"/>
      <c r="EAD38"/>
      <c r="EAE38"/>
      <c r="EAF38"/>
      <c r="EAG38"/>
      <c r="EAH38"/>
      <c r="EAI38"/>
      <c r="EAJ38"/>
      <c r="EAK38"/>
      <c r="EAL38"/>
      <c r="EAM38"/>
      <c r="EAN38"/>
      <c r="EAO38"/>
      <c r="EAP38"/>
      <c r="EAQ38"/>
      <c r="EAR38"/>
      <c r="EAS38"/>
      <c r="EAT38"/>
      <c r="EAU38"/>
      <c r="EAV38"/>
      <c r="EAW38"/>
      <c r="EAX38"/>
      <c r="EAY38"/>
      <c r="EAZ38"/>
      <c r="EBA38"/>
      <c r="EBB38"/>
      <c r="EBC38"/>
      <c r="EBD38"/>
      <c r="EBE38"/>
      <c r="EBF38"/>
      <c r="EBG38"/>
      <c r="EBH38"/>
      <c r="EBI38"/>
      <c r="EBJ38"/>
      <c r="EBK38"/>
      <c r="EBL38"/>
      <c r="EBM38"/>
      <c r="EBN38"/>
      <c r="EBO38"/>
      <c r="EBP38"/>
      <c r="EBQ38"/>
      <c r="EBR38"/>
      <c r="EBS38"/>
      <c r="EBT38"/>
      <c r="EBU38"/>
      <c r="EBV38"/>
      <c r="EBW38"/>
      <c r="EBX38"/>
      <c r="EBY38"/>
      <c r="EBZ38"/>
      <c r="ECA38"/>
      <c r="ECB38"/>
      <c r="ECC38"/>
      <c r="ECD38"/>
      <c r="ECE38"/>
      <c r="ECF38"/>
      <c r="ECG38"/>
      <c r="ECH38"/>
      <c r="ECI38"/>
      <c r="ECJ38"/>
      <c r="ECK38"/>
      <c r="ECL38"/>
      <c r="ECM38"/>
      <c r="ECN38"/>
      <c r="ECO38"/>
      <c r="ECP38"/>
      <c r="ECQ38"/>
      <c r="ECR38"/>
      <c r="ECS38"/>
      <c r="ECT38"/>
      <c r="ECU38"/>
      <c r="ECV38"/>
      <c r="ECW38"/>
      <c r="ECX38"/>
      <c r="ECY38"/>
      <c r="ECZ38"/>
      <c r="EDA38"/>
      <c r="EDB38"/>
      <c r="EDC38"/>
      <c r="EDD38"/>
      <c r="EDE38"/>
      <c r="EDF38"/>
      <c r="EDG38"/>
      <c r="EDH38"/>
      <c r="EDI38"/>
      <c r="EDJ38"/>
      <c r="EDK38"/>
      <c r="EDL38"/>
      <c r="EDM38"/>
      <c r="EDN38"/>
      <c r="EDO38"/>
      <c r="EDP38"/>
      <c r="EDQ38"/>
      <c r="EDR38"/>
      <c r="EDS38"/>
      <c r="EDT38"/>
      <c r="EDU38"/>
      <c r="EDV38"/>
      <c r="EDW38"/>
      <c r="EDX38"/>
      <c r="EDY38"/>
      <c r="EDZ38"/>
      <c r="EEA38"/>
      <c r="EEB38"/>
      <c r="EEC38"/>
      <c r="EED38"/>
      <c r="EEE38"/>
      <c r="EEF38"/>
      <c r="EEG38"/>
      <c r="EEH38"/>
      <c r="EEI38"/>
      <c r="EEJ38"/>
      <c r="EEK38"/>
      <c r="EEL38"/>
      <c r="EEM38"/>
      <c r="EEN38"/>
      <c r="EEO38"/>
      <c r="EEP38"/>
      <c r="EEQ38"/>
      <c r="EER38"/>
      <c r="EES38"/>
      <c r="EET38"/>
      <c r="EEU38"/>
      <c r="EEV38"/>
      <c r="EEW38"/>
      <c r="EEX38"/>
      <c r="EEY38"/>
      <c r="EEZ38"/>
      <c r="EFA38"/>
      <c r="EFB38"/>
      <c r="EFC38"/>
      <c r="EFD38"/>
      <c r="EFE38"/>
      <c r="EFF38"/>
      <c r="EFG38"/>
      <c r="EFH38"/>
      <c r="EFI38"/>
      <c r="EFJ38"/>
      <c r="EFK38"/>
      <c r="EFL38"/>
      <c r="EFM38"/>
      <c r="EFN38"/>
      <c r="EFO38"/>
      <c r="EFP38"/>
      <c r="EFQ38"/>
      <c r="EFR38"/>
      <c r="EFS38"/>
      <c r="EFT38"/>
      <c r="EFU38"/>
      <c r="EFV38"/>
      <c r="EFW38"/>
      <c r="EFX38"/>
      <c r="EFY38"/>
      <c r="EFZ38"/>
      <c r="EGA38"/>
      <c r="EGB38"/>
      <c r="EGC38"/>
      <c r="EGD38"/>
      <c r="EGE38"/>
      <c r="EGF38"/>
      <c r="EGG38"/>
      <c r="EGH38"/>
      <c r="EGI38"/>
      <c r="EGJ38"/>
      <c r="EGK38"/>
      <c r="EGL38"/>
      <c r="EGM38"/>
      <c r="EGN38"/>
      <c r="EGO38"/>
      <c r="EGP38"/>
      <c r="EGQ38"/>
      <c r="EGR38"/>
      <c r="EGS38"/>
      <c r="EGT38"/>
      <c r="EGU38"/>
      <c r="EGV38"/>
      <c r="EGW38"/>
      <c r="EGX38"/>
      <c r="EGY38"/>
      <c r="EGZ38"/>
      <c r="EHA38"/>
      <c r="EHB38"/>
      <c r="EHC38"/>
      <c r="EHD38"/>
      <c r="EHE38"/>
      <c r="EHF38"/>
      <c r="EHG38"/>
      <c r="EHH38"/>
      <c r="EHI38"/>
      <c r="EHJ38"/>
      <c r="EHK38"/>
      <c r="EHL38"/>
      <c r="EHM38"/>
      <c r="EHN38"/>
      <c r="EHO38"/>
      <c r="EHP38"/>
      <c r="EHQ38"/>
      <c r="EHR38"/>
      <c r="EHS38"/>
      <c r="EHT38"/>
      <c r="EHU38"/>
      <c r="EHV38"/>
      <c r="EHW38"/>
      <c r="EHX38"/>
      <c r="EHY38"/>
      <c r="EHZ38"/>
      <c r="EIA38"/>
      <c r="EIB38"/>
      <c r="EIC38"/>
      <c r="EID38"/>
      <c r="EIE38"/>
      <c r="EIF38"/>
      <c r="EIG38"/>
      <c r="EIH38"/>
      <c r="EII38"/>
      <c r="EIJ38"/>
      <c r="EIK38"/>
      <c r="EIL38"/>
      <c r="EIM38"/>
      <c r="EIN38"/>
      <c r="EIO38"/>
      <c r="EIP38"/>
      <c r="EIQ38"/>
      <c r="EIR38"/>
      <c r="EIS38"/>
      <c r="EIT38"/>
      <c r="EIU38"/>
      <c r="EIV38"/>
      <c r="EIW38"/>
      <c r="EIX38"/>
      <c r="EIY38"/>
      <c r="EIZ38"/>
      <c r="EJA38"/>
      <c r="EJB38"/>
      <c r="EJC38"/>
      <c r="EJD38"/>
      <c r="EJE38"/>
      <c r="EJF38"/>
      <c r="EJG38"/>
      <c r="EJH38"/>
      <c r="EJI38"/>
      <c r="EJJ38"/>
      <c r="EJK38"/>
      <c r="EJL38"/>
      <c r="EJM38"/>
      <c r="EJN38"/>
      <c r="EJO38"/>
      <c r="EJP38"/>
      <c r="EJQ38"/>
      <c r="EJR38"/>
      <c r="EJS38"/>
      <c r="EJT38"/>
      <c r="EJU38"/>
      <c r="EJV38"/>
      <c r="EJW38"/>
      <c r="EJX38"/>
      <c r="EJY38"/>
      <c r="EJZ38"/>
      <c r="EKA38"/>
      <c r="EKB38"/>
      <c r="EKC38"/>
      <c r="EKD38"/>
      <c r="EKE38"/>
      <c r="EKF38"/>
      <c r="EKG38"/>
      <c r="EKH38"/>
      <c r="EKI38"/>
      <c r="EKJ38"/>
      <c r="EKK38"/>
      <c r="EKL38"/>
      <c r="EKM38"/>
      <c r="EKN38"/>
      <c r="EKO38"/>
      <c r="EKP38"/>
      <c r="EKQ38"/>
      <c r="EKR38"/>
      <c r="EKS38"/>
      <c r="EKT38"/>
      <c r="EKU38"/>
      <c r="EKV38"/>
      <c r="EKW38"/>
      <c r="EKX38"/>
      <c r="EKY38"/>
      <c r="EKZ38"/>
      <c r="ELA38"/>
      <c r="ELB38"/>
      <c r="ELC38"/>
      <c r="ELD38"/>
      <c r="ELE38"/>
      <c r="ELF38"/>
      <c r="ELG38"/>
      <c r="ELH38"/>
      <c r="ELI38"/>
      <c r="ELJ38"/>
      <c r="ELK38"/>
      <c r="ELL38"/>
      <c r="ELM38"/>
      <c r="ELN38"/>
      <c r="ELO38"/>
      <c r="ELP38"/>
      <c r="ELQ38"/>
      <c r="ELR38"/>
      <c r="ELS38"/>
      <c r="ELT38"/>
      <c r="ELU38"/>
      <c r="ELV38"/>
      <c r="ELW38"/>
      <c r="ELX38"/>
      <c r="ELY38"/>
      <c r="ELZ38"/>
      <c r="EMA38"/>
      <c r="EMB38"/>
      <c r="EMC38"/>
      <c r="EMD38"/>
      <c r="EME38"/>
      <c r="EMF38"/>
      <c r="EMG38"/>
      <c r="EMH38"/>
      <c r="EMI38"/>
      <c r="EMJ38"/>
      <c r="EMK38"/>
      <c r="EML38"/>
      <c r="EMM38"/>
      <c r="EMN38"/>
      <c r="EMO38"/>
      <c r="EMP38"/>
      <c r="EMQ38"/>
      <c r="EMR38"/>
      <c r="EMS38"/>
      <c r="EMT38"/>
      <c r="EMU38"/>
      <c r="EMV38"/>
      <c r="EMW38"/>
      <c r="EMX38"/>
      <c r="EMY38"/>
      <c r="EMZ38"/>
      <c r="ENA38"/>
      <c r="ENB38"/>
      <c r="ENC38"/>
      <c r="END38"/>
      <c r="ENE38"/>
      <c r="ENF38"/>
      <c r="ENG38"/>
      <c r="ENH38"/>
      <c r="ENI38"/>
      <c r="ENJ38"/>
      <c r="ENK38"/>
      <c r="ENL38"/>
      <c r="ENM38"/>
      <c r="ENN38"/>
      <c r="ENO38"/>
      <c r="ENP38"/>
      <c r="ENQ38"/>
      <c r="ENR38"/>
      <c r="ENS38"/>
      <c r="ENT38"/>
      <c r="ENU38"/>
      <c r="ENV38"/>
      <c r="ENW38"/>
      <c r="ENX38"/>
      <c r="ENY38"/>
      <c r="ENZ38"/>
      <c r="EOA38"/>
      <c r="EOB38"/>
      <c r="EOC38"/>
      <c r="EOD38"/>
      <c r="EOE38"/>
      <c r="EOF38"/>
      <c r="EOG38"/>
      <c r="EOH38"/>
      <c r="EOI38"/>
      <c r="EOJ38"/>
      <c r="EOK38"/>
      <c r="EOL38"/>
      <c r="EOM38"/>
      <c r="EON38"/>
      <c r="EOO38"/>
      <c r="EOP38"/>
      <c r="EOQ38"/>
      <c r="EOR38"/>
      <c r="EOS38"/>
      <c r="EOT38"/>
      <c r="EOU38"/>
      <c r="EOV38"/>
      <c r="EOW38"/>
      <c r="EOX38"/>
      <c r="EOY38"/>
      <c r="EOZ38"/>
      <c r="EPA38"/>
      <c r="EPB38"/>
      <c r="EPC38"/>
      <c r="EPD38"/>
      <c r="EPE38"/>
      <c r="EPF38"/>
      <c r="EPG38"/>
      <c r="EPH38"/>
      <c r="EPI38"/>
      <c r="EPJ38"/>
      <c r="EPK38"/>
      <c r="EPL38"/>
      <c r="EPM38"/>
      <c r="EPN38"/>
      <c r="EPO38"/>
      <c r="EPP38"/>
      <c r="EPQ38"/>
      <c r="EPR38"/>
      <c r="EPS38"/>
      <c r="EPT38"/>
      <c r="EPU38"/>
      <c r="EPV38"/>
      <c r="EPW38"/>
      <c r="EPX38"/>
      <c r="EPY38"/>
      <c r="EPZ38"/>
      <c r="EQA38"/>
      <c r="EQB38"/>
      <c r="EQC38"/>
      <c r="EQD38"/>
      <c r="EQE38"/>
      <c r="EQF38"/>
      <c r="EQG38"/>
      <c r="EQH38"/>
      <c r="EQI38"/>
      <c r="EQJ38"/>
      <c r="EQK38"/>
      <c r="EQL38"/>
      <c r="EQM38"/>
      <c r="EQN38"/>
      <c r="EQO38"/>
      <c r="EQP38"/>
      <c r="EQQ38"/>
      <c r="EQR38"/>
      <c r="EQS38"/>
      <c r="EQT38"/>
      <c r="EQU38"/>
      <c r="EQV38"/>
      <c r="EQW38"/>
      <c r="EQX38"/>
      <c r="EQY38"/>
      <c r="EQZ38"/>
      <c r="ERA38"/>
      <c r="ERB38"/>
      <c r="ERC38"/>
      <c r="ERD38"/>
      <c r="ERE38"/>
      <c r="ERF38"/>
      <c r="ERG38"/>
      <c r="ERH38"/>
      <c r="ERI38"/>
      <c r="ERJ38"/>
      <c r="ERK38"/>
      <c r="ERL38"/>
      <c r="ERM38"/>
      <c r="ERN38"/>
      <c r="ERO38"/>
      <c r="ERP38"/>
      <c r="ERQ38"/>
      <c r="ERR38"/>
      <c r="ERS38"/>
      <c r="ERT38"/>
      <c r="ERU38"/>
      <c r="ERV38"/>
      <c r="ERW38"/>
      <c r="ERX38"/>
      <c r="ERY38"/>
      <c r="ERZ38"/>
      <c r="ESA38"/>
      <c r="ESB38"/>
      <c r="ESC38"/>
      <c r="ESD38"/>
      <c r="ESE38"/>
      <c r="ESF38"/>
      <c r="ESG38"/>
      <c r="ESH38"/>
      <c r="ESI38"/>
      <c r="ESJ38"/>
      <c r="ESK38"/>
      <c r="ESL38"/>
      <c r="ESM38"/>
      <c r="ESN38"/>
      <c r="ESO38"/>
      <c r="ESP38"/>
      <c r="ESQ38"/>
      <c r="ESR38"/>
      <c r="ESS38"/>
      <c r="EST38"/>
      <c r="ESU38"/>
      <c r="ESV38"/>
      <c r="ESW38"/>
      <c r="ESX38"/>
      <c r="ESY38"/>
      <c r="ESZ38"/>
      <c r="ETA38"/>
      <c r="ETB38"/>
      <c r="ETC38"/>
      <c r="ETD38"/>
      <c r="ETE38"/>
      <c r="ETF38"/>
      <c r="ETG38"/>
      <c r="ETH38"/>
      <c r="ETI38"/>
      <c r="ETJ38"/>
      <c r="ETK38"/>
      <c r="ETL38"/>
      <c r="ETM38"/>
      <c r="ETN38"/>
      <c r="ETO38"/>
      <c r="ETP38"/>
      <c r="ETQ38"/>
      <c r="ETR38"/>
      <c r="ETS38"/>
      <c r="ETT38"/>
      <c r="ETU38"/>
      <c r="ETV38"/>
      <c r="ETW38"/>
      <c r="ETX38"/>
      <c r="ETY38"/>
      <c r="ETZ38"/>
      <c r="EUA38"/>
      <c r="EUB38"/>
      <c r="EUC38"/>
      <c r="EUD38"/>
      <c r="EUE38"/>
      <c r="EUF38"/>
      <c r="EUG38"/>
      <c r="EUH38"/>
      <c r="EUI38"/>
      <c r="EUJ38"/>
      <c r="EUK38"/>
      <c r="EUL38"/>
      <c r="EUM38"/>
      <c r="EUN38"/>
      <c r="EUO38"/>
      <c r="EUP38"/>
      <c r="EUQ38"/>
      <c r="EUR38"/>
      <c r="EUS38"/>
      <c r="EUT38"/>
      <c r="EUU38"/>
      <c r="EUV38"/>
      <c r="EUW38"/>
      <c r="EUX38"/>
      <c r="EUY38"/>
      <c r="EUZ38"/>
      <c r="EVA38"/>
      <c r="EVB38"/>
      <c r="EVC38"/>
      <c r="EVD38"/>
      <c r="EVE38"/>
      <c r="EVF38"/>
      <c r="EVG38"/>
      <c r="EVH38"/>
      <c r="EVI38"/>
      <c r="EVJ38"/>
      <c r="EVK38"/>
      <c r="EVL38"/>
      <c r="EVM38"/>
      <c r="EVN38"/>
      <c r="EVO38"/>
      <c r="EVP38"/>
      <c r="EVQ38"/>
      <c r="EVR38"/>
      <c r="EVS38"/>
      <c r="EVT38"/>
      <c r="EVU38"/>
      <c r="EVV38"/>
      <c r="EVW38"/>
      <c r="EVX38"/>
      <c r="EVY38"/>
      <c r="EVZ38"/>
      <c r="EWA38"/>
      <c r="EWB38"/>
      <c r="EWC38"/>
      <c r="EWD38"/>
      <c r="EWE38"/>
      <c r="EWF38"/>
      <c r="EWG38"/>
      <c r="EWH38"/>
      <c r="EWI38"/>
      <c r="EWJ38"/>
      <c r="EWK38"/>
      <c r="EWL38"/>
      <c r="EWM38"/>
      <c r="EWN38"/>
      <c r="EWO38"/>
      <c r="EWP38"/>
      <c r="EWQ38"/>
      <c r="EWR38"/>
      <c r="EWS38"/>
      <c r="EWT38"/>
      <c r="EWU38"/>
      <c r="EWV38"/>
      <c r="EWW38"/>
      <c r="EWX38"/>
      <c r="EWY38"/>
      <c r="EWZ38"/>
      <c r="EXA38"/>
      <c r="EXB38"/>
      <c r="EXC38"/>
      <c r="EXD38"/>
      <c r="EXE38"/>
      <c r="EXF38"/>
      <c r="EXG38"/>
      <c r="EXH38"/>
      <c r="EXI38"/>
      <c r="EXJ38"/>
      <c r="EXK38"/>
      <c r="EXL38"/>
      <c r="EXM38"/>
      <c r="EXN38"/>
      <c r="EXO38"/>
      <c r="EXP38"/>
      <c r="EXQ38"/>
      <c r="EXR38"/>
      <c r="EXS38"/>
      <c r="EXT38"/>
      <c r="EXU38"/>
      <c r="EXV38"/>
      <c r="EXW38"/>
      <c r="EXX38"/>
      <c r="EXY38"/>
      <c r="EXZ38"/>
      <c r="EYA38"/>
      <c r="EYB38"/>
      <c r="EYC38"/>
      <c r="EYD38"/>
      <c r="EYE38"/>
      <c r="EYF38"/>
      <c r="EYG38"/>
      <c r="EYH38"/>
      <c r="EYI38"/>
      <c r="EYJ38"/>
      <c r="EYK38"/>
      <c r="EYL38"/>
      <c r="EYM38"/>
      <c r="EYN38"/>
      <c r="EYO38"/>
      <c r="EYP38"/>
      <c r="EYQ38"/>
      <c r="EYR38"/>
      <c r="EYS38"/>
      <c r="EYT38"/>
      <c r="EYU38"/>
      <c r="EYV38"/>
      <c r="EYW38"/>
      <c r="EYX38"/>
      <c r="EYY38"/>
      <c r="EYZ38"/>
      <c r="EZA38"/>
      <c r="EZB38"/>
      <c r="EZC38"/>
      <c r="EZD38"/>
      <c r="EZE38"/>
      <c r="EZF38"/>
      <c r="EZG38"/>
      <c r="EZH38"/>
      <c r="EZI38"/>
      <c r="EZJ38"/>
      <c r="EZK38"/>
      <c r="EZL38"/>
      <c r="EZM38"/>
      <c r="EZN38"/>
      <c r="EZO38"/>
      <c r="EZP38"/>
      <c r="EZQ38"/>
      <c r="EZR38"/>
      <c r="EZS38"/>
      <c r="EZT38"/>
      <c r="EZU38"/>
      <c r="EZV38"/>
      <c r="EZW38"/>
      <c r="EZX38"/>
      <c r="EZY38"/>
      <c r="EZZ38"/>
      <c r="FAA38"/>
      <c r="FAB38"/>
      <c r="FAC38"/>
      <c r="FAD38"/>
      <c r="FAE38"/>
      <c r="FAF38"/>
      <c r="FAG38"/>
      <c r="FAH38"/>
      <c r="FAI38"/>
      <c r="FAJ38"/>
      <c r="FAK38"/>
      <c r="FAL38"/>
      <c r="FAM38"/>
      <c r="FAN38"/>
      <c r="FAO38"/>
      <c r="FAP38"/>
      <c r="FAQ38"/>
      <c r="FAR38"/>
      <c r="FAS38"/>
      <c r="FAT38"/>
      <c r="FAU38"/>
      <c r="FAV38"/>
      <c r="FAW38"/>
      <c r="FAX38"/>
      <c r="FAY38"/>
      <c r="FAZ38"/>
      <c r="FBA38"/>
      <c r="FBB38"/>
      <c r="FBC38"/>
      <c r="FBD38"/>
      <c r="FBE38"/>
      <c r="FBF38"/>
      <c r="FBG38"/>
      <c r="FBH38"/>
      <c r="FBI38"/>
      <c r="FBJ38"/>
      <c r="FBK38"/>
      <c r="FBL38"/>
      <c r="FBM38"/>
      <c r="FBN38"/>
      <c r="FBO38"/>
      <c r="FBP38"/>
      <c r="FBQ38"/>
      <c r="FBR38"/>
      <c r="FBS38"/>
      <c r="FBT38"/>
      <c r="FBU38"/>
      <c r="FBV38"/>
      <c r="FBW38"/>
      <c r="FBX38"/>
      <c r="FBY38"/>
      <c r="FBZ38"/>
      <c r="FCA38"/>
      <c r="FCB38"/>
      <c r="FCC38"/>
      <c r="FCD38"/>
      <c r="FCE38"/>
      <c r="FCF38"/>
      <c r="FCG38"/>
      <c r="FCH38"/>
      <c r="FCI38"/>
      <c r="FCJ38"/>
      <c r="FCK38"/>
      <c r="FCL38"/>
      <c r="FCM38"/>
      <c r="FCN38"/>
      <c r="FCO38"/>
      <c r="FCP38"/>
      <c r="FCQ38"/>
      <c r="FCR38"/>
      <c r="FCS38"/>
      <c r="FCT38"/>
      <c r="FCU38"/>
      <c r="FCV38"/>
      <c r="FCW38"/>
      <c r="FCX38"/>
      <c r="FCY38"/>
      <c r="FCZ38"/>
      <c r="FDA38"/>
      <c r="FDB38"/>
      <c r="FDC38"/>
      <c r="FDD38"/>
      <c r="FDE38"/>
      <c r="FDF38"/>
      <c r="FDG38"/>
      <c r="FDH38"/>
      <c r="FDI38"/>
      <c r="FDJ38"/>
      <c r="FDK38"/>
      <c r="FDL38"/>
      <c r="FDM38"/>
      <c r="FDN38"/>
      <c r="FDO38"/>
      <c r="FDP38"/>
      <c r="FDQ38"/>
      <c r="FDR38"/>
      <c r="FDS38"/>
      <c r="FDT38"/>
      <c r="FDU38"/>
      <c r="FDV38"/>
      <c r="FDW38"/>
      <c r="FDX38"/>
      <c r="FDY38"/>
      <c r="FDZ38"/>
      <c r="FEA38"/>
      <c r="FEB38"/>
      <c r="FEC38"/>
      <c r="FED38"/>
      <c r="FEE38"/>
      <c r="FEF38"/>
      <c r="FEG38"/>
      <c r="FEH38"/>
      <c r="FEI38"/>
      <c r="FEJ38"/>
      <c r="FEK38"/>
      <c r="FEL38"/>
      <c r="FEM38"/>
      <c r="FEN38"/>
      <c r="FEO38"/>
      <c r="FEP38"/>
      <c r="FEQ38"/>
      <c r="FER38"/>
      <c r="FES38"/>
      <c r="FET38"/>
      <c r="FEU38"/>
      <c r="FEV38"/>
      <c r="FEW38"/>
      <c r="FEX38"/>
      <c r="FEY38"/>
      <c r="FEZ38"/>
      <c r="FFA38"/>
      <c r="FFB38"/>
      <c r="FFC38"/>
      <c r="FFD38"/>
      <c r="FFE38"/>
      <c r="FFF38"/>
      <c r="FFG38"/>
      <c r="FFH38"/>
      <c r="FFI38"/>
      <c r="FFJ38"/>
      <c r="FFK38"/>
      <c r="FFL38"/>
      <c r="FFM38"/>
      <c r="FFN38"/>
      <c r="FFO38"/>
      <c r="FFP38"/>
      <c r="FFQ38"/>
      <c r="FFR38"/>
      <c r="FFS38"/>
      <c r="FFT38"/>
      <c r="FFU38"/>
      <c r="FFV38"/>
      <c r="FFW38"/>
      <c r="FFX38"/>
      <c r="FFY38"/>
      <c r="FFZ38"/>
      <c r="FGA38"/>
      <c r="FGB38"/>
      <c r="FGC38"/>
      <c r="FGD38"/>
      <c r="FGE38"/>
      <c r="FGF38"/>
      <c r="FGG38"/>
      <c r="FGH38"/>
      <c r="FGI38"/>
      <c r="FGJ38"/>
      <c r="FGK38"/>
      <c r="FGL38"/>
      <c r="FGM38"/>
      <c r="FGN38"/>
      <c r="FGO38"/>
      <c r="FGP38"/>
      <c r="FGQ38"/>
      <c r="FGR38"/>
      <c r="FGS38"/>
      <c r="FGT38"/>
      <c r="FGU38"/>
      <c r="FGV38"/>
      <c r="FGW38"/>
      <c r="FGX38"/>
      <c r="FGY38"/>
      <c r="FGZ38"/>
      <c r="FHA38"/>
      <c r="FHB38"/>
      <c r="FHC38"/>
      <c r="FHD38"/>
      <c r="FHE38"/>
      <c r="FHF38"/>
      <c r="FHG38"/>
      <c r="FHH38"/>
      <c r="FHI38"/>
      <c r="FHJ38"/>
      <c r="FHK38"/>
      <c r="FHL38"/>
      <c r="FHM38"/>
      <c r="FHN38"/>
      <c r="FHO38"/>
      <c r="FHP38"/>
      <c r="FHQ38"/>
      <c r="FHR38"/>
      <c r="FHS38"/>
      <c r="FHT38"/>
      <c r="FHU38"/>
      <c r="FHV38"/>
      <c r="FHW38"/>
      <c r="FHX38"/>
      <c r="FHY38"/>
      <c r="FHZ38"/>
      <c r="FIA38"/>
      <c r="FIB38"/>
      <c r="FIC38"/>
      <c r="FID38"/>
      <c r="FIE38"/>
      <c r="FIF38"/>
      <c r="FIG38"/>
      <c r="FIH38"/>
      <c r="FII38"/>
      <c r="FIJ38"/>
      <c r="FIK38"/>
      <c r="FIL38"/>
      <c r="FIM38"/>
      <c r="FIN38"/>
      <c r="FIO38"/>
      <c r="FIP38"/>
      <c r="FIQ38"/>
      <c r="FIR38"/>
      <c r="FIS38"/>
      <c r="FIT38"/>
      <c r="FIU38"/>
      <c r="FIV38"/>
      <c r="FIW38"/>
      <c r="FIX38"/>
      <c r="FIY38"/>
      <c r="FIZ38"/>
      <c r="FJA38"/>
      <c r="FJB38"/>
      <c r="FJC38"/>
      <c r="FJD38"/>
      <c r="FJE38"/>
      <c r="FJF38"/>
      <c r="FJG38"/>
      <c r="FJH38"/>
      <c r="FJI38"/>
      <c r="FJJ38"/>
      <c r="FJK38"/>
      <c r="FJL38"/>
      <c r="FJM38"/>
      <c r="FJN38"/>
      <c r="FJO38"/>
      <c r="FJP38"/>
      <c r="FJQ38"/>
      <c r="FJR38"/>
      <c r="FJS38"/>
      <c r="FJT38"/>
      <c r="FJU38"/>
      <c r="FJV38"/>
      <c r="FJW38"/>
      <c r="FJX38"/>
      <c r="FJY38"/>
      <c r="FJZ38"/>
      <c r="FKA38"/>
      <c r="FKB38"/>
      <c r="FKC38"/>
      <c r="FKD38"/>
      <c r="FKE38"/>
      <c r="FKF38"/>
      <c r="FKG38"/>
      <c r="FKH38"/>
      <c r="FKI38"/>
      <c r="FKJ38"/>
      <c r="FKK38"/>
      <c r="FKL38"/>
      <c r="FKM38"/>
      <c r="FKN38"/>
      <c r="FKO38"/>
      <c r="FKP38"/>
      <c r="FKQ38"/>
      <c r="FKR38"/>
      <c r="FKS38"/>
      <c r="FKT38"/>
      <c r="FKU38"/>
      <c r="FKV38"/>
      <c r="FKW38"/>
      <c r="FKX38"/>
      <c r="FKY38"/>
      <c r="FKZ38"/>
      <c r="FLA38"/>
      <c r="FLB38"/>
      <c r="FLC38"/>
      <c r="FLD38"/>
      <c r="FLE38"/>
      <c r="FLF38"/>
      <c r="FLG38"/>
      <c r="FLH38"/>
      <c r="FLI38"/>
      <c r="FLJ38"/>
      <c r="FLK38"/>
      <c r="FLL38"/>
      <c r="FLM38"/>
      <c r="FLN38"/>
      <c r="FLO38"/>
      <c r="FLP38"/>
      <c r="FLQ38"/>
      <c r="FLR38"/>
      <c r="FLS38"/>
      <c r="FLT38"/>
      <c r="FLU38"/>
      <c r="FLV38"/>
      <c r="FLW38"/>
      <c r="FLX38"/>
      <c r="FLY38"/>
      <c r="FLZ38"/>
      <c r="FMA38"/>
      <c r="FMB38"/>
      <c r="FMC38"/>
      <c r="FMD38"/>
      <c r="FME38"/>
      <c r="FMF38"/>
      <c r="FMG38"/>
      <c r="FMH38"/>
      <c r="FMI38"/>
      <c r="FMJ38"/>
      <c r="FMK38"/>
      <c r="FML38"/>
      <c r="FMM38"/>
      <c r="FMN38"/>
      <c r="FMO38"/>
      <c r="FMP38"/>
      <c r="FMQ38"/>
      <c r="FMR38"/>
      <c r="FMS38"/>
      <c r="FMT38"/>
      <c r="FMU38"/>
      <c r="FMV38"/>
      <c r="FMW38"/>
      <c r="FMX38"/>
      <c r="FMY38"/>
      <c r="FMZ38"/>
      <c r="FNA38"/>
      <c r="FNB38"/>
      <c r="FNC38"/>
      <c r="FND38"/>
      <c r="FNE38"/>
      <c r="FNF38"/>
      <c r="FNG38"/>
      <c r="FNH38"/>
      <c r="FNI38"/>
      <c r="FNJ38"/>
      <c r="FNK38"/>
      <c r="FNL38"/>
      <c r="FNM38"/>
      <c r="FNN38"/>
      <c r="FNO38"/>
      <c r="FNP38"/>
      <c r="FNQ38"/>
      <c r="FNR38"/>
      <c r="FNS38"/>
      <c r="FNT38"/>
      <c r="FNU38"/>
      <c r="FNV38"/>
      <c r="FNW38"/>
      <c r="FNX38"/>
      <c r="FNY38"/>
      <c r="FNZ38"/>
      <c r="FOA38"/>
      <c r="FOB38"/>
      <c r="FOC38"/>
      <c r="FOD38"/>
      <c r="FOE38"/>
      <c r="FOF38"/>
      <c r="FOG38"/>
      <c r="FOH38"/>
      <c r="FOI38"/>
      <c r="FOJ38"/>
      <c r="FOK38"/>
      <c r="FOL38"/>
      <c r="FOM38"/>
      <c r="FON38"/>
      <c r="FOO38"/>
      <c r="FOP38"/>
      <c r="FOQ38"/>
      <c r="FOR38"/>
      <c r="FOS38"/>
      <c r="FOT38"/>
      <c r="FOU38"/>
      <c r="FOV38"/>
      <c r="FOW38"/>
      <c r="FOX38"/>
      <c r="FOY38"/>
      <c r="FOZ38"/>
      <c r="FPA38"/>
      <c r="FPB38"/>
      <c r="FPC38"/>
      <c r="FPD38"/>
      <c r="FPE38"/>
      <c r="FPF38"/>
      <c r="FPG38"/>
      <c r="FPH38"/>
      <c r="FPI38"/>
      <c r="FPJ38"/>
      <c r="FPK38"/>
      <c r="FPL38"/>
      <c r="FPM38"/>
      <c r="FPN38"/>
      <c r="FPO38"/>
      <c r="FPP38"/>
      <c r="FPQ38"/>
      <c r="FPR38"/>
      <c r="FPS38"/>
      <c r="FPT38"/>
      <c r="FPU38"/>
      <c r="FPV38"/>
      <c r="FPW38"/>
      <c r="FPX38"/>
      <c r="FPY38"/>
      <c r="FPZ38"/>
      <c r="FQA38"/>
      <c r="FQB38"/>
      <c r="FQC38"/>
      <c r="FQD38"/>
      <c r="FQE38"/>
      <c r="FQF38"/>
      <c r="FQG38"/>
      <c r="FQH38"/>
      <c r="FQI38"/>
      <c r="FQJ38"/>
      <c r="FQK38"/>
      <c r="FQL38"/>
      <c r="FQM38"/>
      <c r="FQN38"/>
      <c r="FQO38"/>
      <c r="FQP38"/>
      <c r="FQQ38"/>
      <c r="FQR38"/>
      <c r="FQS38"/>
      <c r="FQT38"/>
      <c r="FQU38"/>
      <c r="FQV38"/>
      <c r="FQW38"/>
      <c r="FQX38"/>
      <c r="FQY38"/>
      <c r="FQZ38"/>
      <c r="FRA38"/>
      <c r="FRB38"/>
      <c r="FRC38"/>
      <c r="FRD38"/>
      <c r="FRE38"/>
      <c r="FRF38"/>
      <c r="FRG38"/>
      <c r="FRH38"/>
      <c r="FRI38"/>
      <c r="FRJ38"/>
      <c r="FRK38"/>
      <c r="FRL38"/>
      <c r="FRM38"/>
      <c r="FRN38"/>
      <c r="FRO38"/>
      <c r="FRP38"/>
      <c r="FRQ38"/>
      <c r="FRR38"/>
      <c r="FRS38"/>
      <c r="FRT38"/>
      <c r="FRU38"/>
      <c r="FRV38"/>
      <c r="FRW38"/>
      <c r="FRX38"/>
      <c r="FRY38"/>
      <c r="FRZ38"/>
      <c r="FSA38"/>
      <c r="FSB38"/>
      <c r="FSC38"/>
      <c r="FSD38"/>
      <c r="FSE38"/>
      <c r="FSF38"/>
      <c r="FSG38"/>
      <c r="FSH38"/>
      <c r="FSI38"/>
      <c r="FSJ38"/>
      <c r="FSK38"/>
      <c r="FSL38"/>
      <c r="FSM38"/>
      <c r="FSN38"/>
      <c r="FSO38"/>
      <c r="FSP38"/>
      <c r="FSQ38"/>
      <c r="FSR38"/>
      <c r="FSS38"/>
      <c r="FST38"/>
      <c r="FSU38"/>
      <c r="FSV38"/>
      <c r="FSW38"/>
      <c r="FSX38"/>
      <c r="FSY38"/>
      <c r="FSZ38"/>
      <c r="FTA38"/>
      <c r="FTB38"/>
      <c r="FTC38"/>
      <c r="FTD38"/>
      <c r="FTE38"/>
      <c r="FTF38"/>
      <c r="FTG38"/>
      <c r="FTH38"/>
      <c r="FTI38"/>
      <c r="FTJ38"/>
      <c r="FTK38"/>
      <c r="FTL38"/>
      <c r="FTM38"/>
      <c r="FTN38"/>
      <c r="FTO38"/>
      <c r="FTP38"/>
      <c r="FTQ38"/>
      <c r="FTR38"/>
      <c r="FTS38"/>
      <c r="FTT38"/>
      <c r="FTU38"/>
      <c r="FTV38"/>
      <c r="FTW38"/>
      <c r="FTX38"/>
      <c r="FTY38"/>
      <c r="FTZ38"/>
      <c r="FUA38"/>
      <c r="FUB38"/>
      <c r="FUC38"/>
      <c r="FUD38"/>
      <c r="FUE38"/>
      <c r="FUF38"/>
      <c r="FUG38"/>
      <c r="FUH38"/>
      <c r="FUI38"/>
      <c r="FUJ38"/>
      <c r="FUK38"/>
      <c r="FUL38"/>
      <c r="FUM38"/>
      <c r="FUN38"/>
      <c r="FUO38"/>
      <c r="FUP38"/>
      <c r="FUQ38"/>
      <c r="FUR38"/>
      <c r="FUS38"/>
      <c r="FUT38"/>
      <c r="FUU38"/>
      <c r="FUV38"/>
      <c r="FUW38"/>
      <c r="FUX38"/>
      <c r="FUY38"/>
      <c r="FUZ38"/>
      <c r="FVA38"/>
      <c r="FVB38"/>
      <c r="FVC38"/>
      <c r="FVD38"/>
      <c r="FVE38"/>
      <c r="FVF38"/>
      <c r="FVG38"/>
      <c r="FVH38"/>
      <c r="FVI38"/>
      <c r="FVJ38"/>
      <c r="FVK38"/>
      <c r="FVL38"/>
      <c r="FVM38"/>
      <c r="FVN38"/>
      <c r="FVO38"/>
      <c r="FVP38"/>
      <c r="FVQ38"/>
      <c r="FVR38"/>
      <c r="FVS38"/>
      <c r="FVT38"/>
      <c r="FVU38"/>
      <c r="FVV38"/>
      <c r="FVW38"/>
      <c r="FVX38"/>
      <c r="FVY38"/>
      <c r="FVZ38"/>
      <c r="FWA38"/>
      <c r="FWB38"/>
      <c r="FWC38"/>
      <c r="FWD38"/>
      <c r="FWE38"/>
      <c r="FWF38"/>
      <c r="FWG38"/>
      <c r="FWH38"/>
      <c r="FWI38"/>
      <c r="FWJ38"/>
      <c r="FWK38"/>
      <c r="FWL38"/>
      <c r="FWM38"/>
      <c r="FWN38"/>
      <c r="FWO38"/>
      <c r="FWP38"/>
      <c r="FWQ38"/>
      <c r="FWR38"/>
      <c r="FWS38"/>
      <c r="FWT38"/>
      <c r="FWU38"/>
      <c r="FWV38"/>
      <c r="FWW38"/>
      <c r="FWX38"/>
      <c r="FWY38"/>
      <c r="FWZ38"/>
      <c r="FXA38"/>
      <c r="FXB38"/>
      <c r="FXC38"/>
      <c r="FXD38"/>
      <c r="FXE38"/>
      <c r="FXF38"/>
      <c r="FXG38"/>
      <c r="FXH38"/>
      <c r="FXI38"/>
      <c r="FXJ38"/>
      <c r="FXK38"/>
      <c r="FXL38"/>
      <c r="FXM38"/>
      <c r="FXN38"/>
      <c r="FXO38"/>
      <c r="FXP38"/>
      <c r="FXQ38"/>
      <c r="FXR38"/>
      <c r="FXS38"/>
      <c r="FXT38"/>
      <c r="FXU38"/>
      <c r="FXV38"/>
      <c r="FXW38"/>
      <c r="FXX38"/>
      <c r="FXY38"/>
      <c r="FXZ38"/>
      <c r="FYA38"/>
      <c r="FYB38"/>
      <c r="FYC38"/>
      <c r="FYD38"/>
      <c r="FYE38"/>
      <c r="FYF38"/>
      <c r="FYG38"/>
      <c r="FYH38"/>
      <c r="FYI38"/>
      <c r="FYJ38"/>
      <c r="FYK38"/>
      <c r="FYL38"/>
      <c r="FYM38"/>
      <c r="FYN38"/>
      <c r="FYO38"/>
      <c r="FYP38"/>
      <c r="FYQ38"/>
      <c r="FYR38"/>
      <c r="FYS38"/>
      <c r="FYT38"/>
      <c r="FYU38"/>
      <c r="FYV38"/>
      <c r="FYW38"/>
      <c r="FYX38"/>
      <c r="FYY38"/>
      <c r="FYZ38"/>
      <c r="FZA38"/>
      <c r="FZB38"/>
      <c r="FZC38"/>
      <c r="FZD38"/>
      <c r="FZE38"/>
      <c r="FZF38"/>
      <c r="FZG38"/>
      <c r="FZH38"/>
      <c r="FZI38"/>
      <c r="FZJ38"/>
      <c r="FZK38"/>
      <c r="FZL38"/>
      <c r="FZM38"/>
      <c r="FZN38"/>
      <c r="FZO38"/>
      <c r="FZP38"/>
      <c r="FZQ38"/>
      <c r="FZR38"/>
      <c r="FZS38"/>
      <c r="FZT38"/>
      <c r="FZU38"/>
      <c r="FZV38"/>
      <c r="FZW38"/>
      <c r="FZX38"/>
      <c r="FZY38"/>
      <c r="FZZ38"/>
      <c r="GAA38"/>
      <c r="GAB38"/>
      <c r="GAC38"/>
      <c r="GAD38"/>
      <c r="GAE38"/>
      <c r="GAF38"/>
      <c r="GAG38"/>
      <c r="GAH38"/>
      <c r="GAI38"/>
      <c r="GAJ38"/>
      <c r="GAK38"/>
      <c r="GAL38"/>
      <c r="GAM38"/>
      <c r="GAN38"/>
      <c r="GAO38"/>
      <c r="GAP38"/>
      <c r="GAQ38"/>
      <c r="GAR38"/>
      <c r="GAS38"/>
      <c r="GAT38"/>
      <c r="GAU38"/>
      <c r="GAV38"/>
      <c r="GAW38"/>
      <c r="GAX38"/>
      <c r="GAY38"/>
      <c r="GAZ38"/>
      <c r="GBA38"/>
      <c r="GBB38"/>
      <c r="GBC38"/>
      <c r="GBD38"/>
      <c r="GBE38"/>
      <c r="GBF38"/>
      <c r="GBG38"/>
      <c r="GBH38"/>
      <c r="GBI38"/>
      <c r="GBJ38"/>
      <c r="GBK38"/>
      <c r="GBL38"/>
      <c r="GBM38"/>
      <c r="GBN38"/>
      <c r="GBO38"/>
      <c r="GBP38"/>
      <c r="GBQ38"/>
      <c r="GBR38"/>
      <c r="GBS38"/>
      <c r="GBT38"/>
      <c r="GBU38"/>
      <c r="GBV38"/>
      <c r="GBW38"/>
      <c r="GBX38"/>
      <c r="GBY38"/>
      <c r="GBZ38"/>
      <c r="GCA38"/>
      <c r="GCB38"/>
      <c r="GCC38"/>
      <c r="GCD38"/>
      <c r="GCE38"/>
      <c r="GCF38"/>
      <c r="GCG38"/>
      <c r="GCH38"/>
      <c r="GCI38"/>
      <c r="GCJ38"/>
      <c r="GCK38"/>
      <c r="GCL38"/>
      <c r="GCM38"/>
      <c r="GCN38"/>
      <c r="GCO38"/>
      <c r="GCP38"/>
      <c r="GCQ38"/>
      <c r="GCR38"/>
      <c r="GCS38"/>
      <c r="GCT38"/>
      <c r="GCU38"/>
      <c r="GCV38"/>
      <c r="GCW38"/>
      <c r="GCX38"/>
      <c r="GCY38"/>
      <c r="GCZ38"/>
      <c r="GDA38"/>
      <c r="GDB38"/>
      <c r="GDC38"/>
      <c r="GDD38"/>
      <c r="GDE38"/>
      <c r="GDF38"/>
      <c r="GDG38"/>
      <c r="GDH38"/>
      <c r="GDI38"/>
      <c r="GDJ38"/>
      <c r="GDK38"/>
      <c r="GDL38"/>
      <c r="GDM38"/>
      <c r="GDN38"/>
      <c r="GDO38"/>
      <c r="GDP38"/>
      <c r="GDQ38"/>
      <c r="GDR38"/>
      <c r="GDS38"/>
      <c r="GDT38"/>
      <c r="GDU38"/>
      <c r="GDV38"/>
      <c r="GDW38"/>
      <c r="GDX38"/>
      <c r="GDY38"/>
      <c r="GDZ38"/>
      <c r="GEA38"/>
      <c r="GEB38"/>
      <c r="GEC38"/>
      <c r="GED38"/>
      <c r="GEE38"/>
      <c r="GEF38"/>
      <c r="GEG38"/>
      <c r="GEH38"/>
      <c r="GEI38"/>
      <c r="GEJ38"/>
      <c r="GEK38"/>
      <c r="GEL38"/>
      <c r="GEM38"/>
      <c r="GEN38"/>
      <c r="GEO38"/>
      <c r="GEP38"/>
      <c r="GEQ38"/>
      <c r="GER38"/>
      <c r="GES38"/>
      <c r="GET38"/>
      <c r="GEU38"/>
      <c r="GEV38"/>
      <c r="GEW38"/>
      <c r="GEX38"/>
      <c r="GEY38"/>
      <c r="GEZ38"/>
      <c r="GFA38"/>
      <c r="GFB38"/>
      <c r="GFC38"/>
      <c r="GFD38"/>
      <c r="GFE38"/>
      <c r="GFF38"/>
      <c r="GFG38"/>
      <c r="GFH38"/>
      <c r="GFI38"/>
      <c r="GFJ38"/>
      <c r="GFK38"/>
      <c r="GFL38"/>
      <c r="GFM38"/>
      <c r="GFN38"/>
      <c r="GFO38"/>
      <c r="GFP38"/>
      <c r="GFQ38"/>
      <c r="GFR38"/>
      <c r="GFS38"/>
      <c r="GFT38"/>
      <c r="GFU38"/>
      <c r="GFV38"/>
      <c r="GFW38"/>
      <c r="GFX38"/>
      <c r="GFY38"/>
      <c r="GFZ38"/>
      <c r="GGA38"/>
      <c r="GGB38"/>
      <c r="GGC38"/>
      <c r="GGD38"/>
      <c r="GGE38"/>
      <c r="GGF38"/>
      <c r="GGG38"/>
      <c r="GGH38"/>
      <c r="GGI38"/>
      <c r="GGJ38"/>
      <c r="GGK38"/>
      <c r="GGL38"/>
      <c r="GGM38"/>
      <c r="GGN38"/>
      <c r="GGO38"/>
      <c r="GGP38"/>
      <c r="GGQ38"/>
      <c r="GGR38"/>
      <c r="GGS38"/>
      <c r="GGT38"/>
      <c r="GGU38"/>
      <c r="GGV38"/>
      <c r="GGW38"/>
      <c r="GGX38"/>
      <c r="GGY38"/>
      <c r="GGZ38"/>
      <c r="GHA38"/>
      <c r="GHB38"/>
      <c r="GHC38"/>
      <c r="GHD38"/>
      <c r="GHE38"/>
      <c r="GHF38"/>
      <c r="GHG38"/>
      <c r="GHH38"/>
      <c r="GHI38"/>
      <c r="GHJ38"/>
      <c r="GHK38"/>
      <c r="GHL38"/>
      <c r="GHM38"/>
      <c r="GHN38"/>
      <c r="GHO38"/>
      <c r="GHP38"/>
      <c r="GHQ38"/>
      <c r="GHR38"/>
      <c r="GHS38"/>
      <c r="GHT38"/>
      <c r="GHU38"/>
      <c r="GHV38"/>
      <c r="GHW38"/>
      <c r="GHX38"/>
      <c r="GHY38"/>
      <c r="GHZ38"/>
      <c r="GIA38"/>
      <c r="GIB38"/>
      <c r="GIC38"/>
      <c r="GID38"/>
      <c r="GIE38"/>
      <c r="GIF38"/>
      <c r="GIG38"/>
      <c r="GIH38"/>
      <c r="GII38"/>
      <c r="GIJ38"/>
      <c r="GIK38"/>
      <c r="GIL38"/>
      <c r="GIM38"/>
      <c r="GIN38"/>
      <c r="GIO38"/>
      <c r="GIP38"/>
      <c r="GIQ38"/>
      <c r="GIR38"/>
      <c r="GIS38"/>
      <c r="GIT38"/>
      <c r="GIU38"/>
      <c r="GIV38"/>
      <c r="GIW38"/>
      <c r="GIX38"/>
      <c r="GIY38"/>
      <c r="GIZ38"/>
      <c r="GJA38"/>
      <c r="GJB38"/>
      <c r="GJC38"/>
      <c r="GJD38"/>
      <c r="GJE38"/>
      <c r="GJF38"/>
      <c r="GJG38"/>
      <c r="GJH38"/>
      <c r="GJI38"/>
      <c r="GJJ38"/>
      <c r="GJK38"/>
      <c r="GJL38"/>
      <c r="GJM38"/>
      <c r="GJN38"/>
      <c r="GJO38"/>
      <c r="GJP38"/>
      <c r="GJQ38"/>
      <c r="GJR38"/>
      <c r="GJS38"/>
      <c r="GJT38"/>
      <c r="GJU38"/>
      <c r="GJV38"/>
      <c r="GJW38"/>
      <c r="GJX38"/>
      <c r="GJY38"/>
      <c r="GJZ38"/>
      <c r="GKA38"/>
      <c r="GKB38"/>
      <c r="GKC38"/>
      <c r="GKD38"/>
      <c r="GKE38"/>
      <c r="GKF38"/>
      <c r="GKG38"/>
      <c r="GKH38"/>
      <c r="GKI38"/>
      <c r="GKJ38"/>
      <c r="GKK38"/>
      <c r="GKL38"/>
      <c r="GKM38"/>
      <c r="GKN38"/>
      <c r="GKO38"/>
      <c r="GKP38"/>
      <c r="GKQ38"/>
      <c r="GKR38"/>
      <c r="GKS38"/>
      <c r="GKT38"/>
      <c r="GKU38"/>
      <c r="GKV38"/>
      <c r="GKW38"/>
      <c r="GKX38"/>
      <c r="GKY38"/>
      <c r="GKZ38"/>
      <c r="GLA38"/>
      <c r="GLB38"/>
      <c r="GLC38"/>
      <c r="GLD38"/>
      <c r="GLE38"/>
      <c r="GLF38"/>
      <c r="GLG38"/>
      <c r="GLH38"/>
      <c r="GLI38"/>
      <c r="GLJ38"/>
      <c r="GLK38"/>
      <c r="GLL38"/>
      <c r="GLM38"/>
      <c r="GLN38"/>
      <c r="GLO38"/>
      <c r="GLP38"/>
      <c r="GLQ38"/>
      <c r="GLR38"/>
      <c r="GLS38"/>
      <c r="GLT38"/>
      <c r="GLU38"/>
      <c r="GLV38"/>
      <c r="GLW38"/>
      <c r="GLX38"/>
      <c r="GLY38"/>
      <c r="GLZ38"/>
      <c r="GMA38"/>
      <c r="GMB38"/>
      <c r="GMC38"/>
      <c r="GMD38"/>
      <c r="GME38"/>
      <c r="GMF38"/>
      <c r="GMG38"/>
      <c r="GMH38"/>
      <c r="GMI38"/>
      <c r="GMJ38"/>
      <c r="GMK38"/>
      <c r="GML38"/>
      <c r="GMM38"/>
      <c r="GMN38"/>
      <c r="GMO38"/>
      <c r="GMP38"/>
      <c r="GMQ38"/>
      <c r="GMR38"/>
      <c r="GMS38"/>
      <c r="GMT38"/>
      <c r="GMU38"/>
      <c r="GMV38"/>
      <c r="GMW38"/>
      <c r="GMX38"/>
      <c r="GMY38"/>
      <c r="GMZ38"/>
      <c r="GNA38"/>
      <c r="GNB38"/>
      <c r="GNC38"/>
      <c r="GND38"/>
      <c r="GNE38"/>
      <c r="GNF38"/>
      <c r="GNG38"/>
      <c r="GNH38"/>
      <c r="GNI38"/>
      <c r="GNJ38"/>
      <c r="GNK38"/>
      <c r="GNL38"/>
      <c r="GNM38"/>
      <c r="GNN38"/>
      <c r="GNO38"/>
      <c r="GNP38"/>
      <c r="GNQ38"/>
      <c r="GNR38"/>
      <c r="GNS38"/>
      <c r="GNT38"/>
      <c r="GNU38"/>
      <c r="GNV38"/>
      <c r="GNW38"/>
      <c r="GNX38"/>
      <c r="GNY38"/>
      <c r="GNZ38"/>
      <c r="GOA38"/>
      <c r="GOB38"/>
      <c r="GOC38"/>
      <c r="GOD38"/>
      <c r="GOE38"/>
      <c r="GOF38"/>
      <c r="GOG38"/>
      <c r="GOH38"/>
      <c r="GOI38"/>
      <c r="GOJ38"/>
      <c r="GOK38"/>
      <c r="GOL38"/>
      <c r="GOM38"/>
      <c r="GON38"/>
      <c r="GOO38"/>
      <c r="GOP38"/>
      <c r="GOQ38"/>
      <c r="GOR38"/>
      <c r="GOS38"/>
      <c r="GOT38"/>
      <c r="GOU38"/>
      <c r="GOV38"/>
      <c r="GOW38"/>
      <c r="GOX38"/>
      <c r="GOY38"/>
      <c r="GOZ38"/>
      <c r="GPA38"/>
      <c r="GPB38"/>
      <c r="GPC38"/>
      <c r="GPD38"/>
      <c r="GPE38"/>
      <c r="GPF38"/>
      <c r="GPG38"/>
      <c r="GPH38"/>
      <c r="GPI38"/>
      <c r="GPJ38"/>
      <c r="GPK38"/>
      <c r="GPL38"/>
      <c r="GPM38"/>
      <c r="GPN38"/>
      <c r="GPO38"/>
      <c r="GPP38"/>
      <c r="GPQ38"/>
      <c r="GPR38"/>
      <c r="GPS38"/>
      <c r="GPT38"/>
      <c r="GPU38"/>
      <c r="GPV38"/>
      <c r="GPW38"/>
      <c r="GPX38"/>
      <c r="GPY38"/>
      <c r="GPZ38"/>
      <c r="GQA38"/>
      <c r="GQB38"/>
      <c r="GQC38"/>
      <c r="GQD38"/>
      <c r="GQE38"/>
      <c r="GQF38"/>
      <c r="GQG38"/>
      <c r="GQH38"/>
      <c r="GQI38"/>
      <c r="GQJ38"/>
      <c r="GQK38"/>
      <c r="GQL38"/>
      <c r="GQM38"/>
      <c r="GQN38"/>
      <c r="GQO38"/>
      <c r="GQP38"/>
      <c r="GQQ38"/>
      <c r="GQR38"/>
      <c r="GQS38"/>
      <c r="GQT38"/>
      <c r="GQU38"/>
      <c r="GQV38"/>
      <c r="GQW38"/>
      <c r="GQX38"/>
      <c r="GQY38"/>
      <c r="GQZ38"/>
      <c r="GRA38"/>
      <c r="GRB38"/>
      <c r="GRC38"/>
      <c r="GRD38"/>
      <c r="GRE38"/>
      <c r="GRF38"/>
      <c r="GRG38"/>
      <c r="GRH38"/>
      <c r="GRI38"/>
      <c r="GRJ38"/>
      <c r="GRK38"/>
      <c r="GRL38"/>
      <c r="GRM38"/>
      <c r="GRN38"/>
      <c r="GRO38"/>
      <c r="GRP38"/>
      <c r="GRQ38"/>
      <c r="GRR38"/>
      <c r="GRS38"/>
      <c r="GRT38"/>
      <c r="GRU38"/>
      <c r="GRV38"/>
      <c r="GRW38"/>
      <c r="GRX38"/>
      <c r="GRY38"/>
      <c r="GRZ38"/>
      <c r="GSA38"/>
      <c r="GSB38"/>
      <c r="GSC38"/>
      <c r="GSD38"/>
      <c r="GSE38"/>
      <c r="GSF38"/>
      <c r="GSG38"/>
      <c r="GSH38"/>
      <c r="GSI38"/>
      <c r="GSJ38"/>
      <c r="GSK38"/>
      <c r="GSL38"/>
      <c r="GSM38"/>
      <c r="GSN38"/>
      <c r="GSO38"/>
      <c r="GSP38"/>
      <c r="GSQ38"/>
      <c r="GSR38"/>
      <c r="GSS38"/>
      <c r="GST38"/>
      <c r="GSU38"/>
      <c r="GSV38"/>
      <c r="GSW38"/>
      <c r="GSX38"/>
      <c r="GSY38"/>
      <c r="GSZ38"/>
      <c r="GTA38"/>
      <c r="GTB38"/>
      <c r="GTC38"/>
      <c r="GTD38"/>
      <c r="GTE38"/>
      <c r="GTF38"/>
      <c r="GTG38"/>
      <c r="GTH38"/>
      <c r="GTI38"/>
      <c r="GTJ38"/>
      <c r="GTK38"/>
      <c r="GTL38"/>
      <c r="GTM38"/>
      <c r="GTN38"/>
      <c r="GTO38"/>
      <c r="GTP38"/>
      <c r="GTQ38"/>
      <c r="GTR38"/>
      <c r="GTS38"/>
      <c r="GTT38"/>
      <c r="GTU38"/>
      <c r="GTV38"/>
      <c r="GTW38"/>
      <c r="GTX38"/>
      <c r="GTY38"/>
      <c r="GTZ38"/>
      <c r="GUA38"/>
      <c r="GUB38"/>
      <c r="GUC38"/>
      <c r="GUD38"/>
      <c r="GUE38"/>
      <c r="GUF38"/>
      <c r="GUG38"/>
      <c r="GUH38"/>
      <c r="GUI38"/>
      <c r="GUJ38"/>
      <c r="GUK38"/>
      <c r="GUL38"/>
      <c r="GUM38"/>
      <c r="GUN38"/>
      <c r="GUO38"/>
      <c r="GUP38"/>
      <c r="GUQ38"/>
      <c r="GUR38"/>
      <c r="GUS38"/>
      <c r="GUT38"/>
      <c r="GUU38"/>
      <c r="GUV38"/>
      <c r="GUW38"/>
      <c r="GUX38"/>
      <c r="GUY38"/>
      <c r="GUZ38"/>
      <c r="GVA38"/>
      <c r="GVB38"/>
      <c r="GVC38"/>
      <c r="GVD38"/>
      <c r="GVE38"/>
      <c r="GVF38"/>
      <c r="GVG38"/>
      <c r="GVH38"/>
      <c r="GVI38"/>
      <c r="GVJ38"/>
      <c r="GVK38"/>
      <c r="GVL38"/>
      <c r="GVM38"/>
      <c r="GVN38"/>
      <c r="GVO38"/>
      <c r="GVP38"/>
      <c r="GVQ38"/>
      <c r="GVR38"/>
      <c r="GVS38"/>
      <c r="GVT38"/>
      <c r="GVU38"/>
      <c r="GVV38"/>
      <c r="GVW38"/>
      <c r="GVX38"/>
      <c r="GVY38"/>
      <c r="GVZ38"/>
      <c r="GWA38"/>
      <c r="GWB38"/>
      <c r="GWC38"/>
      <c r="GWD38"/>
      <c r="GWE38"/>
      <c r="GWF38"/>
      <c r="GWG38"/>
      <c r="GWH38"/>
      <c r="GWI38"/>
      <c r="GWJ38"/>
      <c r="GWK38"/>
      <c r="GWL38"/>
      <c r="GWM38"/>
      <c r="GWN38"/>
      <c r="GWO38"/>
      <c r="GWP38"/>
      <c r="GWQ38"/>
      <c r="GWR38"/>
      <c r="GWS38"/>
      <c r="GWT38"/>
      <c r="GWU38"/>
      <c r="GWV38"/>
      <c r="GWW38"/>
      <c r="GWX38"/>
      <c r="GWY38"/>
      <c r="GWZ38"/>
      <c r="GXA38"/>
      <c r="GXB38"/>
      <c r="GXC38"/>
      <c r="GXD38"/>
      <c r="GXE38"/>
      <c r="GXF38"/>
      <c r="GXG38"/>
      <c r="GXH38"/>
      <c r="GXI38"/>
      <c r="GXJ38"/>
      <c r="GXK38"/>
      <c r="GXL38"/>
      <c r="GXM38"/>
      <c r="GXN38"/>
      <c r="GXO38"/>
      <c r="GXP38"/>
      <c r="GXQ38"/>
      <c r="GXR38"/>
      <c r="GXS38"/>
      <c r="GXT38"/>
      <c r="GXU38"/>
      <c r="GXV38"/>
      <c r="GXW38"/>
      <c r="GXX38"/>
      <c r="GXY38"/>
      <c r="GXZ38"/>
      <c r="GYA38"/>
      <c r="GYB38"/>
      <c r="GYC38"/>
      <c r="GYD38"/>
      <c r="GYE38"/>
      <c r="GYF38"/>
      <c r="GYG38"/>
      <c r="GYH38"/>
      <c r="GYI38"/>
      <c r="GYJ38"/>
      <c r="GYK38"/>
      <c r="GYL38"/>
      <c r="GYM38"/>
      <c r="GYN38"/>
      <c r="GYO38"/>
      <c r="GYP38"/>
      <c r="GYQ38"/>
      <c r="GYR38"/>
      <c r="GYS38"/>
      <c r="GYT38"/>
      <c r="GYU38"/>
      <c r="GYV38"/>
      <c r="GYW38"/>
      <c r="GYX38"/>
      <c r="GYY38"/>
      <c r="GYZ38"/>
      <c r="GZA38"/>
      <c r="GZB38"/>
      <c r="GZC38"/>
      <c r="GZD38"/>
      <c r="GZE38"/>
      <c r="GZF38"/>
      <c r="GZG38"/>
      <c r="GZH38"/>
      <c r="GZI38"/>
      <c r="GZJ38"/>
      <c r="GZK38"/>
      <c r="GZL38"/>
      <c r="GZM38"/>
      <c r="GZN38"/>
      <c r="GZO38"/>
      <c r="GZP38"/>
      <c r="GZQ38"/>
      <c r="GZR38"/>
      <c r="GZS38"/>
      <c r="GZT38"/>
      <c r="GZU38"/>
      <c r="GZV38"/>
      <c r="GZW38"/>
      <c r="GZX38"/>
      <c r="GZY38"/>
      <c r="GZZ38"/>
      <c r="HAA38"/>
      <c r="HAB38"/>
      <c r="HAC38"/>
      <c r="HAD38"/>
      <c r="HAE38"/>
      <c r="HAF38"/>
      <c r="HAG38"/>
      <c r="HAH38"/>
      <c r="HAI38"/>
      <c r="HAJ38"/>
      <c r="HAK38"/>
      <c r="HAL38"/>
      <c r="HAM38"/>
      <c r="HAN38"/>
      <c r="HAO38"/>
      <c r="HAP38"/>
      <c r="HAQ38"/>
      <c r="HAR38"/>
      <c r="HAS38"/>
      <c r="HAT38"/>
      <c r="HAU38"/>
      <c r="HAV38"/>
      <c r="HAW38"/>
      <c r="HAX38"/>
      <c r="HAY38"/>
      <c r="HAZ38"/>
      <c r="HBA38"/>
      <c r="HBB38"/>
      <c r="HBC38"/>
      <c r="HBD38"/>
      <c r="HBE38"/>
      <c r="HBF38"/>
      <c r="HBG38"/>
      <c r="HBH38"/>
      <c r="HBI38"/>
      <c r="HBJ38"/>
      <c r="HBK38"/>
      <c r="HBL38"/>
      <c r="HBM38"/>
      <c r="HBN38"/>
      <c r="HBO38"/>
      <c r="HBP38"/>
      <c r="HBQ38"/>
      <c r="HBR38"/>
      <c r="HBS38"/>
      <c r="HBT38"/>
      <c r="HBU38"/>
      <c r="HBV38"/>
      <c r="HBW38"/>
      <c r="HBX38"/>
      <c r="HBY38"/>
      <c r="HBZ38"/>
      <c r="HCA38"/>
      <c r="HCB38"/>
      <c r="HCC38"/>
      <c r="HCD38"/>
      <c r="HCE38"/>
      <c r="HCF38"/>
      <c r="HCG38"/>
      <c r="HCH38"/>
      <c r="HCI38"/>
      <c r="HCJ38"/>
      <c r="HCK38"/>
      <c r="HCL38"/>
      <c r="HCM38"/>
      <c r="HCN38"/>
      <c r="HCO38"/>
      <c r="HCP38"/>
      <c r="HCQ38"/>
      <c r="HCR38"/>
      <c r="HCS38"/>
      <c r="HCT38"/>
      <c r="HCU38"/>
      <c r="HCV38"/>
      <c r="HCW38"/>
      <c r="HCX38"/>
      <c r="HCY38"/>
      <c r="HCZ38"/>
      <c r="HDA38"/>
      <c r="HDB38"/>
      <c r="HDC38"/>
      <c r="HDD38"/>
      <c r="HDE38"/>
      <c r="HDF38"/>
      <c r="HDG38"/>
      <c r="HDH38"/>
      <c r="HDI38"/>
      <c r="HDJ38"/>
      <c r="HDK38"/>
      <c r="HDL38"/>
      <c r="HDM38"/>
      <c r="HDN38"/>
      <c r="HDO38"/>
      <c r="HDP38"/>
      <c r="HDQ38"/>
      <c r="HDR38"/>
      <c r="HDS38"/>
      <c r="HDT38"/>
      <c r="HDU38"/>
      <c r="HDV38"/>
      <c r="HDW38"/>
      <c r="HDX38"/>
      <c r="HDY38"/>
      <c r="HDZ38"/>
      <c r="HEA38"/>
      <c r="HEB38"/>
      <c r="HEC38"/>
      <c r="HED38"/>
      <c r="HEE38"/>
      <c r="HEF38"/>
      <c r="HEG38"/>
      <c r="HEH38"/>
      <c r="HEI38"/>
      <c r="HEJ38"/>
      <c r="HEK38"/>
      <c r="HEL38"/>
      <c r="HEM38"/>
      <c r="HEN38"/>
      <c r="HEO38"/>
      <c r="HEP38"/>
      <c r="HEQ38"/>
      <c r="HER38"/>
      <c r="HES38"/>
      <c r="HET38"/>
      <c r="HEU38"/>
      <c r="HEV38"/>
      <c r="HEW38"/>
      <c r="HEX38"/>
      <c r="HEY38"/>
      <c r="HEZ38"/>
      <c r="HFA38"/>
      <c r="HFB38"/>
      <c r="HFC38"/>
      <c r="HFD38"/>
      <c r="HFE38"/>
      <c r="HFF38"/>
      <c r="HFG38"/>
      <c r="HFH38"/>
      <c r="HFI38"/>
      <c r="HFJ38"/>
      <c r="HFK38"/>
      <c r="HFL38"/>
      <c r="HFM38"/>
      <c r="HFN38"/>
      <c r="HFO38"/>
      <c r="HFP38"/>
      <c r="HFQ38"/>
      <c r="HFR38"/>
      <c r="HFS38"/>
      <c r="HFT38"/>
      <c r="HFU38"/>
      <c r="HFV38"/>
      <c r="HFW38"/>
      <c r="HFX38"/>
      <c r="HFY38"/>
      <c r="HFZ38"/>
      <c r="HGA38"/>
      <c r="HGB38"/>
      <c r="HGC38"/>
      <c r="HGD38"/>
      <c r="HGE38"/>
      <c r="HGF38"/>
      <c r="HGG38"/>
      <c r="HGH38"/>
      <c r="HGI38"/>
      <c r="HGJ38"/>
      <c r="HGK38"/>
      <c r="HGL38"/>
      <c r="HGM38"/>
      <c r="HGN38"/>
      <c r="HGO38"/>
      <c r="HGP38"/>
      <c r="HGQ38"/>
      <c r="HGR38"/>
      <c r="HGS38"/>
      <c r="HGT38"/>
      <c r="HGU38"/>
      <c r="HGV38"/>
      <c r="HGW38"/>
      <c r="HGX38"/>
      <c r="HGY38"/>
      <c r="HGZ38"/>
      <c r="HHA38"/>
      <c r="HHB38"/>
      <c r="HHC38"/>
      <c r="HHD38"/>
      <c r="HHE38"/>
      <c r="HHF38"/>
      <c r="HHG38"/>
      <c r="HHH38"/>
      <c r="HHI38"/>
      <c r="HHJ38"/>
      <c r="HHK38"/>
      <c r="HHL38"/>
      <c r="HHM38"/>
      <c r="HHN38"/>
      <c r="HHO38"/>
      <c r="HHP38"/>
      <c r="HHQ38"/>
      <c r="HHR38"/>
      <c r="HHS38"/>
      <c r="HHT38"/>
      <c r="HHU38"/>
      <c r="HHV38"/>
      <c r="HHW38"/>
      <c r="HHX38"/>
      <c r="HHY38"/>
      <c r="HHZ38"/>
      <c r="HIA38"/>
      <c r="HIB38"/>
      <c r="HIC38"/>
      <c r="HID38"/>
      <c r="HIE38"/>
      <c r="HIF38"/>
      <c r="HIG38"/>
      <c r="HIH38"/>
      <c r="HII38"/>
      <c r="HIJ38"/>
      <c r="HIK38"/>
      <c r="HIL38"/>
      <c r="HIM38"/>
      <c r="HIN38"/>
      <c r="HIO38"/>
      <c r="HIP38"/>
      <c r="HIQ38"/>
      <c r="HIR38"/>
      <c r="HIS38"/>
      <c r="HIT38"/>
      <c r="HIU38"/>
      <c r="HIV38"/>
      <c r="HIW38"/>
      <c r="HIX38"/>
      <c r="HIY38"/>
      <c r="HIZ38"/>
      <c r="HJA38"/>
      <c r="HJB38"/>
      <c r="HJC38"/>
      <c r="HJD38"/>
      <c r="HJE38"/>
      <c r="HJF38"/>
      <c r="HJG38"/>
      <c r="HJH38"/>
      <c r="HJI38"/>
      <c r="HJJ38"/>
      <c r="HJK38"/>
      <c r="HJL38"/>
      <c r="HJM38"/>
      <c r="HJN38"/>
      <c r="HJO38"/>
      <c r="HJP38"/>
      <c r="HJQ38"/>
      <c r="HJR38"/>
      <c r="HJS38"/>
      <c r="HJT38"/>
      <c r="HJU38"/>
      <c r="HJV38"/>
      <c r="HJW38"/>
      <c r="HJX38"/>
      <c r="HJY38"/>
      <c r="HJZ38"/>
      <c r="HKA38"/>
      <c r="HKB38"/>
      <c r="HKC38"/>
      <c r="HKD38"/>
      <c r="HKE38"/>
      <c r="HKF38"/>
      <c r="HKG38"/>
      <c r="HKH38"/>
      <c r="HKI38"/>
      <c r="HKJ38"/>
      <c r="HKK38"/>
      <c r="HKL38"/>
      <c r="HKM38"/>
      <c r="HKN38"/>
      <c r="HKO38"/>
      <c r="HKP38"/>
      <c r="HKQ38"/>
      <c r="HKR38"/>
      <c r="HKS38"/>
      <c r="HKT38"/>
      <c r="HKU38"/>
      <c r="HKV38"/>
      <c r="HKW38"/>
      <c r="HKX38"/>
      <c r="HKY38"/>
      <c r="HKZ38"/>
      <c r="HLA38"/>
      <c r="HLB38"/>
      <c r="HLC38"/>
      <c r="HLD38"/>
      <c r="HLE38"/>
      <c r="HLF38"/>
      <c r="HLG38"/>
      <c r="HLH38"/>
      <c r="HLI38"/>
      <c r="HLJ38"/>
      <c r="HLK38"/>
      <c r="HLL38"/>
      <c r="HLM38"/>
      <c r="HLN38"/>
      <c r="HLO38"/>
      <c r="HLP38"/>
      <c r="HLQ38"/>
      <c r="HLR38"/>
      <c r="HLS38"/>
      <c r="HLT38"/>
      <c r="HLU38"/>
      <c r="HLV38"/>
      <c r="HLW38"/>
      <c r="HLX38"/>
      <c r="HLY38"/>
      <c r="HLZ38"/>
      <c r="HMA38"/>
      <c r="HMB38"/>
      <c r="HMC38"/>
      <c r="HMD38"/>
      <c r="HME38"/>
      <c r="HMF38"/>
      <c r="HMG38"/>
      <c r="HMH38"/>
      <c r="HMI38"/>
      <c r="HMJ38"/>
      <c r="HMK38"/>
      <c r="HML38"/>
      <c r="HMM38"/>
      <c r="HMN38"/>
      <c r="HMO38"/>
      <c r="HMP38"/>
      <c r="HMQ38"/>
      <c r="HMR38"/>
      <c r="HMS38"/>
      <c r="HMT38"/>
      <c r="HMU38"/>
      <c r="HMV38"/>
      <c r="HMW38"/>
      <c r="HMX38"/>
      <c r="HMY38"/>
      <c r="HMZ38"/>
      <c r="HNA38"/>
      <c r="HNB38"/>
      <c r="HNC38"/>
      <c r="HND38"/>
      <c r="HNE38"/>
      <c r="HNF38"/>
      <c r="HNG38"/>
      <c r="HNH38"/>
      <c r="HNI38"/>
      <c r="HNJ38"/>
      <c r="HNK38"/>
      <c r="HNL38"/>
      <c r="HNM38"/>
      <c r="HNN38"/>
      <c r="HNO38"/>
      <c r="HNP38"/>
      <c r="HNQ38"/>
      <c r="HNR38"/>
      <c r="HNS38"/>
      <c r="HNT38"/>
      <c r="HNU38"/>
      <c r="HNV38"/>
      <c r="HNW38"/>
      <c r="HNX38"/>
      <c r="HNY38"/>
      <c r="HNZ38"/>
      <c r="HOA38"/>
      <c r="HOB38"/>
      <c r="HOC38"/>
      <c r="HOD38"/>
      <c r="HOE38"/>
      <c r="HOF38"/>
      <c r="HOG38"/>
      <c r="HOH38"/>
      <c r="HOI38"/>
      <c r="HOJ38"/>
      <c r="HOK38"/>
      <c r="HOL38"/>
      <c r="HOM38"/>
      <c r="HON38"/>
      <c r="HOO38"/>
      <c r="HOP38"/>
      <c r="HOQ38"/>
      <c r="HOR38"/>
      <c r="HOS38"/>
      <c r="HOT38"/>
      <c r="HOU38"/>
      <c r="HOV38"/>
      <c r="HOW38"/>
      <c r="HOX38"/>
      <c r="HOY38"/>
      <c r="HOZ38"/>
      <c r="HPA38"/>
      <c r="HPB38"/>
      <c r="HPC38"/>
      <c r="HPD38"/>
      <c r="HPE38"/>
      <c r="HPF38"/>
      <c r="HPG38"/>
      <c r="HPH38"/>
      <c r="HPI38"/>
      <c r="HPJ38"/>
      <c r="HPK38"/>
      <c r="HPL38"/>
      <c r="HPM38"/>
      <c r="HPN38"/>
      <c r="HPO38"/>
      <c r="HPP38"/>
      <c r="HPQ38"/>
      <c r="HPR38"/>
      <c r="HPS38"/>
      <c r="HPT38"/>
      <c r="HPU38"/>
      <c r="HPV38"/>
      <c r="HPW38"/>
      <c r="HPX38"/>
      <c r="HPY38"/>
      <c r="HPZ38"/>
      <c r="HQA38"/>
      <c r="HQB38"/>
      <c r="HQC38"/>
      <c r="HQD38"/>
      <c r="HQE38"/>
      <c r="HQF38"/>
      <c r="HQG38"/>
      <c r="HQH38"/>
      <c r="HQI38"/>
      <c r="HQJ38"/>
      <c r="HQK38"/>
      <c r="HQL38"/>
      <c r="HQM38"/>
      <c r="HQN38"/>
      <c r="HQO38"/>
      <c r="HQP38"/>
      <c r="HQQ38"/>
      <c r="HQR38"/>
      <c r="HQS38"/>
      <c r="HQT38"/>
      <c r="HQU38"/>
      <c r="HQV38"/>
      <c r="HQW38"/>
      <c r="HQX38"/>
      <c r="HQY38"/>
      <c r="HQZ38"/>
      <c r="HRA38"/>
      <c r="HRB38"/>
      <c r="HRC38"/>
      <c r="HRD38"/>
      <c r="HRE38"/>
      <c r="HRF38"/>
      <c r="HRG38"/>
      <c r="HRH38"/>
      <c r="HRI38"/>
      <c r="HRJ38"/>
      <c r="HRK38"/>
      <c r="HRL38"/>
      <c r="HRM38"/>
      <c r="HRN38"/>
      <c r="HRO38"/>
      <c r="HRP38"/>
      <c r="HRQ38"/>
      <c r="HRR38"/>
      <c r="HRS38"/>
      <c r="HRT38"/>
      <c r="HRU38"/>
      <c r="HRV38"/>
      <c r="HRW38"/>
      <c r="HRX38"/>
      <c r="HRY38"/>
      <c r="HRZ38"/>
      <c r="HSA38"/>
      <c r="HSB38"/>
      <c r="HSC38"/>
      <c r="HSD38"/>
      <c r="HSE38"/>
      <c r="HSF38"/>
      <c r="HSG38"/>
      <c r="HSH38"/>
      <c r="HSI38"/>
      <c r="HSJ38"/>
      <c r="HSK38"/>
      <c r="HSL38"/>
      <c r="HSM38"/>
      <c r="HSN38"/>
      <c r="HSO38"/>
      <c r="HSP38"/>
      <c r="HSQ38"/>
      <c r="HSR38"/>
      <c r="HSS38"/>
      <c r="HST38"/>
      <c r="HSU38"/>
      <c r="HSV38"/>
      <c r="HSW38"/>
      <c r="HSX38"/>
      <c r="HSY38"/>
      <c r="HSZ38"/>
      <c r="HTA38"/>
      <c r="HTB38"/>
      <c r="HTC38"/>
      <c r="HTD38"/>
      <c r="HTE38"/>
      <c r="HTF38"/>
      <c r="HTG38"/>
      <c r="HTH38"/>
      <c r="HTI38"/>
      <c r="HTJ38"/>
      <c r="HTK38"/>
      <c r="HTL38"/>
      <c r="HTM38"/>
      <c r="HTN38"/>
      <c r="HTO38"/>
      <c r="HTP38"/>
      <c r="HTQ38"/>
      <c r="HTR38"/>
      <c r="HTS38"/>
      <c r="HTT38"/>
      <c r="HTU38"/>
      <c r="HTV38"/>
      <c r="HTW38"/>
      <c r="HTX38"/>
      <c r="HTY38"/>
      <c r="HTZ38"/>
      <c r="HUA38"/>
      <c r="HUB38"/>
      <c r="HUC38"/>
      <c r="HUD38"/>
      <c r="HUE38"/>
      <c r="HUF38"/>
      <c r="HUG38"/>
      <c r="HUH38"/>
      <c r="HUI38"/>
      <c r="HUJ38"/>
      <c r="HUK38"/>
      <c r="HUL38"/>
      <c r="HUM38"/>
      <c r="HUN38"/>
      <c r="HUO38"/>
      <c r="HUP38"/>
      <c r="HUQ38"/>
      <c r="HUR38"/>
      <c r="HUS38"/>
      <c r="HUT38"/>
      <c r="HUU38"/>
      <c r="HUV38"/>
      <c r="HUW38"/>
      <c r="HUX38"/>
      <c r="HUY38"/>
      <c r="HUZ38"/>
      <c r="HVA38"/>
      <c r="HVB38"/>
      <c r="HVC38"/>
      <c r="HVD38"/>
      <c r="HVE38"/>
      <c r="HVF38"/>
      <c r="HVG38"/>
      <c r="HVH38"/>
      <c r="HVI38"/>
      <c r="HVJ38"/>
      <c r="HVK38"/>
      <c r="HVL38"/>
      <c r="HVM38"/>
      <c r="HVN38"/>
      <c r="HVO38"/>
      <c r="HVP38"/>
      <c r="HVQ38"/>
      <c r="HVR38"/>
      <c r="HVS38"/>
      <c r="HVT38"/>
      <c r="HVU38"/>
      <c r="HVV38"/>
      <c r="HVW38"/>
      <c r="HVX38"/>
      <c r="HVY38"/>
      <c r="HVZ38"/>
      <c r="HWA38"/>
      <c r="HWB38"/>
      <c r="HWC38"/>
      <c r="HWD38"/>
      <c r="HWE38"/>
      <c r="HWF38"/>
      <c r="HWG38"/>
      <c r="HWH38"/>
      <c r="HWI38"/>
      <c r="HWJ38"/>
      <c r="HWK38"/>
      <c r="HWL38"/>
      <c r="HWM38"/>
      <c r="HWN38"/>
      <c r="HWO38"/>
      <c r="HWP38"/>
      <c r="HWQ38"/>
      <c r="HWR38"/>
      <c r="HWS38"/>
      <c r="HWT38"/>
      <c r="HWU38"/>
      <c r="HWV38"/>
      <c r="HWW38"/>
      <c r="HWX38"/>
      <c r="HWY38"/>
      <c r="HWZ38"/>
      <c r="HXA38"/>
      <c r="HXB38"/>
      <c r="HXC38"/>
      <c r="HXD38"/>
      <c r="HXE38"/>
      <c r="HXF38"/>
      <c r="HXG38"/>
      <c r="HXH38"/>
      <c r="HXI38"/>
      <c r="HXJ38"/>
      <c r="HXK38"/>
      <c r="HXL38"/>
      <c r="HXM38"/>
      <c r="HXN38"/>
      <c r="HXO38"/>
      <c r="HXP38"/>
      <c r="HXQ38"/>
      <c r="HXR38"/>
      <c r="HXS38"/>
      <c r="HXT38"/>
      <c r="HXU38"/>
      <c r="HXV38"/>
      <c r="HXW38"/>
      <c r="HXX38"/>
      <c r="HXY38"/>
      <c r="HXZ38"/>
      <c r="HYA38"/>
      <c r="HYB38"/>
      <c r="HYC38"/>
      <c r="HYD38"/>
      <c r="HYE38"/>
      <c r="HYF38"/>
      <c r="HYG38"/>
      <c r="HYH38"/>
      <c r="HYI38"/>
      <c r="HYJ38"/>
      <c r="HYK38"/>
      <c r="HYL38"/>
      <c r="HYM38"/>
      <c r="HYN38"/>
      <c r="HYO38"/>
      <c r="HYP38"/>
      <c r="HYQ38"/>
      <c r="HYR38"/>
      <c r="HYS38"/>
      <c r="HYT38"/>
      <c r="HYU38"/>
      <c r="HYV38"/>
      <c r="HYW38"/>
      <c r="HYX38"/>
      <c r="HYY38"/>
      <c r="HYZ38"/>
      <c r="HZA38"/>
      <c r="HZB38"/>
      <c r="HZC38"/>
      <c r="HZD38"/>
      <c r="HZE38"/>
      <c r="HZF38"/>
      <c r="HZG38"/>
      <c r="HZH38"/>
      <c r="HZI38"/>
      <c r="HZJ38"/>
      <c r="HZK38"/>
      <c r="HZL38"/>
      <c r="HZM38"/>
      <c r="HZN38"/>
      <c r="HZO38"/>
      <c r="HZP38"/>
      <c r="HZQ38"/>
      <c r="HZR38"/>
      <c r="HZS38"/>
      <c r="HZT38"/>
      <c r="HZU38"/>
      <c r="HZV38"/>
      <c r="HZW38"/>
      <c r="HZX38"/>
      <c r="HZY38"/>
      <c r="HZZ38"/>
      <c r="IAA38"/>
      <c r="IAB38"/>
      <c r="IAC38"/>
      <c r="IAD38"/>
      <c r="IAE38"/>
      <c r="IAF38"/>
      <c r="IAG38"/>
      <c r="IAH38"/>
      <c r="IAI38"/>
      <c r="IAJ38"/>
      <c r="IAK38"/>
      <c r="IAL38"/>
      <c r="IAM38"/>
      <c r="IAN38"/>
      <c r="IAO38"/>
      <c r="IAP38"/>
      <c r="IAQ38"/>
      <c r="IAR38"/>
      <c r="IAS38"/>
      <c r="IAT38"/>
      <c r="IAU38"/>
      <c r="IAV38"/>
      <c r="IAW38"/>
      <c r="IAX38"/>
      <c r="IAY38"/>
      <c r="IAZ38"/>
      <c r="IBA38"/>
      <c r="IBB38"/>
      <c r="IBC38"/>
      <c r="IBD38"/>
      <c r="IBE38"/>
      <c r="IBF38"/>
      <c r="IBG38"/>
      <c r="IBH38"/>
      <c r="IBI38"/>
      <c r="IBJ38"/>
      <c r="IBK38"/>
      <c r="IBL38"/>
      <c r="IBM38"/>
      <c r="IBN38"/>
      <c r="IBO38"/>
      <c r="IBP38"/>
      <c r="IBQ38"/>
      <c r="IBR38"/>
      <c r="IBS38"/>
      <c r="IBT38"/>
      <c r="IBU38"/>
      <c r="IBV38"/>
      <c r="IBW38"/>
      <c r="IBX38"/>
      <c r="IBY38"/>
      <c r="IBZ38"/>
      <c r="ICA38"/>
      <c r="ICB38"/>
      <c r="ICC38"/>
      <c r="ICD38"/>
      <c r="ICE38"/>
      <c r="ICF38"/>
      <c r="ICG38"/>
      <c r="ICH38"/>
      <c r="ICI38"/>
      <c r="ICJ38"/>
      <c r="ICK38"/>
      <c r="ICL38"/>
      <c r="ICM38"/>
      <c r="ICN38"/>
      <c r="ICO38"/>
      <c r="ICP38"/>
      <c r="ICQ38"/>
      <c r="ICR38"/>
      <c r="ICS38"/>
      <c r="ICT38"/>
      <c r="ICU38"/>
      <c r="ICV38"/>
      <c r="ICW38"/>
      <c r="ICX38"/>
      <c r="ICY38"/>
      <c r="ICZ38"/>
      <c r="IDA38"/>
      <c r="IDB38"/>
      <c r="IDC38"/>
      <c r="IDD38"/>
      <c r="IDE38"/>
      <c r="IDF38"/>
      <c r="IDG38"/>
      <c r="IDH38"/>
      <c r="IDI38"/>
      <c r="IDJ38"/>
      <c r="IDK38"/>
      <c r="IDL38"/>
      <c r="IDM38"/>
      <c r="IDN38"/>
      <c r="IDO38"/>
      <c r="IDP38"/>
      <c r="IDQ38"/>
      <c r="IDR38"/>
      <c r="IDS38"/>
      <c r="IDT38"/>
      <c r="IDU38"/>
      <c r="IDV38"/>
      <c r="IDW38"/>
      <c r="IDX38"/>
      <c r="IDY38"/>
      <c r="IDZ38"/>
      <c r="IEA38"/>
      <c r="IEB38"/>
      <c r="IEC38"/>
      <c r="IED38"/>
      <c r="IEE38"/>
      <c r="IEF38"/>
      <c r="IEG38"/>
      <c r="IEH38"/>
      <c r="IEI38"/>
      <c r="IEJ38"/>
      <c r="IEK38"/>
      <c r="IEL38"/>
      <c r="IEM38"/>
      <c r="IEN38"/>
      <c r="IEO38"/>
      <c r="IEP38"/>
      <c r="IEQ38"/>
      <c r="IER38"/>
      <c r="IES38"/>
      <c r="IET38"/>
      <c r="IEU38"/>
      <c r="IEV38"/>
      <c r="IEW38"/>
      <c r="IEX38"/>
      <c r="IEY38"/>
      <c r="IEZ38"/>
      <c r="IFA38"/>
      <c r="IFB38"/>
      <c r="IFC38"/>
      <c r="IFD38"/>
      <c r="IFE38"/>
      <c r="IFF38"/>
      <c r="IFG38"/>
      <c r="IFH38"/>
      <c r="IFI38"/>
      <c r="IFJ38"/>
      <c r="IFK38"/>
      <c r="IFL38"/>
      <c r="IFM38"/>
      <c r="IFN38"/>
      <c r="IFO38"/>
      <c r="IFP38"/>
      <c r="IFQ38"/>
      <c r="IFR38"/>
      <c r="IFS38"/>
      <c r="IFT38"/>
      <c r="IFU38"/>
      <c r="IFV38"/>
      <c r="IFW38"/>
      <c r="IFX38"/>
      <c r="IFY38"/>
      <c r="IFZ38"/>
      <c r="IGA38"/>
      <c r="IGB38"/>
      <c r="IGC38"/>
      <c r="IGD38"/>
      <c r="IGE38"/>
      <c r="IGF38"/>
      <c r="IGG38"/>
      <c r="IGH38"/>
      <c r="IGI38"/>
      <c r="IGJ38"/>
      <c r="IGK38"/>
      <c r="IGL38"/>
      <c r="IGM38"/>
      <c r="IGN38"/>
      <c r="IGO38"/>
      <c r="IGP38"/>
      <c r="IGQ38"/>
      <c r="IGR38"/>
      <c r="IGS38"/>
      <c r="IGT38"/>
      <c r="IGU38"/>
      <c r="IGV38"/>
      <c r="IGW38"/>
      <c r="IGX38"/>
      <c r="IGY38"/>
      <c r="IGZ38"/>
      <c r="IHA38"/>
      <c r="IHB38"/>
      <c r="IHC38"/>
      <c r="IHD38"/>
      <c r="IHE38"/>
      <c r="IHF38"/>
      <c r="IHG38"/>
      <c r="IHH38"/>
      <c r="IHI38"/>
      <c r="IHJ38"/>
      <c r="IHK38"/>
      <c r="IHL38"/>
      <c r="IHM38"/>
      <c r="IHN38"/>
      <c r="IHO38"/>
      <c r="IHP38"/>
      <c r="IHQ38"/>
      <c r="IHR38"/>
      <c r="IHS38"/>
      <c r="IHT38"/>
      <c r="IHU38"/>
      <c r="IHV38"/>
      <c r="IHW38"/>
      <c r="IHX38"/>
      <c r="IHY38"/>
      <c r="IHZ38"/>
      <c r="IIA38"/>
      <c r="IIB38"/>
      <c r="IIC38"/>
      <c r="IID38"/>
      <c r="IIE38"/>
      <c r="IIF38"/>
      <c r="IIG38"/>
      <c r="IIH38"/>
      <c r="III38"/>
      <c r="IIJ38"/>
      <c r="IIK38"/>
      <c r="IIL38"/>
      <c r="IIM38"/>
      <c r="IIN38"/>
      <c r="IIO38"/>
      <c r="IIP38"/>
      <c r="IIQ38"/>
      <c r="IIR38"/>
      <c r="IIS38"/>
      <c r="IIT38"/>
      <c r="IIU38"/>
      <c r="IIV38"/>
      <c r="IIW38"/>
      <c r="IIX38"/>
      <c r="IIY38"/>
      <c r="IIZ38"/>
      <c r="IJA38"/>
      <c r="IJB38"/>
      <c r="IJC38"/>
      <c r="IJD38"/>
      <c r="IJE38"/>
      <c r="IJF38"/>
      <c r="IJG38"/>
      <c r="IJH38"/>
      <c r="IJI38"/>
      <c r="IJJ38"/>
      <c r="IJK38"/>
      <c r="IJL38"/>
      <c r="IJM38"/>
      <c r="IJN38"/>
      <c r="IJO38"/>
      <c r="IJP38"/>
      <c r="IJQ38"/>
      <c r="IJR38"/>
      <c r="IJS38"/>
      <c r="IJT38"/>
      <c r="IJU38"/>
      <c r="IJV38"/>
      <c r="IJW38"/>
      <c r="IJX38"/>
      <c r="IJY38"/>
      <c r="IJZ38"/>
      <c r="IKA38"/>
      <c r="IKB38"/>
      <c r="IKC38"/>
      <c r="IKD38"/>
      <c r="IKE38"/>
      <c r="IKF38"/>
      <c r="IKG38"/>
      <c r="IKH38"/>
      <c r="IKI38"/>
      <c r="IKJ38"/>
      <c r="IKK38"/>
      <c r="IKL38"/>
      <c r="IKM38"/>
      <c r="IKN38"/>
      <c r="IKO38"/>
      <c r="IKP38"/>
      <c r="IKQ38"/>
      <c r="IKR38"/>
      <c r="IKS38"/>
      <c r="IKT38"/>
      <c r="IKU38"/>
      <c r="IKV38"/>
      <c r="IKW38"/>
      <c r="IKX38"/>
      <c r="IKY38"/>
      <c r="IKZ38"/>
      <c r="ILA38"/>
      <c r="ILB38"/>
      <c r="ILC38"/>
      <c r="ILD38"/>
      <c r="ILE38"/>
      <c r="ILF38"/>
      <c r="ILG38"/>
      <c r="ILH38"/>
      <c r="ILI38"/>
      <c r="ILJ38"/>
      <c r="ILK38"/>
      <c r="ILL38"/>
      <c r="ILM38"/>
      <c r="ILN38"/>
      <c r="ILO38"/>
      <c r="ILP38"/>
      <c r="ILQ38"/>
      <c r="ILR38"/>
      <c r="ILS38"/>
      <c r="ILT38"/>
      <c r="ILU38"/>
      <c r="ILV38"/>
      <c r="ILW38"/>
      <c r="ILX38"/>
      <c r="ILY38"/>
      <c r="ILZ38"/>
      <c r="IMA38"/>
      <c r="IMB38"/>
      <c r="IMC38"/>
      <c r="IMD38"/>
      <c r="IME38"/>
      <c r="IMF38"/>
      <c r="IMG38"/>
      <c r="IMH38"/>
      <c r="IMI38"/>
      <c r="IMJ38"/>
      <c r="IMK38"/>
      <c r="IML38"/>
      <c r="IMM38"/>
      <c r="IMN38"/>
      <c r="IMO38"/>
      <c r="IMP38"/>
      <c r="IMQ38"/>
      <c r="IMR38"/>
      <c r="IMS38"/>
      <c r="IMT38"/>
      <c r="IMU38"/>
      <c r="IMV38"/>
      <c r="IMW38"/>
      <c r="IMX38"/>
      <c r="IMY38"/>
      <c r="IMZ38"/>
      <c r="INA38"/>
      <c r="INB38"/>
      <c r="INC38"/>
      <c r="IND38"/>
      <c r="INE38"/>
      <c r="INF38"/>
      <c r="ING38"/>
      <c r="INH38"/>
      <c r="INI38"/>
      <c r="INJ38"/>
      <c r="INK38"/>
      <c r="INL38"/>
      <c r="INM38"/>
      <c r="INN38"/>
      <c r="INO38"/>
      <c r="INP38"/>
      <c r="INQ38"/>
      <c r="INR38"/>
      <c r="INS38"/>
      <c r="INT38"/>
      <c r="INU38"/>
      <c r="INV38"/>
      <c r="INW38"/>
      <c r="INX38"/>
      <c r="INY38"/>
      <c r="INZ38"/>
      <c r="IOA38"/>
      <c r="IOB38"/>
      <c r="IOC38"/>
      <c r="IOD38"/>
      <c r="IOE38"/>
      <c r="IOF38"/>
      <c r="IOG38"/>
      <c r="IOH38"/>
      <c r="IOI38"/>
      <c r="IOJ38"/>
      <c r="IOK38"/>
      <c r="IOL38"/>
      <c r="IOM38"/>
      <c r="ION38"/>
      <c r="IOO38"/>
      <c r="IOP38"/>
      <c r="IOQ38"/>
      <c r="IOR38"/>
      <c r="IOS38"/>
      <c r="IOT38"/>
      <c r="IOU38"/>
      <c r="IOV38"/>
      <c r="IOW38"/>
      <c r="IOX38"/>
      <c r="IOY38"/>
      <c r="IOZ38"/>
      <c r="IPA38"/>
      <c r="IPB38"/>
      <c r="IPC38"/>
      <c r="IPD38"/>
      <c r="IPE38"/>
      <c r="IPF38"/>
      <c r="IPG38"/>
      <c r="IPH38"/>
      <c r="IPI38"/>
      <c r="IPJ38"/>
      <c r="IPK38"/>
      <c r="IPL38"/>
      <c r="IPM38"/>
      <c r="IPN38"/>
      <c r="IPO38"/>
      <c r="IPP38"/>
      <c r="IPQ38"/>
      <c r="IPR38"/>
      <c r="IPS38"/>
      <c r="IPT38"/>
      <c r="IPU38"/>
      <c r="IPV38"/>
      <c r="IPW38"/>
      <c r="IPX38"/>
      <c r="IPY38"/>
      <c r="IPZ38"/>
      <c r="IQA38"/>
      <c r="IQB38"/>
      <c r="IQC38"/>
      <c r="IQD38"/>
      <c r="IQE38"/>
      <c r="IQF38"/>
      <c r="IQG38"/>
      <c r="IQH38"/>
      <c r="IQI38"/>
      <c r="IQJ38"/>
      <c r="IQK38"/>
      <c r="IQL38"/>
      <c r="IQM38"/>
      <c r="IQN38"/>
      <c r="IQO38"/>
      <c r="IQP38"/>
      <c r="IQQ38"/>
      <c r="IQR38"/>
      <c r="IQS38"/>
      <c r="IQT38"/>
      <c r="IQU38"/>
      <c r="IQV38"/>
      <c r="IQW38"/>
      <c r="IQX38"/>
      <c r="IQY38"/>
      <c r="IQZ38"/>
      <c r="IRA38"/>
      <c r="IRB38"/>
      <c r="IRC38"/>
      <c r="IRD38"/>
      <c r="IRE38"/>
      <c r="IRF38"/>
      <c r="IRG38"/>
      <c r="IRH38"/>
      <c r="IRI38"/>
      <c r="IRJ38"/>
      <c r="IRK38"/>
      <c r="IRL38"/>
      <c r="IRM38"/>
      <c r="IRN38"/>
      <c r="IRO38"/>
      <c r="IRP38"/>
      <c r="IRQ38"/>
      <c r="IRR38"/>
      <c r="IRS38"/>
      <c r="IRT38"/>
      <c r="IRU38"/>
      <c r="IRV38"/>
      <c r="IRW38"/>
      <c r="IRX38"/>
      <c r="IRY38"/>
      <c r="IRZ38"/>
      <c r="ISA38"/>
      <c r="ISB38"/>
      <c r="ISC38"/>
      <c r="ISD38"/>
      <c r="ISE38"/>
      <c r="ISF38"/>
      <c r="ISG38"/>
      <c r="ISH38"/>
      <c r="ISI38"/>
      <c r="ISJ38"/>
      <c r="ISK38"/>
      <c r="ISL38"/>
      <c r="ISM38"/>
      <c r="ISN38"/>
      <c r="ISO38"/>
      <c r="ISP38"/>
      <c r="ISQ38"/>
      <c r="ISR38"/>
      <c r="ISS38"/>
      <c r="IST38"/>
      <c r="ISU38"/>
      <c r="ISV38"/>
      <c r="ISW38"/>
      <c r="ISX38"/>
      <c r="ISY38"/>
      <c r="ISZ38"/>
      <c r="ITA38"/>
      <c r="ITB38"/>
      <c r="ITC38"/>
      <c r="ITD38"/>
      <c r="ITE38"/>
      <c r="ITF38"/>
      <c r="ITG38"/>
      <c r="ITH38"/>
      <c r="ITI38"/>
      <c r="ITJ38"/>
      <c r="ITK38"/>
      <c r="ITL38"/>
      <c r="ITM38"/>
      <c r="ITN38"/>
      <c r="ITO38"/>
      <c r="ITP38"/>
      <c r="ITQ38"/>
      <c r="ITR38"/>
      <c r="ITS38"/>
      <c r="ITT38"/>
      <c r="ITU38"/>
      <c r="ITV38"/>
      <c r="ITW38"/>
      <c r="ITX38"/>
      <c r="ITY38"/>
      <c r="ITZ38"/>
      <c r="IUA38"/>
      <c r="IUB38"/>
      <c r="IUC38"/>
      <c r="IUD38"/>
      <c r="IUE38"/>
      <c r="IUF38"/>
      <c r="IUG38"/>
      <c r="IUH38"/>
      <c r="IUI38"/>
      <c r="IUJ38"/>
      <c r="IUK38"/>
      <c r="IUL38"/>
      <c r="IUM38"/>
      <c r="IUN38"/>
      <c r="IUO38"/>
      <c r="IUP38"/>
      <c r="IUQ38"/>
      <c r="IUR38"/>
      <c r="IUS38"/>
      <c r="IUT38"/>
      <c r="IUU38"/>
      <c r="IUV38"/>
      <c r="IUW38"/>
      <c r="IUX38"/>
      <c r="IUY38"/>
      <c r="IUZ38"/>
      <c r="IVA38"/>
      <c r="IVB38"/>
      <c r="IVC38"/>
      <c r="IVD38"/>
      <c r="IVE38"/>
      <c r="IVF38"/>
      <c r="IVG38"/>
      <c r="IVH38"/>
      <c r="IVI38"/>
      <c r="IVJ38"/>
      <c r="IVK38"/>
      <c r="IVL38"/>
      <c r="IVM38"/>
      <c r="IVN38"/>
      <c r="IVO38"/>
      <c r="IVP38"/>
      <c r="IVQ38"/>
      <c r="IVR38"/>
      <c r="IVS38"/>
      <c r="IVT38"/>
      <c r="IVU38"/>
      <c r="IVV38"/>
      <c r="IVW38"/>
      <c r="IVX38"/>
      <c r="IVY38"/>
      <c r="IVZ38"/>
      <c r="IWA38"/>
      <c r="IWB38"/>
      <c r="IWC38"/>
      <c r="IWD38"/>
      <c r="IWE38"/>
      <c r="IWF38"/>
      <c r="IWG38"/>
      <c r="IWH38"/>
      <c r="IWI38"/>
      <c r="IWJ38"/>
      <c r="IWK38"/>
      <c r="IWL38"/>
      <c r="IWM38"/>
      <c r="IWN38"/>
      <c r="IWO38"/>
      <c r="IWP38"/>
      <c r="IWQ38"/>
      <c r="IWR38"/>
      <c r="IWS38"/>
      <c r="IWT38"/>
      <c r="IWU38"/>
      <c r="IWV38"/>
      <c r="IWW38"/>
      <c r="IWX38"/>
      <c r="IWY38"/>
      <c r="IWZ38"/>
      <c r="IXA38"/>
      <c r="IXB38"/>
      <c r="IXC38"/>
      <c r="IXD38"/>
      <c r="IXE38"/>
      <c r="IXF38"/>
      <c r="IXG38"/>
      <c r="IXH38"/>
      <c r="IXI38"/>
      <c r="IXJ38"/>
      <c r="IXK38"/>
      <c r="IXL38"/>
      <c r="IXM38"/>
      <c r="IXN38"/>
      <c r="IXO38"/>
      <c r="IXP38"/>
      <c r="IXQ38"/>
      <c r="IXR38"/>
      <c r="IXS38"/>
      <c r="IXT38"/>
      <c r="IXU38"/>
      <c r="IXV38"/>
      <c r="IXW38"/>
      <c r="IXX38"/>
      <c r="IXY38"/>
      <c r="IXZ38"/>
      <c r="IYA38"/>
      <c r="IYB38"/>
      <c r="IYC38"/>
      <c r="IYD38"/>
      <c r="IYE38"/>
      <c r="IYF38"/>
      <c r="IYG38"/>
      <c r="IYH38"/>
      <c r="IYI38"/>
      <c r="IYJ38"/>
      <c r="IYK38"/>
      <c r="IYL38"/>
      <c r="IYM38"/>
      <c r="IYN38"/>
      <c r="IYO38"/>
      <c r="IYP38"/>
      <c r="IYQ38"/>
      <c r="IYR38"/>
      <c r="IYS38"/>
      <c r="IYT38"/>
      <c r="IYU38"/>
      <c r="IYV38"/>
      <c r="IYW38"/>
      <c r="IYX38"/>
      <c r="IYY38"/>
      <c r="IYZ38"/>
      <c r="IZA38"/>
      <c r="IZB38"/>
      <c r="IZC38"/>
      <c r="IZD38"/>
      <c r="IZE38"/>
      <c r="IZF38"/>
      <c r="IZG38"/>
      <c r="IZH38"/>
      <c r="IZI38"/>
      <c r="IZJ38"/>
      <c r="IZK38"/>
      <c r="IZL38"/>
      <c r="IZM38"/>
      <c r="IZN38"/>
      <c r="IZO38"/>
      <c r="IZP38"/>
      <c r="IZQ38"/>
      <c r="IZR38"/>
      <c r="IZS38"/>
      <c r="IZT38"/>
      <c r="IZU38"/>
      <c r="IZV38"/>
      <c r="IZW38"/>
      <c r="IZX38"/>
      <c r="IZY38"/>
      <c r="IZZ38"/>
      <c r="JAA38"/>
      <c r="JAB38"/>
      <c r="JAC38"/>
      <c r="JAD38"/>
      <c r="JAE38"/>
      <c r="JAF38"/>
      <c r="JAG38"/>
      <c r="JAH38"/>
      <c r="JAI38"/>
      <c r="JAJ38"/>
      <c r="JAK38"/>
      <c r="JAL38"/>
      <c r="JAM38"/>
      <c r="JAN38"/>
      <c r="JAO38"/>
      <c r="JAP38"/>
      <c r="JAQ38"/>
      <c r="JAR38"/>
      <c r="JAS38"/>
      <c r="JAT38"/>
      <c r="JAU38"/>
      <c r="JAV38"/>
      <c r="JAW38"/>
      <c r="JAX38"/>
      <c r="JAY38"/>
      <c r="JAZ38"/>
      <c r="JBA38"/>
      <c r="JBB38"/>
      <c r="JBC38"/>
      <c r="JBD38"/>
      <c r="JBE38"/>
      <c r="JBF38"/>
      <c r="JBG38"/>
      <c r="JBH38"/>
      <c r="JBI38"/>
      <c r="JBJ38"/>
      <c r="JBK38"/>
      <c r="JBL38"/>
      <c r="JBM38"/>
      <c r="JBN38"/>
      <c r="JBO38"/>
      <c r="JBP38"/>
      <c r="JBQ38"/>
      <c r="JBR38"/>
      <c r="JBS38"/>
      <c r="JBT38"/>
      <c r="JBU38"/>
      <c r="JBV38"/>
      <c r="JBW38"/>
      <c r="JBX38"/>
      <c r="JBY38"/>
      <c r="JBZ38"/>
      <c r="JCA38"/>
      <c r="JCB38"/>
      <c r="JCC38"/>
      <c r="JCD38"/>
      <c r="JCE38"/>
      <c r="JCF38"/>
      <c r="JCG38"/>
      <c r="JCH38"/>
      <c r="JCI38"/>
      <c r="JCJ38"/>
      <c r="JCK38"/>
      <c r="JCL38"/>
      <c r="JCM38"/>
      <c r="JCN38"/>
      <c r="JCO38"/>
      <c r="JCP38"/>
      <c r="JCQ38"/>
      <c r="JCR38"/>
      <c r="JCS38"/>
      <c r="JCT38"/>
      <c r="JCU38"/>
      <c r="JCV38"/>
      <c r="JCW38"/>
      <c r="JCX38"/>
      <c r="JCY38"/>
      <c r="JCZ38"/>
      <c r="JDA38"/>
      <c r="JDB38"/>
      <c r="JDC38"/>
      <c r="JDD38"/>
      <c r="JDE38"/>
      <c r="JDF38"/>
      <c r="JDG38"/>
      <c r="JDH38"/>
      <c r="JDI38"/>
      <c r="JDJ38"/>
      <c r="JDK38"/>
      <c r="JDL38"/>
      <c r="JDM38"/>
      <c r="JDN38"/>
      <c r="JDO38"/>
      <c r="JDP38"/>
      <c r="JDQ38"/>
      <c r="JDR38"/>
      <c r="JDS38"/>
      <c r="JDT38"/>
      <c r="JDU38"/>
      <c r="JDV38"/>
      <c r="JDW38"/>
      <c r="JDX38"/>
      <c r="JDY38"/>
      <c r="JDZ38"/>
      <c r="JEA38"/>
      <c r="JEB38"/>
      <c r="JEC38"/>
      <c r="JED38"/>
      <c r="JEE38"/>
      <c r="JEF38"/>
      <c r="JEG38"/>
      <c r="JEH38"/>
      <c r="JEI38"/>
      <c r="JEJ38"/>
      <c r="JEK38"/>
      <c r="JEL38"/>
      <c r="JEM38"/>
      <c r="JEN38"/>
      <c r="JEO38"/>
      <c r="JEP38"/>
      <c r="JEQ38"/>
      <c r="JER38"/>
      <c r="JES38"/>
      <c r="JET38"/>
      <c r="JEU38"/>
      <c r="JEV38"/>
      <c r="JEW38"/>
      <c r="JEX38"/>
      <c r="JEY38"/>
      <c r="JEZ38"/>
      <c r="JFA38"/>
      <c r="JFB38"/>
      <c r="JFC38"/>
      <c r="JFD38"/>
      <c r="JFE38"/>
      <c r="JFF38"/>
      <c r="JFG38"/>
      <c r="JFH38"/>
      <c r="JFI38"/>
      <c r="JFJ38"/>
      <c r="JFK38"/>
      <c r="JFL38"/>
      <c r="JFM38"/>
      <c r="JFN38"/>
      <c r="JFO38"/>
      <c r="JFP38"/>
      <c r="JFQ38"/>
      <c r="JFR38"/>
      <c r="JFS38"/>
      <c r="JFT38"/>
      <c r="JFU38"/>
      <c r="JFV38"/>
      <c r="JFW38"/>
      <c r="JFX38"/>
      <c r="JFY38"/>
      <c r="JFZ38"/>
      <c r="JGA38"/>
      <c r="JGB38"/>
      <c r="JGC38"/>
      <c r="JGD38"/>
      <c r="JGE38"/>
      <c r="JGF38"/>
      <c r="JGG38"/>
      <c r="JGH38"/>
      <c r="JGI38"/>
      <c r="JGJ38"/>
      <c r="JGK38"/>
      <c r="JGL38"/>
      <c r="JGM38"/>
      <c r="JGN38"/>
      <c r="JGO38"/>
      <c r="JGP38"/>
      <c r="JGQ38"/>
      <c r="JGR38"/>
      <c r="JGS38"/>
      <c r="JGT38"/>
      <c r="JGU38"/>
      <c r="JGV38"/>
      <c r="JGW38"/>
      <c r="JGX38"/>
      <c r="JGY38"/>
      <c r="JGZ38"/>
      <c r="JHA38"/>
      <c r="JHB38"/>
      <c r="JHC38"/>
      <c r="JHD38"/>
      <c r="JHE38"/>
      <c r="JHF38"/>
      <c r="JHG38"/>
      <c r="JHH38"/>
      <c r="JHI38"/>
      <c r="JHJ38"/>
      <c r="JHK38"/>
      <c r="JHL38"/>
      <c r="JHM38"/>
      <c r="JHN38"/>
      <c r="JHO38"/>
      <c r="JHP38"/>
      <c r="JHQ38"/>
      <c r="JHR38"/>
      <c r="JHS38"/>
      <c r="JHT38"/>
      <c r="JHU38"/>
      <c r="JHV38"/>
      <c r="JHW38"/>
      <c r="JHX38"/>
      <c r="JHY38"/>
      <c r="JHZ38"/>
      <c r="JIA38"/>
      <c r="JIB38"/>
      <c r="JIC38"/>
      <c r="JID38"/>
      <c r="JIE38"/>
      <c r="JIF38"/>
      <c r="JIG38"/>
      <c r="JIH38"/>
      <c r="JII38"/>
      <c r="JIJ38"/>
      <c r="JIK38"/>
      <c r="JIL38"/>
      <c r="JIM38"/>
      <c r="JIN38"/>
      <c r="JIO38"/>
      <c r="JIP38"/>
      <c r="JIQ38"/>
      <c r="JIR38"/>
      <c r="JIS38"/>
      <c r="JIT38"/>
      <c r="JIU38"/>
      <c r="JIV38"/>
      <c r="JIW38"/>
      <c r="JIX38"/>
      <c r="JIY38"/>
      <c r="JIZ38"/>
      <c r="JJA38"/>
      <c r="JJB38"/>
      <c r="JJC38"/>
      <c r="JJD38"/>
      <c r="JJE38"/>
      <c r="JJF38"/>
      <c r="JJG38"/>
      <c r="JJH38"/>
      <c r="JJI38"/>
      <c r="JJJ38"/>
      <c r="JJK38"/>
      <c r="JJL38"/>
      <c r="JJM38"/>
      <c r="JJN38"/>
      <c r="JJO38"/>
      <c r="JJP38"/>
      <c r="JJQ38"/>
      <c r="JJR38"/>
      <c r="JJS38"/>
      <c r="JJT38"/>
      <c r="JJU38"/>
      <c r="JJV38"/>
      <c r="JJW38"/>
      <c r="JJX38"/>
      <c r="JJY38"/>
      <c r="JJZ38"/>
      <c r="JKA38"/>
      <c r="JKB38"/>
      <c r="JKC38"/>
      <c r="JKD38"/>
      <c r="JKE38"/>
      <c r="JKF38"/>
      <c r="JKG38"/>
      <c r="JKH38"/>
      <c r="JKI38"/>
      <c r="JKJ38"/>
      <c r="JKK38"/>
      <c r="JKL38"/>
      <c r="JKM38"/>
      <c r="JKN38"/>
      <c r="JKO38"/>
      <c r="JKP38"/>
      <c r="JKQ38"/>
      <c r="JKR38"/>
      <c r="JKS38"/>
      <c r="JKT38"/>
      <c r="JKU38"/>
      <c r="JKV38"/>
      <c r="JKW38"/>
      <c r="JKX38"/>
      <c r="JKY38"/>
      <c r="JKZ38"/>
      <c r="JLA38"/>
      <c r="JLB38"/>
      <c r="JLC38"/>
      <c r="JLD38"/>
      <c r="JLE38"/>
      <c r="JLF38"/>
      <c r="JLG38"/>
      <c r="JLH38"/>
      <c r="JLI38"/>
      <c r="JLJ38"/>
      <c r="JLK38"/>
      <c r="JLL38"/>
      <c r="JLM38"/>
      <c r="JLN38"/>
      <c r="JLO38"/>
      <c r="JLP38"/>
      <c r="JLQ38"/>
      <c r="JLR38"/>
      <c r="JLS38"/>
      <c r="JLT38"/>
      <c r="JLU38"/>
      <c r="JLV38"/>
      <c r="JLW38"/>
      <c r="JLX38"/>
      <c r="JLY38"/>
      <c r="JLZ38"/>
      <c r="JMA38"/>
      <c r="JMB38"/>
      <c r="JMC38"/>
      <c r="JMD38"/>
      <c r="JME38"/>
      <c r="JMF38"/>
      <c r="JMG38"/>
      <c r="JMH38"/>
      <c r="JMI38"/>
      <c r="JMJ38"/>
      <c r="JMK38"/>
      <c r="JML38"/>
      <c r="JMM38"/>
      <c r="JMN38"/>
      <c r="JMO38"/>
      <c r="JMP38"/>
      <c r="JMQ38"/>
      <c r="JMR38"/>
      <c r="JMS38"/>
      <c r="JMT38"/>
      <c r="JMU38"/>
      <c r="JMV38"/>
      <c r="JMW38"/>
      <c r="JMX38"/>
      <c r="JMY38"/>
      <c r="JMZ38"/>
      <c r="JNA38"/>
      <c r="JNB38"/>
      <c r="JNC38"/>
      <c r="JND38"/>
      <c r="JNE38"/>
      <c r="JNF38"/>
      <c r="JNG38"/>
      <c r="JNH38"/>
      <c r="JNI38"/>
      <c r="JNJ38"/>
      <c r="JNK38"/>
      <c r="JNL38"/>
      <c r="JNM38"/>
      <c r="JNN38"/>
      <c r="JNO38"/>
      <c r="JNP38"/>
      <c r="JNQ38"/>
      <c r="JNR38"/>
      <c r="JNS38"/>
      <c r="JNT38"/>
      <c r="JNU38"/>
      <c r="JNV38"/>
      <c r="JNW38"/>
      <c r="JNX38"/>
      <c r="JNY38"/>
      <c r="JNZ38"/>
      <c r="JOA38"/>
      <c r="JOB38"/>
      <c r="JOC38"/>
      <c r="JOD38"/>
      <c r="JOE38"/>
      <c r="JOF38"/>
      <c r="JOG38"/>
      <c r="JOH38"/>
      <c r="JOI38"/>
      <c r="JOJ38"/>
      <c r="JOK38"/>
      <c r="JOL38"/>
      <c r="JOM38"/>
      <c r="JON38"/>
      <c r="JOO38"/>
      <c r="JOP38"/>
      <c r="JOQ38"/>
      <c r="JOR38"/>
      <c r="JOS38"/>
      <c r="JOT38"/>
      <c r="JOU38"/>
      <c r="JOV38"/>
      <c r="JOW38"/>
      <c r="JOX38"/>
      <c r="JOY38"/>
      <c r="JOZ38"/>
      <c r="JPA38"/>
      <c r="JPB38"/>
      <c r="JPC38"/>
      <c r="JPD38"/>
      <c r="JPE38"/>
      <c r="JPF38"/>
      <c r="JPG38"/>
      <c r="JPH38"/>
      <c r="JPI38"/>
      <c r="JPJ38"/>
      <c r="JPK38"/>
      <c r="JPL38"/>
      <c r="JPM38"/>
      <c r="JPN38"/>
      <c r="JPO38"/>
      <c r="JPP38"/>
      <c r="JPQ38"/>
      <c r="JPR38"/>
      <c r="JPS38"/>
      <c r="JPT38"/>
      <c r="JPU38"/>
      <c r="JPV38"/>
      <c r="JPW38"/>
      <c r="JPX38"/>
      <c r="JPY38"/>
      <c r="JPZ38"/>
      <c r="JQA38"/>
      <c r="JQB38"/>
      <c r="JQC38"/>
      <c r="JQD38"/>
      <c r="JQE38"/>
      <c r="JQF38"/>
      <c r="JQG38"/>
      <c r="JQH38"/>
      <c r="JQI38"/>
      <c r="JQJ38"/>
      <c r="JQK38"/>
      <c r="JQL38"/>
      <c r="JQM38"/>
      <c r="JQN38"/>
      <c r="JQO38"/>
      <c r="JQP38"/>
      <c r="JQQ38"/>
      <c r="JQR38"/>
      <c r="JQS38"/>
      <c r="JQT38"/>
      <c r="JQU38"/>
      <c r="JQV38"/>
      <c r="JQW38"/>
      <c r="JQX38"/>
      <c r="JQY38"/>
      <c r="JQZ38"/>
      <c r="JRA38"/>
      <c r="JRB38"/>
      <c r="JRC38"/>
      <c r="JRD38"/>
      <c r="JRE38"/>
      <c r="JRF38"/>
      <c r="JRG38"/>
      <c r="JRH38"/>
      <c r="JRI38"/>
      <c r="JRJ38"/>
      <c r="JRK38"/>
      <c r="JRL38"/>
      <c r="JRM38"/>
      <c r="JRN38"/>
      <c r="JRO38"/>
      <c r="JRP38"/>
      <c r="JRQ38"/>
      <c r="JRR38"/>
      <c r="JRS38"/>
      <c r="JRT38"/>
      <c r="JRU38"/>
      <c r="JRV38"/>
      <c r="JRW38"/>
      <c r="JRX38"/>
      <c r="JRY38"/>
      <c r="JRZ38"/>
      <c r="JSA38"/>
      <c r="JSB38"/>
      <c r="JSC38"/>
      <c r="JSD38"/>
      <c r="JSE38"/>
      <c r="JSF38"/>
      <c r="JSG38"/>
      <c r="JSH38"/>
      <c r="JSI38"/>
      <c r="JSJ38"/>
      <c r="JSK38"/>
      <c r="JSL38"/>
      <c r="JSM38"/>
      <c r="JSN38"/>
      <c r="JSO38"/>
      <c r="JSP38"/>
      <c r="JSQ38"/>
      <c r="JSR38"/>
      <c r="JSS38"/>
      <c r="JST38"/>
      <c r="JSU38"/>
      <c r="JSV38"/>
      <c r="JSW38"/>
      <c r="JSX38"/>
      <c r="JSY38"/>
      <c r="JSZ38"/>
      <c r="JTA38"/>
      <c r="JTB38"/>
      <c r="JTC38"/>
      <c r="JTD38"/>
      <c r="JTE38"/>
      <c r="JTF38"/>
      <c r="JTG38"/>
      <c r="JTH38"/>
      <c r="JTI38"/>
      <c r="JTJ38"/>
      <c r="JTK38"/>
      <c r="JTL38"/>
      <c r="JTM38"/>
      <c r="JTN38"/>
      <c r="JTO38"/>
      <c r="JTP38"/>
      <c r="JTQ38"/>
      <c r="JTR38"/>
      <c r="JTS38"/>
      <c r="JTT38"/>
      <c r="JTU38"/>
      <c r="JTV38"/>
      <c r="JTW38"/>
      <c r="JTX38"/>
      <c r="JTY38"/>
      <c r="JTZ38"/>
      <c r="JUA38"/>
      <c r="JUB38"/>
      <c r="JUC38"/>
      <c r="JUD38"/>
      <c r="JUE38"/>
      <c r="JUF38"/>
      <c r="JUG38"/>
      <c r="JUH38"/>
      <c r="JUI38"/>
      <c r="JUJ38"/>
      <c r="JUK38"/>
      <c r="JUL38"/>
      <c r="JUM38"/>
      <c r="JUN38"/>
      <c r="JUO38"/>
      <c r="JUP38"/>
      <c r="JUQ38"/>
      <c r="JUR38"/>
      <c r="JUS38"/>
      <c r="JUT38"/>
      <c r="JUU38"/>
      <c r="JUV38"/>
      <c r="JUW38"/>
      <c r="JUX38"/>
      <c r="JUY38"/>
      <c r="JUZ38"/>
      <c r="JVA38"/>
      <c r="JVB38"/>
      <c r="JVC38"/>
      <c r="JVD38"/>
      <c r="JVE38"/>
      <c r="JVF38"/>
      <c r="JVG38"/>
      <c r="JVH38"/>
      <c r="JVI38"/>
      <c r="JVJ38"/>
      <c r="JVK38"/>
      <c r="JVL38"/>
      <c r="JVM38"/>
      <c r="JVN38"/>
      <c r="JVO38"/>
      <c r="JVP38"/>
      <c r="JVQ38"/>
      <c r="JVR38"/>
      <c r="JVS38"/>
      <c r="JVT38"/>
      <c r="JVU38"/>
      <c r="JVV38"/>
      <c r="JVW38"/>
      <c r="JVX38"/>
      <c r="JVY38"/>
      <c r="JVZ38"/>
      <c r="JWA38"/>
      <c r="JWB38"/>
      <c r="JWC38"/>
      <c r="JWD38"/>
      <c r="JWE38"/>
      <c r="JWF38"/>
      <c r="JWG38"/>
      <c r="JWH38"/>
      <c r="JWI38"/>
      <c r="JWJ38"/>
      <c r="JWK38"/>
      <c r="JWL38"/>
      <c r="JWM38"/>
      <c r="JWN38"/>
      <c r="JWO38"/>
      <c r="JWP38"/>
      <c r="JWQ38"/>
      <c r="JWR38"/>
      <c r="JWS38"/>
      <c r="JWT38"/>
      <c r="JWU38"/>
      <c r="JWV38"/>
      <c r="JWW38"/>
      <c r="JWX38"/>
      <c r="JWY38"/>
      <c r="JWZ38"/>
      <c r="JXA38"/>
      <c r="JXB38"/>
      <c r="JXC38"/>
      <c r="JXD38"/>
      <c r="JXE38"/>
      <c r="JXF38"/>
      <c r="JXG38"/>
      <c r="JXH38"/>
      <c r="JXI38"/>
      <c r="JXJ38"/>
      <c r="JXK38"/>
      <c r="JXL38"/>
      <c r="JXM38"/>
      <c r="JXN38"/>
      <c r="JXO38"/>
      <c r="JXP38"/>
      <c r="JXQ38"/>
      <c r="JXR38"/>
      <c r="JXS38"/>
      <c r="JXT38"/>
      <c r="JXU38"/>
      <c r="JXV38"/>
      <c r="JXW38"/>
      <c r="JXX38"/>
      <c r="JXY38"/>
      <c r="JXZ38"/>
      <c r="JYA38"/>
      <c r="JYB38"/>
      <c r="JYC38"/>
      <c r="JYD38"/>
      <c r="JYE38"/>
      <c r="JYF38"/>
      <c r="JYG38"/>
      <c r="JYH38"/>
      <c r="JYI38"/>
      <c r="JYJ38"/>
      <c r="JYK38"/>
      <c r="JYL38"/>
      <c r="JYM38"/>
      <c r="JYN38"/>
      <c r="JYO38"/>
      <c r="JYP38"/>
      <c r="JYQ38"/>
      <c r="JYR38"/>
      <c r="JYS38"/>
      <c r="JYT38"/>
      <c r="JYU38"/>
      <c r="JYV38"/>
      <c r="JYW38"/>
      <c r="JYX38"/>
      <c r="JYY38"/>
      <c r="JYZ38"/>
      <c r="JZA38"/>
      <c r="JZB38"/>
      <c r="JZC38"/>
      <c r="JZD38"/>
      <c r="JZE38"/>
      <c r="JZF38"/>
      <c r="JZG38"/>
      <c r="JZH38"/>
      <c r="JZI38"/>
      <c r="JZJ38"/>
      <c r="JZK38"/>
      <c r="JZL38"/>
      <c r="JZM38"/>
      <c r="JZN38"/>
      <c r="JZO38"/>
      <c r="JZP38"/>
      <c r="JZQ38"/>
      <c r="JZR38"/>
      <c r="JZS38"/>
      <c r="JZT38"/>
      <c r="JZU38"/>
      <c r="JZV38"/>
      <c r="JZW38"/>
      <c r="JZX38"/>
      <c r="JZY38"/>
      <c r="JZZ38"/>
      <c r="KAA38"/>
      <c r="KAB38"/>
      <c r="KAC38"/>
      <c r="KAD38"/>
      <c r="KAE38"/>
      <c r="KAF38"/>
      <c r="KAG38"/>
      <c r="KAH38"/>
      <c r="KAI38"/>
      <c r="KAJ38"/>
      <c r="KAK38"/>
      <c r="KAL38"/>
      <c r="KAM38"/>
      <c r="KAN38"/>
      <c r="KAO38"/>
      <c r="KAP38"/>
      <c r="KAQ38"/>
      <c r="KAR38"/>
      <c r="KAS38"/>
      <c r="KAT38"/>
      <c r="KAU38"/>
      <c r="KAV38"/>
      <c r="KAW38"/>
      <c r="KAX38"/>
      <c r="KAY38"/>
      <c r="KAZ38"/>
      <c r="KBA38"/>
      <c r="KBB38"/>
      <c r="KBC38"/>
      <c r="KBD38"/>
      <c r="KBE38"/>
      <c r="KBF38"/>
      <c r="KBG38"/>
      <c r="KBH38"/>
      <c r="KBI38"/>
      <c r="KBJ38"/>
      <c r="KBK38"/>
      <c r="KBL38"/>
      <c r="KBM38"/>
      <c r="KBN38"/>
      <c r="KBO38"/>
      <c r="KBP38"/>
      <c r="KBQ38"/>
      <c r="KBR38"/>
      <c r="KBS38"/>
      <c r="KBT38"/>
      <c r="KBU38"/>
      <c r="KBV38"/>
      <c r="KBW38"/>
      <c r="KBX38"/>
      <c r="KBY38"/>
      <c r="KBZ38"/>
      <c r="KCA38"/>
      <c r="KCB38"/>
      <c r="KCC38"/>
      <c r="KCD38"/>
      <c r="KCE38"/>
      <c r="KCF38"/>
      <c r="KCG38"/>
      <c r="KCH38"/>
      <c r="KCI38"/>
      <c r="KCJ38"/>
      <c r="KCK38"/>
      <c r="KCL38"/>
      <c r="KCM38"/>
      <c r="KCN38"/>
      <c r="KCO38"/>
      <c r="KCP38"/>
      <c r="KCQ38"/>
      <c r="KCR38"/>
      <c r="KCS38"/>
      <c r="KCT38"/>
      <c r="KCU38"/>
      <c r="KCV38"/>
      <c r="KCW38"/>
      <c r="KCX38"/>
      <c r="KCY38"/>
      <c r="KCZ38"/>
      <c r="KDA38"/>
      <c r="KDB38"/>
      <c r="KDC38"/>
      <c r="KDD38"/>
      <c r="KDE38"/>
      <c r="KDF38"/>
      <c r="KDG38"/>
      <c r="KDH38"/>
      <c r="KDI38"/>
      <c r="KDJ38"/>
      <c r="KDK38"/>
      <c r="KDL38"/>
      <c r="KDM38"/>
      <c r="KDN38"/>
      <c r="KDO38"/>
      <c r="KDP38"/>
      <c r="KDQ38"/>
      <c r="KDR38"/>
      <c r="KDS38"/>
      <c r="KDT38"/>
      <c r="KDU38"/>
      <c r="KDV38"/>
      <c r="KDW38"/>
      <c r="KDX38"/>
      <c r="KDY38"/>
      <c r="KDZ38"/>
      <c r="KEA38"/>
      <c r="KEB38"/>
      <c r="KEC38"/>
      <c r="KED38"/>
      <c r="KEE38"/>
      <c r="KEF38"/>
      <c r="KEG38"/>
      <c r="KEH38"/>
      <c r="KEI38"/>
      <c r="KEJ38"/>
      <c r="KEK38"/>
      <c r="KEL38"/>
      <c r="KEM38"/>
      <c r="KEN38"/>
      <c r="KEO38"/>
      <c r="KEP38"/>
      <c r="KEQ38"/>
      <c r="KER38"/>
      <c r="KES38"/>
      <c r="KET38"/>
      <c r="KEU38"/>
      <c r="KEV38"/>
      <c r="KEW38"/>
      <c r="KEX38"/>
      <c r="KEY38"/>
      <c r="KEZ38"/>
      <c r="KFA38"/>
      <c r="KFB38"/>
      <c r="KFC38"/>
      <c r="KFD38"/>
      <c r="KFE38"/>
      <c r="KFF38"/>
      <c r="KFG38"/>
      <c r="KFH38"/>
      <c r="KFI38"/>
      <c r="KFJ38"/>
      <c r="KFK38"/>
      <c r="KFL38"/>
      <c r="KFM38"/>
      <c r="KFN38"/>
      <c r="KFO38"/>
      <c r="KFP38"/>
      <c r="KFQ38"/>
      <c r="KFR38"/>
      <c r="KFS38"/>
      <c r="KFT38"/>
      <c r="KFU38"/>
      <c r="KFV38"/>
      <c r="KFW38"/>
      <c r="KFX38"/>
      <c r="KFY38"/>
      <c r="KFZ38"/>
      <c r="KGA38"/>
      <c r="KGB38"/>
      <c r="KGC38"/>
      <c r="KGD38"/>
      <c r="KGE38"/>
      <c r="KGF38"/>
      <c r="KGG38"/>
      <c r="KGH38"/>
      <c r="KGI38"/>
      <c r="KGJ38"/>
      <c r="KGK38"/>
      <c r="KGL38"/>
      <c r="KGM38"/>
      <c r="KGN38"/>
      <c r="KGO38"/>
      <c r="KGP38"/>
      <c r="KGQ38"/>
      <c r="KGR38"/>
      <c r="KGS38"/>
      <c r="KGT38"/>
      <c r="KGU38"/>
      <c r="KGV38"/>
      <c r="KGW38"/>
      <c r="KGX38"/>
      <c r="KGY38"/>
      <c r="KGZ38"/>
      <c r="KHA38"/>
      <c r="KHB38"/>
      <c r="KHC38"/>
      <c r="KHD38"/>
      <c r="KHE38"/>
      <c r="KHF38"/>
      <c r="KHG38"/>
      <c r="KHH38"/>
      <c r="KHI38"/>
      <c r="KHJ38"/>
      <c r="KHK38"/>
      <c r="KHL38"/>
      <c r="KHM38"/>
      <c r="KHN38"/>
      <c r="KHO38"/>
      <c r="KHP38"/>
      <c r="KHQ38"/>
      <c r="KHR38"/>
      <c r="KHS38"/>
      <c r="KHT38"/>
      <c r="KHU38"/>
      <c r="KHV38"/>
      <c r="KHW38"/>
      <c r="KHX38"/>
      <c r="KHY38"/>
      <c r="KHZ38"/>
      <c r="KIA38"/>
      <c r="KIB38"/>
      <c r="KIC38"/>
      <c r="KID38"/>
      <c r="KIE38"/>
      <c r="KIF38"/>
      <c r="KIG38"/>
      <c r="KIH38"/>
      <c r="KII38"/>
      <c r="KIJ38"/>
      <c r="KIK38"/>
      <c r="KIL38"/>
      <c r="KIM38"/>
      <c r="KIN38"/>
      <c r="KIO38"/>
      <c r="KIP38"/>
      <c r="KIQ38"/>
      <c r="KIR38"/>
      <c r="KIS38"/>
      <c r="KIT38"/>
      <c r="KIU38"/>
      <c r="KIV38"/>
      <c r="KIW38"/>
      <c r="KIX38"/>
      <c r="KIY38"/>
      <c r="KIZ38"/>
      <c r="KJA38"/>
      <c r="KJB38"/>
      <c r="KJC38"/>
      <c r="KJD38"/>
      <c r="KJE38"/>
      <c r="KJF38"/>
      <c r="KJG38"/>
      <c r="KJH38"/>
      <c r="KJI38"/>
      <c r="KJJ38"/>
      <c r="KJK38"/>
      <c r="KJL38"/>
      <c r="KJM38"/>
      <c r="KJN38"/>
      <c r="KJO38"/>
      <c r="KJP38"/>
      <c r="KJQ38"/>
      <c r="KJR38"/>
      <c r="KJS38"/>
      <c r="KJT38"/>
      <c r="KJU38"/>
      <c r="KJV38"/>
      <c r="KJW38"/>
      <c r="KJX38"/>
      <c r="KJY38"/>
      <c r="KJZ38"/>
      <c r="KKA38"/>
      <c r="KKB38"/>
      <c r="KKC38"/>
      <c r="KKD38"/>
      <c r="KKE38"/>
      <c r="KKF38"/>
      <c r="KKG38"/>
      <c r="KKH38"/>
      <c r="KKI38"/>
      <c r="KKJ38"/>
      <c r="KKK38"/>
      <c r="KKL38"/>
      <c r="KKM38"/>
      <c r="KKN38"/>
      <c r="KKO38"/>
      <c r="KKP38"/>
      <c r="KKQ38"/>
      <c r="KKR38"/>
      <c r="KKS38"/>
      <c r="KKT38"/>
      <c r="KKU38"/>
      <c r="KKV38"/>
      <c r="KKW38"/>
      <c r="KKX38"/>
      <c r="KKY38"/>
      <c r="KKZ38"/>
      <c r="KLA38"/>
      <c r="KLB38"/>
      <c r="KLC38"/>
      <c r="KLD38"/>
      <c r="KLE38"/>
      <c r="KLF38"/>
      <c r="KLG38"/>
      <c r="KLH38"/>
      <c r="KLI38"/>
      <c r="KLJ38"/>
      <c r="KLK38"/>
      <c r="KLL38"/>
      <c r="KLM38"/>
      <c r="KLN38"/>
      <c r="KLO38"/>
      <c r="KLP38"/>
      <c r="KLQ38"/>
      <c r="KLR38"/>
      <c r="KLS38"/>
      <c r="KLT38"/>
      <c r="KLU38"/>
      <c r="KLV38"/>
      <c r="KLW38"/>
      <c r="KLX38"/>
      <c r="KLY38"/>
      <c r="KLZ38"/>
      <c r="KMA38"/>
      <c r="KMB38"/>
      <c r="KMC38"/>
      <c r="KMD38"/>
      <c r="KME38"/>
      <c r="KMF38"/>
      <c r="KMG38"/>
      <c r="KMH38"/>
      <c r="KMI38"/>
      <c r="KMJ38"/>
      <c r="KMK38"/>
      <c r="KML38"/>
      <c r="KMM38"/>
      <c r="KMN38"/>
      <c r="KMO38"/>
      <c r="KMP38"/>
      <c r="KMQ38"/>
      <c r="KMR38"/>
      <c r="KMS38"/>
      <c r="KMT38"/>
      <c r="KMU38"/>
      <c r="KMV38"/>
      <c r="KMW38"/>
      <c r="KMX38"/>
      <c r="KMY38"/>
      <c r="KMZ38"/>
      <c r="KNA38"/>
      <c r="KNB38"/>
      <c r="KNC38"/>
      <c r="KND38"/>
      <c r="KNE38"/>
      <c r="KNF38"/>
      <c r="KNG38"/>
      <c r="KNH38"/>
      <c r="KNI38"/>
      <c r="KNJ38"/>
      <c r="KNK38"/>
      <c r="KNL38"/>
      <c r="KNM38"/>
      <c r="KNN38"/>
      <c r="KNO38"/>
      <c r="KNP38"/>
      <c r="KNQ38"/>
      <c r="KNR38"/>
      <c r="KNS38"/>
      <c r="KNT38"/>
      <c r="KNU38"/>
      <c r="KNV38"/>
      <c r="KNW38"/>
      <c r="KNX38"/>
      <c r="KNY38"/>
      <c r="KNZ38"/>
      <c r="KOA38"/>
      <c r="KOB38"/>
      <c r="KOC38"/>
      <c r="KOD38"/>
      <c r="KOE38"/>
      <c r="KOF38"/>
      <c r="KOG38"/>
      <c r="KOH38"/>
      <c r="KOI38"/>
      <c r="KOJ38"/>
      <c r="KOK38"/>
      <c r="KOL38"/>
      <c r="KOM38"/>
      <c r="KON38"/>
      <c r="KOO38"/>
      <c r="KOP38"/>
      <c r="KOQ38"/>
      <c r="KOR38"/>
      <c r="KOS38"/>
      <c r="KOT38"/>
      <c r="KOU38"/>
      <c r="KOV38"/>
      <c r="KOW38"/>
      <c r="KOX38"/>
      <c r="KOY38"/>
      <c r="KOZ38"/>
      <c r="KPA38"/>
      <c r="KPB38"/>
      <c r="KPC38"/>
      <c r="KPD38"/>
      <c r="KPE38"/>
      <c r="KPF38"/>
      <c r="KPG38"/>
      <c r="KPH38"/>
      <c r="KPI38"/>
      <c r="KPJ38"/>
      <c r="KPK38"/>
      <c r="KPL38"/>
      <c r="KPM38"/>
      <c r="KPN38"/>
      <c r="KPO38"/>
      <c r="KPP38"/>
      <c r="KPQ38"/>
      <c r="KPR38"/>
      <c r="KPS38"/>
      <c r="KPT38"/>
      <c r="KPU38"/>
      <c r="KPV38"/>
      <c r="KPW38"/>
      <c r="KPX38"/>
      <c r="KPY38"/>
      <c r="KPZ38"/>
      <c r="KQA38"/>
      <c r="KQB38"/>
      <c r="KQC38"/>
      <c r="KQD38"/>
      <c r="KQE38"/>
      <c r="KQF38"/>
      <c r="KQG38"/>
      <c r="KQH38"/>
      <c r="KQI38"/>
      <c r="KQJ38"/>
      <c r="KQK38"/>
      <c r="KQL38"/>
      <c r="KQM38"/>
      <c r="KQN38"/>
      <c r="KQO38"/>
      <c r="KQP38"/>
      <c r="KQQ38"/>
      <c r="KQR38"/>
      <c r="KQS38"/>
      <c r="KQT38"/>
      <c r="KQU38"/>
      <c r="KQV38"/>
      <c r="KQW38"/>
      <c r="KQX38"/>
      <c r="KQY38"/>
      <c r="KQZ38"/>
      <c r="KRA38"/>
      <c r="KRB38"/>
      <c r="KRC38"/>
      <c r="KRD38"/>
      <c r="KRE38"/>
      <c r="KRF38"/>
      <c r="KRG38"/>
      <c r="KRH38"/>
      <c r="KRI38"/>
      <c r="KRJ38"/>
      <c r="KRK38"/>
      <c r="KRL38"/>
      <c r="KRM38"/>
      <c r="KRN38"/>
      <c r="KRO38"/>
      <c r="KRP38"/>
      <c r="KRQ38"/>
      <c r="KRR38"/>
      <c r="KRS38"/>
      <c r="KRT38"/>
      <c r="KRU38"/>
      <c r="KRV38"/>
      <c r="KRW38"/>
      <c r="KRX38"/>
      <c r="KRY38"/>
      <c r="KRZ38"/>
      <c r="KSA38"/>
      <c r="KSB38"/>
      <c r="KSC38"/>
      <c r="KSD38"/>
      <c r="KSE38"/>
      <c r="KSF38"/>
      <c r="KSG38"/>
      <c r="KSH38"/>
      <c r="KSI38"/>
      <c r="KSJ38"/>
      <c r="KSK38"/>
      <c r="KSL38"/>
      <c r="KSM38"/>
      <c r="KSN38"/>
      <c r="KSO38"/>
      <c r="KSP38"/>
      <c r="KSQ38"/>
      <c r="KSR38"/>
      <c r="KSS38"/>
      <c r="KST38"/>
      <c r="KSU38"/>
      <c r="KSV38"/>
      <c r="KSW38"/>
      <c r="KSX38"/>
      <c r="KSY38"/>
      <c r="KSZ38"/>
      <c r="KTA38"/>
      <c r="KTB38"/>
      <c r="KTC38"/>
      <c r="KTD38"/>
      <c r="KTE38"/>
      <c r="KTF38"/>
      <c r="KTG38"/>
      <c r="KTH38"/>
      <c r="KTI38"/>
      <c r="KTJ38"/>
      <c r="KTK38"/>
      <c r="KTL38"/>
      <c r="KTM38"/>
      <c r="KTN38"/>
      <c r="KTO38"/>
      <c r="KTP38"/>
      <c r="KTQ38"/>
      <c r="KTR38"/>
      <c r="KTS38"/>
      <c r="KTT38"/>
      <c r="KTU38"/>
      <c r="KTV38"/>
      <c r="KTW38"/>
      <c r="KTX38"/>
      <c r="KTY38"/>
      <c r="KTZ38"/>
      <c r="KUA38"/>
      <c r="KUB38"/>
      <c r="KUC38"/>
      <c r="KUD38"/>
      <c r="KUE38"/>
      <c r="KUF38"/>
      <c r="KUG38"/>
      <c r="KUH38"/>
      <c r="KUI38"/>
      <c r="KUJ38"/>
      <c r="KUK38"/>
      <c r="KUL38"/>
      <c r="KUM38"/>
      <c r="KUN38"/>
      <c r="KUO38"/>
      <c r="KUP38"/>
      <c r="KUQ38"/>
      <c r="KUR38"/>
      <c r="KUS38"/>
      <c r="KUT38"/>
      <c r="KUU38"/>
      <c r="KUV38"/>
      <c r="KUW38"/>
      <c r="KUX38"/>
      <c r="KUY38"/>
      <c r="KUZ38"/>
      <c r="KVA38"/>
      <c r="KVB38"/>
      <c r="KVC38"/>
      <c r="KVD38"/>
      <c r="KVE38"/>
      <c r="KVF38"/>
      <c r="KVG38"/>
      <c r="KVH38"/>
      <c r="KVI38"/>
      <c r="KVJ38"/>
      <c r="KVK38"/>
      <c r="KVL38"/>
      <c r="KVM38"/>
      <c r="KVN38"/>
      <c r="KVO38"/>
      <c r="KVP38"/>
      <c r="KVQ38"/>
      <c r="KVR38"/>
      <c r="KVS38"/>
      <c r="KVT38"/>
      <c r="KVU38"/>
      <c r="KVV38"/>
      <c r="KVW38"/>
      <c r="KVX38"/>
      <c r="KVY38"/>
      <c r="KVZ38"/>
      <c r="KWA38"/>
      <c r="KWB38"/>
      <c r="KWC38"/>
      <c r="KWD38"/>
      <c r="KWE38"/>
      <c r="KWF38"/>
      <c r="KWG38"/>
      <c r="KWH38"/>
      <c r="KWI38"/>
      <c r="KWJ38"/>
      <c r="KWK38"/>
      <c r="KWL38"/>
      <c r="KWM38"/>
      <c r="KWN38"/>
      <c r="KWO38"/>
      <c r="KWP38"/>
      <c r="KWQ38"/>
      <c r="KWR38"/>
      <c r="KWS38"/>
      <c r="KWT38"/>
      <c r="KWU38"/>
      <c r="KWV38"/>
      <c r="KWW38"/>
      <c r="KWX38"/>
      <c r="KWY38"/>
      <c r="KWZ38"/>
      <c r="KXA38"/>
      <c r="KXB38"/>
      <c r="KXC38"/>
      <c r="KXD38"/>
      <c r="KXE38"/>
      <c r="KXF38"/>
      <c r="KXG38"/>
      <c r="KXH38"/>
      <c r="KXI38"/>
      <c r="KXJ38"/>
      <c r="KXK38"/>
      <c r="KXL38"/>
      <c r="KXM38"/>
      <c r="KXN38"/>
      <c r="KXO38"/>
      <c r="KXP38"/>
      <c r="KXQ38"/>
      <c r="KXR38"/>
      <c r="KXS38"/>
      <c r="KXT38"/>
      <c r="KXU38"/>
      <c r="KXV38"/>
      <c r="KXW38"/>
      <c r="KXX38"/>
      <c r="KXY38"/>
      <c r="KXZ38"/>
      <c r="KYA38"/>
      <c r="KYB38"/>
      <c r="KYC38"/>
      <c r="KYD38"/>
      <c r="KYE38"/>
      <c r="KYF38"/>
      <c r="KYG38"/>
      <c r="KYH38"/>
      <c r="KYI38"/>
      <c r="KYJ38"/>
      <c r="KYK38"/>
      <c r="KYL38"/>
      <c r="KYM38"/>
      <c r="KYN38"/>
      <c r="KYO38"/>
      <c r="KYP38"/>
      <c r="KYQ38"/>
      <c r="KYR38"/>
      <c r="KYS38"/>
      <c r="KYT38"/>
      <c r="KYU38"/>
      <c r="KYV38"/>
      <c r="KYW38"/>
      <c r="KYX38"/>
      <c r="KYY38"/>
      <c r="KYZ38"/>
      <c r="KZA38"/>
      <c r="KZB38"/>
      <c r="KZC38"/>
      <c r="KZD38"/>
      <c r="KZE38"/>
      <c r="KZF38"/>
      <c r="KZG38"/>
      <c r="KZH38"/>
      <c r="KZI38"/>
      <c r="KZJ38"/>
      <c r="KZK38"/>
      <c r="KZL38"/>
      <c r="KZM38"/>
      <c r="KZN38"/>
      <c r="KZO38"/>
      <c r="KZP38"/>
      <c r="KZQ38"/>
      <c r="KZR38"/>
      <c r="KZS38"/>
      <c r="KZT38"/>
      <c r="KZU38"/>
      <c r="KZV38"/>
      <c r="KZW38"/>
      <c r="KZX38"/>
      <c r="KZY38"/>
      <c r="KZZ38"/>
      <c r="LAA38"/>
      <c r="LAB38"/>
      <c r="LAC38"/>
      <c r="LAD38"/>
      <c r="LAE38"/>
      <c r="LAF38"/>
      <c r="LAG38"/>
      <c r="LAH38"/>
      <c r="LAI38"/>
      <c r="LAJ38"/>
      <c r="LAK38"/>
      <c r="LAL38"/>
      <c r="LAM38"/>
      <c r="LAN38"/>
      <c r="LAO38"/>
      <c r="LAP38"/>
      <c r="LAQ38"/>
      <c r="LAR38"/>
      <c r="LAS38"/>
      <c r="LAT38"/>
      <c r="LAU38"/>
      <c r="LAV38"/>
      <c r="LAW38"/>
      <c r="LAX38"/>
      <c r="LAY38"/>
      <c r="LAZ38"/>
      <c r="LBA38"/>
      <c r="LBB38"/>
      <c r="LBC38"/>
      <c r="LBD38"/>
      <c r="LBE38"/>
      <c r="LBF38"/>
      <c r="LBG38"/>
      <c r="LBH38"/>
      <c r="LBI38"/>
      <c r="LBJ38"/>
      <c r="LBK38"/>
      <c r="LBL38"/>
      <c r="LBM38"/>
      <c r="LBN38"/>
      <c r="LBO38"/>
      <c r="LBP38"/>
      <c r="LBQ38"/>
      <c r="LBR38"/>
      <c r="LBS38"/>
      <c r="LBT38"/>
      <c r="LBU38"/>
      <c r="LBV38"/>
      <c r="LBW38"/>
      <c r="LBX38"/>
      <c r="LBY38"/>
      <c r="LBZ38"/>
      <c r="LCA38"/>
      <c r="LCB38"/>
      <c r="LCC38"/>
      <c r="LCD38"/>
      <c r="LCE38"/>
      <c r="LCF38"/>
      <c r="LCG38"/>
      <c r="LCH38"/>
      <c r="LCI38"/>
      <c r="LCJ38"/>
      <c r="LCK38"/>
      <c r="LCL38"/>
      <c r="LCM38"/>
      <c r="LCN38"/>
      <c r="LCO38"/>
      <c r="LCP38"/>
      <c r="LCQ38"/>
      <c r="LCR38"/>
      <c r="LCS38"/>
      <c r="LCT38"/>
      <c r="LCU38"/>
      <c r="LCV38"/>
      <c r="LCW38"/>
      <c r="LCX38"/>
      <c r="LCY38"/>
      <c r="LCZ38"/>
      <c r="LDA38"/>
      <c r="LDB38"/>
      <c r="LDC38"/>
      <c r="LDD38"/>
      <c r="LDE38"/>
      <c r="LDF38"/>
      <c r="LDG38"/>
      <c r="LDH38"/>
      <c r="LDI38"/>
      <c r="LDJ38"/>
      <c r="LDK38"/>
      <c r="LDL38"/>
      <c r="LDM38"/>
      <c r="LDN38"/>
      <c r="LDO38"/>
      <c r="LDP38"/>
      <c r="LDQ38"/>
      <c r="LDR38"/>
      <c r="LDS38"/>
      <c r="LDT38"/>
      <c r="LDU38"/>
      <c r="LDV38"/>
      <c r="LDW38"/>
      <c r="LDX38"/>
      <c r="LDY38"/>
      <c r="LDZ38"/>
      <c r="LEA38"/>
      <c r="LEB38"/>
      <c r="LEC38"/>
      <c r="LED38"/>
      <c r="LEE38"/>
      <c r="LEF38"/>
      <c r="LEG38"/>
      <c r="LEH38"/>
      <c r="LEI38"/>
      <c r="LEJ38"/>
      <c r="LEK38"/>
      <c r="LEL38"/>
      <c r="LEM38"/>
      <c r="LEN38"/>
      <c r="LEO38"/>
      <c r="LEP38"/>
      <c r="LEQ38"/>
      <c r="LER38"/>
      <c r="LES38"/>
      <c r="LET38"/>
      <c r="LEU38"/>
      <c r="LEV38"/>
      <c r="LEW38"/>
      <c r="LEX38"/>
      <c r="LEY38"/>
      <c r="LEZ38"/>
      <c r="LFA38"/>
      <c r="LFB38"/>
      <c r="LFC38"/>
      <c r="LFD38"/>
      <c r="LFE38"/>
      <c r="LFF38"/>
      <c r="LFG38"/>
      <c r="LFH38"/>
      <c r="LFI38"/>
      <c r="LFJ38"/>
      <c r="LFK38"/>
      <c r="LFL38"/>
      <c r="LFM38"/>
      <c r="LFN38"/>
      <c r="LFO38"/>
      <c r="LFP38"/>
      <c r="LFQ38"/>
      <c r="LFR38"/>
      <c r="LFS38"/>
      <c r="LFT38"/>
      <c r="LFU38"/>
      <c r="LFV38"/>
      <c r="LFW38"/>
      <c r="LFX38"/>
      <c r="LFY38"/>
      <c r="LFZ38"/>
      <c r="LGA38"/>
      <c r="LGB38"/>
      <c r="LGC38"/>
      <c r="LGD38"/>
      <c r="LGE38"/>
      <c r="LGF38"/>
      <c r="LGG38"/>
      <c r="LGH38"/>
      <c r="LGI38"/>
      <c r="LGJ38"/>
      <c r="LGK38"/>
      <c r="LGL38"/>
      <c r="LGM38"/>
      <c r="LGN38"/>
      <c r="LGO38"/>
      <c r="LGP38"/>
      <c r="LGQ38"/>
      <c r="LGR38"/>
      <c r="LGS38"/>
      <c r="LGT38"/>
      <c r="LGU38"/>
      <c r="LGV38"/>
      <c r="LGW38"/>
      <c r="LGX38"/>
      <c r="LGY38"/>
      <c r="LGZ38"/>
      <c r="LHA38"/>
      <c r="LHB38"/>
      <c r="LHC38"/>
      <c r="LHD38"/>
      <c r="LHE38"/>
      <c r="LHF38"/>
      <c r="LHG38"/>
      <c r="LHH38"/>
      <c r="LHI38"/>
      <c r="LHJ38"/>
      <c r="LHK38"/>
      <c r="LHL38"/>
      <c r="LHM38"/>
      <c r="LHN38"/>
      <c r="LHO38"/>
      <c r="LHP38"/>
      <c r="LHQ38"/>
      <c r="LHR38"/>
      <c r="LHS38"/>
      <c r="LHT38"/>
      <c r="LHU38"/>
      <c r="LHV38"/>
      <c r="LHW38"/>
      <c r="LHX38"/>
      <c r="LHY38"/>
      <c r="LHZ38"/>
      <c r="LIA38"/>
      <c r="LIB38"/>
      <c r="LIC38"/>
      <c r="LID38"/>
      <c r="LIE38"/>
      <c r="LIF38"/>
      <c r="LIG38"/>
      <c r="LIH38"/>
      <c r="LII38"/>
      <c r="LIJ38"/>
      <c r="LIK38"/>
      <c r="LIL38"/>
      <c r="LIM38"/>
      <c r="LIN38"/>
      <c r="LIO38"/>
      <c r="LIP38"/>
      <c r="LIQ38"/>
      <c r="LIR38"/>
      <c r="LIS38"/>
      <c r="LIT38"/>
      <c r="LIU38"/>
      <c r="LIV38"/>
      <c r="LIW38"/>
      <c r="LIX38"/>
      <c r="LIY38"/>
      <c r="LIZ38"/>
      <c r="LJA38"/>
      <c r="LJB38"/>
      <c r="LJC38"/>
      <c r="LJD38"/>
      <c r="LJE38"/>
      <c r="LJF38"/>
      <c r="LJG38"/>
      <c r="LJH38"/>
      <c r="LJI38"/>
      <c r="LJJ38"/>
      <c r="LJK38"/>
      <c r="LJL38"/>
      <c r="LJM38"/>
      <c r="LJN38"/>
      <c r="LJO38"/>
      <c r="LJP38"/>
      <c r="LJQ38"/>
      <c r="LJR38"/>
      <c r="LJS38"/>
      <c r="LJT38"/>
      <c r="LJU38"/>
      <c r="LJV38"/>
      <c r="LJW38"/>
      <c r="LJX38"/>
      <c r="LJY38"/>
      <c r="LJZ38"/>
      <c r="LKA38"/>
      <c r="LKB38"/>
      <c r="LKC38"/>
      <c r="LKD38"/>
      <c r="LKE38"/>
      <c r="LKF38"/>
      <c r="LKG38"/>
      <c r="LKH38"/>
      <c r="LKI38"/>
      <c r="LKJ38"/>
      <c r="LKK38"/>
      <c r="LKL38"/>
      <c r="LKM38"/>
      <c r="LKN38"/>
      <c r="LKO38"/>
      <c r="LKP38"/>
      <c r="LKQ38"/>
      <c r="LKR38"/>
      <c r="LKS38"/>
      <c r="LKT38"/>
      <c r="LKU38"/>
      <c r="LKV38"/>
      <c r="LKW38"/>
      <c r="LKX38"/>
      <c r="LKY38"/>
      <c r="LKZ38"/>
      <c r="LLA38"/>
      <c r="LLB38"/>
      <c r="LLC38"/>
      <c r="LLD38"/>
      <c r="LLE38"/>
      <c r="LLF38"/>
      <c r="LLG38"/>
      <c r="LLH38"/>
      <c r="LLI38"/>
      <c r="LLJ38"/>
      <c r="LLK38"/>
      <c r="LLL38"/>
      <c r="LLM38"/>
      <c r="LLN38"/>
      <c r="LLO38"/>
      <c r="LLP38"/>
      <c r="LLQ38"/>
      <c r="LLR38"/>
      <c r="LLS38"/>
      <c r="LLT38"/>
      <c r="LLU38"/>
      <c r="LLV38"/>
      <c r="LLW38"/>
      <c r="LLX38"/>
      <c r="LLY38"/>
      <c r="LLZ38"/>
      <c r="LMA38"/>
      <c r="LMB38"/>
      <c r="LMC38"/>
      <c r="LMD38"/>
      <c r="LME38"/>
      <c r="LMF38"/>
      <c r="LMG38"/>
      <c r="LMH38"/>
      <c r="LMI38"/>
      <c r="LMJ38"/>
      <c r="LMK38"/>
      <c r="LML38"/>
      <c r="LMM38"/>
      <c r="LMN38"/>
      <c r="LMO38"/>
      <c r="LMP38"/>
      <c r="LMQ38"/>
      <c r="LMR38"/>
      <c r="LMS38"/>
      <c r="LMT38"/>
      <c r="LMU38"/>
      <c r="LMV38"/>
      <c r="LMW38"/>
      <c r="LMX38"/>
      <c r="LMY38"/>
      <c r="LMZ38"/>
      <c r="LNA38"/>
      <c r="LNB38"/>
      <c r="LNC38"/>
      <c r="LND38"/>
      <c r="LNE38"/>
      <c r="LNF38"/>
      <c r="LNG38"/>
      <c r="LNH38"/>
      <c r="LNI38"/>
      <c r="LNJ38"/>
      <c r="LNK38"/>
      <c r="LNL38"/>
      <c r="LNM38"/>
      <c r="LNN38"/>
      <c r="LNO38"/>
      <c r="LNP38"/>
      <c r="LNQ38"/>
      <c r="LNR38"/>
      <c r="LNS38"/>
      <c r="LNT38"/>
      <c r="LNU38"/>
      <c r="LNV38"/>
      <c r="LNW38"/>
      <c r="LNX38"/>
      <c r="LNY38"/>
      <c r="LNZ38"/>
      <c r="LOA38"/>
      <c r="LOB38"/>
      <c r="LOC38"/>
      <c r="LOD38"/>
      <c r="LOE38"/>
      <c r="LOF38"/>
      <c r="LOG38"/>
      <c r="LOH38"/>
      <c r="LOI38"/>
      <c r="LOJ38"/>
      <c r="LOK38"/>
      <c r="LOL38"/>
      <c r="LOM38"/>
      <c r="LON38"/>
      <c r="LOO38"/>
      <c r="LOP38"/>
      <c r="LOQ38"/>
      <c r="LOR38"/>
      <c r="LOS38"/>
      <c r="LOT38"/>
      <c r="LOU38"/>
      <c r="LOV38"/>
      <c r="LOW38"/>
      <c r="LOX38"/>
      <c r="LOY38"/>
      <c r="LOZ38"/>
      <c r="LPA38"/>
      <c r="LPB38"/>
      <c r="LPC38"/>
      <c r="LPD38"/>
      <c r="LPE38"/>
      <c r="LPF38"/>
      <c r="LPG38"/>
      <c r="LPH38"/>
      <c r="LPI38"/>
      <c r="LPJ38"/>
      <c r="LPK38"/>
      <c r="LPL38"/>
      <c r="LPM38"/>
      <c r="LPN38"/>
      <c r="LPO38"/>
      <c r="LPP38"/>
      <c r="LPQ38"/>
      <c r="LPR38"/>
      <c r="LPS38"/>
      <c r="LPT38"/>
      <c r="LPU38"/>
      <c r="LPV38"/>
      <c r="LPW38"/>
      <c r="LPX38"/>
      <c r="LPY38"/>
      <c r="LPZ38"/>
      <c r="LQA38"/>
      <c r="LQB38"/>
      <c r="LQC38"/>
      <c r="LQD38"/>
      <c r="LQE38"/>
      <c r="LQF38"/>
      <c r="LQG38"/>
      <c r="LQH38"/>
      <c r="LQI38"/>
      <c r="LQJ38"/>
      <c r="LQK38"/>
      <c r="LQL38"/>
      <c r="LQM38"/>
      <c r="LQN38"/>
      <c r="LQO38"/>
      <c r="LQP38"/>
      <c r="LQQ38"/>
      <c r="LQR38"/>
      <c r="LQS38"/>
      <c r="LQT38"/>
      <c r="LQU38"/>
      <c r="LQV38"/>
      <c r="LQW38"/>
      <c r="LQX38"/>
      <c r="LQY38"/>
      <c r="LQZ38"/>
      <c r="LRA38"/>
      <c r="LRB38"/>
      <c r="LRC38"/>
      <c r="LRD38"/>
      <c r="LRE38"/>
      <c r="LRF38"/>
      <c r="LRG38"/>
      <c r="LRH38"/>
      <c r="LRI38"/>
      <c r="LRJ38"/>
      <c r="LRK38"/>
      <c r="LRL38"/>
      <c r="LRM38"/>
      <c r="LRN38"/>
      <c r="LRO38"/>
      <c r="LRP38"/>
      <c r="LRQ38"/>
      <c r="LRR38"/>
      <c r="LRS38"/>
      <c r="LRT38"/>
      <c r="LRU38"/>
      <c r="LRV38"/>
      <c r="LRW38"/>
      <c r="LRX38"/>
      <c r="LRY38"/>
      <c r="LRZ38"/>
      <c r="LSA38"/>
      <c r="LSB38"/>
      <c r="LSC38"/>
      <c r="LSD38"/>
      <c r="LSE38"/>
      <c r="LSF38"/>
      <c r="LSG38"/>
      <c r="LSH38"/>
      <c r="LSI38"/>
      <c r="LSJ38"/>
      <c r="LSK38"/>
      <c r="LSL38"/>
      <c r="LSM38"/>
      <c r="LSN38"/>
      <c r="LSO38"/>
      <c r="LSP38"/>
      <c r="LSQ38"/>
      <c r="LSR38"/>
      <c r="LSS38"/>
      <c r="LST38"/>
      <c r="LSU38"/>
      <c r="LSV38"/>
      <c r="LSW38"/>
      <c r="LSX38"/>
      <c r="LSY38"/>
      <c r="LSZ38"/>
      <c r="LTA38"/>
      <c r="LTB38"/>
      <c r="LTC38"/>
      <c r="LTD38"/>
      <c r="LTE38"/>
      <c r="LTF38"/>
      <c r="LTG38"/>
      <c r="LTH38"/>
      <c r="LTI38"/>
      <c r="LTJ38"/>
      <c r="LTK38"/>
      <c r="LTL38"/>
      <c r="LTM38"/>
      <c r="LTN38"/>
      <c r="LTO38"/>
      <c r="LTP38"/>
      <c r="LTQ38"/>
      <c r="LTR38"/>
      <c r="LTS38"/>
      <c r="LTT38"/>
      <c r="LTU38"/>
      <c r="LTV38"/>
      <c r="LTW38"/>
      <c r="LTX38"/>
      <c r="LTY38"/>
      <c r="LTZ38"/>
      <c r="LUA38"/>
      <c r="LUB38"/>
      <c r="LUC38"/>
      <c r="LUD38"/>
      <c r="LUE38"/>
      <c r="LUF38"/>
      <c r="LUG38"/>
      <c r="LUH38"/>
      <c r="LUI38"/>
      <c r="LUJ38"/>
      <c r="LUK38"/>
      <c r="LUL38"/>
      <c r="LUM38"/>
      <c r="LUN38"/>
      <c r="LUO38"/>
      <c r="LUP38"/>
      <c r="LUQ38"/>
      <c r="LUR38"/>
      <c r="LUS38"/>
      <c r="LUT38"/>
      <c r="LUU38"/>
      <c r="LUV38"/>
      <c r="LUW38"/>
      <c r="LUX38"/>
      <c r="LUY38"/>
      <c r="LUZ38"/>
      <c r="LVA38"/>
      <c r="LVB38"/>
      <c r="LVC38"/>
      <c r="LVD38"/>
      <c r="LVE38"/>
      <c r="LVF38"/>
      <c r="LVG38"/>
      <c r="LVH38"/>
      <c r="LVI38"/>
      <c r="LVJ38"/>
      <c r="LVK38"/>
      <c r="LVL38"/>
      <c r="LVM38"/>
      <c r="LVN38"/>
      <c r="LVO38"/>
      <c r="LVP38"/>
      <c r="LVQ38"/>
      <c r="LVR38"/>
      <c r="LVS38"/>
      <c r="LVT38"/>
      <c r="LVU38"/>
      <c r="LVV38"/>
      <c r="LVW38"/>
      <c r="LVX38"/>
      <c r="LVY38"/>
      <c r="LVZ38"/>
      <c r="LWA38"/>
      <c r="LWB38"/>
      <c r="LWC38"/>
      <c r="LWD38"/>
      <c r="LWE38"/>
      <c r="LWF38"/>
      <c r="LWG38"/>
      <c r="LWH38"/>
      <c r="LWI38"/>
      <c r="LWJ38"/>
      <c r="LWK38"/>
      <c r="LWL38"/>
      <c r="LWM38"/>
      <c r="LWN38"/>
      <c r="LWO38"/>
      <c r="LWP38"/>
      <c r="LWQ38"/>
      <c r="LWR38"/>
      <c r="LWS38"/>
      <c r="LWT38"/>
      <c r="LWU38"/>
      <c r="LWV38"/>
      <c r="LWW38"/>
      <c r="LWX38"/>
      <c r="LWY38"/>
      <c r="LWZ38"/>
      <c r="LXA38"/>
      <c r="LXB38"/>
      <c r="LXC38"/>
      <c r="LXD38"/>
      <c r="LXE38"/>
      <c r="LXF38"/>
      <c r="LXG38"/>
      <c r="LXH38"/>
      <c r="LXI38"/>
      <c r="LXJ38"/>
      <c r="LXK38"/>
      <c r="LXL38"/>
      <c r="LXM38"/>
      <c r="LXN38"/>
      <c r="LXO38"/>
      <c r="LXP38"/>
      <c r="LXQ38"/>
      <c r="LXR38"/>
      <c r="LXS38"/>
      <c r="LXT38"/>
      <c r="LXU38"/>
      <c r="LXV38"/>
      <c r="LXW38"/>
      <c r="LXX38"/>
      <c r="LXY38"/>
      <c r="LXZ38"/>
      <c r="LYA38"/>
      <c r="LYB38"/>
      <c r="LYC38"/>
      <c r="LYD38"/>
      <c r="LYE38"/>
      <c r="LYF38"/>
      <c r="LYG38"/>
      <c r="LYH38"/>
      <c r="LYI38"/>
      <c r="LYJ38"/>
      <c r="LYK38"/>
      <c r="LYL38"/>
      <c r="LYM38"/>
      <c r="LYN38"/>
      <c r="LYO38"/>
      <c r="LYP38"/>
      <c r="LYQ38"/>
      <c r="LYR38"/>
      <c r="LYS38"/>
      <c r="LYT38"/>
      <c r="LYU38"/>
      <c r="LYV38"/>
      <c r="LYW38"/>
      <c r="LYX38"/>
      <c r="LYY38"/>
      <c r="LYZ38"/>
      <c r="LZA38"/>
      <c r="LZB38"/>
      <c r="LZC38"/>
      <c r="LZD38"/>
      <c r="LZE38"/>
      <c r="LZF38"/>
      <c r="LZG38"/>
      <c r="LZH38"/>
      <c r="LZI38"/>
      <c r="LZJ38"/>
      <c r="LZK38"/>
      <c r="LZL38"/>
      <c r="LZM38"/>
      <c r="LZN38"/>
      <c r="LZO38"/>
      <c r="LZP38"/>
      <c r="LZQ38"/>
      <c r="LZR38"/>
      <c r="LZS38"/>
      <c r="LZT38"/>
      <c r="LZU38"/>
      <c r="LZV38"/>
      <c r="LZW38"/>
      <c r="LZX38"/>
      <c r="LZY38"/>
      <c r="LZZ38"/>
      <c r="MAA38"/>
      <c r="MAB38"/>
      <c r="MAC38"/>
      <c r="MAD38"/>
      <c r="MAE38"/>
      <c r="MAF38"/>
      <c r="MAG38"/>
      <c r="MAH38"/>
      <c r="MAI38"/>
      <c r="MAJ38"/>
      <c r="MAK38"/>
      <c r="MAL38"/>
      <c r="MAM38"/>
      <c r="MAN38"/>
      <c r="MAO38"/>
      <c r="MAP38"/>
      <c r="MAQ38"/>
      <c r="MAR38"/>
      <c r="MAS38"/>
      <c r="MAT38"/>
      <c r="MAU38"/>
      <c r="MAV38"/>
      <c r="MAW38"/>
      <c r="MAX38"/>
      <c r="MAY38"/>
      <c r="MAZ38"/>
      <c r="MBA38"/>
      <c r="MBB38"/>
      <c r="MBC38"/>
      <c r="MBD38"/>
      <c r="MBE38"/>
      <c r="MBF38"/>
      <c r="MBG38"/>
      <c r="MBH38"/>
      <c r="MBI38"/>
      <c r="MBJ38"/>
      <c r="MBK38"/>
      <c r="MBL38"/>
      <c r="MBM38"/>
      <c r="MBN38"/>
      <c r="MBO38"/>
      <c r="MBP38"/>
      <c r="MBQ38"/>
      <c r="MBR38"/>
      <c r="MBS38"/>
      <c r="MBT38"/>
      <c r="MBU38"/>
      <c r="MBV38"/>
      <c r="MBW38"/>
      <c r="MBX38"/>
      <c r="MBY38"/>
      <c r="MBZ38"/>
      <c r="MCA38"/>
      <c r="MCB38"/>
      <c r="MCC38"/>
      <c r="MCD38"/>
      <c r="MCE38"/>
      <c r="MCF38"/>
      <c r="MCG38"/>
      <c r="MCH38"/>
      <c r="MCI38"/>
      <c r="MCJ38"/>
      <c r="MCK38"/>
      <c r="MCL38"/>
      <c r="MCM38"/>
      <c r="MCN38"/>
      <c r="MCO38"/>
      <c r="MCP38"/>
      <c r="MCQ38"/>
      <c r="MCR38"/>
      <c r="MCS38"/>
      <c r="MCT38"/>
      <c r="MCU38"/>
      <c r="MCV38"/>
      <c r="MCW38"/>
      <c r="MCX38"/>
      <c r="MCY38"/>
      <c r="MCZ38"/>
      <c r="MDA38"/>
      <c r="MDB38"/>
      <c r="MDC38"/>
      <c r="MDD38"/>
      <c r="MDE38"/>
      <c r="MDF38"/>
      <c r="MDG38"/>
      <c r="MDH38"/>
      <c r="MDI38"/>
      <c r="MDJ38"/>
      <c r="MDK38"/>
      <c r="MDL38"/>
      <c r="MDM38"/>
      <c r="MDN38"/>
      <c r="MDO38"/>
      <c r="MDP38"/>
      <c r="MDQ38"/>
      <c r="MDR38"/>
      <c r="MDS38"/>
      <c r="MDT38"/>
      <c r="MDU38"/>
      <c r="MDV38"/>
      <c r="MDW38"/>
      <c r="MDX38"/>
      <c r="MDY38"/>
      <c r="MDZ38"/>
      <c r="MEA38"/>
      <c r="MEB38"/>
      <c r="MEC38"/>
      <c r="MED38"/>
      <c r="MEE38"/>
      <c r="MEF38"/>
      <c r="MEG38"/>
      <c r="MEH38"/>
      <c r="MEI38"/>
      <c r="MEJ38"/>
      <c r="MEK38"/>
      <c r="MEL38"/>
      <c r="MEM38"/>
      <c r="MEN38"/>
      <c r="MEO38"/>
      <c r="MEP38"/>
      <c r="MEQ38"/>
      <c r="MER38"/>
      <c r="MES38"/>
      <c r="MET38"/>
      <c r="MEU38"/>
      <c r="MEV38"/>
      <c r="MEW38"/>
      <c r="MEX38"/>
      <c r="MEY38"/>
      <c r="MEZ38"/>
      <c r="MFA38"/>
      <c r="MFB38"/>
      <c r="MFC38"/>
      <c r="MFD38"/>
      <c r="MFE38"/>
      <c r="MFF38"/>
      <c r="MFG38"/>
      <c r="MFH38"/>
      <c r="MFI38"/>
      <c r="MFJ38"/>
      <c r="MFK38"/>
      <c r="MFL38"/>
      <c r="MFM38"/>
      <c r="MFN38"/>
      <c r="MFO38"/>
      <c r="MFP38"/>
      <c r="MFQ38"/>
      <c r="MFR38"/>
      <c r="MFS38"/>
      <c r="MFT38"/>
      <c r="MFU38"/>
      <c r="MFV38"/>
      <c r="MFW38"/>
      <c r="MFX38"/>
      <c r="MFY38"/>
      <c r="MFZ38"/>
      <c r="MGA38"/>
      <c r="MGB38"/>
      <c r="MGC38"/>
      <c r="MGD38"/>
      <c r="MGE38"/>
      <c r="MGF38"/>
      <c r="MGG38"/>
      <c r="MGH38"/>
      <c r="MGI38"/>
      <c r="MGJ38"/>
      <c r="MGK38"/>
      <c r="MGL38"/>
      <c r="MGM38"/>
      <c r="MGN38"/>
      <c r="MGO38"/>
      <c r="MGP38"/>
      <c r="MGQ38"/>
      <c r="MGR38"/>
      <c r="MGS38"/>
      <c r="MGT38"/>
      <c r="MGU38"/>
      <c r="MGV38"/>
      <c r="MGW38"/>
      <c r="MGX38"/>
      <c r="MGY38"/>
      <c r="MGZ38"/>
      <c r="MHA38"/>
      <c r="MHB38"/>
      <c r="MHC38"/>
      <c r="MHD38"/>
      <c r="MHE38"/>
      <c r="MHF38"/>
      <c r="MHG38"/>
      <c r="MHH38"/>
      <c r="MHI38"/>
      <c r="MHJ38"/>
      <c r="MHK38"/>
      <c r="MHL38"/>
      <c r="MHM38"/>
      <c r="MHN38"/>
      <c r="MHO38"/>
      <c r="MHP38"/>
      <c r="MHQ38"/>
      <c r="MHR38"/>
      <c r="MHS38"/>
      <c r="MHT38"/>
      <c r="MHU38"/>
      <c r="MHV38"/>
      <c r="MHW38"/>
      <c r="MHX38"/>
      <c r="MHY38"/>
      <c r="MHZ38"/>
      <c r="MIA38"/>
      <c r="MIB38"/>
      <c r="MIC38"/>
      <c r="MID38"/>
      <c r="MIE38"/>
      <c r="MIF38"/>
      <c r="MIG38"/>
      <c r="MIH38"/>
      <c r="MII38"/>
      <c r="MIJ38"/>
      <c r="MIK38"/>
      <c r="MIL38"/>
      <c r="MIM38"/>
      <c r="MIN38"/>
      <c r="MIO38"/>
      <c r="MIP38"/>
      <c r="MIQ38"/>
      <c r="MIR38"/>
      <c r="MIS38"/>
      <c r="MIT38"/>
      <c r="MIU38"/>
      <c r="MIV38"/>
      <c r="MIW38"/>
      <c r="MIX38"/>
      <c r="MIY38"/>
      <c r="MIZ38"/>
      <c r="MJA38"/>
      <c r="MJB38"/>
      <c r="MJC38"/>
      <c r="MJD38"/>
      <c r="MJE38"/>
      <c r="MJF38"/>
      <c r="MJG38"/>
      <c r="MJH38"/>
      <c r="MJI38"/>
      <c r="MJJ38"/>
      <c r="MJK38"/>
      <c r="MJL38"/>
      <c r="MJM38"/>
      <c r="MJN38"/>
      <c r="MJO38"/>
      <c r="MJP38"/>
      <c r="MJQ38"/>
      <c r="MJR38"/>
      <c r="MJS38"/>
      <c r="MJT38"/>
      <c r="MJU38"/>
      <c r="MJV38"/>
      <c r="MJW38"/>
      <c r="MJX38"/>
      <c r="MJY38"/>
      <c r="MJZ38"/>
      <c r="MKA38"/>
      <c r="MKB38"/>
      <c r="MKC38"/>
      <c r="MKD38"/>
      <c r="MKE38"/>
      <c r="MKF38"/>
      <c r="MKG38"/>
      <c r="MKH38"/>
      <c r="MKI38"/>
      <c r="MKJ38"/>
      <c r="MKK38"/>
      <c r="MKL38"/>
      <c r="MKM38"/>
      <c r="MKN38"/>
      <c r="MKO38"/>
      <c r="MKP38"/>
      <c r="MKQ38"/>
      <c r="MKR38"/>
      <c r="MKS38"/>
      <c r="MKT38"/>
      <c r="MKU38"/>
      <c r="MKV38"/>
      <c r="MKW38"/>
      <c r="MKX38"/>
      <c r="MKY38"/>
      <c r="MKZ38"/>
      <c r="MLA38"/>
      <c r="MLB38"/>
      <c r="MLC38"/>
      <c r="MLD38"/>
      <c r="MLE38"/>
      <c r="MLF38"/>
      <c r="MLG38"/>
      <c r="MLH38"/>
      <c r="MLI38"/>
      <c r="MLJ38"/>
      <c r="MLK38"/>
      <c r="MLL38"/>
      <c r="MLM38"/>
      <c r="MLN38"/>
      <c r="MLO38"/>
      <c r="MLP38"/>
      <c r="MLQ38"/>
      <c r="MLR38"/>
      <c r="MLS38"/>
      <c r="MLT38"/>
      <c r="MLU38"/>
      <c r="MLV38"/>
      <c r="MLW38"/>
      <c r="MLX38"/>
      <c r="MLY38"/>
      <c r="MLZ38"/>
      <c r="MMA38"/>
      <c r="MMB38"/>
      <c r="MMC38"/>
      <c r="MMD38"/>
      <c r="MME38"/>
      <c r="MMF38"/>
      <c r="MMG38"/>
      <c r="MMH38"/>
      <c r="MMI38"/>
      <c r="MMJ38"/>
      <c r="MMK38"/>
      <c r="MML38"/>
      <c r="MMM38"/>
      <c r="MMN38"/>
      <c r="MMO38"/>
      <c r="MMP38"/>
      <c r="MMQ38"/>
      <c r="MMR38"/>
      <c r="MMS38"/>
      <c r="MMT38"/>
      <c r="MMU38"/>
      <c r="MMV38"/>
      <c r="MMW38"/>
      <c r="MMX38"/>
      <c r="MMY38"/>
      <c r="MMZ38"/>
      <c r="MNA38"/>
      <c r="MNB38"/>
      <c r="MNC38"/>
      <c r="MND38"/>
      <c r="MNE38"/>
      <c r="MNF38"/>
      <c r="MNG38"/>
      <c r="MNH38"/>
      <c r="MNI38"/>
      <c r="MNJ38"/>
      <c r="MNK38"/>
      <c r="MNL38"/>
      <c r="MNM38"/>
      <c r="MNN38"/>
      <c r="MNO38"/>
      <c r="MNP38"/>
      <c r="MNQ38"/>
      <c r="MNR38"/>
      <c r="MNS38"/>
      <c r="MNT38"/>
      <c r="MNU38"/>
      <c r="MNV38"/>
      <c r="MNW38"/>
      <c r="MNX38"/>
      <c r="MNY38"/>
      <c r="MNZ38"/>
      <c r="MOA38"/>
      <c r="MOB38"/>
      <c r="MOC38"/>
      <c r="MOD38"/>
      <c r="MOE38"/>
      <c r="MOF38"/>
      <c r="MOG38"/>
      <c r="MOH38"/>
      <c r="MOI38"/>
      <c r="MOJ38"/>
      <c r="MOK38"/>
      <c r="MOL38"/>
      <c r="MOM38"/>
      <c r="MON38"/>
      <c r="MOO38"/>
      <c r="MOP38"/>
      <c r="MOQ38"/>
      <c r="MOR38"/>
      <c r="MOS38"/>
      <c r="MOT38"/>
      <c r="MOU38"/>
      <c r="MOV38"/>
      <c r="MOW38"/>
      <c r="MOX38"/>
      <c r="MOY38"/>
      <c r="MOZ38"/>
      <c r="MPA38"/>
      <c r="MPB38"/>
      <c r="MPC38"/>
      <c r="MPD38"/>
      <c r="MPE38"/>
      <c r="MPF38"/>
      <c r="MPG38"/>
      <c r="MPH38"/>
      <c r="MPI38"/>
      <c r="MPJ38"/>
      <c r="MPK38"/>
      <c r="MPL38"/>
      <c r="MPM38"/>
      <c r="MPN38"/>
      <c r="MPO38"/>
      <c r="MPP38"/>
      <c r="MPQ38"/>
      <c r="MPR38"/>
      <c r="MPS38"/>
      <c r="MPT38"/>
      <c r="MPU38"/>
      <c r="MPV38"/>
      <c r="MPW38"/>
      <c r="MPX38"/>
      <c r="MPY38"/>
      <c r="MPZ38"/>
      <c r="MQA38"/>
      <c r="MQB38"/>
      <c r="MQC38"/>
      <c r="MQD38"/>
      <c r="MQE38"/>
      <c r="MQF38"/>
      <c r="MQG38"/>
      <c r="MQH38"/>
      <c r="MQI38"/>
      <c r="MQJ38"/>
      <c r="MQK38"/>
      <c r="MQL38"/>
      <c r="MQM38"/>
      <c r="MQN38"/>
      <c r="MQO38"/>
      <c r="MQP38"/>
      <c r="MQQ38"/>
      <c r="MQR38"/>
      <c r="MQS38"/>
      <c r="MQT38"/>
      <c r="MQU38"/>
      <c r="MQV38"/>
      <c r="MQW38"/>
      <c r="MQX38"/>
      <c r="MQY38"/>
      <c r="MQZ38"/>
      <c r="MRA38"/>
      <c r="MRB38"/>
      <c r="MRC38"/>
      <c r="MRD38"/>
      <c r="MRE38"/>
      <c r="MRF38"/>
      <c r="MRG38"/>
      <c r="MRH38"/>
      <c r="MRI38"/>
      <c r="MRJ38"/>
      <c r="MRK38"/>
      <c r="MRL38"/>
      <c r="MRM38"/>
      <c r="MRN38"/>
      <c r="MRO38"/>
      <c r="MRP38"/>
      <c r="MRQ38"/>
      <c r="MRR38"/>
      <c r="MRS38"/>
      <c r="MRT38"/>
      <c r="MRU38"/>
      <c r="MRV38"/>
      <c r="MRW38"/>
      <c r="MRX38"/>
      <c r="MRY38"/>
      <c r="MRZ38"/>
      <c r="MSA38"/>
      <c r="MSB38"/>
      <c r="MSC38"/>
      <c r="MSD38"/>
      <c r="MSE38"/>
      <c r="MSF38"/>
      <c r="MSG38"/>
      <c r="MSH38"/>
      <c r="MSI38"/>
      <c r="MSJ38"/>
      <c r="MSK38"/>
      <c r="MSL38"/>
      <c r="MSM38"/>
      <c r="MSN38"/>
      <c r="MSO38"/>
      <c r="MSP38"/>
      <c r="MSQ38"/>
      <c r="MSR38"/>
      <c r="MSS38"/>
      <c r="MST38"/>
      <c r="MSU38"/>
      <c r="MSV38"/>
      <c r="MSW38"/>
      <c r="MSX38"/>
      <c r="MSY38"/>
      <c r="MSZ38"/>
      <c r="MTA38"/>
      <c r="MTB38"/>
      <c r="MTC38"/>
      <c r="MTD38"/>
      <c r="MTE38"/>
      <c r="MTF38"/>
      <c r="MTG38"/>
      <c r="MTH38"/>
      <c r="MTI38"/>
      <c r="MTJ38"/>
      <c r="MTK38"/>
      <c r="MTL38"/>
      <c r="MTM38"/>
      <c r="MTN38"/>
      <c r="MTO38"/>
      <c r="MTP38"/>
      <c r="MTQ38"/>
      <c r="MTR38"/>
      <c r="MTS38"/>
      <c r="MTT38"/>
      <c r="MTU38"/>
      <c r="MTV38"/>
      <c r="MTW38"/>
      <c r="MTX38"/>
      <c r="MTY38"/>
      <c r="MTZ38"/>
      <c r="MUA38"/>
      <c r="MUB38"/>
      <c r="MUC38"/>
      <c r="MUD38"/>
      <c r="MUE38"/>
      <c r="MUF38"/>
      <c r="MUG38"/>
      <c r="MUH38"/>
      <c r="MUI38"/>
      <c r="MUJ38"/>
      <c r="MUK38"/>
      <c r="MUL38"/>
      <c r="MUM38"/>
      <c r="MUN38"/>
      <c r="MUO38"/>
      <c r="MUP38"/>
      <c r="MUQ38"/>
      <c r="MUR38"/>
      <c r="MUS38"/>
      <c r="MUT38"/>
      <c r="MUU38"/>
      <c r="MUV38"/>
      <c r="MUW38"/>
      <c r="MUX38"/>
      <c r="MUY38"/>
      <c r="MUZ38"/>
      <c r="MVA38"/>
      <c r="MVB38"/>
      <c r="MVC38"/>
      <c r="MVD38"/>
      <c r="MVE38"/>
      <c r="MVF38"/>
      <c r="MVG38"/>
      <c r="MVH38"/>
      <c r="MVI38"/>
      <c r="MVJ38"/>
      <c r="MVK38"/>
      <c r="MVL38"/>
      <c r="MVM38"/>
      <c r="MVN38"/>
      <c r="MVO38"/>
      <c r="MVP38"/>
      <c r="MVQ38"/>
      <c r="MVR38"/>
      <c r="MVS38"/>
      <c r="MVT38"/>
      <c r="MVU38"/>
      <c r="MVV38"/>
      <c r="MVW38"/>
      <c r="MVX38"/>
      <c r="MVY38"/>
      <c r="MVZ38"/>
      <c r="MWA38"/>
      <c r="MWB38"/>
      <c r="MWC38"/>
      <c r="MWD38"/>
      <c r="MWE38"/>
      <c r="MWF38"/>
      <c r="MWG38"/>
      <c r="MWH38"/>
      <c r="MWI38"/>
      <c r="MWJ38"/>
      <c r="MWK38"/>
      <c r="MWL38"/>
      <c r="MWM38"/>
      <c r="MWN38"/>
      <c r="MWO38"/>
      <c r="MWP38"/>
      <c r="MWQ38"/>
      <c r="MWR38"/>
      <c r="MWS38"/>
      <c r="MWT38"/>
      <c r="MWU38"/>
      <c r="MWV38"/>
      <c r="MWW38"/>
      <c r="MWX38"/>
      <c r="MWY38"/>
      <c r="MWZ38"/>
      <c r="MXA38"/>
      <c r="MXB38"/>
      <c r="MXC38"/>
      <c r="MXD38"/>
      <c r="MXE38"/>
      <c r="MXF38"/>
      <c r="MXG38"/>
      <c r="MXH38"/>
      <c r="MXI38"/>
      <c r="MXJ38"/>
      <c r="MXK38"/>
      <c r="MXL38"/>
      <c r="MXM38"/>
      <c r="MXN38"/>
      <c r="MXO38"/>
      <c r="MXP38"/>
      <c r="MXQ38"/>
      <c r="MXR38"/>
      <c r="MXS38"/>
      <c r="MXT38"/>
      <c r="MXU38"/>
      <c r="MXV38"/>
      <c r="MXW38"/>
      <c r="MXX38"/>
      <c r="MXY38"/>
      <c r="MXZ38"/>
      <c r="MYA38"/>
      <c r="MYB38"/>
      <c r="MYC38"/>
      <c r="MYD38"/>
      <c r="MYE38"/>
      <c r="MYF38"/>
      <c r="MYG38"/>
      <c r="MYH38"/>
      <c r="MYI38"/>
      <c r="MYJ38"/>
      <c r="MYK38"/>
      <c r="MYL38"/>
      <c r="MYM38"/>
      <c r="MYN38"/>
      <c r="MYO38"/>
      <c r="MYP38"/>
      <c r="MYQ38"/>
      <c r="MYR38"/>
      <c r="MYS38"/>
      <c r="MYT38"/>
      <c r="MYU38"/>
      <c r="MYV38"/>
      <c r="MYW38"/>
      <c r="MYX38"/>
      <c r="MYY38"/>
      <c r="MYZ38"/>
      <c r="MZA38"/>
      <c r="MZB38"/>
      <c r="MZC38"/>
      <c r="MZD38"/>
      <c r="MZE38"/>
      <c r="MZF38"/>
      <c r="MZG38"/>
      <c r="MZH38"/>
      <c r="MZI38"/>
      <c r="MZJ38"/>
      <c r="MZK38"/>
      <c r="MZL38"/>
      <c r="MZM38"/>
      <c r="MZN38"/>
      <c r="MZO38"/>
      <c r="MZP38"/>
      <c r="MZQ38"/>
      <c r="MZR38"/>
      <c r="MZS38"/>
      <c r="MZT38"/>
      <c r="MZU38"/>
      <c r="MZV38"/>
      <c r="MZW38"/>
      <c r="MZX38"/>
      <c r="MZY38"/>
      <c r="MZZ38"/>
      <c r="NAA38"/>
      <c r="NAB38"/>
      <c r="NAC38"/>
      <c r="NAD38"/>
      <c r="NAE38"/>
      <c r="NAF38"/>
      <c r="NAG38"/>
      <c r="NAH38"/>
      <c r="NAI38"/>
      <c r="NAJ38"/>
      <c r="NAK38"/>
      <c r="NAL38"/>
      <c r="NAM38"/>
      <c r="NAN38"/>
      <c r="NAO38"/>
      <c r="NAP38"/>
      <c r="NAQ38"/>
      <c r="NAR38"/>
      <c r="NAS38"/>
      <c r="NAT38"/>
      <c r="NAU38"/>
      <c r="NAV38"/>
      <c r="NAW38"/>
      <c r="NAX38"/>
      <c r="NAY38"/>
      <c r="NAZ38"/>
      <c r="NBA38"/>
      <c r="NBB38"/>
      <c r="NBC38"/>
      <c r="NBD38"/>
      <c r="NBE38"/>
      <c r="NBF38"/>
      <c r="NBG38"/>
      <c r="NBH38"/>
      <c r="NBI38"/>
      <c r="NBJ38"/>
      <c r="NBK38"/>
      <c r="NBL38"/>
      <c r="NBM38"/>
      <c r="NBN38"/>
      <c r="NBO38"/>
      <c r="NBP38"/>
      <c r="NBQ38"/>
      <c r="NBR38"/>
      <c r="NBS38"/>
      <c r="NBT38"/>
      <c r="NBU38"/>
      <c r="NBV38"/>
      <c r="NBW38"/>
      <c r="NBX38"/>
      <c r="NBY38"/>
      <c r="NBZ38"/>
      <c r="NCA38"/>
      <c r="NCB38"/>
      <c r="NCC38"/>
      <c r="NCD38"/>
      <c r="NCE38"/>
      <c r="NCF38"/>
      <c r="NCG38"/>
      <c r="NCH38"/>
      <c r="NCI38"/>
      <c r="NCJ38"/>
      <c r="NCK38"/>
      <c r="NCL38"/>
      <c r="NCM38"/>
      <c r="NCN38"/>
      <c r="NCO38"/>
      <c r="NCP38"/>
      <c r="NCQ38"/>
      <c r="NCR38"/>
      <c r="NCS38"/>
      <c r="NCT38"/>
      <c r="NCU38"/>
      <c r="NCV38"/>
      <c r="NCW38"/>
      <c r="NCX38"/>
      <c r="NCY38"/>
      <c r="NCZ38"/>
      <c r="NDA38"/>
      <c r="NDB38"/>
      <c r="NDC38"/>
      <c r="NDD38"/>
      <c r="NDE38"/>
      <c r="NDF38"/>
      <c r="NDG38"/>
      <c r="NDH38"/>
      <c r="NDI38"/>
      <c r="NDJ38"/>
      <c r="NDK38"/>
      <c r="NDL38"/>
      <c r="NDM38"/>
      <c r="NDN38"/>
      <c r="NDO38"/>
      <c r="NDP38"/>
      <c r="NDQ38"/>
      <c r="NDR38"/>
      <c r="NDS38"/>
      <c r="NDT38"/>
      <c r="NDU38"/>
      <c r="NDV38"/>
      <c r="NDW38"/>
      <c r="NDX38"/>
      <c r="NDY38"/>
      <c r="NDZ38"/>
      <c r="NEA38"/>
      <c r="NEB38"/>
      <c r="NEC38"/>
      <c r="NED38"/>
      <c r="NEE38"/>
      <c r="NEF38"/>
      <c r="NEG38"/>
      <c r="NEH38"/>
      <c r="NEI38"/>
      <c r="NEJ38"/>
      <c r="NEK38"/>
      <c r="NEL38"/>
      <c r="NEM38"/>
      <c r="NEN38"/>
      <c r="NEO38"/>
      <c r="NEP38"/>
      <c r="NEQ38"/>
      <c r="NER38"/>
      <c r="NES38"/>
      <c r="NET38"/>
      <c r="NEU38"/>
      <c r="NEV38"/>
      <c r="NEW38"/>
      <c r="NEX38"/>
      <c r="NEY38"/>
      <c r="NEZ38"/>
      <c r="NFA38"/>
      <c r="NFB38"/>
      <c r="NFC38"/>
      <c r="NFD38"/>
      <c r="NFE38"/>
      <c r="NFF38"/>
      <c r="NFG38"/>
      <c r="NFH38"/>
      <c r="NFI38"/>
      <c r="NFJ38"/>
      <c r="NFK38"/>
      <c r="NFL38"/>
      <c r="NFM38"/>
      <c r="NFN38"/>
      <c r="NFO38"/>
      <c r="NFP38"/>
      <c r="NFQ38"/>
      <c r="NFR38"/>
      <c r="NFS38"/>
      <c r="NFT38"/>
      <c r="NFU38"/>
      <c r="NFV38"/>
      <c r="NFW38"/>
      <c r="NFX38"/>
      <c r="NFY38"/>
      <c r="NFZ38"/>
      <c r="NGA38"/>
      <c r="NGB38"/>
      <c r="NGC38"/>
      <c r="NGD38"/>
      <c r="NGE38"/>
      <c r="NGF38"/>
      <c r="NGG38"/>
      <c r="NGH38"/>
      <c r="NGI38"/>
      <c r="NGJ38"/>
      <c r="NGK38"/>
      <c r="NGL38"/>
      <c r="NGM38"/>
      <c r="NGN38"/>
      <c r="NGO38"/>
      <c r="NGP38"/>
      <c r="NGQ38"/>
      <c r="NGR38"/>
      <c r="NGS38"/>
      <c r="NGT38"/>
      <c r="NGU38"/>
      <c r="NGV38"/>
      <c r="NGW38"/>
      <c r="NGX38"/>
      <c r="NGY38"/>
      <c r="NGZ38"/>
      <c r="NHA38"/>
      <c r="NHB38"/>
      <c r="NHC38"/>
      <c r="NHD38"/>
      <c r="NHE38"/>
      <c r="NHF38"/>
      <c r="NHG38"/>
      <c r="NHH38"/>
      <c r="NHI38"/>
      <c r="NHJ38"/>
      <c r="NHK38"/>
      <c r="NHL38"/>
      <c r="NHM38"/>
      <c r="NHN38"/>
      <c r="NHO38"/>
      <c r="NHP38"/>
      <c r="NHQ38"/>
      <c r="NHR38"/>
      <c r="NHS38"/>
      <c r="NHT38"/>
      <c r="NHU38"/>
      <c r="NHV38"/>
      <c r="NHW38"/>
      <c r="NHX38"/>
      <c r="NHY38"/>
      <c r="NHZ38"/>
      <c r="NIA38"/>
      <c r="NIB38"/>
      <c r="NIC38"/>
      <c r="NID38"/>
      <c r="NIE38"/>
      <c r="NIF38"/>
      <c r="NIG38"/>
      <c r="NIH38"/>
      <c r="NII38"/>
      <c r="NIJ38"/>
      <c r="NIK38"/>
      <c r="NIL38"/>
      <c r="NIM38"/>
      <c r="NIN38"/>
      <c r="NIO38"/>
      <c r="NIP38"/>
      <c r="NIQ38"/>
      <c r="NIR38"/>
      <c r="NIS38"/>
      <c r="NIT38"/>
      <c r="NIU38"/>
      <c r="NIV38"/>
      <c r="NIW38"/>
      <c r="NIX38"/>
      <c r="NIY38"/>
      <c r="NIZ38"/>
      <c r="NJA38"/>
      <c r="NJB38"/>
      <c r="NJC38"/>
      <c r="NJD38"/>
      <c r="NJE38"/>
      <c r="NJF38"/>
      <c r="NJG38"/>
      <c r="NJH38"/>
      <c r="NJI38"/>
      <c r="NJJ38"/>
      <c r="NJK38"/>
      <c r="NJL38"/>
      <c r="NJM38"/>
      <c r="NJN38"/>
      <c r="NJO38"/>
      <c r="NJP38"/>
      <c r="NJQ38"/>
      <c r="NJR38"/>
      <c r="NJS38"/>
      <c r="NJT38"/>
      <c r="NJU38"/>
      <c r="NJV38"/>
      <c r="NJW38"/>
      <c r="NJX38"/>
      <c r="NJY38"/>
      <c r="NJZ38"/>
      <c r="NKA38"/>
      <c r="NKB38"/>
      <c r="NKC38"/>
      <c r="NKD38"/>
      <c r="NKE38"/>
      <c r="NKF38"/>
      <c r="NKG38"/>
      <c r="NKH38"/>
      <c r="NKI38"/>
      <c r="NKJ38"/>
      <c r="NKK38"/>
      <c r="NKL38"/>
      <c r="NKM38"/>
      <c r="NKN38"/>
      <c r="NKO38"/>
      <c r="NKP38"/>
      <c r="NKQ38"/>
      <c r="NKR38"/>
      <c r="NKS38"/>
      <c r="NKT38"/>
      <c r="NKU38"/>
      <c r="NKV38"/>
      <c r="NKW38"/>
      <c r="NKX38"/>
      <c r="NKY38"/>
      <c r="NKZ38"/>
      <c r="NLA38"/>
      <c r="NLB38"/>
      <c r="NLC38"/>
      <c r="NLD38"/>
      <c r="NLE38"/>
      <c r="NLF38"/>
      <c r="NLG38"/>
      <c r="NLH38"/>
      <c r="NLI38"/>
      <c r="NLJ38"/>
      <c r="NLK38"/>
      <c r="NLL38"/>
      <c r="NLM38"/>
      <c r="NLN38"/>
      <c r="NLO38"/>
      <c r="NLP38"/>
      <c r="NLQ38"/>
      <c r="NLR38"/>
      <c r="NLS38"/>
      <c r="NLT38"/>
      <c r="NLU38"/>
      <c r="NLV38"/>
      <c r="NLW38"/>
      <c r="NLX38"/>
      <c r="NLY38"/>
      <c r="NLZ38"/>
      <c r="NMA38"/>
      <c r="NMB38"/>
      <c r="NMC38"/>
      <c r="NMD38"/>
      <c r="NME38"/>
      <c r="NMF38"/>
      <c r="NMG38"/>
      <c r="NMH38"/>
      <c r="NMI38"/>
      <c r="NMJ38"/>
      <c r="NMK38"/>
      <c r="NML38"/>
      <c r="NMM38"/>
      <c r="NMN38"/>
      <c r="NMO38"/>
      <c r="NMP38"/>
      <c r="NMQ38"/>
      <c r="NMR38"/>
      <c r="NMS38"/>
      <c r="NMT38"/>
      <c r="NMU38"/>
      <c r="NMV38"/>
      <c r="NMW38"/>
      <c r="NMX38"/>
      <c r="NMY38"/>
      <c r="NMZ38"/>
      <c r="NNA38"/>
      <c r="NNB38"/>
      <c r="NNC38"/>
      <c r="NND38"/>
      <c r="NNE38"/>
      <c r="NNF38"/>
      <c r="NNG38"/>
      <c r="NNH38"/>
      <c r="NNI38"/>
      <c r="NNJ38"/>
      <c r="NNK38"/>
      <c r="NNL38"/>
      <c r="NNM38"/>
      <c r="NNN38"/>
      <c r="NNO38"/>
      <c r="NNP38"/>
      <c r="NNQ38"/>
      <c r="NNR38"/>
      <c r="NNS38"/>
      <c r="NNT38"/>
      <c r="NNU38"/>
      <c r="NNV38"/>
      <c r="NNW38"/>
      <c r="NNX38"/>
      <c r="NNY38"/>
      <c r="NNZ38"/>
      <c r="NOA38"/>
      <c r="NOB38"/>
      <c r="NOC38"/>
      <c r="NOD38"/>
      <c r="NOE38"/>
      <c r="NOF38"/>
      <c r="NOG38"/>
      <c r="NOH38"/>
      <c r="NOI38"/>
      <c r="NOJ38"/>
      <c r="NOK38"/>
      <c r="NOL38"/>
      <c r="NOM38"/>
      <c r="NON38"/>
      <c r="NOO38"/>
      <c r="NOP38"/>
      <c r="NOQ38"/>
      <c r="NOR38"/>
      <c r="NOS38"/>
      <c r="NOT38"/>
      <c r="NOU38"/>
      <c r="NOV38"/>
      <c r="NOW38"/>
      <c r="NOX38"/>
      <c r="NOY38"/>
      <c r="NOZ38"/>
      <c r="NPA38"/>
      <c r="NPB38"/>
      <c r="NPC38"/>
      <c r="NPD38"/>
      <c r="NPE38"/>
      <c r="NPF38"/>
      <c r="NPG38"/>
      <c r="NPH38"/>
      <c r="NPI38"/>
      <c r="NPJ38"/>
      <c r="NPK38"/>
      <c r="NPL38"/>
      <c r="NPM38"/>
      <c r="NPN38"/>
      <c r="NPO38"/>
      <c r="NPP38"/>
      <c r="NPQ38"/>
      <c r="NPR38"/>
      <c r="NPS38"/>
      <c r="NPT38"/>
      <c r="NPU38"/>
      <c r="NPV38"/>
      <c r="NPW38"/>
      <c r="NPX38"/>
      <c r="NPY38"/>
      <c r="NPZ38"/>
      <c r="NQA38"/>
      <c r="NQB38"/>
      <c r="NQC38"/>
      <c r="NQD38"/>
      <c r="NQE38"/>
      <c r="NQF38"/>
      <c r="NQG38"/>
      <c r="NQH38"/>
      <c r="NQI38"/>
      <c r="NQJ38"/>
      <c r="NQK38"/>
      <c r="NQL38"/>
      <c r="NQM38"/>
      <c r="NQN38"/>
      <c r="NQO38"/>
      <c r="NQP38"/>
      <c r="NQQ38"/>
      <c r="NQR38"/>
      <c r="NQS38"/>
      <c r="NQT38"/>
      <c r="NQU38"/>
      <c r="NQV38"/>
      <c r="NQW38"/>
      <c r="NQX38"/>
      <c r="NQY38"/>
      <c r="NQZ38"/>
      <c r="NRA38"/>
      <c r="NRB38"/>
      <c r="NRC38"/>
      <c r="NRD38"/>
      <c r="NRE38"/>
      <c r="NRF38"/>
      <c r="NRG38"/>
      <c r="NRH38"/>
      <c r="NRI38"/>
      <c r="NRJ38"/>
      <c r="NRK38"/>
      <c r="NRL38"/>
      <c r="NRM38"/>
      <c r="NRN38"/>
      <c r="NRO38"/>
      <c r="NRP38"/>
      <c r="NRQ38"/>
      <c r="NRR38"/>
      <c r="NRS38"/>
      <c r="NRT38"/>
      <c r="NRU38"/>
      <c r="NRV38"/>
      <c r="NRW38"/>
      <c r="NRX38"/>
      <c r="NRY38"/>
      <c r="NRZ38"/>
      <c r="NSA38"/>
      <c r="NSB38"/>
      <c r="NSC38"/>
      <c r="NSD38"/>
      <c r="NSE38"/>
      <c r="NSF38"/>
      <c r="NSG38"/>
      <c r="NSH38"/>
      <c r="NSI38"/>
      <c r="NSJ38"/>
      <c r="NSK38"/>
      <c r="NSL38"/>
      <c r="NSM38"/>
      <c r="NSN38"/>
      <c r="NSO38"/>
      <c r="NSP38"/>
      <c r="NSQ38"/>
      <c r="NSR38"/>
      <c r="NSS38"/>
      <c r="NST38"/>
      <c r="NSU38"/>
      <c r="NSV38"/>
      <c r="NSW38"/>
      <c r="NSX38"/>
      <c r="NSY38"/>
      <c r="NSZ38"/>
      <c r="NTA38"/>
      <c r="NTB38"/>
      <c r="NTC38"/>
      <c r="NTD38"/>
      <c r="NTE38"/>
      <c r="NTF38"/>
      <c r="NTG38"/>
      <c r="NTH38"/>
      <c r="NTI38"/>
      <c r="NTJ38"/>
      <c r="NTK38"/>
      <c r="NTL38"/>
      <c r="NTM38"/>
      <c r="NTN38"/>
      <c r="NTO38"/>
      <c r="NTP38"/>
      <c r="NTQ38"/>
      <c r="NTR38"/>
      <c r="NTS38"/>
      <c r="NTT38"/>
      <c r="NTU38"/>
      <c r="NTV38"/>
      <c r="NTW38"/>
      <c r="NTX38"/>
      <c r="NTY38"/>
      <c r="NTZ38"/>
      <c r="NUA38"/>
      <c r="NUB38"/>
      <c r="NUC38"/>
      <c r="NUD38"/>
      <c r="NUE38"/>
      <c r="NUF38"/>
      <c r="NUG38"/>
      <c r="NUH38"/>
      <c r="NUI38"/>
      <c r="NUJ38"/>
      <c r="NUK38"/>
      <c r="NUL38"/>
      <c r="NUM38"/>
      <c r="NUN38"/>
      <c r="NUO38"/>
      <c r="NUP38"/>
      <c r="NUQ38"/>
      <c r="NUR38"/>
      <c r="NUS38"/>
      <c r="NUT38"/>
      <c r="NUU38"/>
      <c r="NUV38"/>
      <c r="NUW38"/>
      <c r="NUX38"/>
      <c r="NUY38"/>
      <c r="NUZ38"/>
      <c r="NVA38"/>
      <c r="NVB38"/>
      <c r="NVC38"/>
      <c r="NVD38"/>
      <c r="NVE38"/>
      <c r="NVF38"/>
      <c r="NVG38"/>
      <c r="NVH38"/>
      <c r="NVI38"/>
      <c r="NVJ38"/>
      <c r="NVK38"/>
      <c r="NVL38"/>
      <c r="NVM38"/>
      <c r="NVN38"/>
      <c r="NVO38"/>
      <c r="NVP38"/>
      <c r="NVQ38"/>
      <c r="NVR38"/>
      <c r="NVS38"/>
      <c r="NVT38"/>
      <c r="NVU38"/>
      <c r="NVV38"/>
      <c r="NVW38"/>
      <c r="NVX38"/>
      <c r="NVY38"/>
      <c r="NVZ38"/>
      <c r="NWA38"/>
      <c r="NWB38"/>
      <c r="NWC38"/>
      <c r="NWD38"/>
      <c r="NWE38"/>
      <c r="NWF38"/>
      <c r="NWG38"/>
      <c r="NWH38"/>
      <c r="NWI38"/>
      <c r="NWJ38"/>
      <c r="NWK38"/>
      <c r="NWL38"/>
      <c r="NWM38"/>
      <c r="NWN38"/>
      <c r="NWO38"/>
      <c r="NWP38"/>
      <c r="NWQ38"/>
      <c r="NWR38"/>
      <c r="NWS38"/>
      <c r="NWT38"/>
      <c r="NWU38"/>
      <c r="NWV38"/>
      <c r="NWW38"/>
      <c r="NWX38"/>
      <c r="NWY38"/>
      <c r="NWZ38"/>
      <c r="NXA38"/>
      <c r="NXB38"/>
      <c r="NXC38"/>
      <c r="NXD38"/>
      <c r="NXE38"/>
      <c r="NXF38"/>
      <c r="NXG38"/>
      <c r="NXH38"/>
      <c r="NXI38"/>
      <c r="NXJ38"/>
      <c r="NXK38"/>
      <c r="NXL38"/>
      <c r="NXM38"/>
      <c r="NXN38"/>
      <c r="NXO38"/>
      <c r="NXP38"/>
      <c r="NXQ38"/>
      <c r="NXR38"/>
      <c r="NXS38"/>
      <c r="NXT38"/>
      <c r="NXU38"/>
      <c r="NXV38"/>
      <c r="NXW38"/>
      <c r="NXX38"/>
      <c r="NXY38"/>
      <c r="NXZ38"/>
      <c r="NYA38"/>
      <c r="NYB38"/>
      <c r="NYC38"/>
      <c r="NYD38"/>
      <c r="NYE38"/>
      <c r="NYF38"/>
      <c r="NYG38"/>
      <c r="NYH38"/>
      <c r="NYI38"/>
      <c r="NYJ38"/>
      <c r="NYK38"/>
      <c r="NYL38"/>
      <c r="NYM38"/>
      <c r="NYN38"/>
      <c r="NYO38"/>
      <c r="NYP38"/>
      <c r="NYQ38"/>
      <c r="NYR38"/>
      <c r="NYS38"/>
      <c r="NYT38"/>
      <c r="NYU38"/>
      <c r="NYV38"/>
      <c r="NYW38"/>
      <c r="NYX38"/>
      <c r="NYY38"/>
      <c r="NYZ38"/>
      <c r="NZA38"/>
      <c r="NZB38"/>
      <c r="NZC38"/>
      <c r="NZD38"/>
      <c r="NZE38"/>
      <c r="NZF38"/>
      <c r="NZG38"/>
      <c r="NZH38"/>
      <c r="NZI38"/>
      <c r="NZJ38"/>
      <c r="NZK38"/>
      <c r="NZL38"/>
      <c r="NZM38"/>
      <c r="NZN38"/>
      <c r="NZO38"/>
      <c r="NZP38"/>
      <c r="NZQ38"/>
      <c r="NZR38"/>
      <c r="NZS38"/>
      <c r="NZT38"/>
      <c r="NZU38"/>
      <c r="NZV38"/>
      <c r="NZW38"/>
      <c r="NZX38"/>
      <c r="NZY38"/>
      <c r="NZZ38"/>
      <c r="OAA38"/>
      <c r="OAB38"/>
      <c r="OAC38"/>
      <c r="OAD38"/>
      <c r="OAE38"/>
      <c r="OAF38"/>
      <c r="OAG38"/>
      <c r="OAH38"/>
      <c r="OAI38"/>
      <c r="OAJ38"/>
      <c r="OAK38"/>
      <c r="OAL38"/>
      <c r="OAM38"/>
      <c r="OAN38"/>
      <c r="OAO38"/>
      <c r="OAP38"/>
      <c r="OAQ38"/>
      <c r="OAR38"/>
      <c r="OAS38"/>
      <c r="OAT38"/>
      <c r="OAU38"/>
      <c r="OAV38"/>
      <c r="OAW38"/>
      <c r="OAX38"/>
      <c r="OAY38"/>
      <c r="OAZ38"/>
      <c r="OBA38"/>
      <c r="OBB38"/>
      <c r="OBC38"/>
      <c r="OBD38"/>
      <c r="OBE38"/>
      <c r="OBF38"/>
      <c r="OBG38"/>
      <c r="OBH38"/>
      <c r="OBI38"/>
      <c r="OBJ38"/>
      <c r="OBK38"/>
      <c r="OBL38"/>
      <c r="OBM38"/>
      <c r="OBN38"/>
      <c r="OBO38"/>
      <c r="OBP38"/>
      <c r="OBQ38"/>
      <c r="OBR38"/>
      <c r="OBS38"/>
      <c r="OBT38"/>
      <c r="OBU38"/>
      <c r="OBV38"/>
      <c r="OBW38"/>
      <c r="OBX38"/>
      <c r="OBY38"/>
      <c r="OBZ38"/>
      <c r="OCA38"/>
      <c r="OCB38"/>
      <c r="OCC38"/>
      <c r="OCD38"/>
      <c r="OCE38"/>
      <c r="OCF38"/>
      <c r="OCG38"/>
      <c r="OCH38"/>
      <c r="OCI38"/>
      <c r="OCJ38"/>
      <c r="OCK38"/>
      <c r="OCL38"/>
      <c r="OCM38"/>
      <c r="OCN38"/>
      <c r="OCO38"/>
      <c r="OCP38"/>
      <c r="OCQ38"/>
      <c r="OCR38"/>
      <c r="OCS38"/>
      <c r="OCT38"/>
      <c r="OCU38"/>
      <c r="OCV38"/>
      <c r="OCW38"/>
      <c r="OCX38"/>
      <c r="OCY38"/>
      <c r="OCZ38"/>
      <c r="ODA38"/>
      <c r="ODB38"/>
      <c r="ODC38"/>
      <c r="ODD38"/>
      <c r="ODE38"/>
      <c r="ODF38"/>
      <c r="ODG38"/>
      <c r="ODH38"/>
      <c r="ODI38"/>
      <c r="ODJ38"/>
      <c r="ODK38"/>
      <c r="ODL38"/>
      <c r="ODM38"/>
      <c r="ODN38"/>
      <c r="ODO38"/>
      <c r="ODP38"/>
      <c r="ODQ38"/>
      <c r="ODR38"/>
      <c r="ODS38"/>
      <c r="ODT38"/>
      <c r="ODU38"/>
      <c r="ODV38"/>
      <c r="ODW38"/>
      <c r="ODX38"/>
      <c r="ODY38"/>
      <c r="ODZ38"/>
      <c r="OEA38"/>
      <c r="OEB38"/>
      <c r="OEC38"/>
      <c r="OED38"/>
      <c r="OEE38"/>
      <c r="OEF38"/>
      <c r="OEG38"/>
      <c r="OEH38"/>
      <c r="OEI38"/>
      <c r="OEJ38"/>
      <c r="OEK38"/>
      <c r="OEL38"/>
      <c r="OEM38"/>
      <c r="OEN38"/>
      <c r="OEO38"/>
      <c r="OEP38"/>
      <c r="OEQ38"/>
      <c r="OER38"/>
      <c r="OES38"/>
      <c r="OET38"/>
      <c r="OEU38"/>
      <c r="OEV38"/>
      <c r="OEW38"/>
      <c r="OEX38"/>
      <c r="OEY38"/>
      <c r="OEZ38"/>
      <c r="OFA38"/>
      <c r="OFB38"/>
      <c r="OFC38"/>
      <c r="OFD38"/>
      <c r="OFE38"/>
      <c r="OFF38"/>
      <c r="OFG38"/>
      <c r="OFH38"/>
      <c r="OFI38"/>
      <c r="OFJ38"/>
      <c r="OFK38"/>
      <c r="OFL38"/>
      <c r="OFM38"/>
      <c r="OFN38"/>
      <c r="OFO38"/>
      <c r="OFP38"/>
      <c r="OFQ38"/>
      <c r="OFR38"/>
      <c r="OFS38"/>
      <c r="OFT38"/>
      <c r="OFU38"/>
      <c r="OFV38"/>
      <c r="OFW38"/>
      <c r="OFX38"/>
      <c r="OFY38"/>
      <c r="OFZ38"/>
      <c r="OGA38"/>
      <c r="OGB38"/>
      <c r="OGC38"/>
      <c r="OGD38"/>
      <c r="OGE38"/>
      <c r="OGF38"/>
      <c r="OGG38"/>
      <c r="OGH38"/>
      <c r="OGI38"/>
      <c r="OGJ38"/>
      <c r="OGK38"/>
      <c r="OGL38"/>
      <c r="OGM38"/>
      <c r="OGN38"/>
      <c r="OGO38"/>
      <c r="OGP38"/>
      <c r="OGQ38"/>
      <c r="OGR38"/>
      <c r="OGS38"/>
      <c r="OGT38"/>
      <c r="OGU38"/>
      <c r="OGV38"/>
      <c r="OGW38"/>
      <c r="OGX38"/>
      <c r="OGY38"/>
      <c r="OGZ38"/>
      <c r="OHA38"/>
      <c r="OHB38"/>
      <c r="OHC38"/>
      <c r="OHD38"/>
      <c r="OHE38"/>
      <c r="OHF38"/>
      <c r="OHG38"/>
      <c r="OHH38"/>
      <c r="OHI38"/>
      <c r="OHJ38"/>
      <c r="OHK38"/>
      <c r="OHL38"/>
      <c r="OHM38"/>
      <c r="OHN38"/>
      <c r="OHO38"/>
      <c r="OHP38"/>
      <c r="OHQ38"/>
      <c r="OHR38"/>
      <c r="OHS38"/>
      <c r="OHT38"/>
      <c r="OHU38"/>
      <c r="OHV38"/>
      <c r="OHW38"/>
      <c r="OHX38"/>
      <c r="OHY38"/>
      <c r="OHZ38"/>
      <c r="OIA38"/>
      <c r="OIB38"/>
      <c r="OIC38"/>
      <c r="OID38"/>
      <c r="OIE38"/>
      <c r="OIF38"/>
      <c r="OIG38"/>
      <c r="OIH38"/>
      <c r="OII38"/>
      <c r="OIJ38"/>
      <c r="OIK38"/>
      <c r="OIL38"/>
      <c r="OIM38"/>
      <c r="OIN38"/>
      <c r="OIO38"/>
      <c r="OIP38"/>
      <c r="OIQ38"/>
      <c r="OIR38"/>
      <c r="OIS38"/>
      <c r="OIT38"/>
      <c r="OIU38"/>
      <c r="OIV38"/>
      <c r="OIW38"/>
      <c r="OIX38"/>
      <c r="OIY38"/>
      <c r="OIZ38"/>
      <c r="OJA38"/>
      <c r="OJB38"/>
      <c r="OJC38"/>
      <c r="OJD38"/>
      <c r="OJE38"/>
      <c r="OJF38"/>
      <c r="OJG38"/>
      <c r="OJH38"/>
      <c r="OJI38"/>
      <c r="OJJ38"/>
      <c r="OJK38"/>
      <c r="OJL38"/>
      <c r="OJM38"/>
      <c r="OJN38"/>
      <c r="OJO38"/>
      <c r="OJP38"/>
      <c r="OJQ38"/>
      <c r="OJR38"/>
      <c r="OJS38"/>
      <c r="OJT38"/>
      <c r="OJU38"/>
      <c r="OJV38"/>
      <c r="OJW38"/>
      <c r="OJX38"/>
      <c r="OJY38"/>
      <c r="OJZ38"/>
      <c r="OKA38"/>
      <c r="OKB38"/>
      <c r="OKC38"/>
      <c r="OKD38"/>
      <c r="OKE38"/>
      <c r="OKF38"/>
      <c r="OKG38"/>
      <c r="OKH38"/>
      <c r="OKI38"/>
      <c r="OKJ38"/>
      <c r="OKK38"/>
      <c r="OKL38"/>
      <c r="OKM38"/>
      <c r="OKN38"/>
      <c r="OKO38"/>
      <c r="OKP38"/>
      <c r="OKQ38"/>
      <c r="OKR38"/>
      <c r="OKS38"/>
      <c r="OKT38"/>
      <c r="OKU38"/>
      <c r="OKV38"/>
      <c r="OKW38"/>
      <c r="OKX38"/>
      <c r="OKY38"/>
      <c r="OKZ38"/>
      <c r="OLA38"/>
      <c r="OLB38"/>
      <c r="OLC38"/>
      <c r="OLD38"/>
      <c r="OLE38"/>
      <c r="OLF38"/>
      <c r="OLG38"/>
      <c r="OLH38"/>
      <c r="OLI38"/>
      <c r="OLJ38"/>
      <c r="OLK38"/>
      <c r="OLL38"/>
      <c r="OLM38"/>
      <c r="OLN38"/>
      <c r="OLO38"/>
      <c r="OLP38"/>
      <c r="OLQ38"/>
      <c r="OLR38"/>
      <c r="OLS38"/>
      <c r="OLT38"/>
      <c r="OLU38"/>
      <c r="OLV38"/>
      <c r="OLW38"/>
      <c r="OLX38"/>
      <c r="OLY38"/>
      <c r="OLZ38"/>
      <c r="OMA38"/>
      <c r="OMB38"/>
      <c r="OMC38"/>
      <c r="OMD38"/>
      <c r="OME38"/>
      <c r="OMF38"/>
      <c r="OMG38"/>
      <c r="OMH38"/>
      <c r="OMI38"/>
      <c r="OMJ38"/>
      <c r="OMK38"/>
      <c r="OML38"/>
      <c r="OMM38"/>
      <c r="OMN38"/>
      <c r="OMO38"/>
      <c r="OMP38"/>
      <c r="OMQ38"/>
      <c r="OMR38"/>
      <c r="OMS38"/>
      <c r="OMT38"/>
      <c r="OMU38"/>
      <c r="OMV38"/>
      <c r="OMW38"/>
      <c r="OMX38"/>
      <c r="OMY38"/>
      <c r="OMZ38"/>
      <c r="ONA38"/>
      <c r="ONB38"/>
      <c r="ONC38"/>
      <c r="OND38"/>
      <c r="ONE38"/>
      <c r="ONF38"/>
      <c r="ONG38"/>
      <c r="ONH38"/>
      <c r="ONI38"/>
      <c r="ONJ38"/>
      <c r="ONK38"/>
      <c r="ONL38"/>
      <c r="ONM38"/>
      <c r="ONN38"/>
      <c r="ONO38"/>
      <c r="ONP38"/>
      <c r="ONQ38"/>
      <c r="ONR38"/>
      <c r="ONS38"/>
      <c r="ONT38"/>
      <c r="ONU38"/>
      <c r="ONV38"/>
      <c r="ONW38"/>
      <c r="ONX38"/>
      <c r="ONY38"/>
      <c r="ONZ38"/>
      <c r="OOA38"/>
      <c r="OOB38"/>
      <c r="OOC38"/>
      <c r="OOD38"/>
      <c r="OOE38"/>
      <c r="OOF38"/>
      <c r="OOG38"/>
      <c r="OOH38"/>
      <c r="OOI38"/>
      <c r="OOJ38"/>
      <c r="OOK38"/>
      <c r="OOL38"/>
      <c r="OOM38"/>
      <c r="OON38"/>
      <c r="OOO38"/>
      <c r="OOP38"/>
      <c r="OOQ38"/>
      <c r="OOR38"/>
      <c r="OOS38"/>
      <c r="OOT38"/>
      <c r="OOU38"/>
      <c r="OOV38"/>
      <c r="OOW38"/>
      <c r="OOX38"/>
      <c r="OOY38"/>
      <c r="OOZ38"/>
      <c r="OPA38"/>
      <c r="OPB38"/>
      <c r="OPC38"/>
      <c r="OPD38"/>
      <c r="OPE38"/>
      <c r="OPF38"/>
      <c r="OPG38"/>
      <c r="OPH38"/>
      <c r="OPI38"/>
      <c r="OPJ38"/>
      <c r="OPK38"/>
      <c r="OPL38"/>
      <c r="OPM38"/>
      <c r="OPN38"/>
      <c r="OPO38"/>
      <c r="OPP38"/>
      <c r="OPQ38"/>
      <c r="OPR38"/>
      <c r="OPS38"/>
      <c r="OPT38"/>
      <c r="OPU38"/>
      <c r="OPV38"/>
      <c r="OPW38"/>
      <c r="OPX38"/>
      <c r="OPY38"/>
      <c r="OPZ38"/>
      <c r="OQA38"/>
      <c r="OQB38"/>
      <c r="OQC38"/>
      <c r="OQD38"/>
      <c r="OQE38"/>
      <c r="OQF38"/>
      <c r="OQG38"/>
      <c r="OQH38"/>
      <c r="OQI38"/>
      <c r="OQJ38"/>
      <c r="OQK38"/>
      <c r="OQL38"/>
      <c r="OQM38"/>
      <c r="OQN38"/>
      <c r="OQO38"/>
      <c r="OQP38"/>
      <c r="OQQ38"/>
      <c r="OQR38"/>
      <c r="OQS38"/>
      <c r="OQT38"/>
      <c r="OQU38"/>
      <c r="OQV38"/>
      <c r="OQW38"/>
      <c r="OQX38"/>
      <c r="OQY38"/>
      <c r="OQZ38"/>
      <c r="ORA38"/>
      <c r="ORB38"/>
      <c r="ORC38"/>
      <c r="ORD38"/>
      <c r="ORE38"/>
      <c r="ORF38"/>
      <c r="ORG38"/>
      <c r="ORH38"/>
      <c r="ORI38"/>
      <c r="ORJ38"/>
      <c r="ORK38"/>
      <c r="ORL38"/>
      <c r="ORM38"/>
      <c r="ORN38"/>
      <c r="ORO38"/>
      <c r="ORP38"/>
      <c r="ORQ38"/>
      <c r="ORR38"/>
      <c r="ORS38"/>
      <c r="ORT38"/>
      <c r="ORU38"/>
      <c r="ORV38"/>
      <c r="ORW38"/>
      <c r="ORX38"/>
      <c r="ORY38"/>
      <c r="ORZ38"/>
      <c r="OSA38"/>
      <c r="OSB38"/>
      <c r="OSC38"/>
      <c r="OSD38"/>
      <c r="OSE38"/>
      <c r="OSF38"/>
      <c r="OSG38"/>
      <c r="OSH38"/>
      <c r="OSI38"/>
      <c r="OSJ38"/>
      <c r="OSK38"/>
      <c r="OSL38"/>
      <c r="OSM38"/>
      <c r="OSN38"/>
      <c r="OSO38"/>
      <c r="OSP38"/>
      <c r="OSQ38"/>
      <c r="OSR38"/>
      <c r="OSS38"/>
      <c r="OST38"/>
      <c r="OSU38"/>
      <c r="OSV38"/>
      <c r="OSW38"/>
      <c r="OSX38"/>
      <c r="OSY38"/>
      <c r="OSZ38"/>
      <c r="OTA38"/>
      <c r="OTB38"/>
      <c r="OTC38"/>
      <c r="OTD38"/>
      <c r="OTE38"/>
      <c r="OTF38"/>
      <c r="OTG38"/>
      <c r="OTH38"/>
      <c r="OTI38"/>
      <c r="OTJ38"/>
      <c r="OTK38"/>
      <c r="OTL38"/>
      <c r="OTM38"/>
      <c r="OTN38"/>
      <c r="OTO38"/>
      <c r="OTP38"/>
      <c r="OTQ38"/>
      <c r="OTR38"/>
      <c r="OTS38"/>
      <c r="OTT38"/>
      <c r="OTU38"/>
      <c r="OTV38"/>
      <c r="OTW38"/>
      <c r="OTX38"/>
      <c r="OTY38"/>
      <c r="OTZ38"/>
      <c r="OUA38"/>
      <c r="OUB38"/>
      <c r="OUC38"/>
      <c r="OUD38"/>
      <c r="OUE38"/>
      <c r="OUF38"/>
      <c r="OUG38"/>
      <c r="OUH38"/>
      <c r="OUI38"/>
      <c r="OUJ38"/>
      <c r="OUK38"/>
      <c r="OUL38"/>
      <c r="OUM38"/>
      <c r="OUN38"/>
      <c r="OUO38"/>
      <c r="OUP38"/>
      <c r="OUQ38"/>
      <c r="OUR38"/>
      <c r="OUS38"/>
      <c r="OUT38"/>
      <c r="OUU38"/>
      <c r="OUV38"/>
      <c r="OUW38"/>
      <c r="OUX38"/>
      <c r="OUY38"/>
      <c r="OUZ38"/>
      <c r="OVA38"/>
      <c r="OVB38"/>
      <c r="OVC38"/>
      <c r="OVD38"/>
      <c r="OVE38"/>
      <c r="OVF38"/>
      <c r="OVG38"/>
      <c r="OVH38"/>
      <c r="OVI38"/>
      <c r="OVJ38"/>
      <c r="OVK38"/>
      <c r="OVL38"/>
      <c r="OVM38"/>
      <c r="OVN38"/>
      <c r="OVO38"/>
      <c r="OVP38"/>
      <c r="OVQ38"/>
      <c r="OVR38"/>
      <c r="OVS38"/>
      <c r="OVT38"/>
      <c r="OVU38"/>
      <c r="OVV38"/>
      <c r="OVW38"/>
      <c r="OVX38"/>
      <c r="OVY38"/>
      <c r="OVZ38"/>
      <c r="OWA38"/>
      <c r="OWB38"/>
      <c r="OWC38"/>
      <c r="OWD38"/>
      <c r="OWE38"/>
      <c r="OWF38"/>
      <c r="OWG38"/>
      <c r="OWH38"/>
      <c r="OWI38"/>
      <c r="OWJ38"/>
      <c r="OWK38"/>
      <c r="OWL38"/>
      <c r="OWM38"/>
      <c r="OWN38"/>
      <c r="OWO38"/>
      <c r="OWP38"/>
      <c r="OWQ38"/>
      <c r="OWR38"/>
      <c r="OWS38"/>
      <c r="OWT38"/>
      <c r="OWU38"/>
      <c r="OWV38"/>
      <c r="OWW38"/>
      <c r="OWX38"/>
      <c r="OWY38"/>
      <c r="OWZ38"/>
      <c r="OXA38"/>
      <c r="OXB38"/>
      <c r="OXC38"/>
      <c r="OXD38"/>
      <c r="OXE38"/>
      <c r="OXF38"/>
      <c r="OXG38"/>
      <c r="OXH38"/>
      <c r="OXI38"/>
      <c r="OXJ38"/>
      <c r="OXK38"/>
      <c r="OXL38"/>
      <c r="OXM38"/>
      <c r="OXN38"/>
      <c r="OXO38"/>
      <c r="OXP38"/>
      <c r="OXQ38"/>
      <c r="OXR38"/>
      <c r="OXS38"/>
      <c r="OXT38"/>
      <c r="OXU38"/>
      <c r="OXV38"/>
      <c r="OXW38"/>
      <c r="OXX38"/>
      <c r="OXY38"/>
      <c r="OXZ38"/>
      <c r="OYA38"/>
      <c r="OYB38"/>
      <c r="OYC38"/>
      <c r="OYD38"/>
      <c r="OYE38"/>
      <c r="OYF38"/>
      <c r="OYG38"/>
      <c r="OYH38"/>
      <c r="OYI38"/>
      <c r="OYJ38"/>
      <c r="OYK38"/>
      <c r="OYL38"/>
      <c r="OYM38"/>
      <c r="OYN38"/>
      <c r="OYO38"/>
      <c r="OYP38"/>
      <c r="OYQ38"/>
      <c r="OYR38"/>
      <c r="OYS38"/>
      <c r="OYT38"/>
      <c r="OYU38"/>
      <c r="OYV38"/>
      <c r="OYW38"/>
      <c r="OYX38"/>
      <c r="OYY38"/>
      <c r="OYZ38"/>
      <c r="OZA38"/>
      <c r="OZB38"/>
      <c r="OZC38"/>
      <c r="OZD38"/>
      <c r="OZE38"/>
      <c r="OZF38"/>
      <c r="OZG38"/>
      <c r="OZH38"/>
      <c r="OZI38"/>
      <c r="OZJ38"/>
      <c r="OZK38"/>
      <c r="OZL38"/>
      <c r="OZM38"/>
      <c r="OZN38"/>
      <c r="OZO38"/>
      <c r="OZP38"/>
      <c r="OZQ38"/>
      <c r="OZR38"/>
      <c r="OZS38"/>
      <c r="OZT38"/>
      <c r="OZU38"/>
      <c r="OZV38"/>
      <c r="OZW38"/>
      <c r="OZX38"/>
      <c r="OZY38"/>
      <c r="OZZ38"/>
      <c r="PAA38"/>
      <c r="PAB38"/>
      <c r="PAC38"/>
      <c r="PAD38"/>
      <c r="PAE38"/>
      <c r="PAF38"/>
      <c r="PAG38"/>
      <c r="PAH38"/>
      <c r="PAI38"/>
      <c r="PAJ38"/>
      <c r="PAK38"/>
      <c r="PAL38"/>
      <c r="PAM38"/>
      <c r="PAN38"/>
      <c r="PAO38"/>
      <c r="PAP38"/>
      <c r="PAQ38"/>
      <c r="PAR38"/>
      <c r="PAS38"/>
      <c r="PAT38"/>
      <c r="PAU38"/>
      <c r="PAV38"/>
      <c r="PAW38"/>
      <c r="PAX38"/>
      <c r="PAY38"/>
      <c r="PAZ38"/>
      <c r="PBA38"/>
      <c r="PBB38"/>
      <c r="PBC38"/>
      <c r="PBD38"/>
      <c r="PBE38"/>
      <c r="PBF38"/>
      <c r="PBG38"/>
      <c r="PBH38"/>
      <c r="PBI38"/>
      <c r="PBJ38"/>
      <c r="PBK38"/>
      <c r="PBL38"/>
      <c r="PBM38"/>
      <c r="PBN38"/>
      <c r="PBO38"/>
      <c r="PBP38"/>
      <c r="PBQ38"/>
      <c r="PBR38"/>
      <c r="PBS38"/>
      <c r="PBT38"/>
      <c r="PBU38"/>
      <c r="PBV38"/>
      <c r="PBW38"/>
      <c r="PBX38"/>
      <c r="PBY38"/>
      <c r="PBZ38"/>
      <c r="PCA38"/>
      <c r="PCB38"/>
      <c r="PCC38"/>
      <c r="PCD38"/>
      <c r="PCE38"/>
      <c r="PCF38"/>
      <c r="PCG38"/>
      <c r="PCH38"/>
      <c r="PCI38"/>
      <c r="PCJ38"/>
      <c r="PCK38"/>
      <c r="PCL38"/>
      <c r="PCM38"/>
      <c r="PCN38"/>
      <c r="PCO38"/>
      <c r="PCP38"/>
      <c r="PCQ38"/>
      <c r="PCR38"/>
      <c r="PCS38"/>
      <c r="PCT38"/>
      <c r="PCU38"/>
      <c r="PCV38"/>
      <c r="PCW38"/>
      <c r="PCX38"/>
      <c r="PCY38"/>
      <c r="PCZ38"/>
      <c r="PDA38"/>
      <c r="PDB38"/>
      <c r="PDC38"/>
      <c r="PDD38"/>
      <c r="PDE38"/>
      <c r="PDF38"/>
      <c r="PDG38"/>
      <c r="PDH38"/>
      <c r="PDI38"/>
      <c r="PDJ38"/>
      <c r="PDK38"/>
      <c r="PDL38"/>
      <c r="PDM38"/>
      <c r="PDN38"/>
      <c r="PDO38"/>
      <c r="PDP38"/>
      <c r="PDQ38"/>
      <c r="PDR38"/>
      <c r="PDS38"/>
      <c r="PDT38"/>
      <c r="PDU38"/>
      <c r="PDV38"/>
      <c r="PDW38"/>
      <c r="PDX38"/>
      <c r="PDY38"/>
      <c r="PDZ38"/>
      <c r="PEA38"/>
      <c r="PEB38"/>
      <c r="PEC38"/>
      <c r="PED38"/>
      <c r="PEE38"/>
      <c r="PEF38"/>
      <c r="PEG38"/>
      <c r="PEH38"/>
      <c r="PEI38"/>
      <c r="PEJ38"/>
      <c r="PEK38"/>
      <c r="PEL38"/>
      <c r="PEM38"/>
      <c r="PEN38"/>
      <c r="PEO38"/>
      <c r="PEP38"/>
      <c r="PEQ38"/>
      <c r="PER38"/>
      <c r="PES38"/>
      <c r="PET38"/>
      <c r="PEU38"/>
      <c r="PEV38"/>
      <c r="PEW38"/>
      <c r="PEX38"/>
      <c r="PEY38"/>
      <c r="PEZ38"/>
      <c r="PFA38"/>
      <c r="PFB38"/>
      <c r="PFC38"/>
      <c r="PFD38"/>
      <c r="PFE38"/>
      <c r="PFF38"/>
      <c r="PFG38"/>
      <c r="PFH38"/>
      <c r="PFI38"/>
      <c r="PFJ38"/>
      <c r="PFK38"/>
      <c r="PFL38"/>
      <c r="PFM38"/>
      <c r="PFN38"/>
      <c r="PFO38"/>
      <c r="PFP38"/>
      <c r="PFQ38"/>
      <c r="PFR38"/>
      <c r="PFS38"/>
      <c r="PFT38"/>
      <c r="PFU38"/>
      <c r="PFV38"/>
      <c r="PFW38"/>
      <c r="PFX38"/>
      <c r="PFY38"/>
      <c r="PFZ38"/>
      <c r="PGA38"/>
      <c r="PGB38"/>
      <c r="PGC38"/>
      <c r="PGD38"/>
      <c r="PGE38"/>
      <c r="PGF38"/>
      <c r="PGG38"/>
      <c r="PGH38"/>
      <c r="PGI38"/>
      <c r="PGJ38"/>
      <c r="PGK38"/>
      <c r="PGL38"/>
      <c r="PGM38"/>
      <c r="PGN38"/>
      <c r="PGO38"/>
      <c r="PGP38"/>
      <c r="PGQ38"/>
      <c r="PGR38"/>
      <c r="PGS38"/>
      <c r="PGT38"/>
      <c r="PGU38"/>
      <c r="PGV38"/>
      <c r="PGW38"/>
      <c r="PGX38"/>
      <c r="PGY38"/>
      <c r="PGZ38"/>
      <c r="PHA38"/>
      <c r="PHB38"/>
      <c r="PHC38"/>
      <c r="PHD38"/>
      <c r="PHE38"/>
      <c r="PHF38"/>
      <c r="PHG38"/>
      <c r="PHH38"/>
      <c r="PHI38"/>
      <c r="PHJ38"/>
      <c r="PHK38"/>
      <c r="PHL38"/>
      <c r="PHM38"/>
      <c r="PHN38"/>
      <c r="PHO38"/>
      <c r="PHP38"/>
      <c r="PHQ38"/>
      <c r="PHR38"/>
      <c r="PHS38"/>
      <c r="PHT38"/>
      <c r="PHU38"/>
      <c r="PHV38"/>
      <c r="PHW38"/>
      <c r="PHX38"/>
      <c r="PHY38"/>
      <c r="PHZ38"/>
      <c r="PIA38"/>
      <c r="PIB38"/>
      <c r="PIC38"/>
      <c r="PID38"/>
      <c r="PIE38"/>
      <c r="PIF38"/>
      <c r="PIG38"/>
      <c r="PIH38"/>
      <c r="PII38"/>
      <c r="PIJ38"/>
      <c r="PIK38"/>
      <c r="PIL38"/>
      <c r="PIM38"/>
      <c r="PIN38"/>
      <c r="PIO38"/>
      <c r="PIP38"/>
      <c r="PIQ38"/>
      <c r="PIR38"/>
      <c r="PIS38"/>
      <c r="PIT38"/>
      <c r="PIU38"/>
      <c r="PIV38"/>
      <c r="PIW38"/>
      <c r="PIX38"/>
      <c r="PIY38"/>
      <c r="PIZ38"/>
      <c r="PJA38"/>
      <c r="PJB38"/>
      <c r="PJC38"/>
      <c r="PJD38"/>
      <c r="PJE38"/>
      <c r="PJF38"/>
      <c r="PJG38"/>
      <c r="PJH38"/>
      <c r="PJI38"/>
      <c r="PJJ38"/>
      <c r="PJK38"/>
      <c r="PJL38"/>
      <c r="PJM38"/>
      <c r="PJN38"/>
      <c r="PJO38"/>
      <c r="PJP38"/>
      <c r="PJQ38"/>
      <c r="PJR38"/>
      <c r="PJS38"/>
      <c r="PJT38"/>
      <c r="PJU38"/>
      <c r="PJV38"/>
      <c r="PJW38"/>
      <c r="PJX38"/>
      <c r="PJY38"/>
      <c r="PJZ38"/>
      <c r="PKA38"/>
      <c r="PKB38"/>
      <c r="PKC38"/>
      <c r="PKD38"/>
      <c r="PKE38"/>
      <c r="PKF38"/>
      <c r="PKG38"/>
      <c r="PKH38"/>
      <c r="PKI38"/>
      <c r="PKJ38"/>
      <c r="PKK38"/>
      <c r="PKL38"/>
      <c r="PKM38"/>
      <c r="PKN38"/>
      <c r="PKO38"/>
      <c r="PKP38"/>
      <c r="PKQ38"/>
      <c r="PKR38"/>
      <c r="PKS38"/>
      <c r="PKT38"/>
      <c r="PKU38"/>
      <c r="PKV38"/>
      <c r="PKW38"/>
      <c r="PKX38"/>
      <c r="PKY38"/>
      <c r="PKZ38"/>
      <c r="PLA38"/>
      <c r="PLB38"/>
      <c r="PLC38"/>
      <c r="PLD38"/>
      <c r="PLE38"/>
      <c r="PLF38"/>
      <c r="PLG38"/>
      <c r="PLH38"/>
      <c r="PLI38"/>
      <c r="PLJ38"/>
      <c r="PLK38"/>
      <c r="PLL38"/>
      <c r="PLM38"/>
      <c r="PLN38"/>
      <c r="PLO38"/>
      <c r="PLP38"/>
      <c r="PLQ38"/>
      <c r="PLR38"/>
      <c r="PLS38"/>
      <c r="PLT38"/>
      <c r="PLU38"/>
      <c r="PLV38"/>
      <c r="PLW38"/>
      <c r="PLX38"/>
      <c r="PLY38"/>
      <c r="PLZ38"/>
      <c r="PMA38"/>
      <c r="PMB38"/>
      <c r="PMC38"/>
      <c r="PMD38"/>
      <c r="PME38"/>
      <c r="PMF38"/>
      <c r="PMG38"/>
      <c r="PMH38"/>
      <c r="PMI38"/>
      <c r="PMJ38"/>
      <c r="PMK38"/>
      <c r="PML38"/>
      <c r="PMM38"/>
      <c r="PMN38"/>
      <c r="PMO38"/>
      <c r="PMP38"/>
      <c r="PMQ38"/>
      <c r="PMR38"/>
      <c r="PMS38"/>
      <c r="PMT38"/>
      <c r="PMU38"/>
      <c r="PMV38"/>
      <c r="PMW38"/>
      <c r="PMX38"/>
      <c r="PMY38"/>
      <c r="PMZ38"/>
      <c r="PNA38"/>
      <c r="PNB38"/>
      <c r="PNC38"/>
      <c r="PND38"/>
      <c r="PNE38"/>
      <c r="PNF38"/>
      <c r="PNG38"/>
      <c r="PNH38"/>
      <c r="PNI38"/>
      <c r="PNJ38"/>
      <c r="PNK38"/>
      <c r="PNL38"/>
      <c r="PNM38"/>
      <c r="PNN38"/>
      <c r="PNO38"/>
      <c r="PNP38"/>
      <c r="PNQ38"/>
      <c r="PNR38"/>
      <c r="PNS38"/>
      <c r="PNT38"/>
      <c r="PNU38"/>
      <c r="PNV38"/>
      <c r="PNW38"/>
      <c r="PNX38"/>
      <c r="PNY38"/>
      <c r="PNZ38"/>
      <c r="POA38"/>
      <c r="POB38"/>
      <c r="POC38"/>
      <c r="POD38"/>
      <c r="POE38"/>
      <c r="POF38"/>
      <c r="POG38"/>
      <c r="POH38"/>
      <c r="POI38"/>
      <c r="POJ38"/>
      <c r="POK38"/>
      <c r="POL38"/>
      <c r="POM38"/>
      <c r="PON38"/>
      <c r="POO38"/>
      <c r="POP38"/>
      <c r="POQ38"/>
      <c r="POR38"/>
      <c r="POS38"/>
      <c r="POT38"/>
      <c r="POU38"/>
      <c r="POV38"/>
      <c r="POW38"/>
      <c r="POX38"/>
      <c r="POY38"/>
      <c r="POZ38"/>
      <c r="PPA38"/>
      <c r="PPB38"/>
      <c r="PPC38"/>
      <c r="PPD38"/>
      <c r="PPE38"/>
      <c r="PPF38"/>
      <c r="PPG38"/>
      <c r="PPH38"/>
      <c r="PPI38"/>
      <c r="PPJ38"/>
      <c r="PPK38"/>
      <c r="PPL38"/>
      <c r="PPM38"/>
      <c r="PPN38"/>
      <c r="PPO38"/>
      <c r="PPP38"/>
      <c r="PPQ38"/>
      <c r="PPR38"/>
      <c r="PPS38"/>
      <c r="PPT38"/>
      <c r="PPU38"/>
      <c r="PPV38"/>
      <c r="PPW38"/>
      <c r="PPX38"/>
      <c r="PPY38"/>
      <c r="PPZ38"/>
      <c r="PQA38"/>
      <c r="PQB38"/>
      <c r="PQC38"/>
      <c r="PQD38"/>
      <c r="PQE38"/>
      <c r="PQF38"/>
      <c r="PQG38"/>
      <c r="PQH38"/>
      <c r="PQI38"/>
      <c r="PQJ38"/>
      <c r="PQK38"/>
      <c r="PQL38"/>
      <c r="PQM38"/>
      <c r="PQN38"/>
      <c r="PQO38"/>
      <c r="PQP38"/>
      <c r="PQQ38"/>
      <c r="PQR38"/>
      <c r="PQS38"/>
      <c r="PQT38"/>
      <c r="PQU38"/>
      <c r="PQV38"/>
      <c r="PQW38"/>
      <c r="PQX38"/>
      <c r="PQY38"/>
      <c r="PQZ38"/>
      <c r="PRA38"/>
      <c r="PRB38"/>
      <c r="PRC38"/>
      <c r="PRD38"/>
      <c r="PRE38"/>
      <c r="PRF38"/>
      <c r="PRG38"/>
      <c r="PRH38"/>
      <c r="PRI38"/>
      <c r="PRJ38"/>
      <c r="PRK38"/>
      <c r="PRL38"/>
      <c r="PRM38"/>
      <c r="PRN38"/>
      <c r="PRO38"/>
      <c r="PRP38"/>
      <c r="PRQ38"/>
      <c r="PRR38"/>
      <c r="PRS38"/>
      <c r="PRT38"/>
      <c r="PRU38"/>
      <c r="PRV38"/>
      <c r="PRW38"/>
      <c r="PRX38"/>
      <c r="PRY38"/>
      <c r="PRZ38"/>
      <c r="PSA38"/>
      <c r="PSB38"/>
      <c r="PSC38"/>
      <c r="PSD38"/>
      <c r="PSE38"/>
      <c r="PSF38"/>
      <c r="PSG38"/>
      <c r="PSH38"/>
      <c r="PSI38"/>
      <c r="PSJ38"/>
      <c r="PSK38"/>
      <c r="PSL38"/>
      <c r="PSM38"/>
      <c r="PSN38"/>
      <c r="PSO38"/>
      <c r="PSP38"/>
      <c r="PSQ38"/>
      <c r="PSR38"/>
      <c r="PSS38"/>
      <c r="PST38"/>
      <c r="PSU38"/>
      <c r="PSV38"/>
      <c r="PSW38"/>
      <c r="PSX38"/>
      <c r="PSY38"/>
      <c r="PSZ38"/>
      <c r="PTA38"/>
      <c r="PTB38"/>
      <c r="PTC38"/>
      <c r="PTD38"/>
      <c r="PTE38"/>
      <c r="PTF38"/>
      <c r="PTG38"/>
      <c r="PTH38"/>
      <c r="PTI38"/>
      <c r="PTJ38"/>
      <c r="PTK38"/>
      <c r="PTL38"/>
      <c r="PTM38"/>
      <c r="PTN38"/>
      <c r="PTO38"/>
      <c r="PTP38"/>
      <c r="PTQ38"/>
      <c r="PTR38"/>
      <c r="PTS38"/>
      <c r="PTT38"/>
      <c r="PTU38"/>
      <c r="PTV38"/>
      <c r="PTW38"/>
      <c r="PTX38"/>
      <c r="PTY38"/>
      <c r="PTZ38"/>
      <c r="PUA38"/>
      <c r="PUB38"/>
      <c r="PUC38"/>
      <c r="PUD38"/>
      <c r="PUE38"/>
      <c r="PUF38"/>
      <c r="PUG38"/>
      <c r="PUH38"/>
      <c r="PUI38"/>
      <c r="PUJ38"/>
      <c r="PUK38"/>
      <c r="PUL38"/>
      <c r="PUM38"/>
      <c r="PUN38"/>
      <c r="PUO38"/>
      <c r="PUP38"/>
      <c r="PUQ38"/>
      <c r="PUR38"/>
      <c r="PUS38"/>
      <c r="PUT38"/>
      <c r="PUU38"/>
      <c r="PUV38"/>
      <c r="PUW38"/>
      <c r="PUX38"/>
      <c r="PUY38"/>
      <c r="PUZ38"/>
      <c r="PVA38"/>
      <c r="PVB38"/>
      <c r="PVC38"/>
      <c r="PVD38"/>
      <c r="PVE38"/>
      <c r="PVF38"/>
      <c r="PVG38"/>
      <c r="PVH38"/>
      <c r="PVI38"/>
      <c r="PVJ38"/>
      <c r="PVK38"/>
      <c r="PVL38"/>
      <c r="PVM38"/>
      <c r="PVN38"/>
      <c r="PVO38"/>
      <c r="PVP38"/>
      <c r="PVQ38"/>
      <c r="PVR38"/>
      <c r="PVS38"/>
      <c r="PVT38"/>
      <c r="PVU38"/>
      <c r="PVV38"/>
      <c r="PVW38"/>
      <c r="PVX38"/>
      <c r="PVY38"/>
      <c r="PVZ38"/>
      <c r="PWA38"/>
      <c r="PWB38"/>
      <c r="PWC38"/>
      <c r="PWD38"/>
      <c r="PWE38"/>
      <c r="PWF38"/>
      <c r="PWG38"/>
      <c r="PWH38"/>
      <c r="PWI38"/>
      <c r="PWJ38"/>
      <c r="PWK38"/>
      <c r="PWL38"/>
      <c r="PWM38"/>
      <c r="PWN38"/>
      <c r="PWO38"/>
      <c r="PWP38"/>
      <c r="PWQ38"/>
      <c r="PWR38"/>
      <c r="PWS38"/>
      <c r="PWT38"/>
      <c r="PWU38"/>
      <c r="PWV38"/>
      <c r="PWW38"/>
      <c r="PWX38"/>
      <c r="PWY38"/>
      <c r="PWZ38"/>
      <c r="PXA38"/>
      <c r="PXB38"/>
      <c r="PXC38"/>
      <c r="PXD38"/>
      <c r="PXE38"/>
      <c r="PXF38"/>
      <c r="PXG38"/>
      <c r="PXH38"/>
      <c r="PXI38"/>
      <c r="PXJ38"/>
      <c r="PXK38"/>
      <c r="PXL38"/>
      <c r="PXM38"/>
      <c r="PXN38"/>
      <c r="PXO38"/>
      <c r="PXP38"/>
      <c r="PXQ38"/>
      <c r="PXR38"/>
      <c r="PXS38"/>
      <c r="PXT38"/>
      <c r="PXU38"/>
      <c r="PXV38"/>
      <c r="PXW38"/>
      <c r="PXX38"/>
      <c r="PXY38"/>
      <c r="PXZ38"/>
      <c r="PYA38"/>
      <c r="PYB38"/>
      <c r="PYC38"/>
      <c r="PYD38"/>
      <c r="PYE38"/>
      <c r="PYF38"/>
      <c r="PYG38"/>
      <c r="PYH38"/>
      <c r="PYI38"/>
      <c r="PYJ38"/>
      <c r="PYK38"/>
      <c r="PYL38"/>
      <c r="PYM38"/>
      <c r="PYN38"/>
      <c r="PYO38"/>
      <c r="PYP38"/>
      <c r="PYQ38"/>
      <c r="PYR38"/>
      <c r="PYS38"/>
      <c r="PYT38"/>
      <c r="PYU38"/>
      <c r="PYV38"/>
      <c r="PYW38"/>
      <c r="PYX38"/>
      <c r="PYY38"/>
      <c r="PYZ38"/>
      <c r="PZA38"/>
      <c r="PZB38"/>
      <c r="PZC38"/>
      <c r="PZD38"/>
      <c r="PZE38"/>
      <c r="PZF38"/>
      <c r="PZG38"/>
      <c r="PZH38"/>
      <c r="PZI38"/>
      <c r="PZJ38"/>
      <c r="PZK38"/>
      <c r="PZL38"/>
      <c r="PZM38"/>
      <c r="PZN38"/>
      <c r="PZO38"/>
      <c r="PZP38"/>
      <c r="PZQ38"/>
      <c r="PZR38"/>
      <c r="PZS38"/>
      <c r="PZT38"/>
      <c r="PZU38"/>
      <c r="PZV38"/>
      <c r="PZW38"/>
      <c r="PZX38"/>
      <c r="PZY38"/>
      <c r="PZZ38"/>
      <c r="QAA38"/>
      <c r="QAB38"/>
      <c r="QAC38"/>
      <c r="QAD38"/>
      <c r="QAE38"/>
      <c r="QAF38"/>
      <c r="QAG38"/>
      <c r="QAH38"/>
      <c r="QAI38"/>
      <c r="QAJ38"/>
      <c r="QAK38"/>
      <c r="QAL38"/>
      <c r="QAM38"/>
      <c r="QAN38"/>
      <c r="QAO38"/>
      <c r="QAP38"/>
      <c r="QAQ38"/>
      <c r="QAR38"/>
      <c r="QAS38"/>
      <c r="QAT38"/>
      <c r="QAU38"/>
      <c r="QAV38"/>
      <c r="QAW38"/>
      <c r="QAX38"/>
      <c r="QAY38"/>
      <c r="QAZ38"/>
      <c r="QBA38"/>
      <c r="QBB38"/>
      <c r="QBC38"/>
      <c r="QBD38"/>
      <c r="QBE38"/>
      <c r="QBF38"/>
      <c r="QBG38"/>
      <c r="QBH38"/>
      <c r="QBI38"/>
      <c r="QBJ38"/>
      <c r="QBK38"/>
      <c r="QBL38"/>
      <c r="QBM38"/>
      <c r="QBN38"/>
      <c r="QBO38"/>
      <c r="QBP38"/>
      <c r="QBQ38"/>
      <c r="QBR38"/>
      <c r="QBS38"/>
      <c r="QBT38"/>
      <c r="QBU38"/>
      <c r="QBV38"/>
      <c r="QBW38"/>
      <c r="QBX38"/>
      <c r="QBY38"/>
      <c r="QBZ38"/>
      <c r="QCA38"/>
      <c r="QCB38"/>
      <c r="QCC38"/>
      <c r="QCD38"/>
      <c r="QCE38"/>
      <c r="QCF38"/>
      <c r="QCG38"/>
      <c r="QCH38"/>
      <c r="QCI38"/>
      <c r="QCJ38"/>
      <c r="QCK38"/>
      <c r="QCL38"/>
      <c r="QCM38"/>
      <c r="QCN38"/>
      <c r="QCO38"/>
      <c r="QCP38"/>
      <c r="QCQ38"/>
      <c r="QCR38"/>
      <c r="QCS38"/>
      <c r="QCT38"/>
      <c r="QCU38"/>
      <c r="QCV38"/>
      <c r="QCW38"/>
      <c r="QCX38"/>
      <c r="QCY38"/>
      <c r="QCZ38"/>
      <c r="QDA38"/>
      <c r="QDB38"/>
      <c r="QDC38"/>
      <c r="QDD38"/>
      <c r="QDE38"/>
      <c r="QDF38"/>
      <c r="QDG38"/>
      <c r="QDH38"/>
      <c r="QDI38"/>
      <c r="QDJ38"/>
      <c r="QDK38"/>
      <c r="QDL38"/>
      <c r="QDM38"/>
      <c r="QDN38"/>
      <c r="QDO38"/>
      <c r="QDP38"/>
      <c r="QDQ38"/>
      <c r="QDR38"/>
      <c r="QDS38"/>
      <c r="QDT38"/>
      <c r="QDU38"/>
      <c r="QDV38"/>
      <c r="QDW38"/>
      <c r="QDX38"/>
      <c r="QDY38"/>
      <c r="QDZ38"/>
      <c r="QEA38"/>
      <c r="QEB38"/>
      <c r="QEC38"/>
      <c r="QED38"/>
      <c r="QEE38"/>
      <c r="QEF38"/>
      <c r="QEG38"/>
      <c r="QEH38"/>
      <c r="QEI38"/>
      <c r="QEJ38"/>
      <c r="QEK38"/>
      <c r="QEL38"/>
      <c r="QEM38"/>
      <c r="QEN38"/>
      <c r="QEO38"/>
      <c r="QEP38"/>
      <c r="QEQ38"/>
      <c r="QER38"/>
      <c r="QES38"/>
      <c r="QET38"/>
      <c r="QEU38"/>
      <c r="QEV38"/>
      <c r="QEW38"/>
      <c r="QEX38"/>
      <c r="QEY38"/>
      <c r="QEZ38"/>
      <c r="QFA38"/>
      <c r="QFB38"/>
      <c r="QFC38"/>
      <c r="QFD38"/>
      <c r="QFE38"/>
      <c r="QFF38"/>
      <c r="QFG38"/>
      <c r="QFH38"/>
      <c r="QFI38"/>
      <c r="QFJ38"/>
      <c r="QFK38"/>
      <c r="QFL38"/>
      <c r="QFM38"/>
      <c r="QFN38"/>
      <c r="QFO38"/>
      <c r="QFP38"/>
      <c r="QFQ38"/>
      <c r="QFR38"/>
      <c r="QFS38"/>
      <c r="QFT38"/>
      <c r="QFU38"/>
      <c r="QFV38"/>
      <c r="QFW38"/>
      <c r="QFX38"/>
      <c r="QFY38"/>
      <c r="QFZ38"/>
      <c r="QGA38"/>
      <c r="QGB38"/>
      <c r="QGC38"/>
      <c r="QGD38"/>
      <c r="QGE38"/>
      <c r="QGF38"/>
      <c r="QGG38"/>
      <c r="QGH38"/>
      <c r="QGI38"/>
      <c r="QGJ38"/>
      <c r="QGK38"/>
      <c r="QGL38"/>
      <c r="QGM38"/>
      <c r="QGN38"/>
      <c r="QGO38"/>
      <c r="QGP38"/>
      <c r="QGQ38"/>
      <c r="QGR38"/>
      <c r="QGS38"/>
      <c r="QGT38"/>
      <c r="QGU38"/>
      <c r="QGV38"/>
      <c r="QGW38"/>
      <c r="QGX38"/>
      <c r="QGY38"/>
      <c r="QGZ38"/>
      <c r="QHA38"/>
      <c r="QHB38"/>
      <c r="QHC38"/>
      <c r="QHD38"/>
      <c r="QHE38"/>
      <c r="QHF38"/>
      <c r="QHG38"/>
      <c r="QHH38"/>
      <c r="QHI38"/>
      <c r="QHJ38"/>
      <c r="QHK38"/>
      <c r="QHL38"/>
      <c r="QHM38"/>
      <c r="QHN38"/>
      <c r="QHO38"/>
      <c r="QHP38"/>
      <c r="QHQ38"/>
      <c r="QHR38"/>
      <c r="QHS38"/>
      <c r="QHT38"/>
      <c r="QHU38"/>
      <c r="QHV38"/>
      <c r="QHW38"/>
      <c r="QHX38"/>
      <c r="QHY38"/>
      <c r="QHZ38"/>
      <c r="QIA38"/>
      <c r="QIB38"/>
      <c r="QIC38"/>
      <c r="QID38"/>
      <c r="QIE38"/>
      <c r="QIF38"/>
      <c r="QIG38"/>
      <c r="QIH38"/>
      <c r="QII38"/>
      <c r="QIJ38"/>
      <c r="QIK38"/>
      <c r="QIL38"/>
      <c r="QIM38"/>
      <c r="QIN38"/>
      <c r="QIO38"/>
      <c r="QIP38"/>
      <c r="QIQ38"/>
      <c r="QIR38"/>
      <c r="QIS38"/>
      <c r="QIT38"/>
      <c r="QIU38"/>
      <c r="QIV38"/>
      <c r="QIW38"/>
      <c r="QIX38"/>
      <c r="QIY38"/>
      <c r="QIZ38"/>
      <c r="QJA38"/>
      <c r="QJB38"/>
      <c r="QJC38"/>
      <c r="QJD38"/>
      <c r="QJE38"/>
      <c r="QJF38"/>
      <c r="QJG38"/>
      <c r="QJH38"/>
      <c r="QJI38"/>
      <c r="QJJ38"/>
      <c r="QJK38"/>
      <c r="QJL38"/>
      <c r="QJM38"/>
      <c r="QJN38"/>
      <c r="QJO38"/>
      <c r="QJP38"/>
      <c r="QJQ38"/>
      <c r="QJR38"/>
      <c r="QJS38"/>
      <c r="QJT38"/>
      <c r="QJU38"/>
      <c r="QJV38"/>
      <c r="QJW38"/>
      <c r="QJX38"/>
      <c r="QJY38"/>
      <c r="QJZ38"/>
      <c r="QKA38"/>
      <c r="QKB38"/>
      <c r="QKC38"/>
      <c r="QKD38"/>
      <c r="QKE38"/>
      <c r="QKF38"/>
      <c r="QKG38"/>
      <c r="QKH38"/>
      <c r="QKI38"/>
      <c r="QKJ38"/>
      <c r="QKK38"/>
      <c r="QKL38"/>
      <c r="QKM38"/>
      <c r="QKN38"/>
      <c r="QKO38"/>
      <c r="QKP38"/>
      <c r="QKQ38"/>
      <c r="QKR38"/>
      <c r="QKS38"/>
      <c r="QKT38"/>
      <c r="QKU38"/>
      <c r="QKV38"/>
      <c r="QKW38"/>
      <c r="QKX38"/>
      <c r="QKY38"/>
      <c r="QKZ38"/>
      <c r="QLA38"/>
      <c r="QLB38"/>
      <c r="QLC38"/>
      <c r="QLD38"/>
      <c r="QLE38"/>
      <c r="QLF38"/>
      <c r="QLG38"/>
      <c r="QLH38"/>
      <c r="QLI38"/>
      <c r="QLJ38"/>
      <c r="QLK38"/>
      <c r="QLL38"/>
      <c r="QLM38"/>
      <c r="QLN38"/>
      <c r="QLO38"/>
      <c r="QLP38"/>
      <c r="QLQ38"/>
      <c r="QLR38"/>
      <c r="QLS38"/>
      <c r="QLT38"/>
      <c r="QLU38"/>
      <c r="QLV38"/>
      <c r="QLW38"/>
      <c r="QLX38"/>
      <c r="QLY38"/>
      <c r="QLZ38"/>
      <c r="QMA38"/>
      <c r="QMB38"/>
      <c r="QMC38"/>
      <c r="QMD38"/>
      <c r="QME38"/>
      <c r="QMF38"/>
      <c r="QMG38"/>
      <c r="QMH38"/>
      <c r="QMI38"/>
      <c r="QMJ38"/>
      <c r="QMK38"/>
      <c r="QML38"/>
      <c r="QMM38"/>
      <c r="QMN38"/>
      <c r="QMO38"/>
      <c r="QMP38"/>
      <c r="QMQ38"/>
      <c r="QMR38"/>
      <c r="QMS38"/>
      <c r="QMT38"/>
      <c r="QMU38"/>
      <c r="QMV38"/>
      <c r="QMW38"/>
      <c r="QMX38"/>
      <c r="QMY38"/>
      <c r="QMZ38"/>
      <c r="QNA38"/>
      <c r="QNB38"/>
      <c r="QNC38"/>
      <c r="QND38"/>
      <c r="QNE38"/>
      <c r="QNF38"/>
      <c r="QNG38"/>
      <c r="QNH38"/>
      <c r="QNI38"/>
      <c r="QNJ38"/>
      <c r="QNK38"/>
      <c r="QNL38"/>
      <c r="QNM38"/>
      <c r="QNN38"/>
      <c r="QNO38"/>
      <c r="QNP38"/>
      <c r="QNQ38"/>
      <c r="QNR38"/>
      <c r="QNS38"/>
      <c r="QNT38"/>
      <c r="QNU38"/>
      <c r="QNV38"/>
      <c r="QNW38"/>
      <c r="QNX38"/>
      <c r="QNY38"/>
      <c r="QNZ38"/>
      <c r="QOA38"/>
      <c r="QOB38"/>
      <c r="QOC38"/>
      <c r="QOD38"/>
      <c r="QOE38"/>
      <c r="QOF38"/>
      <c r="QOG38"/>
      <c r="QOH38"/>
      <c r="QOI38"/>
      <c r="QOJ38"/>
      <c r="QOK38"/>
      <c r="QOL38"/>
      <c r="QOM38"/>
      <c r="QON38"/>
      <c r="QOO38"/>
      <c r="QOP38"/>
      <c r="QOQ38"/>
      <c r="QOR38"/>
      <c r="QOS38"/>
      <c r="QOT38"/>
      <c r="QOU38"/>
      <c r="QOV38"/>
      <c r="QOW38"/>
      <c r="QOX38"/>
      <c r="QOY38"/>
      <c r="QOZ38"/>
      <c r="QPA38"/>
      <c r="QPB38"/>
      <c r="QPC38"/>
      <c r="QPD38"/>
      <c r="QPE38"/>
      <c r="QPF38"/>
      <c r="QPG38"/>
      <c r="QPH38"/>
      <c r="QPI38"/>
      <c r="QPJ38"/>
      <c r="QPK38"/>
      <c r="QPL38"/>
      <c r="QPM38"/>
      <c r="QPN38"/>
      <c r="QPO38"/>
      <c r="QPP38"/>
      <c r="QPQ38"/>
      <c r="QPR38"/>
      <c r="QPS38"/>
      <c r="QPT38"/>
      <c r="QPU38"/>
      <c r="QPV38"/>
      <c r="QPW38"/>
      <c r="QPX38"/>
      <c r="QPY38"/>
      <c r="QPZ38"/>
      <c r="QQA38"/>
      <c r="QQB38"/>
      <c r="QQC38"/>
      <c r="QQD38"/>
      <c r="QQE38"/>
      <c r="QQF38"/>
      <c r="QQG38"/>
      <c r="QQH38"/>
      <c r="QQI38"/>
      <c r="QQJ38"/>
      <c r="QQK38"/>
      <c r="QQL38"/>
      <c r="QQM38"/>
      <c r="QQN38"/>
      <c r="QQO38"/>
      <c r="QQP38"/>
      <c r="QQQ38"/>
      <c r="QQR38"/>
      <c r="QQS38"/>
      <c r="QQT38"/>
      <c r="QQU38"/>
      <c r="QQV38"/>
      <c r="QQW38"/>
      <c r="QQX38"/>
      <c r="QQY38"/>
      <c r="QQZ38"/>
      <c r="QRA38"/>
      <c r="QRB38"/>
      <c r="QRC38"/>
      <c r="QRD38"/>
      <c r="QRE38"/>
      <c r="QRF38"/>
      <c r="QRG38"/>
      <c r="QRH38"/>
      <c r="QRI38"/>
      <c r="QRJ38"/>
      <c r="QRK38"/>
      <c r="QRL38"/>
      <c r="QRM38"/>
      <c r="QRN38"/>
      <c r="QRO38"/>
      <c r="QRP38"/>
      <c r="QRQ38"/>
      <c r="QRR38"/>
      <c r="QRS38"/>
      <c r="QRT38"/>
      <c r="QRU38"/>
      <c r="QRV38"/>
      <c r="QRW38"/>
      <c r="QRX38"/>
      <c r="QRY38"/>
      <c r="QRZ38"/>
      <c r="QSA38"/>
      <c r="QSB38"/>
      <c r="QSC38"/>
      <c r="QSD38"/>
      <c r="QSE38"/>
      <c r="QSF38"/>
      <c r="QSG38"/>
      <c r="QSH38"/>
      <c r="QSI38"/>
      <c r="QSJ38"/>
      <c r="QSK38"/>
      <c r="QSL38"/>
      <c r="QSM38"/>
      <c r="QSN38"/>
      <c r="QSO38"/>
      <c r="QSP38"/>
      <c r="QSQ38"/>
      <c r="QSR38"/>
      <c r="QSS38"/>
      <c r="QST38"/>
      <c r="QSU38"/>
      <c r="QSV38"/>
      <c r="QSW38"/>
      <c r="QSX38"/>
      <c r="QSY38"/>
      <c r="QSZ38"/>
      <c r="QTA38"/>
      <c r="QTB38"/>
      <c r="QTC38"/>
      <c r="QTD38"/>
      <c r="QTE38"/>
      <c r="QTF38"/>
      <c r="QTG38"/>
      <c r="QTH38"/>
      <c r="QTI38"/>
      <c r="QTJ38"/>
      <c r="QTK38"/>
      <c r="QTL38"/>
      <c r="QTM38"/>
      <c r="QTN38"/>
      <c r="QTO38"/>
      <c r="QTP38"/>
      <c r="QTQ38"/>
      <c r="QTR38"/>
      <c r="QTS38"/>
      <c r="QTT38"/>
      <c r="QTU38"/>
      <c r="QTV38"/>
      <c r="QTW38"/>
      <c r="QTX38"/>
      <c r="QTY38"/>
      <c r="QTZ38"/>
      <c r="QUA38"/>
      <c r="QUB38"/>
      <c r="QUC38"/>
      <c r="QUD38"/>
      <c r="QUE38"/>
      <c r="QUF38"/>
      <c r="QUG38"/>
      <c r="QUH38"/>
      <c r="QUI38"/>
      <c r="QUJ38"/>
      <c r="QUK38"/>
      <c r="QUL38"/>
      <c r="QUM38"/>
      <c r="QUN38"/>
      <c r="QUO38"/>
      <c r="QUP38"/>
      <c r="QUQ38"/>
      <c r="QUR38"/>
      <c r="QUS38"/>
      <c r="QUT38"/>
      <c r="QUU38"/>
      <c r="QUV38"/>
      <c r="QUW38"/>
      <c r="QUX38"/>
      <c r="QUY38"/>
      <c r="QUZ38"/>
      <c r="QVA38"/>
      <c r="QVB38"/>
      <c r="QVC38"/>
      <c r="QVD38"/>
      <c r="QVE38"/>
      <c r="QVF38"/>
      <c r="QVG38"/>
      <c r="QVH38"/>
      <c r="QVI38"/>
      <c r="QVJ38"/>
      <c r="QVK38"/>
      <c r="QVL38"/>
      <c r="QVM38"/>
      <c r="QVN38"/>
      <c r="QVO38"/>
      <c r="QVP38"/>
      <c r="QVQ38"/>
      <c r="QVR38"/>
      <c r="QVS38"/>
      <c r="QVT38"/>
      <c r="QVU38"/>
      <c r="QVV38"/>
      <c r="QVW38"/>
      <c r="QVX38"/>
      <c r="QVY38"/>
      <c r="QVZ38"/>
      <c r="QWA38"/>
      <c r="QWB38"/>
      <c r="QWC38"/>
      <c r="QWD38"/>
      <c r="QWE38"/>
      <c r="QWF38"/>
      <c r="QWG38"/>
      <c r="QWH38"/>
      <c r="QWI38"/>
      <c r="QWJ38"/>
      <c r="QWK38"/>
      <c r="QWL38"/>
      <c r="QWM38"/>
      <c r="QWN38"/>
      <c r="QWO38"/>
      <c r="QWP38"/>
      <c r="QWQ38"/>
      <c r="QWR38"/>
      <c r="QWS38"/>
      <c r="QWT38"/>
      <c r="QWU38"/>
      <c r="QWV38"/>
      <c r="QWW38"/>
      <c r="QWX38"/>
      <c r="QWY38"/>
      <c r="QWZ38"/>
      <c r="QXA38"/>
      <c r="QXB38"/>
      <c r="QXC38"/>
      <c r="QXD38"/>
      <c r="QXE38"/>
      <c r="QXF38"/>
      <c r="QXG38"/>
      <c r="QXH38"/>
      <c r="QXI38"/>
      <c r="QXJ38"/>
      <c r="QXK38"/>
      <c r="QXL38"/>
      <c r="QXM38"/>
      <c r="QXN38"/>
      <c r="QXO38"/>
      <c r="QXP38"/>
      <c r="QXQ38"/>
      <c r="QXR38"/>
      <c r="QXS38"/>
      <c r="QXT38"/>
      <c r="QXU38"/>
      <c r="QXV38"/>
      <c r="QXW38"/>
      <c r="QXX38"/>
      <c r="QXY38"/>
      <c r="QXZ38"/>
      <c r="QYA38"/>
      <c r="QYB38"/>
      <c r="QYC38"/>
      <c r="QYD38"/>
      <c r="QYE38"/>
      <c r="QYF38"/>
      <c r="QYG38"/>
      <c r="QYH38"/>
      <c r="QYI38"/>
      <c r="QYJ38"/>
      <c r="QYK38"/>
      <c r="QYL38"/>
      <c r="QYM38"/>
      <c r="QYN38"/>
      <c r="QYO38"/>
      <c r="QYP38"/>
      <c r="QYQ38"/>
      <c r="QYR38"/>
      <c r="QYS38"/>
      <c r="QYT38"/>
      <c r="QYU38"/>
      <c r="QYV38"/>
      <c r="QYW38"/>
      <c r="QYX38"/>
      <c r="QYY38"/>
      <c r="QYZ38"/>
      <c r="QZA38"/>
      <c r="QZB38"/>
      <c r="QZC38"/>
      <c r="QZD38"/>
      <c r="QZE38"/>
      <c r="QZF38"/>
      <c r="QZG38"/>
      <c r="QZH38"/>
      <c r="QZI38"/>
      <c r="QZJ38"/>
      <c r="QZK38"/>
      <c r="QZL38"/>
      <c r="QZM38"/>
      <c r="QZN38"/>
      <c r="QZO38"/>
      <c r="QZP38"/>
      <c r="QZQ38"/>
      <c r="QZR38"/>
      <c r="QZS38"/>
      <c r="QZT38"/>
      <c r="QZU38"/>
      <c r="QZV38"/>
      <c r="QZW38"/>
      <c r="QZX38"/>
      <c r="QZY38"/>
      <c r="QZZ38"/>
      <c r="RAA38"/>
      <c r="RAB38"/>
      <c r="RAC38"/>
      <c r="RAD38"/>
      <c r="RAE38"/>
      <c r="RAF38"/>
      <c r="RAG38"/>
      <c r="RAH38"/>
      <c r="RAI38"/>
      <c r="RAJ38"/>
      <c r="RAK38"/>
      <c r="RAL38"/>
      <c r="RAM38"/>
      <c r="RAN38"/>
      <c r="RAO38"/>
      <c r="RAP38"/>
      <c r="RAQ38"/>
      <c r="RAR38"/>
      <c r="RAS38"/>
      <c r="RAT38"/>
      <c r="RAU38"/>
      <c r="RAV38"/>
      <c r="RAW38"/>
      <c r="RAX38"/>
      <c r="RAY38"/>
      <c r="RAZ38"/>
      <c r="RBA38"/>
      <c r="RBB38"/>
      <c r="RBC38"/>
      <c r="RBD38"/>
      <c r="RBE38"/>
      <c r="RBF38"/>
      <c r="RBG38"/>
      <c r="RBH38"/>
      <c r="RBI38"/>
      <c r="RBJ38"/>
      <c r="RBK38"/>
      <c r="RBL38"/>
      <c r="RBM38"/>
      <c r="RBN38"/>
      <c r="RBO38"/>
      <c r="RBP38"/>
      <c r="RBQ38"/>
      <c r="RBR38"/>
      <c r="RBS38"/>
      <c r="RBT38"/>
      <c r="RBU38"/>
      <c r="RBV38"/>
      <c r="RBW38"/>
      <c r="RBX38"/>
      <c r="RBY38"/>
      <c r="RBZ38"/>
      <c r="RCA38"/>
      <c r="RCB38"/>
      <c r="RCC38"/>
      <c r="RCD38"/>
      <c r="RCE38"/>
      <c r="RCF38"/>
      <c r="RCG38"/>
      <c r="RCH38"/>
      <c r="RCI38"/>
      <c r="RCJ38"/>
      <c r="RCK38"/>
      <c r="RCL38"/>
      <c r="RCM38"/>
      <c r="RCN38"/>
      <c r="RCO38"/>
      <c r="RCP38"/>
      <c r="RCQ38"/>
      <c r="RCR38"/>
      <c r="RCS38"/>
      <c r="RCT38"/>
      <c r="RCU38"/>
      <c r="RCV38"/>
      <c r="RCW38"/>
      <c r="RCX38"/>
      <c r="RCY38"/>
      <c r="RCZ38"/>
      <c r="RDA38"/>
      <c r="RDB38"/>
      <c r="RDC38"/>
      <c r="RDD38"/>
      <c r="RDE38"/>
      <c r="RDF38"/>
      <c r="RDG38"/>
      <c r="RDH38"/>
      <c r="RDI38"/>
      <c r="RDJ38"/>
      <c r="RDK38"/>
      <c r="RDL38"/>
      <c r="RDM38"/>
      <c r="RDN38"/>
      <c r="RDO38"/>
      <c r="RDP38"/>
      <c r="RDQ38"/>
      <c r="RDR38"/>
      <c r="RDS38"/>
      <c r="RDT38"/>
      <c r="RDU38"/>
      <c r="RDV38"/>
      <c r="RDW38"/>
      <c r="RDX38"/>
      <c r="RDY38"/>
      <c r="RDZ38"/>
      <c r="REA38"/>
      <c r="REB38"/>
      <c r="REC38"/>
      <c r="RED38"/>
      <c r="REE38"/>
      <c r="REF38"/>
      <c r="REG38"/>
      <c r="REH38"/>
      <c r="REI38"/>
      <c r="REJ38"/>
      <c r="REK38"/>
      <c r="REL38"/>
      <c r="REM38"/>
      <c r="REN38"/>
      <c r="REO38"/>
      <c r="REP38"/>
      <c r="REQ38"/>
      <c r="RER38"/>
      <c r="RES38"/>
      <c r="RET38"/>
      <c r="REU38"/>
      <c r="REV38"/>
      <c r="REW38"/>
      <c r="REX38"/>
      <c r="REY38"/>
      <c r="REZ38"/>
      <c r="RFA38"/>
      <c r="RFB38"/>
      <c r="RFC38"/>
      <c r="RFD38"/>
      <c r="RFE38"/>
      <c r="RFF38"/>
      <c r="RFG38"/>
      <c r="RFH38"/>
      <c r="RFI38"/>
      <c r="RFJ38"/>
      <c r="RFK38"/>
      <c r="RFL38"/>
      <c r="RFM38"/>
      <c r="RFN38"/>
      <c r="RFO38"/>
      <c r="RFP38"/>
      <c r="RFQ38"/>
      <c r="RFR38"/>
      <c r="RFS38"/>
      <c r="RFT38"/>
      <c r="RFU38"/>
      <c r="RFV38"/>
      <c r="RFW38"/>
      <c r="RFX38"/>
      <c r="RFY38"/>
      <c r="RFZ38"/>
      <c r="RGA38"/>
      <c r="RGB38"/>
      <c r="RGC38"/>
      <c r="RGD38"/>
      <c r="RGE38"/>
      <c r="RGF38"/>
      <c r="RGG38"/>
      <c r="RGH38"/>
      <c r="RGI38"/>
      <c r="RGJ38"/>
      <c r="RGK38"/>
      <c r="RGL38"/>
      <c r="RGM38"/>
      <c r="RGN38"/>
      <c r="RGO38"/>
      <c r="RGP38"/>
      <c r="RGQ38"/>
      <c r="RGR38"/>
      <c r="RGS38"/>
      <c r="RGT38"/>
      <c r="RGU38"/>
      <c r="RGV38"/>
      <c r="RGW38"/>
      <c r="RGX38"/>
      <c r="RGY38"/>
      <c r="RGZ38"/>
      <c r="RHA38"/>
      <c r="RHB38"/>
      <c r="RHC38"/>
      <c r="RHD38"/>
      <c r="RHE38"/>
      <c r="RHF38"/>
      <c r="RHG38"/>
      <c r="RHH38"/>
      <c r="RHI38"/>
      <c r="RHJ38"/>
      <c r="RHK38"/>
      <c r="RHL38"/>
      <c r="RHM38"/>
      <c r="RHN38"/>
      <c r="RHO38"/>
      <c r="RHP38"/>
      <c r="RHQ38"/>
      <c r="RHR38"/>
      <c r="RHS38"/>
      <c r="RHT38"/>
      <c r="RHU38"/>
      <c r="RHV38"/>
      <c r="RHW38"/>
      <c r="RHX38"/>
      <c r="RHY38"/>
      <c r="RHZ38"/>
      <c r="RIA38"/>
      <c r="RIB38"/>
      <c r="RIC38"/>
      <c r="RID38"/>
      <c r="RIE38"/>
      <c r="RIF38"/>
      <c r="RIG38"/>
      <c r="RIH38"/>
      <c r="RII38"/>
      <c r="RIJ38"/>
      <c r="RIK38"/>
      <c r="RIL38"/>
      <c r="RIM38"/>
      <c r="RIN38"/>
      <c r="RIO38"/>
      <c r="RIP38"/>
      <c r="RIQ38"/>
      <c r="RIR38"/>
      <c r="RIS38"/>
      <c r="RIT38"/>
      <c r="RIU38"/>
      <c r="RIV38"/>
      <c r="RIW38"/>
      <c r="RIX38"/>
      <c r="RIY38"/>
      <c r="RIZ38"/>
      <c r="RJA38"/>
      <c r="RJB38"/>
      <c r="RJC38"/>
      <c r="RJD38"/>
      <c r="RJE38"/>
      <c r="RJF38"/>
      <c r="RJG38"/>
      <c r="RJH38"/>
      <c r="RJI38"/>
      <c r="RJJ38"/>
      <c r="RJK38"/>
      <c r="RJL38"/>
      <c r="RJM38"/>
      <c r="RJN38"/>
      <c r="RJO38"/>
      <c r="RJP38"/>
      <c r="RJQ38"/>
      <c r="RJR38"/>
      <c r="RJS38"/>
      <c r="RJT38"/>
      <c r="RJU38"/>
      <c r="RJV38"/>
      <c r="RJW38"/>
      <c r="RJX38"/>
      <c r="RJY38"/>
      <c r="RJZ38"/>
      <c r="RKA38"/>
      <c r="RKB38"/>
      <c r="RKC38"/>
      <c r="RKD38"/>
      <c r="RKE38"/>
      <c r="RKF38"/>
      <c r="RKG38"/>
      <c r="RKH38"/>
      <c r="RKI38"/>
      <c r="RKJ38"/>
      <c r="RKK38"/>
      <c r="RKL38"/>
      <c r="RKM38"/>
      <c r="RKN38"/>
      <c r="RKO38"/>
      <c r="RKP38"/>
      <c r="RKQ38"/>
      <c r="RKR38"/>
      <c r="RKS38"/>
      <c r="RKT38"/>
      <c r="RKU38"/>
      <c r="RKV38"/>
      <c r="RKW38"/>
      <c r="RKX38"/>
      <c r="RKY38"/>
      <c r="RKZ38"/>
      <c r="RLA38"/>
      <c r="RLB38"/>
      <c r="RLC38"/>
      <c r="RLD38"/>
      <c r="RLE38"/>
      <c r="RLF38"/>
      <c r="RLG38"/>
      <c r="RLH38"/>
      <c r="RLI38"/>
      <c r="RLJ38"/>
      <c r="RLK38"/>
      <c r="RLL38"/>
      <c r="RLM38"/>
      <c r="RLN38"/>
      <c r="RLO38"/>
      <c r="RLP38"/>
      <c r="RLQ38"/>
      <c r="RLR38"/>
      <c r="RLS38"/>
      <c r="RLT38"/>
      <c r="RLU38"/>
      <c r="RLV38"/>
      <c r="RLW38"/>
      <c r="RLX38"/>
      <c r="RLY38"/>
      <c r="RLZ38"/>
      <c r="RMA38"/>
      <c r="RMB38"/>
      <c r="RMC38"/>
      <c r="RMD38"/>
      <c r="RME38"/>
      <c r="RMF38"/>
      <c r="RMG38"/>
      <c r="RMH38"/>
      <c r="RMI38"/>
      <c r="RMJ38"/>
      <c r="RMK38"/>
      <c r="RML38"/>
      <c r="RMM38"/>
      <c r="RMN38"/>
      <c r="RMO38"/>
      <c r="RMP38"/>
      <c r="RMQ38"/>
      <c r="RMR38"/>
      <c r="RMS38"/>
      <c r="RMT38"/>
      <c r="RMU38"/>
      <c r="RMV38"/>
      <c r="RMW38"/>
      <c r="RMX38"/>
      <c r="RMY38"/>
      <c r="RMZ38"/>
      <c r="RNA38"/>
      <c r="RNB38"/>
      <c r="RNC38"/>
      <c r="RND38"/>
      <c r="RNE38"/>
      <c r="RNF38"/>
      <c r="RNG38"/>
      <c r="RNH38"/>
      <c r="RNI38"/>
      <c r="RNJ38"/>
      <c r="RNK38"/>
      <c r="RNL38"/>
      <c r="RNM38"/>
      <c r="RNN38"/>
      <c r="RNO38"/>
      <c r="RNP38"/>
      <c r="RNQ38"/>
      <c r="RNR38"/>
      <c r="RNS38"/>
      <c r="RNT38"/>
      <c r="RNU38"/>
      <c r="RNV38"/>
      <c r="RNW38"/>
      <c r="RNX38"/>
      <c r="RNY38"/>
      <c r="RNZ38"/>
      <c r="ROA38"/>
      <c r="ROB38"/>
      <c r="ROC38"/>
      <c r="ROD38"/>
      <c r="ROE38"/>
      <c r="ROF38"/>
      <c r="ROG38"/>
      <c r="ROH38"/>
      <c r="ROI38"/>
      <c r="ROJ38"/>
      <c r="ROK38"/>
      <c r="ROL38"/>
      <c r="ROM38"/>
      <c r="RON38"/>
      <c r="ROO38"/>
      <c r="ROP38"/>
      <c r="ROQ38"/>
      <c r="ROR38"/>
      <c r="ROS38"/>
      <c r="ROT38"/>
      <c r="ROU38"/>
      <c r="ROV38"/>
      <c r="ROW38"/>
      <c r="ROX38"/>
      <c r="ROY38"/>
      <c r="ROZ38"/>
      <c r="RPA38"/>
      <c r="RPB38"/>
      <c r="RPC38"/>
      <c r="RPD38"/>
      <c r="RPE38"/>
      <c r="RPF38"/>
      <c r="RPG38"/>
      <c r="RPH38"/>
      <c r="RPI38"/>
      <c r="RPJ38"/>
      <c r="RPK38"/>
      <c r="RPL38"/>
      <c r="RPM38"/>
      <c r="RPN38"/>
      <c r="RPO38"/>
      <c r="RPP38"/>
      <c r="RPQ38"/>
      <c r="RPR38"/>
      <c r="RPS38"/>
      <c r="RPT38"/>
      <c r="RPU38"/>
      <c r="RPV38"/>
      <c r="RPW38"/>
      <c r="RPX38"/>
      <c r="RPY38"/>
      <c r="RPZ38"/>
      <c r="RQA38"/>
      <c r="RQB38"/>
      <c r="RQC38"/>
      <c r="RQD38"/>
      <c r="RQE38"/>
      <c r="RQF38"/>
      <c r="RQG38"/>
      <c r="RQH38"/>
      <c r="RQI38"/>
      <c r="RQJ38"/>
      <c r="RQK38"/>
      <c r="RQL38"/>
      <c r="RQM38"/>
      <c r="RQN38"/>
      <c r="RQO38"/>
      <c r="RQP38"/>
      <c r="RQQ38"/>
      <c r="RQR38"/>
      <c r="RQS38"/>
      <c r="RQT38"/>
      <c r="RQU38"/>
      <c r="RQV38"/>
      <c r="RQW38"/>
      <c r="RQX38"/>
      <c r="RQY38"/>
      <c r="RQZ38"/>
      <c r="RRA38"/>
      <c r="RRB38"/>
      <c r="RRC38"/>
      <c r="RRD38"/>
      <c r="RRE38"/>
      <c r="RRF38"/>
      <c r="RRG38"/>
      <c r="RRH38"/>
      <c r="RRI38"/>
      <c r="RRJ38"/>
      <c r="RRK38"/>
      <c r="RRL38"/>
      <c r="RRM38"/>
      <c r="RRN38"/>
      <c r="RRO38"/>
      <c r="RRP38"/>
      <c r="RRQ38"/>
      <c r="RRR38"/>
      <c r="RRS38"/>
      <c r="RRT38"/>
      <c r="RRU38"/>
      <c r="RRV38"/>
      <c r="RRW38"/>
      <c r="RRX38"/>
      <c r="RRY38"/>
      <c r="RRZ38"/>
      <c r="RSA38"/>
      <c r="RSB38"/>
      <c r="RSC38"/>
      <c r="RSD38"/>
      <c r="RSE38"/>
      <c r="RSF38"/>
      <c r="RSG38"/>
      <c r="RSH38"/>
      <c r="RSI38"/>
      <c r="RSJ38"/>
      <c r="RSK38"/>
      <c r="RSL38"/>
      <c r="RSM38"/>
      <c r="RSN38"/>
      <c r="RSO38"/>
      <c r="RSP38"/>
      <c r="RSQ38"/>
      <c r="RSR38"/>
      <c r="RSS38"/>
      <c r="RST38"/>
      <c r="RSU38"/>
      <c r="RSV38"/>
      <c r="RSW38"/>
      <c r="RSX38"/>
      <c r="RSY38"/>
      <c r="RSZ38"/>
      <c r="RTA38"/>
      <c r="RTB38"/>
      <c r="RTC38"/>
      <c r="RTD38"/>
      <c r="RTE38"/>
      <c r="RTF38"/>
      <c r="RTG38"/>
      <c r="RTH38"/>
      <c r="RTI38"/>
      <c r="RTJ38"/>
      <c r="RTK38"/>
      <c r="RTL38"/>
      <c r="RTM38"/>
      <c r="RTN38"/>
      <c r="RTO38"/>
      <c r="RTP38"/>
      <c r="RTQ38"/>
      <c r="RTR38"/>
      <c r="RTS38"/>
      <c r="RTT38"/>
      <c r="RTU38"/>
      <c r="RTV38"/>
      <c r="RTW38"/>
      <c r="RTX38"/>
      <c r="RTY38"/>
      <c r="RTZ38"/>
      <c r="RUA38"/>
      <c r="RUB38"/>
      <c r="RUC38"/>
      <c r="RUD38"/>
      <c r="RUE38"/>
      <c r="RUF38"/>
      <c r="RUG38"/>
      <c r="RUH38"/>
      <c r="RUI38"/>
      <c r="RUJ38"/>
      <c r="RUK38"/>
      <c r="RUL38"/>
      <c r="RUM38"/>
      <c r="RUN38"/>
      <c r="RUO38"/>
      <c r="RUP38"/>
      <c r="RUQ38"/>
      <c r="RUR38"/>
      <c r="RUS38"/>
      <c r="RUT38"/>
      <c r="RUU38"/>
      <c r="RUV38"/>
      <c r="RUW38"/>
      <c r="RUX38"/>
      <c r="RUY38"/>
      <c r="RUZ38"/>
      <c r="RVA38"/>
      <c r="RVB38"/>
      <c r="RVC38"/>
      <c r="RVD38"/>
      <c r="RVE38"/>
      <c r="RVF38"/>
      <c r="RVG38"/>
      <c r="RVH38"/>
      <c r="RVI38"/>
      <c r="RVJ38"/>
      <c r="RVK38"/>
      <c r="RVL38"/>
      <c r="RVM38"/>
      <c r="RVN38"/>
      <c r="RVO38"/>
      <c r="RVP38"/>
      <c r="RVQ38"/>
      <c r="RVR38"/>
      <c r="RVS38"/>
      <c r="RVT38"/>
      <c r="RVU38"/>
      <c r="RVV38"/>
      <c r="RVW38"/>
      <c r="RVX38"/>
      <c r="RVY38"/>
      <c r="RVZ38"/>
      <c r="RWA38"/>
      <c r="RWB38"/>
      <c r="RWC38"/>
      <c r="RWD38"/>
      <c r="RWE38"/>
      <c r="RWF38"/>
      <c r="RWG38"/>
      <c r="RWH38"/>
      <c r="RWI38"/>
      <c r="RWJ38"/>
      <c r="RWK38"/>
      <c r="RWL38"/>
      <c r="RWM38"/>
      <c r="RWN38"/>
      <c r="RWO38"/>
      <c r="RWP38"/>
      <c r="RWQ38"/>
      <c r="RWR38"/>
      <c r="RWS38"/>
      <c r="RWT38"/>
      <c r="RWU38"/>
      <c r="RWV38"/>
      <c r="RWW38"/>
      <c r="RWX38"/>
      <c r="RWY38"/>
      <c r="RWZ38"/>
      <c r="RXA38"/>
      <c r="RXB38"/>
      <c r="RXC38"/>
      <c r="RXD38"/>
      <c r="RXE38"/>
      <c r="RXF38"/>
      <c r="RXG38"/>
      <c r="RXH38"/>
      <c r="RXI38"/>
      <c r="RXJ38"/>
      <c r="RXK38"/>
      <c r="RXL38"/>
      <c r="RXM38"/>
      <c r="RXN38"/>
      <c r="RXO38"/>
      <c r="RXP38"/>
      <c r="RXQ38"/>
      <c r="RXR38"/>
      <c r="RXS38"/>
      <c r="RXT38"/>
      <c r="RXU38"/>
      <c r="RXV38"/>
      <c r="RXW38"/>
      <c r="RXX38"/>
      <c r="RXY38"/>
      <c r="RXZ38"/>
      <c r="RYA38"/>
      <c r="RYB38"/>
      <c r="RYC38"/>
      <c r="RYD38"/>
      <c r="RYE38"/>
      <c r="RYF38"/>
      <c r="RYG38"/>
      <c r="RYH38"/>
      <c r="RYI38"/>
      <c r="RYJ38"/>
      <c r="RYK38"/>
      <c r="RYL38"/>
      <c r="RYM38"/>
      <c r="RYN38"/>
      <c r="RYO38"/>
      <c r="RYP38"/>
      <c r="RYQ38"/>
      <c r="RYR38"/>
      <c r="RYS38"/>
      <c r="RYT38"/>
      <c r="RYU38"/>
      <c r="RYV38"/>
      <c r="RYW38"/>
      <c r="RYX38"/>
      <c r="RYY38"/>
      <c r="RYZ38"/>
      <c r="RZA38"/>
      <c r="RZB38"/>
      <c r="RZC38"/>
      <c r="RZD38"/>
      <c r="RZE38"/>
      <c r="RZF38"/>
      <c r="RZG38"/>
      <c r="RZH38"/>
      <c r="RZI38"/>
      <c r="RZJ38"/>
      <c r="RZK38"/>
      <c r="RZL38"/>
      <c r="RZM38"/>
      <c r="RZN38"/>
      <c r="RZO38"/>
      <c r="RZP38"/>
      <c r="RZQ38"/>
      <c r="RZR38"/>
      <c r="RZS38"/>
      <c r="RZT38"/>
      <c r="RZU38"/>
      <c r="RZV38"/>
      <c r="RZW38"/>
      <c r="RZX38"/>
      <c r="RZY38"/>
      <c r="RZZ38"/>
      <c r="SAA38"/>
      <c r="SAB38"/>
      <c r="SAC38"/>
      <c r="SAD38"/>
      <c r="SAE38"/>
      <c r="SAF38"/>
      <c r="SAG38"/>
      <c r="SAH38"/>
      <c r="SAI38"/>
      <c r="SAJ38"/>
      <c r="SAK38"/>
      <c r="SAL38"/>
      <c r="SAM38"/>
      <c r="SAN38"/>
      <c r="SAO38"/>
      <c r="SAP38"/>
      <c r="SAQ38"/>
      <c r="SAR38"/>
      <c r="SAS38"/>
      <c r="SAT38"/>
      <c r="SAU38"/>
      <c r="SAV38"/>
      <c r="SAW38"/>
      <c r="SAX38"/>
      <c r="SAY38"/>
      <c r="SAZ38"/>
      <c r="SBA38"/>
      <c r="SBB38"/>
      <c r="SBC38"/>
      <c r="SBD38"/>
      <c r="SBE38"/>
      <c r="SBF38"/>
      <c r="SBG38"/>
      <c r="SBH38"/>
      <c r="SBI38"/>
      <c r="SBJ38"/>
      <c r="SBK38"/>
      <c r="SBL38"/>
      <c r="SBM38"/>
      <c r="SBN38"/>
      <c r="SBO38"/>
      <c r="SBP38"/>
      <c r="SBQ38"/>
      <c r="SBR38"/>
      <c r="SBS38"/>
      <c r="SBT38"/>
      <c r="SBU38"/>
      <c r="SBV38"/>
      <c r="SBW38"/>
      <c r="SBX38"/>
      <c r="SBY38"/>
      <c r="SBZ38"/>
      <c r="SCA38"/>
      <c r="SCB38"/>
      <c r="SCC38"/>
      <c r="SCD38"/>
      <c r="SCE38"/>
      <c r="SCF38"/>
      <c r="SCG38"/>
      <c r="SCH38"/>
      <c r="SCI38"/>
      <c r="SCJ38"/>
      <c r="SCK38"/>
      <c r="SCL38"/>
      <c r="SCM38"/>
      <c r="SCN38"/>
      <c r="SCO38"/>
      <c r="SCP38"/>
      <c r="SCQ38"/>
      <c r="SCR38"/>
      <c r="SCS38"/>
      <c r="SCT38"/>
      <c r="SCU38"/>
      <c r="SCV38"/>
      <c r="SCW38"/>
      <c r="SCX38"/>
      <c r="SCY38"/>
      <c r="SCZ38"/>
      <c r="SDA38"/>
      <c r="SDB38"/>
      <c r="SDC38"/>
      <c r="SDD38"/>
      <c r="SDE38"/>
      <c r="SDF38"/>
      <c r="SDG38"/>
      <c r="SDH38"/>
      <c r="SDI38"/>
      <c r="SDJ38"/>
      <c r="SDK38"/>
      <c r="SDL38"/>
      <c r="SDM38"/>
      <c r="SDN38"/>
      <c r="SDO38"/>
      <c r="SDP38"/>
      <c r="SDQ38"/>
      <c r="SDR38"/>
      <c r="SDS38"/>
      <c r="SDT38"/>
      <c r="SDU38"/>
      <c r="SDV38"/>
      <c r="SDW38"/>
      <c r="SDX38"/>
      <c r="SDY38"/>
      <c r="SDZ38"/>
      <c r="SEA38"/>
      <c r="SEB38"/>
      <c r="SEC38"/>
      <c r="SED38"/>
      <c r="SEE38"/>
      <c r="SEF38"/>
      <c r="SEG38"/>
      <c r="SEH38"/>
      <c r="SEI38"/>
      <c r="SEJ38"/>
      <c r="SEK38"/>
      <c r="SEL38"/>
      <c r="SEM38"/>
      <c r="SEN38"/>
      <c r="SEO38"/>
      <c r="SEP38"/>
      <c r="SEQ38"/>
      <c r="SER38"/>
      <c r="SES38"/>
      <c r="SET38"/>
      <c r="SEU38"/>
      <c r="SEV38"/>
      <c r="SEW38"/>
      <c r="SEX38"/>
      <c r="SEY38"/>
      <c r="SEZ38"/>
      <c r="SFA38"/>
      <c r="SFB38"/>
      <c r="SFC38"/>
      <c r="SFD38"/>
      <c r="SFE38"/>
      <c r="SFF38"/>
      <c r="SFG38"/>
      <c r="SFH38"/>
      <c r="SFI38"/>
      <c r="SFJ38"/>
      <c r="SFK38"/>
      <c r="SFL38"/>
      <c r="SFM38"/>
      <c r="SFN38"/>
      <c r="SFO38"/>
      <c r="SFP38"/>
      <c r="SFQ38"/>
      <c r="SFR38"/>
      <c r="SFS38"/>
      <c r="SFT38"/>
      <c r="SFU38"/>
      <c r="SFV38"/>
      <c r="SFW38"/>
      <c r="SFX38"/>
      <c r="SFY38"/>
      <c r="SFZ38"/>
      <c r="SGA38"/>
      <c r="SGB38"/>
      <c r="SGC38"/>
      <c r="SGD38"/>
      <c r="SGE38"/>
      <c r="SGF38"/>
      <c r="SGG38"/>
      <c r="SGH38"/>
      <c r="SGI38"/>
      <c r="SGJ38"/>
      <c r="SGK38"/>
      <c r="SGL38"/>
      <c r="SGM38"/>
      <c r="SGN38"/>
      <c r="SGO38"/>
      <c r="SGP38"/>
      <c r="SGQ38"/>
      <c r="SGR38"/>
      <c r="SGS38"/>
      <c r="SGT38"/>
      <c r="SGU38"/>
      <c r="SGV38"/>
      <c r="SGW38"/>
      <c r="SGX38"/>
      <c r="SGY38"/>
      <c r="SGZ38"/>
      <c r="SHA38"/>
      <c r="SHB38"/>
      <c r="SHC38"/>
      <c r="SHD38"/>
      <c r="SHE38"/>
      <c r="SHF38"/>
      <c r="SHG38"/>
      <c r="SHH38"/>
      <c r="SHI38"/>
      <c r="SHJ38"/>
      <c r="SHK38"/>
      <c r="SHL38"/>
      <c r="SHM38"/>
      <c r="SHN38"/>
      <c r="SHO38"/>
      <c r="SHP38"/>
      <c r="SHQ38"/>
      <c r="SHR38"/>
      <c r="SHS38"/>
      <c r="SHT38"/>
      <c r="SHU38"/>
      <c r="SHV38"/>
      <c r="SHW38"/>
      <c r="SHX38"/>
      <c r="SHY38"/>
      <c r="SHZ38"/>
      <c r="SIA38"/>
      <c r="SIB38"/>
      <c r="SIC38"/>
      <c r="SID38"/>
      <c r="SIE38"/>
      <c r="SIF38"/>
      <c r="SIG38"/>
      <c r="SIH38"/>
      <c r="SII38"/>
      <c r="SIJ38"/>
      <c r="SIK38"/>
      <c r="SIL38"/>
      <c r="SIM38"/>
      <c r="SIN38"/>
      <c r="SIO38"/>
      <c r="SIP38"/>
      <c r="SIQ38"/>
      <c r="SIR38"/>
      <c r="SIS38"/>
      <c r="SIT38"/>
      <c r="SIU38"/>
      <c r="SIV38"/>
      <c r="SIW38"/>
      <c r="SIX38"/>
      <c r="SIY38"/>
      <c r="SIZ38"/>
      <c r="SJA38"/>
      <c r="SJB38"/>
      <c r="SJC38"/>
      <c r="SJD38"/>
      <c r="SJE38"/>
      <c r="SJF38"/>
      <c r="SJG38"/>
      <c r="SJH38"/>
      <c r="SJI38"/>
      <c r="SJJ38"/>
      <c r="SJK38"/>
      <c r="SJL38"/>
      <c r="SJM38"/>
      <c r="SJN38"/>
      <c r="SJO38"/>
      <c r="SJP38"/>
      <c r="SJQ38"/>
      <c r="SJR38"/>
      <c r="SJS38"/>
      <c r="SJT38"/>
      <c r="SJU38"/>
      <c r="SJV38"/>
      <c r="SJW38"/>
      <c r="SJX38"/>
      <c r="SJY38"/>
      <c r="SJZ38"/>
      <c r="SKA38"/>
      <c r="SKB38"/>
      <c r="SKC38"/>
      <c r="SKD38"/>
      <c r="SKE38"/>
      <c r="SKF38"/>
      <c r="SKG38"/>
      <c r="SKH38"/>
      <c r="SKI38"/>
      <c r="SKJ38"/>
      <c r="SKK38"/>
      <c r="SKL38"/>
      <c r="SKM38"/>
      <c r="SKN38"/>
      <c r="SKO38"/>
      <c r="SKP38"/>
      <c r="SKQ38"/>
      <c r="SKR38"/>
      <c r="SKS38"/>
      <c r="SKT38"/>
      <c r="SKU38"/>
      <c r="SKV38"/>
      <c r="SKW38"/>
      <c r="SKX38"/>
      <c r="SKY38"/>
      <c r="SKZ38"/>
      <c r="SLA38"/>
      <c r="SLB38"/>
      <c r="SLC38"/>
      <c r="SLD38"/>
      <c r="SLE38"/>
      <c r="SLF38"/>
      <c r="SLG38"/>
      <c r="SLH38"/>
      <c r="SLI38"/>
      <c r="SLJ38"/>
      <c r="SLK38"/>
      <c r="SLL38"/>
      <c r="SLM38"/>
      <c r="SLN38"/>
      <c r="SLO38"/>
      <c r="SLP38"/>
      <c r="SLQ38"/>
      <c r="SLR38"/>
      <c r="SLS38"/>
      <c r="SLT38"/>
      <c r="SLU38"/>
      <c r="SLV38"/>
      <c r="SLW38"/>
      <c r="SLX38"/>
      <c r="SLY38"/>
      <c r="SLZ38"/>
      <c r="SMA38"/>
      <c r="SMB38"/>
      <c r="SMC38"/>
      <c r="SMD38"/>
      <c r="SME38"/>
      <c r="SMF38"/>
      <c r="SMG38"/>
      <c r="SMH38"/>
      <c r="SMI38"/>
      <c r="SMJ38"/>
      <c r="SMK38"/>
      <c r="SML38"/>
      <c r="SMM38"/>
      <c r="SMN38"/>
      <c r="SMO38"/>
      <c r="SMP38"/>
      <c r="SMQ38"/>
      <c r="SMR38"/>
      <c r="SMS38"/>
      <c r="SMT38"/>
      <c r="SMU38"/>
      <c r="SMV38"/>
      <c r="SMW38"/>
      <c r="SMX38"/>
      <c r="SMY38"/>
      <c r="SMZ38"/>
      <c r="SNA38"/>
      <c r="SNB38"/>
      <c r="SNC38"/>
      <c r="SND38"/>
      <c r="SNE38"/>
      <c r="SNF38"/>
      <c r="SNG38"/>
      <c r="SNH38"/>
      <c r="SNI38"/>
      <c r="SNJ38"/>
      <c r="SNK38"/>
      <c r="SNL38"/>
      <c r="SNM38"/>
      <c r="SNN38"/>
      <c r="SNO38"/>
      <c r="SNP38"/>
      <c r="SNQ38"/>
      <c r="SNR38"/>
      <c r="SNS38"/>
      <c r="SNT38"/>
      <c r="SNU38"/>
      <c r="SNV38"/>
      <c r="SNW38"/>
      <c r="SNX38"/>
      <c r="SNY38"/>
      <c r="SNZ38"/>
      <c r="SOA38"/>
      <c r="SOB38"/>
      <c r="SOC38"/>
      <c r="SOD38"/>
      <c r="SOE38"/>
      <c r="SOF38"/>
      <c r="SOG38"/>
      <c r="SOH38"/>
      <c r="SOI38"/>
      <c r="SOJ38"/>
      <c r="SOK38"/>
      <c r="SOL38"/>
      <c r="SOM38"/>
      <c r="SON38"/>
      <c r="SOO38"/>
      <c r="SOP38"/>
      <c r="SOQ38"/>
      <c r="SOR38"/>
      <c r="SOS38"/>
      <c r="SOT38"/>
      <c r="SOU38"/>
      <c r="SOV38"/>
      <c r="SOW38"/>
      <c r="SOX38"/>
      <c r="SOY38"/>
      <c r="SOZ38"/>
      <c r="SPA38"/>
      <c r="SPB38"/>
      <c r="SPC38"/>
      <c r="SPD38"/>
      <c r="SPE38"/>
      <c r="SPF38"/>
      <c r="SPG38"/>
      <c r="SPH38"/>
      <c r="SPI38"/>
      <c r="SPJ38"/>
      <c r="SPK38"/>
      <c r="SPL38"/>
      <c r="SPM38"/>
      <c r="SPN38"/>
      <c r="SPO38"/>
      <c r="SPP38"/>
      <c r="SPQ38"/>
      <c r="SPR38"/>
      <c r="SPS38"/>
      <c r="SPT38"/>
      <c r="SPU38"/>
      <c r="SPV38"/>
      <c r="SPW38"/>
      <c r="SPX38"/>
      <c r="SPY38"/>
      <c r="SPZ38"/>
      <c r="SQA38"/>
      <c r="SQB38"/>
      <c r="SQC38"/>
      <c r="SQD38"/>
      <c r="SQE38"/>
      <c r="SQF38"/>
      <c r="SQG38"/>
      <c r="SQH38"/>
      <c r="SQI38"/>
      <c r="SQJ38"/>
      <c r="SQK38"/>
      <c r="SQL38"/>
      <c r="SQM38"/>
      <c r="SQN38"/>
      <c r="SQO38"/>
      <c r="SQP38"/>
      <c r="SQQ38"/>
      <c r="SQR38"/>
      <c r="SQS38"/>
      <c r="SQT38"/>
      <c r="SQU38"/>
      <c r="SQV38"/>
      <c r="SQW38"/>
      <c r="SQX38"/>
      <c r="SQY38"/>
      <c r="SQZ38"/>
      <c r="SRA38"/>
      <c r="SRB38"/>
      <c r="SRC38"/>
      <c r="SRD38"/>
      <c r="SRE38"/>
      <c r="SRF38"/>
      <c r="SRG38"/>
      <c r="SRH38"/>
      <c r="SRI38"/>
      <c r="SRJ38"/>
      <c r="SRK38"/>
      <c r="SRL38"/>
      <c r="SRM38"/>
      <c r="SRN38"/>
      <c r="SRO38"/>
      <c r="SRP38"/>
      <c r="SRQ38"/>
      <c r="SRR38"/>
      <c r="SRS38"/>
      <c r="SRT38"/>
      <c r="SRU38"/>
      <c r="SRV38"/>
      <c r="SRW38"/>
      <c r="SRX38"/>
      <c r="SRY38"/>
      <c r="SRZ38"/>
      <c r="SSA38"/>
      <c r="SSB38"/>
      <c r="SSC38"/>
      <c r="SSD38"/>
      <c r="SSE38"/>
      <c r="SSF38"/>
      <c r="SSG38"/>
      <c r="SSH38"/>
      <c r="SSI38"/>
      <c r="SSJ38"/>
      <c r="SSK38"/>
      <c r="SSL38"/>
      <c r="SSM38"/>
      <c r="SSN38"/>
      <c r="SSO38"/>
      <c r="SSP38"/>
      <c r="SSQ38"/>
      <c r="SSR38"/>
      <c r="SSS38"/>
      <c r="SST38"/>
      <c r="SSU38"/>
      <c r="SSV38"/>
      <c r="SSW38"/>
      <c r="SSX38"/>
      <c r="SSY38"/>
      <c r="SSZ38"/>
      <c r="STA38"/>
      <c r="STB38"/>
      <c r="STC38"/>
      <c r="STD38"/>
      <c r="STE38"/>
      <c r="STF38"/>
      <c r="STG38"/>
      <c r="STH38"/>
      <c r="STI38"/>
      <c r="STJ38"/>
      <c r="STK38"/>
      <c r="STL38"/>
      <c r="STM38"/>
      <c r="STN38"/>
      <c r="STO38"/>
      <c r="STP38"/>
      <c r="STQ38"/>
      <c r="STR38"/>
      <c r="STS38"/>
      <c r="STT38"/>
      <c r="STU38"/>
      <c r="STV38"/>
      <c r="STW38"/>
      <c r="STX38"/>
      <c r="STY38"/>
      <c r="STZ38"/>
      <c r="SUA38"/>
      <c r="SUB38"/>
      <c r="SUC38"/>
      <c r="SUD38"/>
      <c r="SUE38"/>
      <c r="SUF38"/>
      <c r="SUG38"/>
      <c r="SUH38"/>
      <c r="SUI38"/>
      <c r="SUJ38"/>
      <c r="SUK38"/>
      <c r="SUL38"/>
      <c r="SUM38"/>
      <c r="SUN38"/>
      <c r="SUO38"/>
      <c r="SUP38"/>
      <c r="SUQ38"/>
      <c r="SUR38"/>
      <c r="SUS38"/>
      <c r="SUT38"/>
      <c r="SUU38"/>
      <c r="SUV38"/>
      <c r="SUW38"/>
      <c r="SUX38"/>
      <c r="SUY38"/>
      <c r="SUZ38"/>
      <c r="SVA38"/>
      <c r="SVB38"/>
      <c r="SVC38"/>
      <c r="SVD38"/>
      <c r="SVE38"/>
      <c r="SVF38"/>
      <c r="SVG38"/>
      <c r="SVH38"/>
      <c r="SVI38"/>
      <c r="SVJ38"/>
      <c r="SVK38"/>
      <c r="SVL38"/>
      <c r="SVM38"/>
      <c r="SVN38"/>
      <c r="SVO38"/>
      <c r="SVP38"/>
      <c r="SVQ38"/>
      <c r="SVR38"/>
      <c r="SVS38"/>
      <c r="SVT38"/>
      <c r="SVU38"/>
      <c r="SVV38"/>
      <c r="SVW38"/>
      <c r="SVX38"/>
      <c r="SVY38"/>
      <c r="SVZ38"/>
      <c r="SWA38"/>
      <c r="SWB38"/>
      <c r="SWC38"/>
      <c r="SWD38"/>
      <c r="SWE38"/>
      <c r="SWF38"/>
      <c r="SWG38"/>
      <c r="SWH38"/>
      <c r="SWI38"/>
      <c r="SWJ38"/>
      <c r="SWK38"/>
      <c r="SWL38"/>
      <c r="SWM38"/>
      <c r="SWN38"/>
      <c r="SWO38"/>
      <c r="SWP38"/>
      <c r="SWQ38"/>
      <c r="SWR38"/>
      <c r="SWS38"/>
      <c r="SWT38"/>
      <c r="SWU38"/>
      <c r="SWV38"/>
      <c r="SWW38"/>
      <c r="SWX38"/>
      <c r="SWY38"/>
      <c r="SWZ38"/>
      <c r="SXA38"/>
      <c r="SXB38"/>
      <c r="SXC38"/>
      <c r="SXD38"/>
      <c r="SXE38"/>
      <c r="SXF38"/>
      <c r="SXG38"/>
      <c r="SXH38"/>
      <c r="SXI38"/>
      <c r="SXJ38"/>
      <c r="SXK38"/>
      <c r="SXL38"/>
      <c r="SXM38"/>
      <c r="SXN38"/>
      <c r="SXO38"/>
      <c r="SXP38"/>
      <c r="SXQ38"/>
      <c r="SXR38"/>
      <c r="SXS38"/>
      <c r="SXT38"/>
      <c r="SXU38"/>
      <c r="SXV38"/>
      <c r="SXW38"/>
      <c r="SXX38"/>
      <c r="SXY38"/>
      <c r="SXZ38"/>
      <c r="SYA38"/>
      <c r="SYB38"/>
      <c r="SYC38"/>
      <c r="SYD38"/>
      <c r="SYE38"/>
      <c r="SYF38"/>
      <c r="SYG38"/>
      <c r="SYH38"/>
      <c r="SYI38"/>
      <c r="SYJ38"/>
      <c r="SYK38"/>
      <c r="SYL38"/>
      <c r="SYM38"/>
      <c r="SYN38"/>
      <c r="SYO38"/>
      <c r="SYP38"/>
      <c r="SYQ38"/>
      <c r="SYR38"/>
      <c r="SYS38"/>
      <c r="SYT38"/>
      <c r="SYU38"/>
      <c r="SYV38"/>
      <c r="SYW38"/>
      <c r="SYX38"/>
      <c r="SYY38"/>
      <c r="SYZ38"/>
      <c r="SZA38"/>
      <c r="SZB38"/>
      <c r="SZC38"/>
      <c r="SZD38"/>
      <c r="SZE38"/>
      <c r="SZF38"/>
      <c r="SZG38"/>
      <c r="SZH38"/>
      <c r="SZI38"/>
      <c r="SZJ38"/>
      <c r="SZK38"/>
      <c r="SZL38"/>
      <c r="SZM38"/>
      <c r="SZN38"/>
      <c r="SZO38"/>
      <c r="SZP38"/>
      <c r="SZQ38"/>
      <c r="SZR38"/>
      <c r="SZS38"/>
      <c r="SZT38"/>
      <c r="SZU38"/>
      <c r="SZV38"/>
      <c r="SZW38"/>
      <c r="SZX38"/>
      <c r="SZY38"/>
      <c r="SZZ38"/>
      <c r="TAA38"/>
      <c r="TAB38"/>
      <c r="TAC38"/>
      <c r="TAD38"/>
      <c r="TAE38"/>
      <c r="TAF38"/>
      <c r="TAG38"/>
      <c r="TAH38"/>
      <c r="TAI38"/>
      <c r="TAJ38"/>
      <c r="TAK38"/>
      <c r="TAL38"/>
      <c r="TAM38"/>
      <c r="TAN38"/>
      <c r="TAO38"/>
      <c r="TAP38"/>
      <c r="TAQ38"/>
      <c r="TAR38"/>
      <c r="TAS38"/>
      <c r="TAT38"/>
      <c r="TAU38"/>
      <c r="TAV38"/>
      <c r="TAW38"/>
      <c r="TAX38"/>
      <c r="TAY38"/>
      <c r="TAZ38"/>
      <c r="TBA38"/>
      <c r="TBB38"/>
      <c r="TBC38"/>
      <c r="TBD38"/>
      <c r="TBE38"/>
      <c r="TBF38"/>
      <c r="TBG38"/>
      <c r="TBH38"/>
      <c r="TBI38"/>
      <c r="TBJ38"/>
      <c r="TBK38"/>
      <c r="TBL38"/>
      <c r="TBM38"/>
      <c r="TBN38"/>
      <c r="TBO38"/>
      <c r="TBP38"/>
      <c r="TBQ38"/>
      <c r="TBR38"/>
      <c r="TBS38"/>
      <c r="TBT38"/>
      <c r="TBU38"/>
      <c r="TBV38"/>
      <c r="TBW38"/>
      <c r="TBX38"/>
      <c r="TBY38"/>
      <c r="TBZ38"/>
      <c r="TCA38"/>
      <c r="TCB38"/>
      <c r="TCC38"/>
      <c r="TCD38"/>
      <c r="TCE38"/>
      <c r="TCF38"/>
      <c r="TCG38"/>
      <c r="TCH38"/>
      <c r="TCI38"/>
      <c r="TCJ38"/>
      <c r="TCK38"/>
      <c r="TCL38"/>
      <c r="TCM38"/>
      <c r="TCN38"/>
      <c r="TCO38"/>
      <c r="TCP38"/>
      <c r="TCQ38"/>
      <c r="TCR38"/>
      <c r="TCS38"/>
      <c r="TCT38"/>
      <c r="TCU38"/>
      <c r="TCV38"/>
      <c r="TCW38"/>
      <c r="TCX38"/>
      <c r="TCY38"/>
      <c r="TCZ38"/>
      <c r="TDA38"/>
      <c r="TDB38"/>
      <c r="TDC38"/>
      <c r="TDD38"/>
      <c r="TDE38"/>
      <c r="TDF38"/>
      <c r="TDG38"/>
      <c r="TDH38"/>
      <c r="TDI38"/>
      <c r="TDJ38"/>
      <c r="TDK38"/>
      <c r="TDL38"/>
      <c r="TDM38"/>
      <c r="TDN38"/>
      <c r="TDO38"/>
      <c r="TDP38"/>
      <c r="TDQ38"/>
      <c r="TDR38"/>
      <c r="TDS38"/>
      <c r="TDT38"/>
      <c r="TDU38"/>
      <c r="TDV38"/>
      <c r="TDW38"/>
      <c r="TDX38"/>
      <c r="TDY38"/>
      <c r="TDZ38"/>
      <c r="TEA38"/>
      <c r="TEB38"/>
      <c r="TEC38"/>
      <c r="TED38"/>
      <c r="TEE38"/>
      <c r="TEF38"/>
      <c r="TEG38"/>
      <c r="TEH38"/>
      <c r="TEI38"/>
      <c r="TEJ38"/>
      <c r="TEK38"/>
      <c r="TEL38"/>
      <c r="TEM38"/>
      <c r="TEN38"/>
      <c r="TEO38"/>
      <c r="TEP38"/>
      <c r="TEQ38"/>
      <c r="TER38"/>
      <c r="TES38"/>
      <c r="TET38"/>
      <c r="TEU38"/>
      <c r="TEV38"/>
      <c r="TEW38"/>
      <c r="TEX38"/>
      <c r="TEY38"/>
      <c r="TEZ38"/>
      <c r="TFA38"/>
      <c r="TFB38"/>
      <c r="TFC38"/>
      <c r="TFD38"/>
      <c r="TFE38"/>
      <c r="TFF38"/>
      <c r="TFG38"/>
      <c r="TFH38"/>
      <c r="TFI38"/>
      <c r="TFJ38"/>
      <c r="TFK38"/>
      <c r="TFL38"/>
      <c r="TFM38"/>
      <c r="TFN38"/>
      <c r="TFO38"/>
      <c r="TFP38"/>
      <c r="TFQ38"/>
      <c r="TFR38"/>
      <c r="TFS38"/>
      <c r="TFT38"/>
      <c r="TFU38"/>
      <c r="TFV38"/>
      <c r="TFW38"/>
      <c r="TFX38"/>
      <c r="TFY38"/>
      <c r="TFZ38"/>
      <c r="TGA38"/>
      <c r="TGB38"/>
      <c r="TGC38"/>
      <c r="TGD38"/>
      <c r="TGE38"/>
      <c r="TGF38"/>
      <c r="TGG38"/>
      <c r="TGH38"/>
      <c r="TGI38"/>
      <c r="TGJ38"/>
      <c r="TGK38"/>
      <c r="TGL38"/>
      <c r="TGM38"/>
      <c r="TGN38"/>
      <c r="TGO38"/>
      <c r="TGP38"/>
      <c r="TGQ38"/>
      <c r="TGR38"/>
      <c r="TGS38"/>
      <c r="TGT38"/>
      <c r="TGU38"/>
      <c r="TGV38"/>
      <c r="TGW38"/>
      <c r="TGX38"/>
      <c r="TGY38"/>
      <c r="TGZ38"/>
      <c r="THA38"/>
      <c r="THB38"/>
      <c r="THC38"/>
      <c r="THD38"/>
      <c r="THE38"/>
      <c r="THF38"/>
      <c r="THG38"/>
      <c r="THH38"/>
      <c r="THI38"/>
      <c r="THJ38"/>
      <c r="THK38"/>
      <c r="THL38"/>
      <c r="THM38"/>
      <c r="THN38"/>
      <c r="THO38"/>
      <c r="THP38"/>
      <c r="THQ38"/>
      <c r="THR38"/>
      <c r="THS38"/>
      <c r="THT38"/>
      <c r="THU38"/>
      <c r="THV38"/>
      <c r="THW38"/>
      <c r="THX38"/>
      <c r="THY38"/>
      <c r="THZ38"/>
      <c r="TIA38"/>
      <c r="TIB38"/>
      <c r="TIC38"/>
      <c r="TID38"/>
      <c r="TIE38"/>
      <c r="TIF38"/>
      <c r="TIG38"/>
      <c r="TIH38"/>
      <c r="TII38"/>
      <c r="TIJ38"/>
      <c r="TIK38"/>
      <c r="TIL38"/>
      <c r="TIM38"/>
      <c r="TIN38"/>
      <c r="TIO38"/>
      <c r="TIP38"/>
      <c r="TIQ38"/>
      <c r="TIR38"/>
      <c r="TIS38"/>
      <c r="TIT38"/>
      <c r="TIU38"/>
      <c r="TIV38"/>
      <c r="TIW38"/>
      <c r="TIX38"/>
      <c r="TIY38"/>
      <c r="TIZ38"/>
      <c r="TJA38"/>
      <c r="TJB38"/>
      <c r="TJC38"/>
      <c r="TJD38"/>
      <c r="TJE38"/>
      <c r="TJF38"/>
      <c r="TJG38"/>
      <c r="TJH38"/>
      <c r="TJI38"/>
      <c r="TJJ38"/>
      <c r="TJK38"/>
      <c r="TJL38"/>
      <c r="TJM38"/>
      <c r="TJN38"/>
      <c r="TJO38"/>
      <c r="TJP38"/>
      <c r="TJQ38"/>
      <c r="TJR38"/>
      <c r="TJS38"/>
      <c r="TJT38"/>
      <c r="TJU38"/>
      <c r="TJV38"/>
      <c r="TJW38"/>
      <c r="TJX38"/>
      <c r="TJY38"/>
      <c r="TJZ38"/>
      <c r="TKA38"/>
      <c r="TKB38"/>
      <c r="TKC38"/>
      <c r="TKD38"/>
      <c r="TKE38"/>
      <c r="TKF38"/>
      <c r="TKG38"/>
      <c r="TKH38"/>
      <c r="TKI38"/>
      <c r="TKJ38"/>
      <c r="TKK38"/>
      <c r="TKL38"/>
      <c r="TKM38"/>
      <c r="TKN38"/>
      <c r="TKO38"/>
      <c r="TKP38"/>
      <c r="TKQ38"/>
      <c r="TKR38"/>
      <c r="TKS38"/>
      <c r="TKT38"/>
      <c r="TKU38"/>
      <c r="TKV38"/>
      <c r="TKW38"/>
      <c r="TKX38"/>
      <c r="TKY38"/>
      <c r="TKZ38"/>
      <c r="TLA38"/>
      <c r="TLB38"/>
      <c r="TLC38"/>
      <c r="TLD38"/>
      <c r="TLE38"/>
      <c r="TLF38"/>
      <c r="TLG38"/>
      <c r="TLH38"/>
      <c r="TLI38"/>
      <c r="TLJ38"/>
      <c r="TLK38"/>
      <c r="TLL38"/>
      <c r="TLM38"/>
      <c r="TLN38"/>
      <c r="TLO38"/>
      <c r="TLP38"/>
      <c r="TLQ38"/>
      <c r="TLR38"/>
      <c r="TLS38"/>
      <c r="TLT38"/>
      <c r="TLU38"/>
      <c r="TLV38"/>
      <c r="TLW38"/>
      <c r="TLX38"/>
      <c r="TLY38"/>
      <c r="TLZ38"/>
      <c r="TMA38"/>
      <c r="TMB38"/>
      <c r="TMC38"/>
      <c r="TMD38"/>
      <c r="TME38"/>
      <c r="TMF38"/>
      <c r="TMG38"/>
      <c r="TMH38"/>
      <c r="TMI38"/>
      <c r="TMJ38"/>
      <c r="TMK38"/>
      <c r="TML38"/>
      <c r="TMM38"/>
      <c r="TMN38"/>
      <c r="TMO38"/>
      <c r="TMP38"/>
      <c r="TMQ38"/>
      <c r="TMR38"/>
      <c r="TMS38"/>
      <c r="TMT38"/>
      <c r="TMU38"/>
      <c r="TMV38"/>
      <c r="TMW38"/>
      <c r="TMX38"/>
      <c r="TMY38"/>
      <c r="TMZ38"/>
      <c r="TNA38"/>
      <c r="TNB38"/>
      <c r="TNC38"/>
      <c r="TND38"/>
      <c r="TNE38"/>
      <c r="TNF38"/>
      <c r="TNG38"/>
      <c r="TNH38"/>
      <c r="TNI38"/>
      <c r="TNJ38"/>
      <c r="TNK38"/>
      <c r="TNL38"/>
      <c r="TNM38"/>
      <c r="TNN38"/>
      <c r="TNO38"/>
      <c r="TNP38"/>
      <c r="TNQ38"/>
      <c r="TNR38"/>
      <c r="TNS38"/>
      <c r="TNT38"/>
      <c r="TNU38"/>
      <c r="TNV38"/>
      <c r="TNW38"/>
      <c r="TNX38"/>
      <c r="TNY38"/>
      <c r="TNZ38"/>
      <c r="TOA38"/>
      <c r="TOB38"/>
      <c r="TOC38"/>
      <c r="TOD38"/>
      <c r="TOE38"/>
      <c r="TOF38"/>
      <c r="TOG38"/>
      <c r="TOH38"/>
      <c r="TOI38"/>
      <c r="TOJ38"/>
      <c r="TOK38"/>
      <c r="TOL38"/>
      <c r="TOM38"/>
      <c r="TON38"/>
      <c r="TOO38"/>
      <c r="TOP38"/>
      <c r="TOQ38"/>
      <c r="TOR38"/>
      <c r="TOS38"/>
      <c r="TOT38"/>
      <c r="TOU38"/>
      <c r="TOV38"/>
      <c r="TOW38"/>
      <c r="TOX38"/>
      <c r="TOY38"/>
      <c r="TOZ38"/>
      <c r="TPA38"/>
      <c r="TPB38"/>
      <c r="TPC38"/>
      <c r="TPD38"/>
      <c r="TPE38"/>
      <c r="TPF38"/>
      <c r="TPG38"/>
      <c r="TPH38"/>
      <c r="TPI38"/>
      <c r="TPJ38"/>
      <c r="TPK38"/>
      <c r="TPL38"/>
      <c r="TPM38"/>
      <c r="TPN38"/>
      <c r="TPO38"/>
      <c r="TPP38"/>
      <c r="TPQ38"/>
      <c r="TPR38"/>
      <c r="TPS38"/>
      <c r="TPT38"/>
      <c r="TPU38"/>
      <c r="TPV38"/>
      <c r="TPW38"/>
      <c r="TPX38"/>
      <c r="TPY38"/>
      <c r="TPZ38"/>
      <c r="TQA38"/>
      <c r="TQB38"/>
      <c r="TQC38"/>
      <c r="TQD38"/>
      <c r="TQE38"/>
      <c r="TQF38"/>
      <c r="TQG38"/>
      <c r="TQH38"/>
      <c r="TQI38"/>
      <c r="TQJ38"/>
      <c r="TQK38"/>
      <c r="TQL38"/>
      <c r="TQM38"/>
      <c r="TQN38"/>
      <c r="TQO38"/>
      <c r="TQP38"/>
      <c r="TQQ38"/>
      <c r="TQR38"/>
      <c r="TQS38"/>
      <c r="TQT38"/>
      <c r="TQU38"/>
      <c r="TQV38"/>
      <c r="TQW38"/>
      <c r="TQX38"/>
      <c r="TQY38"/>
      <c r="TQZ38"/>
      <c r="TRA38"/>
      <c r="TRB38"/>
      <c r="TRC38"/>
      <c r="TRD38"/>
      <c r="TRE38"/>
      <c r="TRF38"/>
      <c r="TRG38"/>
      <c r="TRH38"/>
      <c r="TRI38"/>
      <c r="TRJ38"/>
      <c r="TRK38"/>
      <c r="TRL38"/>
      <c r="TRM38"/>
      <c r="TRN38"/>
      <c r="TRO38"/>
      <c r="TRP38"/>
      <c r="TRQ38"/>
      <c r="TRR38"/>
      <c r="TRS38"/>
      <c r="TRT38"/>
      <c r="TRU38"/>
      <c r="TRV38"/>
      <c r="TRW38"/>
      <c r="TRX38"/>
      <c r="TRY38"/>
      <c r="TRZ38"/>
      <c r="TSA38"/>
      <c r="TSB38"/>
      <c r="TSC38"/>
      <c r="TSD38"/>
      <c r="TSE38"/>
      <c r="TSF38"/>
      <c r="TSG38"/>
      <c r="TSH38"/>
      <c r="TSI38"/>
      <c r="TSJ38"/>
      <c r="TSK38"/>
      <c r="TSL38"/>
      <c r="TSM38"/>
      <c r="TSN38"/>
      <c r="TSO38"/>
      <c r="TSP38"/>
      <c r="TSQ38"/>
      <c r="TSR38"/>
      <c r="TSS38"/>
      <c r="TST38"/>
      <c r="TSU38"/>
      <c r="TSV38"/>
      <c r="TSW38"/>
      <c r="TSX38"/>
      <c r="TSY38"/>
      <c r="TSZ38"/>
      <c r="TTA38"/>
      <c r="TTB38"/>
      <c r="TTC38"/>
      <c r="TTD38"/>
      <c r="TTE38"/>
      <c r="TTF38"/>
      <c r="TTG38"/>
      <c r="TTH38"/>
      <c r="TTI38"/>
      <c r="TTJ38"/>
      <c r="TTK38"/>
      <c r="TTL38"/>
      <c r="TTM38"/>
      <c r="TTN38"/>
      <c r="TTO38"/>
      <c r="TTP38"/>
      <c r="TTQ38"/>
      <c r="TTR38"/>
      <c r="TTS38"/>
      <c r="TTT38"/>
      <c r="TTU38"/>
      <c r="TTV38"/>
      <c r="TTW38"/>
      <c r="TTX38"/>
      <c r="TTY38"/>
      <c r="TTZ38"/>
      <c r="TUA38"/>
      <c r="TUB38"/>
      <c r="TUC38"/>
      <c r="TUD38"/>
      <c r="TUE38"/>
      <c r="TUF38"/>
      <c r="TUG38"/>
      <c r="TUH38"/>
      <c r="TUI38"/>
      <c r="TUJ38"/>
      <c r="TUK38"/>
      <c r="TUL38"/>
      <c r="TUM38"/>
      <c r="TUN38"/>
      <c r="TUO38"/>
      <c r="TUP38"/>
      <c r="TUQ38"/>
      <c r="TUR38"/>
      <c r="TUS38"/>
      <c r="TUT38"/>
      <c r="TUU38"/>
      <c r="TUV38"/>
      <c r="TUW38"/>
      <c r="TUX38"/>
      <c r="TUY38"/>
      <c r="TUZ38"/>
      <c r="TVA38"/>
      <c r="TVB38"/>
      <c r="TVC38"/>
      <c r="TVD38"/>
      <c r="TVE38"/>
      <c r="TVF38"/>
      <c r="TVG38"/>
      <c r="TVH38"/>
      <c r="TVI38"/>
      <c r="TVJ38"/>
      <c r="TVK38"/>
      <c r="TVL38"/>
      <c r="TVM38"/>
      <c r="TVN38"/>
      <c r="TVO38"/>
      <c r="TVP38"/>
      <c r="TVQ38"/>
      <c r="TVR38"/>
      <c r="TVS38"/>
      <c r="TVT38"/>
      <c r="TVU38"/>
      <c r="TVV38"/>
      <c r="TVW38"/>
      <c r="TVX38"/>
      <c r="TVY38"/>
      <c r="TVZ38"/>
      <c r="TWA38"/>
      <c r="TWB38"/>
      <c r="TWC38"/>
      <c r="TWD38"/>
      <c r="TWE38"/>
      <c r="TWF38"/>
      <c r="TWG38"/>
      <c r="TWH38"/>
      <c r="TWI38"/>
      <c r="TWJ38"/>
      <c r="TWK38"/>
      <c r="TWL38"/>
      <c r="TWM38"/>
      <c r="TWN38"/>
      <c r="TWO38"/>
      <c r="TWP38"/>
      <c r="TWQ38"/>
      <c r="TWR38"/>
      <c r="TWS38"/>
      <c r="TWT38"/>
      <c r="TWU38"/>
      <c r="TWV38"/>
      <c r="TWW38"/>
      <c r="TWX38"/>
      <c r="TWY38"/>
      <c r="TWZ38"/>
      <c r="TXA38"/>
      <c r="TXB38"/>
      <c r="TXC38"/>
      <c r="TXD38"/>
      <c r="TXE38"/>
      <c r="TXF38"/>
      <c r="TXG38"/>
      <c r="TXH38"/>
      <c r="TXI38"/>
      <c r="TXJ38"/>
      <c r="TXK38"/>
      <c r="TXL38"/>
      <c r="TXM38"/>
      <c r="TXN38"/>
      <c r="TXO38"/>
      <c r="TXP38"/>
      <c r="TXQ38"/>
      <c r="TXR38"/>
      <c r="TXS38"/>
      <c r="TXT38"/>
      <c r="TXU38"/>
      <c r="TXV38"/>
      <c r="TXW38"/>
      <c r="TXX38"/>
      <c r="TXY38"/>
      <c r="TXZ38"/>
      <c r="TYA38"/>
      <c r="TYB38"/>
      <c r="TYC38"/>
      <c r="TYD38"/>
      <c r="TYE38"/>
      <c r="TYF38"/>
      <c r="TYG38"/>
      <c r="TYH38"/>
      <c r="TYI38"/>
      <c r="TYJ38"/>
      <c r="TYK38"/>
      <c r="TYL38"/>
      <c r="TYM38"/>
      <c r="TYN38"/>
      <c r="TYO38"/>
      <c r="TYP38"/>
      <c r="TYQ38"/>
      <c r="TYR38"/>
      <c r="TYS38"/>
      <c r="TYT38"/>
      <c r="TYU38"/>
      <c r="TYV38"/>
      <c r="TYW38"/>
      <c r="TYX38"/>
      <c r="TYY38"/>
      <c r="TYZ38"/>
      <c r="TZA38"/>
      <c r="TZB38"/>
      <c r="TZC38"/>
      <c r="TZD38"/>
      <c r="TZE38"/>
      <c r="TZF38"/>
      <c r="TZG38"/>
      <c r="TZH38"/>
      <c r="TZI38"/>
      <c r="TZJ38"/>
      <c r="TZK38"/>
      <c r="TZL38"/>
      <c r="TZM38"/>
      <c r="TZN38"/>
      <c r="TZO38"/>
      <c r="TZP38"/>
      <c r="TZQ38"/>
      <c r="TZR38"/>
      <c r="TZS38"/>
      <c r="TZT38"/>
      <c r="TZU38"/>
      <c r="TZV38"/>
      <c r="TZW38"/>
      <c r="TZX38"/>
      <c r="TZY38"/>
      <c r="TZZ38"/>
      <c r="UAA38"/>
      <c r="UAB38"/>
      <c r="UAC38"/>
      <c r="UAD38"/>
      <c r="UAE38"/>
      <c r="UAF38"/>
      <c r="UAG38"/>
      <c r="UAH38"/>
      <c r="UAI38"/>
      <c r="UAJ38"/>
      <c r="UAK38"/>
      <c r="UAL38"/>
      <c r="UAM38"/>
      <c r="UAN38"/>
      <c r="UAO38"/>
      <c r="UAP38"/>
      <c r="UAQ38"/>
      <c r="UAR38"/>
      <c r="UAS38"/>
      <c r="UAT38"/>
      <c r="UAU38"/>
      <c r="UAV38"/>
      <c r="UAW38"/>
      <c r="UAX38"/>
      <c r="UAY38"/>
      <c r="UAZ38"/>
      <c r="UBA38"/>
      <c r="UBB38"/>
      <c r="UBC38"/>
      <c r="UBD38"/>
      <c r="UBE38"/>
      <c r="UBF38"/>
      <c r="UBG38"/>
      <c r="UBH38"/>
      <c r="UBI38"/>
      <c r="UBJ38"/>
      <c r="UBK38"/>
      <c r="UBL38"/>
      <c r="UBM38"/>
      <c r="UBN38"/>
      <c r="UBO38"/>
      <c r="UBP38"/>
      <c r="UBQ38"/>
      <c r="UBR38"/>
      <c r="UBS38"/>
      <c r="UBT38"/>
      <c r="UBU38"/>
      <c r="UBV38"/>
      <c r="UBW38"/>
      <c r="UBX38"/>
      <c r="UBY38"/>
      <c r="UBZ38"/>
      <c r="UCA38"/>
      <c r="UCB38"/>
      <c r="UCC38"/>
      <c r="UCD38"/>
      <c r="UCE38"/>
      <c r="UCF38"/>
      <c r="UCG38"/>
      <c r="UCH38"/>
      <c r="UCI38"/>
      <c r="UCJ38"/>
      <c r="UCK38"/>
      <c r="UCL38"/>
      <c r="UCM38"/>
      <c r="UCN38"/>
      <c r="UCO38"/>
      <c r="UCP38"/>
      <c r="UCQ38"/>
      <c r="UCR38"/>
      <c r="UCS38"/>
      <c r="UCT38"/>
      <c r="UCU38"/>
      <c r="UCV38"/>
      <c r="UCW38"/>
      <c r="UCX38"/>
      <c r="UCY38"/>
      <c r="UCZ38"/>
      <c r="UDA38"/>
      <c r="UDB38"/>
      <c r="UDC38"/>
      <c r="UDD38"/>
      <c r="UDE38"/>
      <c r="UDF38"/>
      <c r="UDG38"/>
      <c r="UDH38"/>
      <c r="UDI38"/>
      <c r="UDJ38"/>
      <c r="UDK38"/>
      <c r="UDL38"/>
      <c r="UDM38"/>
      <c r="UDN38"/>
      <c r="UDO38"/>
      <c r="UDP38"/>
      <c r="UDQ38"/>
      <c r="UDR38"/>
      <c r="UDS38"/>
      <c r="UDT38"/>
      <c r="UDU38"/>
      <c r="UDV38"/>
      <c r="UDW38"/>
      <c r="UDX38"/>
      <c r="UDY38"/>
      <c r="UDZ38"/>
      <c r="UEA38"/>
      <c r="UEB38"/>
      <c r="UEC38"/>
      <c r="UED38"/>
      <c r="UEE38"/>
      <c r="UEF38"/>
      <c r="UEG38"/>
      <c r="UEH38"/>
      <c r="UEI38"/>
      <c r="UEJ38"/>
      <c r="UEK38"/>
      <c r="UEL38"/>
      <c r="UEM38"/>
      <c r="UEN38"/>
      <c r="UEO38"/>
      <c r="UEP38"/>
      <c r="UEQ38"/>
      <c r="UER38"/>
      <c r="UES38"/>
      <c r="UET38"/>
      <c r="UEU38"/>
      <c r="UEV38"/>
      <c r="UEW38"/>
      <c r="UEX38"/>
      <c r="UEY38"/>
      <c r="UEZ38"/>
      <c r="UFA38"/>
      <c r="UFB38"/>
      <c r="UFC38"/>
      <c r="UFD38"/>
      <c r="UFE38"/>
      <c r="UFF38"/>
      <c r="UFG38"/>
      <c r="UFH38"/>
      <c r="UFI38"/>
      <c r="UFJ38"/>
      <c r="UFK38"/>
      <c r="UFL38"/>
      <c r="UFM38"/>
      <c r="UFN38"/>
      <c r="UFO38"/>
      <c r="UFP38"/>
      <c r="UFQ38"/>
      <c r="UFR38"/>
      <c r="UFS38"/>
      <c r="UFT38"/>
      <c r="UFU38"/>
      <c r="UFV38"/>
      <c r="UFW38"/>
      <c r="UFX38"/>
      <c r="UFY38"/>
      <c r="UFZ38"/>
      <c r="UGA38"/>
      <c r="UGB38"/>
      <c r="UGC38"/>
      <c r="UGD38"/>
      <c r="UGE38"/>
      <c r="UGF38"/>
      <c r="UGG38"/>
      <c r="UGH38"/>
      <c r="UGI38"/>
      <c r="UGJ38"/>
      <c r="UGK38"/>
      <c r="UGL38"/>
      <c r="UGM38"/>
      <c r="UGN38"/>
      <c r="UGO38"/>
      <c r="UGP38"/>
      <c r="UGQ38"/>
      <c r="UGR38"/>
      <c r="UGS38"/>
      <c r="UGT38"/>
      <c r="UGU38"/>
      <c r="UGV38"/>
      <c r="UGW38"/>
      <c r="UGX38"/>
      <c r="UGY38"/>
      <c r="UGZ38"/>
      <c r="UHA38"/>
      <c r="UHB38"/>
      <c r="UHC38"/>
      <c r="UHD38"/>
      <c r="UHE38"/>
      <c r="UHF38"/>
      <c r="UHG38"/>
      <c r="UHH38"/>
      <c r="UHI38"/>
      <c r="UHJ38"/>
      <c r="UHK38"/>
      <c r="UHL38"/>
      <c r="UHM38"/>
      <c r="UHN38"/>
      <c r="UHO38"/>
      <c r="UHP38"/>
      <c r="UHQ38"/>
      <c r="UHR38"/>
      <c r="UHS38"/>
      <c r="UHT38"/>
      <c r="UHU38"/>
      <c r="UHV38"/>
      <c r="UHW38"/>
      <c r="UHX38"/>
      <c r="UHY38"/>
      <c r="UHZ38"/>
      <c r="UIA38"/>
      <c r="UIB38"/>
      <c r="UIC38"/>
      <c r="UID38"/>
      <c r="UIE38"/>
      <c r="UIF38"/>
      <c r="UIG38"/>
      <c r="UIH38"/>
      <c r="UII38"/>
      <c r="UIJ38"/>
      <c r="UIK38"/>
      <c r="UIL38"/>
      <c r="UIM38"/>
      <c r="UIN38"/>
      <c r="UIO38"/>
      <c r="UIP38"/>
      <c r="UIQ38"/>
      <c r="UIR38"/>
      <c r="UIS38"/>
      <c r="UIT38"/>
      <c r="UIU38"/>
      <c r="UIV38"/>
      <c r="UIW38"/>
      <c r="UIX38"/>
      <c r="UIY38"/>
      <c r="UIZ38"/>
      <c r="UJA38"/>
      <c r="UJB38"/>
      <c r="UJC38"/>
      <c r="UJD38"/>
      <c r="UJE38"/>
      <c r="UJF38"/>
      <c r="UJG38"/>
      <c r="UJH38"/>
      <c r="UJI38"/>
      <c r="UJJ38"/>
      <c r="UJK38"/>
      <c r="UJL38"/>
      <c r="UJM38"/>
      <c r="UJN38"/>
      <c r="UJO38"/>
      <c r="UJP38"/>
      <c r="UJQ38"/>
      <c r="UJR38"/>
      <c r="UJS38"/>
      <c r="UJT38"/>
      <c r="UJU38"/>
      <c r="UJV38"/>
      <c r="UJW38"/>
      <c r="UJX38"/>
      <c r="UJY38"/>
      <c r="UJZ38"/>
      <c r="UKA38"/>
      <c r="UKB38"/>
      <c r="UKC38"/>
      <c r="UKD38"/>
      <c r="UKE38"/>
      <c r="UKF38"/>
      <c r="UKG38"/>
      <c r="UKH38"/>
      <c r="UKI38"/>
      <c r="UKJ38"/>
      <c r="UKK38"/>
      <c r="UKL38"/>
      <c r="UKM38"/>
      <c r="UKN38"/>
      <c r="UKO38"/>
      <c r="UKP38"/>
      <c r="UKQ38"/>
      <c r="UKR38"/>
      <c r="UKS38"/>
      <c r="UKT38"/>
      <c r="UKU38"/>
      <c r="UKV38"/>
      <c r="UKW38"/>
      <c r="UKX38"/>
      <c r="UKY38"/>
      <c r="UKZ38"/>
      <c r="ULA38"/>
      <c r="ULB38"/>
      <c r="ULC38"/>
      <c r="ULD38"/>
      <c r="ULE38"/>
      <c r="ULF38"/>
      <c r="ULG38"/>
      <c r="ULH38"/>
      <c r="ULI38"/>
      <c r="ULJ38"/>
      <c r="ULK38"/>
      <c r="ULL38"/>
      <c r="ULM38"/>
      <c r="ULN38"/>
      <c r="ULO38"/>
      <c r="ULP38"/>
      <c r="ULQ38"/>
      <c r="ULR38"/>
      <c r="ULS38"/>
      <c r="ULT38"/>
      <c r="ULU38"/>
      <c r="ULV38"/>
      <c r="ULW38"/>
      <c r="ULX38"/>
      <c r="ULY38"/>
      <c r="ULZ38"/>
      <c r="UMA38"/>
      <c r="UMB38"/>
      <c r="UMC38"/>
      <c r="UMD38"/>
      <c r="UME38"/>
      <c r="UMF38"/>
      <c r="UMG38"/>
      <c r="UMH38"/>
      <c r="UMI38"/>
      <c r="UMJ38"/>
      <c r="UMK38"/>
      <c r="UML38"/>
      <c r="UMM38"/>
      <c r="UMN38"/>
      <c r="UMO38"/>
      <c r="UMP38"/>
      <c r="UMQ38"/>
      <c r="UMR38"/>
      <c r="UMS38"/>
      <c r="UMT38"/>
      <c r="UMU38"/>
      <c r="UMV38"/>
      <c r="UMW38"/>
      <c r="UMX38"/>
      <c r="UMY38"/>
      <c r="UMZ38"/>
      <c r="UNA38"/>
      <c r="UNB38"/>
      <c r="UNC38"/>
      <c r="UND38"/>
      <c r="UNE38"/>
      <c r="UNF38"/>
      <c r="UNG38"/>
      <c r="UNH38"/>
      <c r="UNI38"/>
      <c r="UNJ38"/>
      <c r="UNK38"/>
      <c r="UNL38"/>
      <c r="UNM38"/>
      <c r="UNN38"/>
      <c r="UNO38"/>
      <c r="UNP38"/>
      <c r="UNQ38"/>
      <c r="UNR38"/>
      <c r="UNS38"/>
      <c r="UNT38"/>
      <c r="UNU38"/>
      <c r="UNV38"/>
      <c r="UNW38"/>
      <c r="UNX38"/>
      <c r="UNY38"/>
      <c r="UNZ38"/>
      <c r="UOA38"/>
      <c r="UOB38"/>
      <c r="UOC38"/>
      <c r="UOD38"/>
      <c r="UOE38"/>
      <c r="UOF38"/>
      <c r="UOG38"/>
      <c r="UOH38"/>
      <c r="UOI38"/>
      <c r="UOJ38"/>
      <c r="UOK38"/>
      <c r="UOL38"/>
      <c r="UOM38"/>
      <c r="UON38"/>
      <c r="UOO38"/>
      <c r="UOP38"/>
      <c r="UOQ38"/>
      <c r="UOR38"/>
      <c r="UOS38"/>
      <c r="UOT38"/>
      <c r="UOU38"/>
      <c r="UOV38"/>
      <c r="UOW38"/>
      <c r="UOX38"/>
      <c r="UOY38"/>
      <c r="UOZ38"/>
      <c r="UPA38"/>
      <c r="UPB38"/>
      <c r="UPC38"/>
      <c r="UPD38"/>
      <c r="UPE38"/>
      <c r="UPF38"/>
      <c r="UPG38"/>
      <c r="UPH38"/>
      <c r="UPI38"/>
      <c r="UPJ38"/>
      <c r="UPK38"/>
      <c r="UPL38"/>
      <c r="UPM38"/>
      <c r="UPN38"/>
      <c r="UPO38"/>
      <c r="UPP38"/>
      <c r="UPQ38"/>
      <c r="UPR38"/>
      <c r="UPS38"/>
      <c r="UPT38"/>
      <c r="UPU38"/>
      <c r="UPV38"/>
      <c r="UPW38"/>
      <c r="UPX38"/>
      <c r="UPY38"/>
      <c r="UPZ38"/>
      <c r="UQA38"/>
      <c r="UQB38"/>
      <c r="UQC38"/>
      <c r="UQD38"/>
      <c r="UQE38"/>
      <c r="UQF38"/>
      <c r="UQG38"/>
      <c r="UQH38"/>
      <c r="UQI38"/>
      <c r="UQJ38"/>
      <c r="UQK38"/>
      <c r="UQL38"/>
      <c r="UQM38"/>
      <c r="UQN38"/>
      <c r="UQO38"/>
      <c r="UQP38"/>
      <c r="UQQ38"/>
      <c r="UQR38"/>
      <c r="UQS38"/>
      <c r="UQT38"/>
      <c r="UQU38"/>
      <c r="UQV38"/>
      <c r="UQW38"/>
      <c r="UQX38"/>
      <c r="UQY38"/>
      <c r="UQZ38"/>
      <c r="URA38"/>
      <c r="URB38"/>
      <c r="URC38"/>
      <c r="URD38"/>
      <c r="URE38"/>
      <c r="URF38"/>
      <c r="URG38"/>
      <c r="URH38"/>
      <c r="URI38"/>
      <c r="URJ38"/>
      <c r="URK38"/>
      <c r="URL38"/>
      <c r="URM38"/>
      <c r="URN38"/>
      <c r="URO38"/>
      <c r="URP38"/>
      <c r="URQ38"/>
      <c r="URR38"/>
      <c r="URS38"/>
      <c r="URT38"/>
      <c r="URU38"/>
      <c r="URV38"/>
      <c r="URW38"/>
      <c r="URX38"/>
      <c r="URY38"/>
      <c r="URZ38"/>
      <c r="USA38"/>
      <c r="USB38"/>
      <c r="USC38"/>
      <c r="USD38"/>
      <c r="USE38"/>
      <c r="USF38"/>
      <c r="USG38"/>
      <c r="USH38"/>
      <c r="USI38"/>
      <c r="USJ38"/>
      <c r="USK38"/>
      <c r="USL38"/>
      <c r="USM38"/>
      <c r="USN38"/>
      <c r="USO38"/>
      <c r="USP38"/>
      <c r="USQ38"/>
      <c r="USR38"/>
      <c r="USS38"/>
      <c r="UST38"/>
      <c r="USU38"/>
      <c r="USV38"/>
      <c r="USW38"/>
      <c r="USX38"/>
      <c r="USY38"/>
      <c r="USZ38"/>
      <c r="UTA38"/>
      <c r="UTB38"/>
      <c r="UTC38"/>
      <c r="UTD38"/>
      <c r="UTE38"/>
      <c r="UTF38"/>
      <c r="UTG38"/>
      <c r="UTH38"/>
      <c r="UTI38"/>
      <c r="UTJ38"/>
      <c r="UTK38"/>
      <c r="UTL38"/>
      <c r="UTM38"/>
      <c r="UTN38"/>
      <c r="UTO38"/>
      <c r="UTP38"/>
      <c r="UTQ38"/>
      <c r="UTR38"/>
      <c r="UTS38"/>
      <c r="UTT38"/>
      <c r="UTU38"/>
      <c r="UTV38"/>
      <c r="UTW38"/>
      <c r="UTX38"/>
      <c r="UTY38"/>
      <c r="UTZ38"/>
      <c r="UUA38"/>
      <c r="UUB38"/>
      <c r="UUC38"/>
      <c r="UUD38"/>
      <c r="UUE38"/>
      <c r="UUF38"/>
      <c r="UUG38"/>
      <c r="UUH38"/>
      <c r="UUI38"/>
      <c r="UUJ38"/>
      <c r="UUK38"/>
      <c r="UUL38"/>
      <c r="UUM38"/>
      <c r="UUN38"/>
      <c r="UUO38"/>
      <c r="UUP38"/>
      <c r="UUQ38"/>
      <c r="UUR38"/>
      <c r="UUS38"/>
      <c r="UUT38"/>
      <c r="UUU38"/>
      <c r="UUV38"/>
      <c r="UUW38"/>
      <c r="UUX38"/>
      <c r="UUY38"/>
      <c r="UUZ38"/>
      <c r="UVA38"/>
      <c r="UVB38"/>
      <c r="UVC38"/>
      <c r="UVD38"/>
      <c r="UVE38"/>
      <c r="UVF38"/>
      <c r="UVG38"/>
      <c r="UVH38"/>
      <c r="UVI38"/>
      <c r="UVJ38"/>
      <c r="UVK38"/>
      <c r="UVL38"/>
      <c r="UVM38"/>
      <c r="UVN38"/>
      <c r="UVO38"/>
      <c r="UVP38"/>
      <c r="UVQ38"/>
      <c r="UVR38"/>
      <c r="UVS38"/>
      <c r="UVT38"/>
      <c r="UVU38"/>
      <c r="UVV38"/>
      <c r="UVW38"/>
      <c r="UVX38"/>
      <c r="UVY38"/>
      <c r="UVZ38"/>
      <c r="UWA38"/>
      <c r="UWB38"/>
      <c r="UWC38"/>
      <c r="UWD38"/>
      <c r="UWE38"/>
      <c r="UWF38"/>
      <c r="UWG38"/>
      <c r="UWH38"/>
      <c r="UWI38"/>
      <c r="UWJ38"/>
      <c r="UWK38"/>
      <c r="UWL38"/>
      <c r="UWM38"/>
      <c r="UWN38"/>
      <c r="UWO38"/>
      <c r="UWP38"/>
      <c r="UWQ38"/>
      <c r="UWR38"/>
      <c r="UWS38"/>
      <c r="UWT38"/>
      <c r="UWU38"/>
      <c r="UWV38"/>
      <c r="UWW38"/>
      <c r="UWX38"/>
      <c r="UWY38"/>
      <c r="UWZ38"/>
      <c r="UXA38"/>
      <c r="UXB38"/>
      <c r="UXC38"/>
      <c r="UXD38"/>
      <c r="UXE38"/>
      <c r="UXF38"/>
      <c r="UXG38"/>
      <c r="UXH38"/>
      <c r="UXI38"/>
      <c r="UXJ38"/>
      <c r="UXK38"/>
      <c r="UXL38"/>
      <c r="UXM38"/>
      <c r="UXN38"/>
      <c r="UXO38"/>
      <c r="UXP38"/>
      <c r="UXQ38"/>
      <c r="UXR38"/>
      <c r="UXS38"/>
      <c r="UXT38"/>
      <c r="UXU38"/>
      <c r="UXV38"/>
      <c r="UXW38"/>
      <c r="UXX38"/>
      <c r="UXY38"/>
      <c r="UXZ38"/>
      <c r="UYA38"/>
      <c r="UYB38"/>
      <c r="UYC38"/>
      <c r="UYD38"/>
      <c r="UYE38"/>
      <c r="UYF38"/>
      <c r="UYG38"/>
      <c r="UYH38"/>
      <c r="UYI38"/>
      <c r="UYJ38"/>
      <c r="UYK38"/>
      <c r="UYL38"/>
      <c r="UYM38"/>
      <c r="UYN38"/>
      <c r="UYO38"/>
      <c r="UYP38"/>
      <c r="UYQ38"/>
      <c r="UYR38"/>
      <c r="UYS38"/>
      <c r="UYT38"/>
      <c r="UYU38"/>
      <c r="UYV38"/>
      <c r="UYW38"/>
      <c r="UYX38"/>
      <c r="UYY38"/>
      <c r="UYZ38"/>
      <c r="UZA38"/>
      <c r="UZB38"/>
      <c r="UZC38"/>
      <c r="UZD38"/>
      <c r="UZE38"/>
      <c r="UZF38"/>
      <c r="UZG38"/>
      <c r="UZH38"/>
      <c r="UZI38"/>
      <c r="UZJ38"/>
      <c r="UZK38"/>
      <c r="UZL38"/>
      <c r="UZM38"/>
      <c r="UZN38"/>
      <c r="UZO38"/>
      <c r="UZP38"/>
      <c r="UZQ38"/>
      <c r="UZR38"/>
      <c r="UZS38"/>
      <c r="UZT38"/>
      <c r="UZU38"/>
      <c r="UZV38"/>
      <c r="UZW38"/>
      <c r="UZX38"/>
      <c r="UZY38"/>
      <c r="UZZ38"/>
      <c r="VAA38"/>
      <c r="VAB38"/>
      <c r="VAC38"/>
      <c r="VAD38"/>
      <c r="VAE38"/>
      <c r="VAF38"/>
      <c r="VAG38"/>
      <c r="VAH38"/>
      <c r="VAI38"/>
      <c r="VAJ38"/>
      <c r="VAK38"/>
      <c r="VAL38"/>
      <c r="VAM38"/>
      <c r="VAN38"/>
      <c r="VAO38"/>
      <c r="VAP38"/>
      <c r="VAQ38"/>
      <c r="VAR38"/>
      <c r="VAS38"/>
      <c r="VAT38"/>
      <c r="VAU38"/>
      <c r="VAV38"/>
      <c r="VAW38"/>
      <c r="VAX38"/>
      <c r="VAY38"/>
      <c r="VAZ38"/>
      <c r="VBA38"/>
      <c r="VBB38"/>
      <c r="VBC38"/>
      <c r="VBD38"/>
      <c r="VBE38"/>
      <c r="VBF38"/>
      <c r="VBG38"/>
      <c r="VBH38"/>
      <c r="VBI38"/>
      <c r="VBJ38"/>
      <c r="VBK38"/>
      <c r="VBL38"/>
      <c r="VBM38"/>
      <c r="VBN38"/>
      <c r="VBO38"/>
      <c r="VBP38"/>
      <c r="VBQ38"/>
      <c r="VBR38"/>
      <c r="VBS38"/>
      <c r="VBT38"/>
      <c r="VBU38"/>
      <c r="VBV38"/>
      <c r="VBW38"/>
      <c r="VBX38"/>
      <c r="VBY38"/>
      <c r="VBZ38"/>
      <c r="VCA38"/>
      <c r="VCB38"/>
      <c r="VCC38"/>
      <c r="VCD38"/>
      <c r="VCE38"/>
      <c r="VCF38"/>
      <c r="VCG38"/>
      <c r="VCH38"/>
      <c r="VCI38"/>
      <c r="VCJ38"/>
      <c r="VCK38"/>
      <c r="VCL38"/>
      <c r="VCM38"/>
      <c r="VCN38"/>
      <c r="VCO38"/>
      <c r="VCP38"/>
      <c r="VCQ38"/>
      <c r="VCR38"/>
      <c r="VCS38"/>
      <c r="VCT38"/>
      <c r="VCU38"/>
      <c r="VCV38"/>
      <c r="VCW38"/>
      <c r="VCX38"/>
      <c r="VCY38"/>
      <c r="VCZ38"/>
      <c r="VDA38"/>
      <c r="VDB38"/>
      <c r="VDC38"/>
      <c r="VDD38"/>
      <c r="VDE38"/>
      <c r="VDF38"/>
      <c r="VDG38"/>
      <c r="VDH38"/>
      <c r="VDI38"/>
      <c r="VDJ38"/>
      <c r="VDK38"/>
      <c r="VDL38"/>
      <c r="VDM38"/>
      <c r="VDN38"/>
      <c r="VDO38"/>
      <c r="VDP38"/>
      <c r="VDQ38"/>
      <c r="VDR38"/>
      <c r="VDS38"/>
      <c r="VDT38"/>
      <c r="VDU38"/>
      <c r="VDV38"/>
      <c r="VDW38"/>
      <c r="VDX38"/>
      <c r="VDY38"/>
      <c r="VDZ38"/>
      <c r="VEA38"/>
      <c r="VEB38"/>
      <c r="VEC38"/>
      <c r="VED38"/>
      <c r="VEE38"/>
      <c r="VEF38"/>
      <c r="VEG38"/>
      <c r="VEH38"/>
      <c r="VEI38"/>
      <c r="VEJ38"/>
      <c r="VEK38"/>
      <c r="VEL38"/>
      <c r="VEM38"/>
      <c r="VEN38"/>
      <c r="VEO38"/>
      <c r="VEP38"/>
      <c r="VEQ38"/>
      <c r="VER38"/>
      <c r="VES38"/>
      <c r="VET38"/>
      <c r="VEU38"/>
      <c r="VEV38"/>
      <c r="VEW38"/>
      <c r="VEX38"/>
      <c r="VEY38"/>
      <c r="VEZ38"/>
      <c r="VFA38"/>
      <c r="VFB38"/>
      <c r="VFC38"/>
      <c r="VFD38"/>
      <c r="VFE38"/>
      <c r="VFF38"/>
      <c r="VFG38"/>
      <c r="VFH38"/>
      <c r="VFI38"/>
      <c r="VFJ38"/>
      <c r="VFK38"/>
      <c r="VFL38"/>
      <c r="VFM38"/>
      <c r="VFN38"/>
      <c r="VFO38"/>
      <c r="VFP38"/>
      <c r="VFQ38"/>
      <c r="VFR38"/>
      <c r="VFS38"/>
      <c r="VFT38"/>
      <c r="VFU38"/>
      <c r="VFV38"/>
      <c r="VFW38"/>
      <c r="VFX38"/>
      <c r="VFY38"/>
      <c r="VFZ38"/>
      <c r="VGA38"/>
      <c r="VGB38"/>
      <c r="VGC38"/>
      <c r="VGD38"/>
      <c r="VGE38"/>
      <c r="VGF38"/>
      <c r="VGG38"/>
      <c r="VGH38"/>
      <c r="VGI38"/>
      <c r="VGJ38"/>
      <c r="VGK38"/>
      <c r="VGL38"/>
      <c r="VGM38"/>
      <c r="VGN38"/>
      <c r="VGO38"/>
      <c r="VGP38"/>
      <c r="VGQ38"/>
      <c r="VGR38"/>
      <c r="VGS38"/>
      <c r="VGT38"/>
      <c r="VGU38"/>
      <c r="VGV38"/>
      <c r="VGW38"/>
      <c r="VGX38"/>
      <c r="VGY38"/>
      <c r="VGZ38"/>
      <c r="VHA38"/>
      <c r="VHB38"/>
      <c r="VHC38"/>
      <c r="VHD38"/>
      <c r="VHE38"/>
      <c r="VHF38"/>
      <c r="VHG38"/>
      <c r="VHH38"/>
      <c r="VHI38"/>
      <c r="VHJ38"/>
      <c r="VHK38"/>
      <c r="VHL38"/>
      <c r="VHM38"/>
      <c r="VHN38"/>
      <c r="VHO38"/>
      <c r="VHP38"/>
      <c r="VHQ38"/>
      <c r="VHR38"/>
      <c r="VHS38"/>
      <c r="VHT38"/>
      <c r="VHU38"/>
      <c r="VHV38"/>
      <c r="VHW38"/>
      <c r="VHX38"/>
      <c r="VHY38"/>
      <c r="VHZ38"/>
      <c r="VIA38"/>
      <c r="VIB38"/>
      <c r="VIC38"/>
      <c r="VID38"/>
      <c r="VIE38"/>
      <c r="VIF38"/>
      <c r="VIG38"/>
      <c r="VIH38"/>
      <c r="VII38"/>
      <c r="VIJ38"/>
      <c r="VIK38"/>
      <c r="VIL38"/>
      <c r="VIM38"/>
      <c r="VIN38"/>
      <c r="VIO38"/>
      <c r="VIP38"/>
      <c r="VIQ38"/>
      <c r="VIR38"/>
      <c r="VIS38"/>
      <c r="VIT38"/>
      <c r="VIU38"/>
      <c r="VIV38"/>
      <c r="VIW38"/>
      <c r="VIX38"/>
      <c r="VIY38"/>
      <c r="VIZ38"/>
      <c r="VJA38"/>
      <c r="VJB38"/>
      <c r="VJC38"/>
      <c r="VJD38"/>
      <c r="VJE38"/>
      <c r="VJF38"/>
      <c r="VJG38"/>
      <c r="VJH38"/>
      <c r="VJI38"/>
      <c r="VJJ38"/>
      <c r="VJK38"/>
      <c r="VJL38"/>
      <c r="VJM38"/>
      <c r="VJN38"/>
      <c r="VJO38"/>
      <c r="VJP38"/>
      <c r="VJQ38"/>
      <c r="VJR38"/>
      <c r="VJS38"/>
      <c r="VJT38"/>
      <c r="VJU38"/>
      <c r="VJV38"/>
      <c r="VJW38"/>
      <c r="VJX38"/>
      <c r="VJY38"/>
      <c r="VJZ38"/>
      <c r="VKA38"/>
      <c r="VKB38"/>
      <c r="VKC38"/>
      <c r="VKD38"/>
      <c r="VKE38"/>
      <c r="VKF38"/>
      <c r="VKG38"/>
      <c r="VKH38"/>
      <c r="VKI38"/>
      <c r="VKJ38"/>
      <c r="VKK38"/>
      <c r="VKL38"/>
      <c r="VKM38"/>
      <c r="VKN38"/>
      <c r="VKO38"/>
      <c r="VKP38"/>
      <c r="VKQ38"/>
      <c r="VKR38"/>
      <c r="VKS38"/>
      <c r="VKT38"/>
      <c r="VKU38"/>
      <c r="VKV38"/>
      <c r="VKW38"/>
      <c r="VKX38"/>
      <c r="VKY38"/>
      <c r="VKZ38"/>
      <c r="VLA38"/>
      <c r="VLB38"/>
      <c r="VLC38"/>
      <c r="VLD38"/>
      <c r="VLE38"/>
      <c r="VLF38"/>
      <c r="VLG38"/>
      <c r="VLH38"/>
      <c r="VLI38"/>
      <c r="VLJ38"/>
      <c r="VLK38"/>
      <c r="VLL38"/>
      <c r="VLM38"/>
      <c r="VLN38"/>
      <c r="VLO38"/>
      <c r="VLP38"/>
      <c r="VLQ38"/>
      <c r="VLR38"/>
      <c r="VLS38"/>
      <c r="VLT38"/>
      <c r="VLU38"/>
      <c r="VLV38"/>
      <c r="VLW38"/>
      <c r="VLX38"/>
      <c r="VLY38"/>
      <c r="VLZ38"/>
      <c r="VMA38"/>
      <c r="VMB38"/>
      <c r="VMC38"/>
      <c r="VMD38"/>
      <c r="VME38"/>
      <c r="VMF38"/>
      <c r="VMG38"/>
      <c r="VMH38"/>
      <c r="VMI38"/>
      <c r="VMJ38"/>
      <c r="VMK38"/>
      <c r="VML38"/>
      <c r="VMM38"/>
      <c r="VMN38"/>
      <c r="VMO38"/>
      <c r="VMP38"/>
      <c r="VMQ38"/>
      <c r="VMR38"/>
      <c r="VMS38"/>
      <c r="VMT38"/>
      <c r="VMU38"/>
      <c r="VMV38"/>
      <c r="VMW38"/>
      <c r="VMX38"/>
      <c r="VMY38"/>
      <c r="VMZ38"/>
      <c r="VNA38"/>
      <c r="VNB38"/>
      <c r="VNC38"/>
      <c r="VND38"/>
      <c r="VNE38"/>
      <c r="VNF38"/>
      <c r="VNG38"/>
      <c r="VNH38"/>
      <c r="VNI38"/>
      <c r="VNJ38"/>
      <c r="VNK38"/>
      <c r="VNL38"/>
      <c r="VNM38"/>
      <c r="VNN38"/>
      <c r="VNO38"/>
      <c r="VNP38"/>
      <c r="VNQ38"/>
      <c r="VNR38"/>
      <c r="VNS38"/>
      <c r="VNT38"/>
      <c r="VNU38"/>
      <c r="VNV38"/>
      <c r="VNW38"/>
      <c r="VNX38"/>
      <c r="VNY38"/>
      <c r="VNZ38"/>
      <c r="VOA38"/>
      <c r="VOB38"/>
      <c r="VOC38"/>
      <c r="VOD38"/>
      <c r="VOE38"/>
      <c r="VOF38"/>
      <c r="VOG38"/>
      <c r="VOH38"/>
      <c r="VOI38"/>
      <c r="VOJ38"/>
      <c r="VOK38"/>
      <c r="VOL38"/>
      <c r="VOM38"/>
      <c r="VON38"/>
      <c r="VOO38"/>
      <c r="VOP38"/>
      <c r="VOQ38"/>
      <c r="VOR38"/>
      <c r="VOS38"/>
      <c r="VOT38"/>
      <c r="VOU38"/>
      <c r="VOV38"/>
      <c r="VOW38"/>
      <c r="VOX38"/>
      <c r="VOY38"/>
      <c r="VOZ38"/>
      <c r="VPA38"/>
      <c r="VPB38"/>
      <c r="VPC38"/>
      <c r="VPD38"/>
      <c r="VPE38"/>
      <c r="VPF38"/>
      <c r="VPG38"/>
      <c r="VPH38"/>
      <c r="VPI38"/>
      <c r="VPJ38"/>
      <c r="VPK38"/>
      <c r="VPL38"/>
      <c r="VPM38"/>
      <c r="VPN38"/>
      <c r="VPO38"/>
      <c r="VPP38"/>
      <c r="VPQ38"/>
      <c r="VPR38"/>
      <c r="VPS38"/>
      <c r="VPT38"/>
      <c r="VPU38"/>
      <c r="VPV38"/>
      <c r="VPW38"/>
      <c r="VPX38"/>
      <c r="VPY38"/>
      <c r="VPZ38"/>
      <c r="VQA38"/>
      <c r="VQB38"/>
      <c r="VQC38"/>
      <c r="VQD38"/>
      <c r="VQE38"/>
      <c r="VQF38"/>
      <c r="VQG38"/>
      <c r="VQH38"/>
      <c r="VQI38"/>
      <c r="VQJ38"/>
      <c r="VQK38"/>
      <c r="VQL38"/>
      <c r="VQM38"/>
      <c r="VQN38"/>
      <c r="VQO38"/>
      <c r="VQP38"/>
      <c r="VQQ38"/>
      <c r="VQR38"/>
      <c r="VQS38"/>
      <c r="VQT38"/>
      <c r="VQU38"/>
      <c r="VQV38"/>
      <c r="VQW38"/>
      <c r="VQX38"/>
      <c r="VQY38"/>
      <c r="VQZ38"/>
      <c r="VRA38"/>
      <c r="VRB38"/>
      <c r="VRC38"/>
      <c r="VRD38"/>
      <c r="VRE38"/>
      <c r="VRF38"/>
      <c r="VRG38"/>
      <c r="VRH38"/>
      <c r="VRI38"/>
      <c r="VRJ38"/>
      <c r="VRK38"/>
      <c r="VRL38"/>
      <c r="VRM38"/>
      <c r="VRN38"/>
      <c r="VRO38"/>
      <c r="VRP38"/>
      <c r="VRQ38"/>
      <c r="VRR38"/>
      <c r="VRS38"/>
      <c r="VRT38"/>
      <c r="VRU38"/>
      <c r="VRV38"/>
      <c r="VRW38"/>
      <c r="VRX38"/>
      <c r="VRY38"/>
      <c r="VRZ38"/>
      <c r="VSA38"/>
      <c r="VSB38"/>
      <c r="VSC38"/>
      <c r="VSD38"/>
      <c r="VSE38"/>
      <c r="VSF38"/>
      <c r="VSG38"/>
      <c r="VSH38"/>
      <c r="VSI38"/>
      <c r="VSJ38"/>
      <c r="VSK38"/>
      <c r="VSL38"/>
      <c r="VSM38"/>
      <c r="VSN38"/>
      <c r="VSO38"/>
      <c r="VSP38"/>
      <c r="VSQ38"/>
      <c r="VSR38"/>
      <c r="VSS38"/>
      <c r="VST38"/>
      <c r="VSU38"/>
      <c r="VSV38"/>
      <c r="VSW38"/>
      <c r="VSX38"/>
      <c r="VSY38"/>
      <c r="VSZ38"/>
      <c r="VTA38"/>
      <c r="VTB38"/>
      <c r="VTC38"/>
      <c r="VTD38"/>
      <c r="VTE38"/>
      <c r="VTF38"/>
      <c r="VTG38"/>
      <c r="VTH38"/>
      <c r="VTI38"/>
      <c r="VTJ38"/>
      <c r="VTK38"/>
      <c r="VTL38"/>
      <c r="VTM38"/>
      <c r="VTN38"/>
      <c r="VTO38"/>
      <c r="VTP38"/>
      <c r="VTQ38"/>
      <c r="VTR38"/>
      <c r="VTS38"/>
      <c r="VTT38"/>
      <c r="VTU38"/>
      <c r="VTV38"/>
      <c r="VTW38"/>
      <c r="VTX38"/>
      <c r="VTY38"/>
      <c r="VTZ38"/>
      <c r="VUA38"/>
      <c r="VUB38"/>
      <c r="VUC38"/>
      <c r="VUD38"/>
      <c r="VUE38"/>
      <c r="VUF38"/>
      <c r="VUG38"/>
      <c r="VUH38"/>
      <c r="VUI38"/>
      <c r="VUJ38"/>
      <c r="VUK38"/>
      <c r="VUL38"/>
      <c r="VUM38"/>
      <c r="VUN38"/>
      <c r="VUO38"/>
      <c r="VUP38"/>
      <c r="VUQ38"/>
      <c r="VUR38"/>
      <c r="VUS38"/>
      <c r="VUT38"/>
      <c r="VUU38"/>
      <c r="VUV38"/>
      <c r="VUW38"/>
      <c r="VUX38"/>
      <c r="VUY38"/>
      <c r="VUZ38"/>
      <c r="VVA38"/>
      <c r="VVB38"/>
      <c r="VVC38"/>
      <c r="VVD38"/>
      <c r="VVE38"/>
      <c r="VVF38"/>
      <c r="VVG38"/>
      <c r="VVH38"/>
      <c r="VVI38"/>
      <c r="VVJ38"/>
      <c r="VVK38"/>
      <c r="VVL38"/>
      <c r="VVM38"/>
      <c r="VVN38"/>
      <c r="VVO38"/>
      <c r="VVP38"/>
      <c r="VVQ38"/>
      <c r="VVR38"/>
      <c r="VVS38"/>
      <c r="VVT38"/>
      <c r="VVU38"/>
      <c r="VVV38"/>
      <c r="VVW38"/>
      <c r="VVX38"/>
      <c r="VVY38"/>
      <c r="VVZ38"/>
      <c r="VWA38"/>
      <c r="VWB38"/>
      <c r="VWC38"/>
      <c r="VWD38"/>
      <c r="VWE38"/>
      <c r="VWF38"/>
      <c r="VWG38"/>
      <c r="VWH38"/>
      <c r="VWI38"/>
      <c r="VWJ38"/>
      <c r="VWK38"/>
      <c r="VWL38"/>
      <c r="VWM38"/>
      <c r="VWN38"/>
      <c r="VWO38"/>
      <c r="VWP38"/>
      <c r="VWQ38"/>
      <c r="VWR38"/>
      <c r="VWS38"/>
      <c r="VWT38"/>
      <c r="VWU38"/>
      <c r="VWV38"/>
      <c r="VWW38"/>
      <c r="VWX38"/>
      <c r="VWY38"/>
      <c r="VWZ38"/>
      <c r="VXA38"/>
      <c r="VXB38"/>
      <c r="VXC38"/>
      <c r="VXD38"/>
      <c r="VXE38"/>
      <c r="VXF38"/>
      <c r="VXG38"/>
      <c r="VXH38"/>
      <c r="VXI38"/>
      <c r="VXJ38"/>
      <c r="VXK38"/>
      <c r="VXL38"/>
      <c r="VXM38"/>
      <c r="VXN38"/>
      <c r="VXO38"/>
      <c r="VXP38"/>
      <c r="VXQ38"/>
      <c r="VXR38"/>
      <c r="VXS38"/>
      <c r="VXT38"/>
      <c r="VXU38"/>
      <c r="VXV38"/>
      <c r="VXW38"/>
      <c r="VXX38"/>
      <c r="VXY38"/>
      <c r="VXZ38"/>
      <c r="VYA38"/>
      <c r="VYB38"/>
      <c r="VYC38"/>
      <c r="VYD38"/>
      <c r="VYE38"/>
      <c r="VYF38"/>
      <c r="VYG38"/>
      <c r="VYH38"/>
      <c r="VYI38"/>
      <c r="VYJ38"/>
      <c r="VYK38"/>
      <c r="VYL38"/>
      <c r="VYM38"/>
      <c r="VYN38"/>
      <c r="VYO38"/>
      <c r="VYP38"/>
      <c r="VYQ38"/>
      <c r="VYR38"/>
      <c r="VYS38"/>
      <c r="VYT38"/>
      <c r="VYU38"/>
      <c r="VYV38"/>
      <c r="VYW38"/>
      <c r="VYX38"/>
      <c r="VYY38"/>
      <c r="VYZ38"/>
      <c r="VZA38"/>
      <c r="VZB38"/>
      <c r="VZC38"/>
      <c r="VZD38"/>
      <c r="VZE38"/>
      <c r="VZF38"/>
      <c r="VZG38"/>
      <c r="VZH38"/>
      <c r="VZI38"/>
      <c r="VZJ38"/>
      <c r="VZK38"/>
      <c r="VZL38"/>
      <c r="VZM38"/>
      <c r="VZN38"/>
      <c r="VZO38"/>
      <c r="VZP38"/>
      <c r="VZQ38"/>
      <c r="VZR38"/>
      <c r="VZS38"/>
      <c r="VZT38"/>
      <c r="VZU38"/>
      <c r="VZV38"/>
      <c r="VZW38"/>
      <c r="VZX38"/>
      <c r="VZY38"/>
      <c r="VZZ38"/>
      <c r="WAA38"/>
      <c r="WAB38"/>
      <c r="WAC38"/>
      <c r="WAD38"/>
      <c r="WAE38"/>
      <c r="WAF38"/>
      <c r="WAG38"/>
      <c r="WAH38"/>
      <c r="WAI38"/>
      <c r="WAJ38"/>
      <c r="WAK38"/>
      <c r="WAL38"/>
      <c r="WAM38"/>
      <c r="WAN38"/>
      <c r="WAO38"/>
      <c r="WAP38"/>
      <c r="WAQ38"/>
      <c r="WAR38"/>
      <c r="WAS38"/>
      <c r="WAT38"/>
      <c r="WAU38"/>
      <c r="WAV38"/>
      <c r="WAW38"/>
      <c r="WAX38"/>
      <c r="WAY38"/>
      <c r="WAZ38"/>
      <c r="WBA38"/>
      <c r="WBB38"/>
      <c r="WBC38"/>
      <c r="WBD38"/>
      <c r="WBE38"/>
      <c r="WBF38"/>
      <c r="WBG38"/>
      <c r="WBH38"/>
      <c r="WBI38"/>
      <c r="WBJ38"/>
      <c r="WBK38"/>
      <c r="WBL38"/>
      <c r="WBM38"/>
      <c r="WBN38"/>
      <c r="WBO38"/>
      <c r="WBP38"/>
      <c r="WBQ38"/>
      <c r="WBR38"/>
      <c r="WBS38"/>
      <c r="WBT38"/>
      <c r="WBU38"/>
      <c r="WBV38"/>
      <c r="WBW38"/>
      <c r="WBX38"/>
      <c r="WBY38"/>
      <c r="WBZ38"/>
      <c r="WCA38"/>
      <c r="WCB38"/>
      <c r="WCC38"/>
      <c r="WCD38"/>
      <c r="WCE38"/>
      <c r="WCF38"/>
      <c r="WCG38"/>
      <c r="WCH38"/>
      <c r="WCI38"/>
      <c r="WCJ38"/>
      <c r="WCK38"/>
      <c r="WCL38"/>
      <c r="WCM38"/>
      <c r="WCN38"/>
      <c r="WCO38"/>
      <c r="WCP38"/>
      <c r="WCQ38"/>
      <c r="WCR38"/>
      <c r="WCS38"/>
      <c r="WCT38"/>
      <c r="WCU38"/>
      <c r="WCV38"/>
      <c r="WCW38"/>
      <c r="WCX38"/>
      <c r="WCY38"/>
      <c r="WCZ38"/>
      <c r="WDA38"/>
      <c r="WDB38"/>
      <c r="WDC38"/>
      <c r="WDD38"/>
      <c r="WDE38"/>
      <c r="WDF38"/>
      <c r="WDG38"/>
      <c r="WDH38"/>
      <c r="WDI38"/>
      <c r="WDJ38"/>
      <c r="WDK38"/>
      <c r="WDL38"/>
      <c r="WDM38"/>
      <c r="WDN38"/>
      <c r="WDO38"/>
      <c r="WDP38"/>
      <c r="WDQ38"/>
      <c r="WDR38"/>
      <c r="WDS38"/>
      <c r="WDT38"/>
      <c r="WDU38"/>
      <c r="WDV38"/>
      <c r="WDW38"/>
      <c r="WDX38"/>
      <c r="WDY38"/>
      <c r="WDZ38"/>
      <c r="WEA38"/>
      <c r="WEB38"/>
      <c r="WEC38"/>
      <c r="WED38"/>
      <c r="WEE38"/>
      <c r="WEF38"/>
      <c r="WEG38"/>
      <c r="WEH38"/>
      <c r="WEI38"/>
      <c r="WEJ38"/>
      <c r="WEK38"/>
      <c r="WEL38"/>
      <c r="WEM38"/>
      <c r="WEN38"/>
      <c r="WEO38"/>
      <c r="WEP38"/>
      <c r="WEQ38"/>
      <c r="WER38"/>
      <c r="WES38"/>
      <c r="WET38"/>
      <c r="WEU38"/>
      <c r="WEV38"/>
      <c r="WEW38"/>
      <c r="WEX38"/>
      <c r="WEY38"/>
      <c r="WEZ38"/>
      <c r="WFA38"/>
      <c r="WFB38"/>
      <c r="WFC38"/>
      <c r="WFD38"/>
      <c r="WFE38"/>
      <c r="WFF38"/>
      <c r="WFG38"/>
      <c r="WFH38"/>
      <c r="WFI38"/>
      <c r="WFJ38"/>
      <c r="WFK38"/>
      <c r="WFL38"/>
      <c r="WFM38"/>
      <c r="WFN38"/>
      <c r="WFO38"/>
      <c r="WFP38"/>
      <c r="WFQ38"/>
      <c r="WFR38"/>
      <c r="WFS38"/>
      <c r="WFT38"/>
      <c r="WFU38"/>
      <c r="WFV38"/>
      <c r="WFW38"/>
      <c r="WFX38"/>
      <c r="WFY38"/>
      <c r="WFZ38"/>
      <c r="WGA38"/>
      <c r="WGB38"/>
      <c r="WGC38"/>
      <c r="WGD38"/>
      <c r="WGE38"/>
      <c r="WGF38"/>
      <c r="WGG38"/>
      <c r="WGH38"/>
      <c r="WGI38"/>
      <c r="WGJ38"/>
      <c r="WGK38"/>
      <c r="WGL38"/>
      <c r="WGM38"/>
      <c r="WGN38"/>
      <c r="WGO38"/>
      <c r="WGP38"/>
      <c r="WGQ38"/>
      <c r="WGR38"/>
      <c r="WGS38"/>
      <c r="WGT38"/>
      <c r="WGU38"/>
      <c r="WGV38"/>
      <c r="WGW38"/>
      <c r="WGX38"/>
      <c r="WGY38"/>
      <c r="WGZ38"/>
      <c r="WHA38"/>
      <c r="WHB38"/>
      <c r="WHC38"/>
      <c r="WHD38"/>
      <c r="WHE38"/>
      <c r="WHF38"/>
      <c r="WHG38"/>
      <c r="WHH38"/>
      <c r="WHI38"/>
      <c r="WHJ38"/>
      <c r="WHK38"/>
      <c r="WHL38"/>
      <c r="WHM38"/>
      <c r="WHN38"/>
      <c r="WHO38"/>
      <c r="WHP38"/>
      <c r="WHQ38"/>
      <c r="WHR38"/>
      <c r="WHS38"/>
      <c r="WHT38"/>
      <c r="WHU38"/>
      <c r="WHV38"/>
      <c r="WHW38"/>
      <c r="WHX38"/>
      <c r="WHY38"/>
      <c r="WHZ38"/>
      <c r="WIA38"/>
      <c r="WIB38"/>
      <c r="WIC38"/>
      <c r="WID38"/>
      <c r="WIE38"/>
      <c r="WIF38"/>
      <c r="WIG38"/>
      <c r="WIH38"/>
      <c r="WII38"/>
      <c r="WIJ38"/>
      <c r="WIK38"/>
      <c r="WIL38"/>
      <c r="WIM38"/>
      <c r="WIN38"/>
      <c r="WIO38"/>
      <c r="WIP38"/>
      <c r="WIQ38"/>
      <c r="WIR38"/>
      <c r="WIS38"/>
      <c r="WIT38"/>
      <c r="WIU38"/>
      <c r="WIV38"/>
      <c r="WIW38"/>
      <c r="WIX38"/>
      <c r="WIY38"/>
      <c r="WIZ38"/>
      <c r="WJA38"/>
      <c r="WJB38"/>
      <c r="WJC38"/>
      <c r="WJD38"/>
      <c r="WJE38"/>
      <c r="WJF38"/>
      <c r="WJG38"/>
      <c r="WJH38"/>
      <c r="WJI38"/>
      <c r="WJJ38"/>
      <c r="WJK38"/>
      <c r="WJL38"/>
      <c r="WJM38"/>
      <c r="WJN38"/>
      <c r="WJO38"/>
      <c r="WJP38"/>
      <c r="WJQ38"/>
      <c r="WJR38"/>
      <c r="WJS38"/>
      <c r="WJT38"/>
      <c r="WJU38"/>
      <c r="WJV38"/>
      <c r="WJW38"/>
      <c r="WJX38"/>
      <c r="WJY38"/>
      <c r="WJZ38"/>
      <c r="WKA38"/>
      <c r="WKB38"/>
      <c r="WKC38"/>
      <c r="WKD38"/>
      <c r="WKE38"/>
      <c r="WKF38"/>
      <c r="WKG38"/>
      <c r="WKH38"/>
      <c r="WKI38"/>
      <c r="WKJ38"/>
      <c r="WKK38"/>
      <c r="WKL38"/>
      <c r="WKM38"/>
      <c r="WKN38"/>
      <c r="WKO38"/>
      <c r="WKP38"/>
      <c r="WKQ38"/>
      <c r="WKR38"/>
      <c r="WKS38"/>
      <c r="WKT38"/>
      <c r="WKU38"/>
      <c r="WKV38"/>
      <c r="WKW38"/>
      <c r="WKX38"/>
      <c r="WKY38"/>
      <c r="WKZ38"/>
      <c r="WLA38"/>
      <c r="WLB38"/>
      <c r="WLC38"/>
      <c r="WLD38"/>
      <c r="WLE38"/>
      <c r="WLF38"/>
      <c r="WLG38"/>
      <c r="WLH38"/>
      <c r="WLI38"/>
      <c r="WLJ38"/>
      <c r="WLK38"/>
      <c r="WLL38"/>
      <c r="WLM38"/>
      <c r="WLN38"/>
      <c r="WLO38"/>
      <c r="WLP38"/>
      <c r="WLQ38"/>
      <c r="WLR38"/>
      <c r="WLS38"/>
      <c r="WLT38"/>
      <c r="WLU38"/>
      <c r="WLV38"/>
      <c r="WLW38"/>
      <c r="WLX38"/>
      <c r="WLY38"/>
      <c r="WLZ38"/>
      <c r="WMA38"/>
      <c r="WMB38"/>
      <c r="WMC38"/>
      <c r="WMD38"/>
      <c r="WME38"/>
      <c r="WMF38"/>
      <c r="WMG38"/>
      <c r="WMH38"/>
      <c r="WMI38"/>
      <c r="WMJ38"/>
      <c r="WMK38"/>
      <c r="WML38"/>
      <c r="WMM38"/>
      <c r="WMN38"/>
      <c r="WMO38"/>
      <c r="WMP38"/>
      <c r="WMQ38"/>
      <c r="WMR38"/>
      <c r="WMS38"/>
      <c r="WMT38"/>
      <c r="WMU38"/>
      <c r="WMV38"/>
      <c r="WMW38"/>
      <c r="WMX38"/>
      <c r="WMY38"/>
      <c r="WMZ38"/>
      <c r="WNA38"/>
      <c r="WNB38"/>
      <c r="WNC38"/>
      <c r="WND38"/>
      <c r="WNE38"/>
      <c r="WNF38"/>
      <c r="WNG38"/>
      <c r="WNH38"/>
      <c r="WNI38"/>
      <c r="WNJ38"/>
      <c r="WNK38"/>
      <c r="WNL38"/>
      <c r="WNM38"/>
      <c r="WNN38"/>
      <c r="WNO38"/>
      <c r="WNP38"/>
      <c r="WNQ38"/>
      <c r="WNR38"/>
      <c r="WNS38"/>
      <c r="WNT38"/>
      <c r="WNU38"/>
      <c r="WNV38"/>
      <c r="WNW38"/>
      <c r="WNX38"/>
      <c r="WNY38"/>
      <c r="WNZ38"/>
      <c r="WOA38"/>
      <c r="WOB38"/>
      <c r="WOC38"/>
      <c r="WOD38"/>
      <c r="WOE38"/>
      <c r="WOF38"/>
      <c r="WOG38"/>
      <c r="WOH38"/>
      <c r="WOI38"/>
      <c r="WOJ38"/>
      <c r="WOK38"/>
      <c r="WOL38"/>
      <c r="WOM38"/>
      <c r="WON38"/>
      <c r="WOO38"/>
      <c r="WOP38"/>
      <c r="WOQ38"/>
      <c r="WOR38"/>
      <c r="WOS38"/>
      <c r="WOT38"/>
      <c r="WOU38"/>
      <c r="WOV38"/>
      <c r="WOW38"/>
      <c r="WOX38"/>
      <c r="WOY38"/>
      <c r="WOZ38"/>
      <c r="WPA38"/>
      <c r="WPB38"/>
      <c r="WPC38"/>
      <c r="WPD38"/>
      <c r="WPE38"/>
      <c r="WPF38"/>
      <c r="WPG38"/>
      <c r="WPH38"/>
      <c r="WPI38"/>
      <c r="WPJ38"/>
      <c r="WPK38"/>
      <c r="WPL38"/>
      <c r="WPM38"/>
      <c r="WPN38"/>
      <c r="WPO38"/>
      <c r="WPP38"/>
      <c r="WPQ38"/>
      <c r="WPR38"/>
      <c r="WPS38"/>
      <c r="WPT38"/>
      <c r="WPU38"/>
      <c r="WPV38"/>
      <c r="WPW38"/>
      <c r="WPX38"/>
      <c r="WPY38"/>
      <c r="WPZ38"/>
      <c r="WQA38"/>
      <c r="WQB38"/>
      <c r="WQC38"/>
      <c r="WQD38"/>
      <c r="WQE38"/>
      <c r="WQF38"/>
      <c r="WQG38"/>
      <c r="WQH38"/>
      <c r="WQI38"/>
      <c r="WQJ38"/>
      <c r="WQK38"/>
      <c r="WQL38"/>
      <c r="WQM38"/>
      <c r="WQN38"/>
      <c r="WQO38"/>
      <c r="WQP38"/>
      <c r="WQQ38"/>
      <c r="WQR38"/>
      <c r="WQS38"/>
      <c r="WQT38"/>
      <c r="WQU38"/>
      <c r="WQV38"/>
      <c r="WQW38"/>
      <c r="WQX38"/>
      <c r="WQY38"/>
      <c r="WQZ38"/>
      <c r="WRA38"/>
      <c r="WRB38"/>
      <c r="WRC38"/>
      <c r="WRD38"/>
      <c r="WRE38"/>
      <c r="WRF38"/>
      <c r="WRG38"/>
      <c r="WRH38"/>
      <c r="WRI38"/>
      <c r="WRJ38"/>
      <c r="WRK38"/>
      <c r="WRL38"/>
      <c r="WRM38"/>
      <c r="WRN38"/>
      <c r="WRO38"/>
      <c r="WRP38"/>
      <c r="WRQ38"/>
      <c r="WRR38"/>
      <c r="WRS38"/>
      <c r="WRT38"/>
      <c r="WRU38"/>
      <c r="WRV38"/>
      <c r="WRW38"/>
      <c r="WRX38"/>
      <c r="WRY38"/>
      <c r="WRZ38"/>
      <c r="WSA38"/>
      <c r="WSB38"/>
      <c r="WSC38"/>
      <c r="WSD38"/>
      <c r="WSE38"/>
      <c r="WSF38"/>
      <c r="WSG38"/>
      <c r="WSH38"/>
      <c r="WSI38"/>
      <c r="WSJ38"/>
      <c r="WSK38"/>
      <c r="WSL38"/>
      <c r="WSM38"/>
      <c r="WSN38"/>
      <c r="WSO38"/>
      <c r="WSP38"/>
      <c r="WSQ38"/>
      <c r="WSR38"/>
      <c r="WSS38"/>
      <c r="WST38"/>
      <c r="WSU38"/>
      <c r="WSV38"/>
      <c r="WSW38"/>
      <c r="WSX38"/>
      <c r="WSY38"/>
      <c r="WSZ38"/>
      <c r="WTA38"/>
      <c r="WTB38"/>
      <c r="WTC38"/>
      <c r="WTD38"/>
      <c r="WTE38"/>
      <c r="WTF38"/>
      <c r="WTG38"/>
      <c r="WTH38"/>
      <c r="WTI38"/>
      <c r="WTJ38"/>
      <c r="WTK38"/>
      <c r="WTL38"/>
      <c r="WTM38"/>
      <c r="WTN38"/>
      <c r="WTO38"/>
      <c r="WTP38"/>
      <c r="WTQ38"/>
      <c r="WTR38"/>
      <c r="WTS38"/>
      <c r="WTT38"/>
      <c r="WTU38"/>
      <c r="WTV38"/>
      <c r="WTW38"/>
      <c r="WTX38"/>
      <c r="WTY38"/>
      <c r="WTZ38"/>
      <c r="WUA38"/>
      <c r="WUB38"/>
      <c r="WUC38"/>
      <c r="WUD38"/>
      <c r="WUE38"/>
      <c r="WUF38"/>
      <c r="WUG38"/>
      <c r="WUH38"/>
      <c r="WUI38"/>
      <c r="WUJ38"/>
      <c r="WUK38"/>
      <c r="WUL38"/>
      <c r="WUM38"/>
      <c r="WUN38"/>
      <c r="WUO38"/>
      <c r="WUP38"/>
      <c r="WUQ38"/>
      <c r="WUR38"/>
      <c r="WUS38"/>
      <c r="WUT38"/>
      <c r="WUU38"/>
      <c r="WUV38"/>
      <c r="WUW38"/>
      <c r="WUX38"/>
      <c r="WUY38"/>
      <c r="WUZ38"/>
      <c r="WVA38"/>
      <c r="WVB38"/>
      <c r="WVC38"/>
      <c r="WVD38"/>
      <c r="WVE38"/>
      <c r="WVF38"/>
      <c r="WVG38"/>
      <c r="WVH38"/>
      <c r="WVI38"/>
      <c r="WVJ38"/>
      <c r="WVK38"/>
      <c r="WVL38"/>
      <c r="WVM38"/>
      <c r="WVN38"/>
      <c r="WVO38"/>
      <c r="WVP38"/>
      <c r="WVQ38"/>
      <c r="WVR38"/>
      <c r="WVS38"/>
      <c r="WVT38"/>
      <c r="WVU38"/>
      <c r="WVV38"/>
      <c r="WVW38"/>
      <c r="WVX38"/>
      <c r="WVY38"/>
      <c r="WVZ38"/>
      <c r="WWA38"/>
      <c r="WWB38"/>
      <c r="WWC38"/>
      <c r="WWD38"/>
      <c r="WWE38"/>
      <c r="WWF38"/>
      <c r="WWG38"/>
      <c r="WWH38"/>
      <c r="WWI38"/>
      <c r="WWJ38"/>
      <c r="WWK38"/>
      <c r="WWL38"/>
      <c r="WWM38"/>
      <c r="WWN38"/>
      <c r="WWO38"/>
      <c r="WWP38"/>
      <c r="WWQ38"/>
      <c r="WWR38"/>
      <c r="WWS38"/>
      <c r="WWT38"/>
      <c r="WWU38"/>
      <c r="WWV38"/>
      <c r="WWW38"/>
      <c r="WWX38"/>
      <c r="WWY38"/>
      <c r="WWZ38"/>
      <c r="WXA38"/>
      <c r="WXB38"/>
      <c r="WXC38"/>
      <c r="WXD38"/>
      <c r="WXE38"/>
      <c r="WXF38"/>
      <c r="WXG38"/>
      <c r="WXH38"/>
      <c r="WXI38"/>
      <c r="WXJ38"/>
      <c r="WXK38"/>
      <c r="WXL38"/>
      <c r="WXM38"/>
      <c r="WXN38"/>
      <c r="WXO38"/>
      <c r="WXP38"/>
      <c r="WXQ38"/>
      <c r="WXR38"/>
      <c r="WXS38"/>
      <c r="WXT38"/>
      <c r="WXU38"/>
      <c r="WXV38"/>
      <c r="WXW38"/>
      <c r="WXX38"/>
      <c r="WXY38"/>
      <c r="WXZ38"/>
      <c r="WYA38"/>
      <c r="WYB38"/>
      <c r="WYC38"/>
      <c r="WYD38"/>
      <c r="WYE38"/>
      <c r="WYF38"/>
      <c r="WYG38"/>
      <c r="WYH38"/>
      <c r="WYI38"/>
      <c r="WYJ38"/>
      <c r="WYK38"/>
      <c r="WYL38"/>
      <c r="WYM38"/>
      <c r="WYN38"/>
      <c r="WYO38"/>
      <c r="WYP38"/>
      <c r="WYQ38"/>
      <c r="WYR38"/>
      <c r="WYS38"/>
      <c r="WYT38"/>
      <c r="WYU38"/>
      <c r="WYV38"/>
      <c r="WYW38"/>
      <c r="WYX38"/>
      <c r="WYY38"/>
      <c r="WYZ38"/>
      <c r="WZA38"/>
      <c r="WZB38"/>
      <c r="WZC38"/>
      <c r="WZD38"/>
      <c r="WZE38"/>
      <c r="WZF38"/>
      <c r="WZG38"/>
      <c r="WZH38"/>
      <c r="WZI38"/>
      <c r="WZJ38"/>
      <c r="WZK38"/>
      <c r="WZL38"/>
      <c r="WZM38"/>
      <c r="WZN38"/>
      <c r="WZO38"/>
      <c r="WZP38"/>
      <c r="WZQ38"/>
      <c r="WZR38"/>
      <c r="WZS38"/>
      <c r="WZT38"/>
      <c r="WZU38"/>
      <c r="WZV38"/>
      <c r="WZW38"/>
      <c r="WZX38"/>
      <c r="WZY38"/>
      <c r="WZZ38"/>
      <c r="XAA38"/>
      <c r="XAB38"/>
      <c r="XAC38"/>
      <c r="XAD38"/>
      <c r="XAE38"/>
      <c r="XAF38"/>
      <c r="XAG38"/>
      <c r="XAH38"/>
      <c r="XAI38"/>
      <c r="XAJ38"/>
      <c r="XAK38"/>
      <c r="XAL38"/>
      <c r="XAM38"/>
      <c r="XAN38"/>
      <c r="XAO38"/>
      <c r="XAP38"/>
      <c r="XAQ38"/>
      <c r="XAR38"/>
      <c r="XAS38"/>
      <c r="XAT38"/>
      <c r="XAU38"/>
      <c r="XAV38"/>
      <c r="XAW38"/>
      <c r="XAX38"/>
      <c r="XAY38"/>
      <c r="XAZ38"/>
      <c r="XBA38"/>
      <c r="XBB38"/>
      <c r="XBC38"/>
      <c r="XBD38"/>
      <c r="XBE38"/>
      <c r="XBF38"/>
      <c r="XBG38"/>
      <c r="XBH38"/>
      <c r="XBI38"/>
      <c r="XBJ38"/>
      <c r="XBK38"/>
      <c r="XBL38"/>
      <c r="XBM38"/>
      <c r="XBN38"/>
      <c r="XBO38"/>
      <c r="XBP38"/>
      <c r="XBQ38"/>
      <c r="XBR38"/>
      <c r="XBS38"/>
      <c r="XBT38"/>
      <c r="XBU38"/>
      <c r="XBV38"/>
      <c r="XBW38"/>
      <c r="XBX38"/>
      <c r="XBY38"/>
      <c r="XBZ38"/>
      <c r="XCA38"/>
      <c r="XCB38"/>
      <c r="XCC38"/>
      <c r="XCD38"/>
      <c r="XCE38"/>
      <c r="XCF38"/>
      <c r="XCG38"/>
      <c r="XCH38"/>
      <c r="XCI38"/>
      <c r="XCJ38"/>
      <c r="XCK38"/>
      <c r="XCL38"/>
      <c r="XCM38"/>
      <c r="XCN38"/>
      <c r="XCO38"/>
      <c r="XCP38"/>
      <c r="XCQ38"/>
      <c r="XCR38"/>
      <c r="XCS38"/>
      <c r="XCT38"/>
      <c r="XCU38"/>
      <c r="XCV38"/>
      <c r="XCW38"/>
      <c r="XCX38"/>
      <c r="XCY38"/>
      <c r="XCZ38"/>
      <c r="XDA38"/>
      <c r="XDB38"/>
      <c r="XDC38"/>
      <c r="XDD38"/>
      <c r="XDE38"/>
      <c r="XDF38"/>
      <c r="XDG38"/>
      <c r="XDH38"/>
      <c r="XDI38"/>
      <c r="XDJ38"/>
      <c r="XDK38"/>
      <c r="XDL38"/>
      <c r="XDM38"/>
      <c r="XDN38"/>
      <c r="XDO38"/>
      <c r="XDP38"/>
      <c r="XDQ38"/>
      <c r="XDR38"/>
      <c r="XDS38"/>
      <c r="XDT38"/>
      <c r="XDU38"/>
      <c r="XDV38"/>
      <c r="XDW38"/>
      <c r="XDX38"/>
      <c r="XDY38"/>
      <c r="XDZ38"/>
      <c r="XEA38"/>
      <c r="XEB38"/>
      <c r="XEC38"/>
      <c r="XED38"/>
      <c r="XEE38"/>
      <c r="XEF38"/>
      <c r="XEG38"/>
      <c r="XEH38"/>
      <c r="XEI38"/>
      <c r="XEJ38"/>
      <c r="XEK38"/>
      <c r="XEL38"/>
      <c r="XEM38"/>
      <c r="XEN38"/>
      <c r="XEO38"/>
      <c r="XEP38"/>
      <c r="XEQ38"/>
      <c r="XER38"/>
    </row>
    <row r="39" spans="1:16372" ht="15" x14ac:dyDescent="0.2">
      <c r="A39" s="89" t="s">
        <v>57</v>
      </c>
      <c r="B39" s="89"/>
      <c r="C39" s="89"/>
      <c r="D39" s="89"/>
      <c r="E39" s="89"/>
      <c r="F39" s="89"/>
      <c r="G39" s="204"/>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c r="AI39"/>
      <c r="AJ39"/>
      <c r="AK39"/>
      <c r="AL39"/>
      <c r="AM39"/>
      <c r="AN39"/>
      <c r="AO39"/>
      <c r="AP39"/>
      <c r="AQ39"/>
    </row>
    <row r="40" spans="1:16372" x14ac:dyDescent="0.2">
      <c r="D40"/>
      <c r="E40"/>
      <c r="G40" s="207"/>
      <c r="H40"/>
      <c r="I40"/>
      <c r="J40"/>
      <c r="K40"/>
      <c r="L40"/>
      <c r="M40"/>
      <c r="N40"/>
      <c r="O40"/>
      <c r="P40"/>
      <c r="Q40"/>
      <c r="R40"/>
      <c r="S40"/>
      <c r="T40"/>
      <c r="U40"/>
      <c r="V40"/>
      <c r="W40"/>
      <c r="X40"/>
      <c r="Y40"/>
      <c r="Z40"/>
      <c r="AA40"/>
      <c r="AB40"/>
      <c r="AC40"/>
      <c r="AD40"/>
      <c r="AE40"/>
      <c r="AF40"/>
      <c r="AG40"/>
      <c r="AH40"/>
      <c r="AI40"/>
      <c r="AJ40"/>
      <c r="AK40"/>
      <c r="AL40"/>
      <c r="AM40"/>
      <c r="AN40"/>
      <c r="AO40"/>
      <c r="AP40"/>
      <c r="AQ40"/>
    </row>
    <row r="41" spans="1:16372" x14ac:dyDescent="0.2">
      <c r="D41"/>
      <c r="E41"/>
      <c r="G41" s="207"/>
      <c r="H41"/>
      <c r="I41"/>
      <c r="J41"/>
      <c r="K41"/>
      <c r="L41"/>
      <c r="M41"/>
      <c r="N41"/>
      <c r="O41"/>
      <c r="P41"/>
      <c r="Q41"/>
      <c r="R41"/>
      <c r="S41"/>
      <c r="T41"/>
      <c r="U41"/>
      <c r="V41"/>
      <c r="W41"/>
      <c r="X41"/>
      <c r="Y41"/>
      <c r="Z41"/>
      <c r="AA41"/>
      <c r="AB41"/>
      <c r="AC41"/>
      <c r="AD41"/>
      <c r="AE41"/>
      <c r="AF41"/>
      <c r="AG41"/>
      <c r="AH41"/>
      <c r="AI41"/>
      <c r="AJ41"/>
      <c r="AK41"/>
      <c r="AL41"/>
      <c r="AM41"/>
      <c r="AN41"/>
      <c r="AO41"/>
      <c r="AP41"/>
      <c r="AQ41"/>
    </row>
    <row r="42" spans="1:16372" ht="13.5" x14ac:dyDescent="0.25">
      <c r="C42" s="1" t="s">
        <v>60</v>
      </c>
      <c r="G42" s="205" t="s">
        <v>40</v>
      </c>
      <c r="I42" s="32">
        <v>0</v>
      </c>
      <c r="J42" s="32">
        <v>0</v>
      </c>
      <c r="K42" s="32">
        <v>0</v>
      </c>
      <c r="L42" s="32">
        <v>0</v>
      </c>
      <c r="M42" s="32">
        <v>0</v>
      </c>
      <c r="N42" s="32">
        <v>0</v>
      </c>
      <c r="O42" s="32">
        <v>0</v>
      </c>
      <c r="P42" s="32">
        <v>0</v>
      </c>
      <c r="Q42" s="32">
        <v>0</v>
      </c>
      <c r="R42" s="32">
        <v>0</v>
      </c>
      <c r="S42" s="32">
        <v>0</v>
      </c>
      <c r="T42" s="32">
        <v>0</v>
      </c>
      <c r="U42" s="32">
        <v>0</v>
      </c>
      <c r="V42" s="32">
        <v>0</v>
      </c>
      <c r="W42" s="32">
        <v>0</v>
      </c>
      <c r="X42" s="32">
        <v>0</v>
      </c>
      <c r="Y42" s="32">
        <v>0</v>
      </c>
      <c r="Z42" s="32">
        <v>0</v>
      </c>
      <c r="AA42" s="32">
        <v>0</v>
      </c>
      <c r="AB42" s="32">
        <v>0</v>
      </c>
      <c r="AC42" s="32">
        <v>0</v>
      </c>
      <c r="AD42" s="32">
        <v>0</v>
      </c>
      <c r="AE42" s="32">
        <v>0</v>
      </c>
      <c r="AF42" s="32">
        <v>0</v>
      </c>
      <c r="AG42" s="32">
        <v>0</v>
      </c>
    </row>
    <row r="43" spans="1:16372" ht="13.5" x14ac:dyDescent="0.25">
      <c r="C43" s="1" t="s">
        <v>130</v>
      </c>
      <c r="G43" s="205" t="s">
        <v>105</v>
      </c>
      <c r="I43" s="85">
        <f t="shared" ref="I43:AG43" si="4">I42*I7</f>
        <v>0</v>
      </c>
      <c r="J43" s="85">
        <f t="shared" si="4"/>
        <v>0</v>
      </c>
      <c r="K43" s="85">
        <f t="shared" si="4"/>
        <v>0</v>
      </c>
      <c r="L43" s="85">
        <f t="shared" si="4"/>
        <v>0</v>
      </c>
      <c r="M43" s="85">
        <f t="shared" si="4"/>
        <v>0</v>
      </c>
      <c r="N43" s="85">
        <f t="shared" si="4"/>
        <v>0</v>
      </c>
      <c r="O43" s="85">
        <f t="shared" si="4"/>
        <v>0</v>
      </c>
      <c r="P43" s="85">
        <f t="shared" si="4"/>
        <v>0</v>
      </c>
      <c r="Q43" s="85">
        <f t="shared" si="4"/>
        <v>0</v>
      </c>
      <c r="R43" s="85">
        <f t="shared" si="4"/>
        <v>0</v>
      </c>
      <c r="S43" s="85">
        <f t="shared" si="4"/>
        <v>0</v>
      </c>
      <c r="T43" s="85">
        <f t="shared" si="4"/>
        <v>0</v>
      </c>
      <c r="U43" s="85">
        <f t="shared" si="4"/>
        <v>0</v>
      </c>
      <c r="V43" s="85">
        <f t="shared" si="4"/>
        <v>0</v>
      </c>
      <c r="W43" s="85">
        <f t="shared" si="4"/>
        <v>0</v>
      </c>
      <c r="X43" s="85">
        <f t="shared" si="4"/>
        <v>0</v>
      </c>
      <c r="Y43" s="85">
        <f t="shared" si="4"/>
        <v>0</v>
      </c>
      <c r="Z43" s="85">
        <f t="shared" si="4"/>
        <v>0</v>
      </c>
      <c r="AA43" s="85">
        <f t="shared" si="4"/>
        <v>0</v>
      </c>
      <c r="AB43" s="85">
        <f t="shared" si="4"/>
        <v>0</v>
      </c>
      <c r="AC43" s="85">
        <f t="shared" si="4"/>
        <v>0</v>
      </c>
      <c r="AD43" s="85">
        <f t="shared" si="4"/>
        <v>0</v>
      </c>
      <c r="AE43" s="85">
        <f t="shared" si="4"/>
        <v>0</v>
      </c>
      <c r="AF43" s="85">
        <f t="shared" si="4"/>
        <v>0</v>
      </c>
      <c r="AG43" s="85">
        <f t="shared" si="4"/>
        <v>0</v>
      </c>
    </row>
    <row r="44" spans="1:16372" x14ac:dyDescent="0.2">
      <c r="D44"/>
      <c r="E44"/>
      <c r="G44" s="207"/>
      <c r="H44"/>
      <c r="I44"/>
      <c r="J44"/>
      <c r="K44"/>
      <c r="L44"/>
      <c r="M44"/>
      <c r="N44"/>
      <c r="O44"/>
      <c r="P44"/>
      <c r="Q44"/>
      <c r="R44"/>
      <c r="S44"/>
      <c r="T44"/>
      <c r="U44"/>
      <c r="V44"/>
      <c r="W44"/>
      <c r="X44"/>
      <c r="Y44"/>
      <c r="Z44"/>
      <c r="AA44"/>
      <c r="AB44"/>
      <c r="AC44"/>
      <c r="AD44"/>
      <c r="AE44"/>
      <c r="AF44"/>
      <c r="AG44"/>
      <c r="AH44"/>
      <c r="AI44"/>
      <c r="AJ44"/>
      <c r="AK44"/>
      <c r="AL44"/>
      <c r="AM44"/>
      <c r="AN44"/>
      <c r="AO44"/>
      <c r="AP44"/>
      <c r="AQ44"/>
    </row>
    <row r="45" spans="1:16372" x14ac:dyDescent="0.2">
      <c r="D45" s="206"/>
      <c r="E45"/>
      <c r="G45" s="207"/>
      <c r="H45"/>
      <c r="I45"/>
      <c r="J45"/>
      <c r="K45"/>
      <c r="L45"/>
      <c r="M45"/>
      <c r="N45"/>
      <c r="O45"/>
      <c r="P45"/>
      <c r="Q45"/>
      <c r="R45"/>
      <c r="S45"/>
      <c r="T45"/>
      <c r="U45"/>
      <c r="V45"/>
      <c r="W45"/>
      <c r="X45"/>
      <c r="Y45"/>
      <c r="Z45"/>
      <c r="AA45"/>
      <c r="AB45"/>
      <c r="AC45"/>
      <c r="AD45"/>
      <c r="AE45"/>
      <c r="AF45"/>
      <c r="AG45"/>
      <c r="AH45"/>
      <c r="AI45"/>
      <c r="AJ45"/>
      <c r="AK45"/>
      <c r="AL45"/>
      <c r="AM45"/>
      <c r="AN45"/>
      <c r="AO45"/>
      <c r="AP45"/>
      <c r="AQ45"/>
    </row>
    <row r="46" spans="1:16372" x14ac:dyDescent="0.2">
      <c r="C46" s="1" t="s">
        <v>336</v>
      </c>
      <c r="D46" s="205" t="s">
        <v>64</v>
      </c>
      <c r="E46" s="158">
        <f>Assumptions!G101-Assumptions!G43</f>
        <v>22746.672952628702</v>
      </c>
      <c r="G46" s="207" t="s">
        <v>40</v>
      </c>
      <c r="I46" s="510">
        <v>0</v>
      </c>
      <c r="J46" s="510">
        <f>Workings_benefits!G96</f>
        <v>9.8225820264239321</v>
      </c>
      <c r="K46" s="510">
        <f>J46</f>
        <v>9.8225820264239321</v>
      </c>
      <c r="L46" s="510">
        <f t="shared" ref="L46:AG46" si="5">K46</f>
        <v>9.8225820264239321</v>
      </c>
      <c r="M46" s="510">
        <f t="shared" si="5"/>
        <v>9.8225820264239321</v>
      </c>
      <c r="N46" s="510">
        <f t="shared" si="5"/>
        <v>9.8225820264239321</v>
      </c>
      <c r="O46" s="510">
        <f t="shared" si="5"/>
        <v>9.8225820264239321</v>
      </c>
      <c r="P46" s="510">
        <f t="shared" si="5"/>
        <v>9.8225820264239321</v>
      </c>
      <c r="Q46" s="510">
        <f t="shared" si="5"/>
        <v>9.8225820264239321</v>
      </c>
      <c r="R46" s="510">
        <f t="shared" si="5"/>
        <v>9.8225820264239321</v>
      </c>
      <c r="S46" s="510">
        <f t="shared" si="5"/>
        <v>9.8225820264239321</v>
      </c>
      <c r="T46" s="510">
        <f t="shared" si="5"/>
        <v>9.8225820264239321</v>
      </c>
      <c r="U46" s="510">
        <f t="shared" si="5"/>
        <v>9.8225820264239321</v>
      </c>
      <c r="V46" s="510">
        <f t="shared" si="5"/>
        <v>9.8225820264239321</v>
      </c>
      <c r="W46" s="510">
        <f t="shared" si="5"/>
        <v>9.8225820264239321</v>
      </c>
      <c r="X46" s="510">
        <f t="shared" si="5"/>
        <v>9.8225820264239321</v>
      </c>
      <c r="Y46" s="510">
        <f t="shared" si="5"/>
        <v>9.8225820264239321</v>
      </c>
      <c r="Z46" s="510">
        <f t="shared" si="5"/>
        <v>9.8225820264239321</v>
      </c>
      <c r="AA46" s="510">
        <f t="shared" si="5"/>
        <v>9.8225820264239321</v>
      </c>
      <c r="AB46" s="510">
        <f t="shared" si="5"/>
        <v>9.8225820264239321</v>
      </c>
      <c r="AC46" s="510">
        <f t="shared" si="5"/>
        <v>9.8225820264239321</v>
      </c>
      <c r="AD46" s="510">
        <f t="shared" si="5"/>
        <v>9.8225820264239321</v>
      </c>
      <c r="AE46" s="510">
        <f t="shared" si="5"/>
        <v>9.8225820264239321</v>
      </c>
      <c r="AF46" s="510">
        <f t="shared" si="5"/>
        <v>9.8225820264239321</v>
      </c>
      <c r="AG46" s="510">
        <f t="shared" si="5"/>
        <v>9.8225820264239321</v>
      </c>
    </row>
    <row r="47" spans="1:16372" x14ac:dyDescent="0.2">
      <c r="C47" s="1" t="s">
        <v>337</v>
      </c>
      <c r="D47" s="205" t="s">
        <v>64</v>
      </c>
      <c r="E47" s="158">
        <f>Assumptions!G46</f>
        <v>19880</v>
      </c>
      <c r="G47" s="207" t="s">
        <v>40</v>
      </c>
      <c r="I47" s="510">
        <v>0</v>
      </c>
      <c r="J47" s="510">
        <f>Workings_benefits!$H$96*Assumptions!$H46</f>
        <v>0.27116296768022868</v>
      </c>
      <c r="K47" s="510">
        <f>Workings_benefits!$H$96*Assumptions!$H46</f>
        <v>0.27116296768022868</v>
      </c>
      <c r="L47" s="510">
        <f>Workings_benefits!$H$96*Assumptions!$H46</f>
        <v>0.27116296768022868</v>
      </c>
      <c r="M47" s="510">
        <f>Workings_benefits!$H$96*Assumptions!$H46</f>
        <v>0.27116296768022868</v>
      </c>
      <c r="N47" s="510">
        <f>Workings_benefits!$H$96*Assumptions!$H46</f>
        <v>0.27116296768022868</v>
      </c>
      <c r="O47" s="510">
        <f>Workings_benefits!$H$96*Assumptions!$H46</f>
        <v>0.27116296768022868</v>
      </c>
      <c r="P47" s="510">
        <f>Workings_benefits!$H$96*Assumptions!$H46</f>
        <v>0.27116296768022868</v>
      </c>
      <c r="Q47" s="510">
        <f>Workings_benefits!$H$96*Assumptions!$H46</f>
        <v>0.27116296768022868</v>
      </c>
      <c r="R47" s="510">
        <f>Workings_benefits!$H$96*Assumptions!$H46</f>
        <v>0.27116296768022868</v>
      </c>
      <c r="S47" s="510">
        <f>Workings_benefits!$H$96*Assumptions!$H46</f>
        <v>0.27116296768022868</v>
      </c>
      <c r="T47" s="510">
        <f>Workings_benefits!$H$96*Assumptions!$H46</f>
        <v>0.27116296768022868</v>
      </c>
      <c r="U47" s="510">
        <f>Workings_benefits!$H$96*Assumptions!$H46</f>
        <v>0.27116296768022868</v>
      </c>
      <c r="V47" s="510">
        <f>Workings_benefits!$H$96*Assumptions!$H46</f>
        <v>0.27116296768022868</v>
      </c>
      <c r="W47" s="510">
        <f>Workings_benefits!$H$96*Assumptions!$H46</f>
        <v>0.27116296768022868</v>
      </c>
      <c r="X47" s="510">
        <f>Workings_benefits!$H$96*Assumptions!$H46</f>
        <v>0.27116296768022868</v>
      </c>
      <c r="Y47" s="510">
        <f>Workings_benefits!$H$96*Assumptions!$H46</f>
        <v>0.27116296768022868</v>
      </c>
      <c r="Z47" s="510">
        <f>Workings_benefits!$H$96*Assumptions!$H46</f>
        <v>0.27116296768022868</v>
      </c>
      <c r="AA47" s="510">
        <f>Workings_benefits!$H$96*Assumptions!$H46</f>
        <v>0.27116296768022868</v>
      </c>
      <c r="AB47" s="510">
        <f>Workings_benefits!$H$96*Assumptions!$H46</f>
        <v>0.27116296768022868</v>
      </c>
      <c r="AC47" s="510">
        <f>Workings_benefits!$H$96*Assumptions!$H46</f>
        <v>0.27116296768022868</v>
      </c>
      <c r="AD47" s="510">
        <f>Workings_benefits!$H$96*Assumptions!$H46</f>
        <v>0.27116296768022868</v>
      </c>
      <c r="AE47" s="510">
        <f>Workings_benefits!$H$96*Assumptions!$H46</f>
        <v>0.27116296768022868</v>
      </c>
      <c r="AF47" s="510">
        <f>Workings_benefits!$H$96*Assumptions!$H46</f>
        <v>0.27116296768022868</v>
      </c>
      <c r="AG47" s="510">
        <f>Workings_benefits!$H$96*Assumptions!$H46</f>
        <v>0.27116296768022868</v>
      </c>
    </row>
    <row r="48" spans="1:16372" x14ac:dyDescent="0.2">
      <c r="C48" s="1" t="s">
        <v>338</v>
      </c>
      <c r="D48" s="205" t="s">
        <v>64</v>
      </c>
      <c r="E48" s="158">
        <f>Assumptions!G47</f>
        <v>52200</v>
      </c>
      <c r="G48" s="207" t="s">
        <v>40</v>
      </c>
      <c r="I48" s="510">
        <v>0</v>
      </c>
      <c r="J48" s="510">
        <f>Workings_benefits!$H$96*Assumptions!$H47</f>
        <v>0.31440117491014663</v>
      </c>
      <c r="K48" s="510">
        <f>Workings_benefits!$H$96*Assumptions!$H47</f>
        <v>0.31440117491014663</v>
      </c>
      <c r="L48" s="510">
        <f>Workings_benefits!$H$96*Assumptions!$H47</f>
        <v>0.31440117491014663</v>
      </c>
      <c r="M48" s="510">
        <f>Workings_benefits!$H$96*Assumptions!$H47</f>
        <v>0.31440117491014663</v>
      </c>
      <c r="N48" s="510">
        <f>Workings_benefits!$H$96*Assumptions!$H47</f>
        <v>0.31440117491014663</v>
      </c>
      <c r="O48" s="510">
        <f>Workings_benefits!$H$96*Assumptions!$H47</f>
        <v>0.31440117491014663</v>
      </c>
      <c r="P48" s="510">
        <f>Workings_benefits!$H$96*Assumptions!$H47</f>
        <v>0.31440117491014663</v>
      </c>
      <c r="Q48" s="510">
        <f>Workings_benefits!$H$96*Assumptions!$H47</f>
        <v>0.31440117491014663</v>
      </c>
      <c r="R48" s="510">
        <f>Workings_benefits!$H$96*Assumptions!$H47</f>
        <v>0.31440117491014663</v>
      </c>
      <c r="S48" s="510">
        <f>Workings_benefits!$H$96*Assumptions!$H47</f>
        <v>0.31440117491014663</v>
      </c>
      <c r="T48" s="510">
        <f>Workings_benefits!$H$96*Assumptions!$H47</f>
        <v>0.31440117491014663</v>
      </c>
      <c r="U48" s="510">
        <f>Workings_benefits!$H$96*Assumptions!$H47</f>
        <v>0.31440117491014663</v>
      </c>
      <c r="V48" s="510">
        <f>Workings_benefits!$H$96*Assumptions!$H47</f>
        <v>0.31440117491014663</v>
      </c>
      <c r="W48" s="510">
        <f>Workings_benefits!$H$96*Assumptions!$H47</f>
        <v>0.31440117491014663</v>
      </c>
      <c r="X48" s="510">
        <f>Workings_benefits!$H$96*Assumptions!$H47</f>
        <v>0.31440117491014663</v>
      </c>
      <c r="Y48" s="510">
        <f>Workings_benefits!$H$96*Assumptions!$H47</f>
        <v>0.31440117491014663</v>
      </c>
      <c r="Z48" s="510">
        <f>Workings_benefits!$H$96*Assumptions!$H47</f>
        <v>0.31440117491014663</v>
      </c>
      <c r="AA48" s="510">
        <f>Workings_benefits!$H$96*Assumptions!$H47</f>
        <v>0.31440117491014663</v>
      </c>
      <c r="AB48" s="510">
        <f>Workings_benefits!$H$96*Assumptions!$H47</f>
        <v>0.31440117491014663</v>
      </c>
      <c r="AC48" s="510">
        <f>Workings_benefits!$H$96*Assumptions!$H47</f>
        <v>0.31440117491014663</v>
      </c>
      <c r="AD48" s="510">
        <f>Workings_benefits!$H$96*Assumptions!$H47</f>
        <v>0.31440117491014663</v>
      </c>
      <c r="AE48" s="510">
        <f>Workings_benefits!$H$96*Assumptions!$H47</f>
        <v>0.31440117491014663</v>
      </c>
      <c r="AF48" s="510">
        <f>Workings_benefits!$H$96*Assumptions!$H47</f>
        <v>0.31440117491014663</v>
      </c>
      <c r="AG48" s="510">
        <f>Workings_benefits!$H$96*Assumptions!$H47</f>
        <v>0.31440117491014663</v>
      </c>
    </row>
    <row r="49" spans="1:43" x14ac:dyDescent="0.2">
      <c r="C49" s="1" t="s">
        <v>339</v>
      </c>
      <c r="D49" s="205" t="s">
        <v>64</v>
      </c>
      <c r="E49" s="158">
        <f>Assumptions!G48</f>
        <v>74790</v>
      </c>
      <c r="G49" s="207" t="s">
        <v>208</v>
      </c>
      <c r="I49" s="510">
        <v>0</v>
      </c>
      <c r="J49" s="510">
        <f>Workings_benefits!$H$96*Assumptions!$H48</f>
        <v>0.14672284005990349</v>
      </c>
      <c r="K49" s="510">
        <f>Workings_benefits!$H$96*Assumptions!$H48</f>
        <v>0.14672284005990349</v>
      </c>
      <c r="L49" s="510">
        <f>Workings_benefits!$H$96*Assumptions!$H48</f>
        <v>0.14672284005990349</v>
      </c>
      <c r="M49" s="510">
        <f>Workings_benefits!$H$96*Assumptions!$H48</f>
        <v>0.14672284005990349</v>
      </c>
      <c r="N49" s="510">
        <f>Workings_benefits!$H$96*Assumptions!$H48</f>
        <v>0.14672284005990349</v>
      </c>
      <c r="O49" s="510">
        <f>Workings_benefits!$H$96*Assumptions!$H48</f>
        <v>0.14672284005990349</v>
      </c>
      <c r="P49" s="510">
        <f>Workings_benefits!$H$96*Assumptions!$H48</f>
        <v>0.14672284005990349</v>
      </c>
      <c r="Q49" s="510">
        <f>Workings_benefits!$H$96*Assumptions!$H48</f>
        <v>0.14672284005990349</v>
      </c>
      <c r="R49" s="510">
        <f>Workings_benefits!$H$96*Assumptions!$H48</f>
        <v>0.14672284005990349</v>
      </c>
      <c r="S49" s="510">
        <f>Workings_benefits!$H$96*Assumptions!$H48</f>
        <v>0.14672284005990349</v>
      </c>
      <c r="T49" s="510">
        <f>Workings_benefits!$H$96*Assumptions!$H48</f>
        <v>0.14672284005990349</v>
      </c>
      <c r="U49" s="510">
        <f>Workings_benefits!$H$96*Assumptions!$H48</f>
        <v>0.14672284005990349</v>
      </c>
      <c r="V49" s="510">
        <f>Workings_benefits!$H$96*Assumptions!$H48</f>
        <v>0.14672284005990349</v>
      </c>
      <c r="W49" s="510">
        <f>Workings_benefits!$H$96*Assumptions!$H48</f>
        <v>0.14672284005990349</v>
      </c>
      <c r="X49" s="510">
        <f>Workings_benefits!$H$96*Assumptions!$H48</f>
        <v>0.14672284005990349</v>
      </c>
      <c r="Y49" s="510">
        <f>Workings_benefits!$H$96*Assumptions!$H48</f>
        <v>0.14672284005990349</v>
      </c>
      <c r="Z49" s="510">
        <f>Workings_benefits!$H$96*Assumptions!$H48</f>
        <v>0.14672284005990349</v>
      </c>
      <c r="AA49" s="510">
        <f>Workings_benefits!$H$96*Assumptions!$H48</f>
        <v>0.14672284005990349</v>
      </c>
      <c r="AB49" s="510">
        <f>Workings_benefits!$H$96*Assumptions!$H48</f>
        <v>0.14672284005990349</v>
      </c>
      <c r="AC49" s="510">
        <f>Workings_benefits!$H$96*Assumptions!$H48</f>
        <v>0.14672284005990349</v>
      </c>
      <c r="AD49" s="510">
        <f>Workings_benefits!$H$96*Assumptions!$H48</f>
        <v>0.14672284005990349</v>
      </c>
      <c r="AE49" s="510">
        <f>Workings_benefits!$H$96*Assumptions!$H48</f>
        <v>0.14672284005990349</v>
      </c>
      <c r="AF49" s="510">
        <f>Workings_benefits!$H$96*Assumptions!$H48</f>
        <v>0.14672284005990349</v>
      </c>
      <c r="AG49" s="510">
        <f>Workings_benefits!$H$96*Assumptions!$H48</f>
        <v>0.14672284005990349</v>
      </c>
    </row>
    <row r="50" spans="1:43" x14ac:dyDescent="0.2">
      <c r="C50" s="1" t="s">
        <v>340</v>
      </c>
      <c r="D50" s="205" t="s">
        <v>64</v>
      </c>
      <c r="E50" s="158">
        <f>Assumptions!G49</f>
        <v>44400</v>
      </c>
      <c r="G50" s="207" t="s">
        <v>210</v>
      </c>
      <c r="I50" s="510">
        <v>0</v>
      </c>
      <c r="J50" s="510">
        <f>Workings_benefits!$H$96*Assumptions!$H49</f>
        <v>1.0142186449635686E-2</v>
      </c>
      <c r="K50" s="510">
        <f>Workings_benefits!$H$96*Assumptions!$H49</f>
        <v>1.0142186449635686E-2</v>
      </c>
      <c r="L50" s="510">
        <f>Workings_benefits!$H$96*Assumptions!$H49</f>
        <v>1.0142186449635686E-2</v>
      </c>
      <c r="M50" s="510">
        <f>Workings_benefits!$H$96*Assumptions!$H49</f>
        <v>1.0142186449635686E-2</v>
      </c>
      <c r="N50" s="510">
        <f>Workings_benefits!$H$96*Assumptions!$H49</f>
        <v>1.0142186449635686E-2</v>
      </c>
      <c r="O50" s="510">
        <f>Workings_benefits!$H$96*Assumptions!$H49</f>
        <v>1.0142186449635686E-2</v>
      </c>
      <c r="P50" s="510">
        <f>Workings_benefits!$H$96*Assumptions!$H49</f>
        <v>1.0142186449635686E-2</v>
      </c>
      <c r="Q50" s="510">
        <f>Workings_benefits!$H$96*Assumptions!$H49</f>
        <v>1.0142186449635686E-2</v>
      </c>
      <c r="R50" s="510">
        <f>Workings_benefits!$H$96*Assumptions!$H49</f>
        <v>1.0142186449635686E-2</v>
      </c>
      <c r="S50" s="510">
        <f>Workings_benefits!$H$96*Assumptions!$H49</f>
        <v>1.0142186449635686E-2</v>
      </c>
      <c r="T50" s="510">
        <f>Workings_benefits!$H$96*Assumptions!$H49</f>
        <v>1.0142186449635686E-2</v>
      </c>
      <c r="U50" s="510">
        <f>Workings_benefits!$H$96*Assumptions!$H49</f>
        <v>1.0142186449635686E-2</v>
      </c>
      <c r="V50" s="510">
        <f>Workings_benefits!$H$96*Assumptions!$H49</f>
        <v>1.0142186449635686E-2</v>
      </c>
      <c r="W50" s="510">
        <f>Workings_benefits!$H$96*Assumptions!$H49</f>
        <v>1.0142186449635686E-2</v>
      </c>
      <c r="X50" s="510">
        <f>Workings_benefits!$H$96*Assumptions!$H49</f>
        <v>1.0142186449635686E-2</v>
      </c>
      <c r="Y50" s="510">
        <f>Workings_benefits!$H$96*Assumptions!$H49</f>
        <v>1.0142186449635686E-2</v>
      </c>
      <c r="Z50" s="510">
        <f>Workings_benefits!$H$96*Assumptions!$H49</f>
        <v>1.0142186449635686E-2</v>
      </c>
      <c r="AA50" s="510">
        <f>Workings_benefits!$H$96*Assumptions!$H49</f>
        <v>1.0142186449635686E-2</v>
      </c>
      <c r="AB50" s="510">
        <f>Workings_benefits!$H$96*Assumptions!$H49</f>
        <v>1.0142186449635686E-2</v>
      </c>
      <c r="AC50" s="510">
        <f>Workings_benefits!$H$96*Assumptions!$H49</f>
        <v>1.0142186449635686E-2</v>
      </c>
      <c r="AD50" s="510">
        <f>Workings_benefits!$H$96*Assumptions!$H49</f>
        <v>1.0142186449635686E-2</v>
      </c>
      <c r="AE50" s="510">
        <f>Workings_benefits!$H$96*Assumptions!$H49</f>
        <v>1.0142186449635686E-2</v>
      </c>
      <c r="AF50" s="510">
        <f>Workings_benefits!$H$96*Assumptions!$H49</f>
        <v>1.0142186449635686E-2</v>
      </c>
      <c r="AG50" s="510">
        <f>Workings_benefits!$H$96*Assumptions!$H49</f>
        <v>1.0142186449635686E-2</v>
      </c>
    </row>
    <row r="51" spans="1:43" x14ac:dyDescent="0.2">
      <c r="C51" s="1" t="s">
        <v>341</v>
      </c>
      <c r="D51" s="205" t="s">
        <v>64</v>
      </c>
      <c r="E51" s="158">
        <f>Assumptions!G50</f>
        <v>52200</v>
      </c>
      <c r="G51" s="207" t="s">
        <v>210</v>
      </c>
      <c r="I51" s="510">
        <v>0</v>
      </c>
      <c r="J51" s="510">
        <v>0</v>
      </c>
      <c r="K51" s="510">
        <v>0</v>
      </c>
      <c r="L51" s="510">
        <v>0</v>
      </c>
      <c r="M51" s="510">
        <v>0</v>
      </c>
      <c r="N51" s="510">
        <v>0</v>
      </c>
      <c r="O51" s="510">
        <v>0</v>
      </c>
      <c r="P51" s="510">
        <v>0</v>
      </c>
      <c r="Q51" s="510">
        <v>0</v>
      </c>
      <c r="R51" s="510">
        <v>0</v>
      </c>
      <c r="S51" s="510">
        <v>0</v>
      </c>
      <c r="T51" s="510">
        <v>0</v>
      </c>
      <c r="U51" s="510">
        <v>0</v>
      </c>
      <c r="V51" s="510">
        <v>0</v>
      </c>
      <c r="W51" s="510">
        <v>0</v>
      </c>
      <c r="X51" s="510">
        <v>0</v>
      </c>
      <c r="Y51" s="510">
        <v>0</v>
      </c>
      <c r="Z51" s="510">
        <v>0</v>
      </c>
      <c r="AA51" s="510">
        <v>0</v>
      </c>
      <c r="AB51" s="510">
        <v>0</v>
      </c>
      <c r="AC51" s="510">
        <v>0</v>
      </c>
      <c r="AD51" s="510">
        <v>0</v>
      </c>
      <c r="AE51" s="510">
        <v>0</v>
      </c>
      <c r="AF51" s="510">
        <v>0</v>
      </c>
      <c r="AG51" s="510">
        <v>0</v>
      </c>
    </row>
    <row r="52" spans="1:43" x14ac:dyDescent="0.2">
      <c r="C52" s="1" t="s">
        <v>6</v>
      </c>
      <c r="D52" s="205" t="s">
        <v>127</v>
      </c>
      <c r="E52" s="509">
        <f>Assumptions!G107</f>
        <v>0.28000000000000003</v>
      </c>
      <c r="G52" s="207" t="s">
        <v>208</v>
      </c>
      <c r="I52" s="510">
        <v>0</v>
      </c>
      <c r="J52" s="510">
        <v>0</v>
      </c>
      <c r="K52" s="510">
        <v>0</v>
      </c>
      <c r="L52" s="510">
        <v>0</v>
      </c>
      <c r="M52" s="510">
        <v>0</v>
      </c>
      <c r="N52" s="510">
        <v>0</v>
      </c>
      <c r="O52" s="510">
        <v>0</v>
      </c>
      <c r="P52" s="510">
        <v>0</v>
      </c>
      <c r="Q52" s="510">
        <v>0</v>
      </c>
      <c r="R52" s="510">
        <v>0</v>
      </c>
      <c r="S52" s="510">
        <v>0</v>
      </c>
      <c r="T52" s="510">
        <v>0</v>
      </c>
      <c r="U52" s="510">
        <v>0</v>
      </c>
      <c r="V52" s="510">
        <v>0</v>
      </c>
      <c r="W52" s="510">
        <v>0</v>
      </c>
      <c r="X52" s="510">
        <v>0</v>
      </c>
      <c r="Y52" s="510">
        <v>0</v>
      </c>
      <c r="Z52" s="510">
        <v>0</v>
      </c>
      <c r="AA52" s="510">
        <v>0</v>
      </c>
      <c r="AB52" s="510">
        <v>0</v>
      </c>
      <c r="AC52" s="510">
        <v>0</v>
      </c>
      <c r="AD52" s="510">
        <v>0</v>
      </c>
      <c r="AE52" s="510">
        <v>0</v>
      </c>
      <c r="AF52" s="510">
        <v>0</v>
      </c>
      <c r="AG52" s="510">
        <v>0</v>
      </c>
    </row>
    <row r="53" spans="1:43" x14ac:dyDescent="0.2">
      <c r="C53" s="1" t="s">
        <v>7</v>
      </c>
      <c r="D53" s="205" t="s">
        <v>127</v>
      </c>
      <c r="E53" s="509">
        <f>Assumptions!G108</f>
        <v>0.17</v>
      </c>
      <c r="G53" s="207" t="s">
        <v>208</v>
      </c>
      <c r="I53" s="510">
        <v>0</v>
      </c>
      <c r="J53" s="510">
        <v>0</v>
      </c>
      <c r="K53" s="510">
        <v>0</v>
      </c>
      <c r="L53" s="510">
        <v>0</v>
      </c>
      <c r="M53" s="510">
        <v>0</v>
      </c>
      <c r="N53" s="510">
        <v>0</v>
      </c>
      <c r="O53" s="510">
        <v>0</v>
      </c>
      <c r="P53" s="510">
        <v>0</v>
      </c>
      <c r="Q53" s="510">
        <v>0</v>
      </c>
      <c r="R53" s="510">
        <v>0</v>
      </c>
      <c r="S53" s="510">
        <v>0</v>
      </c>
      <c r="T53" s="510">
        <v>0</v>
      </c>
      <c r="U53" s="510">
        <v>0</v>
      </c>
      <c r="V53" s="510">
        <v>0</v>
      </c>
      <c r="W53" s="510">
        <v>0</v>
      </c>
      <c r="X53" s="510">
        <v>0</v>
      </c>
      <c r="Y53" s="510">
        <v>0</v>
      </c>
      <c r="Z53" s="510">
        <v>0</v>
      </c>
      <c r="AA53" s="510">
        <v>0</v>
      </c>
      <c r="AB53" s="510">
        <v>0</v>
      </c>
      <c r="AC53" s="510">
        <v>0</v>
      </c>
      <c r="AD53" s="510">
        <v>0</v>
      </c>
      <c r="AE53" s="510">
        <v>0</v>
      </c>
      <c r="AF53" s="510">
        <v>0</v>
      </c>
      <c r="AG53" s="510">
        <v>0</v>
      </c>
    </row>
    <row r="54" spans="1:43" x14ac:dyDescent="0.2">
      <c r="D54" s="205"/>
      <c r="G54" s="207"/>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row>
    <row r="55" spans="1:43" x14ac:dyDescent="0.2">
      <c r="C55" s="1" t="s">
        <v>118</v>
      </c>
      <c r="D55" s="205"/>
      <c r="G55" s="207">
        <f>input_dollars</f>
        <v>45291</v>
      </c>
      <c r="I55" s="32">
        <v>0</v>
      </c>
      <c r="J55" s="32">
        <v>0</v>
      </c>
      <c r="K55" s="32">
        <v>0</v>
      </c>
      <c r="L55" s="32">
        <v>0</v>
      </c>
      <c r="M55" s="32">
        <v>0</v>
      </c>
      <c r="N55" s="32">
        <v>0</v>
      </c>
      <c r="O55" s="32">
        <v>0</v>
      </c>
      <c r="P55" s="32">
        <v>0</v>
      </c>
      <c r="Q55" s="32">
        <v>0</v>
      </c>
      <c r="R55" s="32">
        <v>0</v>
      </c>
      <c r="S55" s="32">
        <v>0</v>
      </c>
      <c r="T55" s="32">
        <v>0</v>
      </c>
      <c r="U55" s="32">
        <v>0</v>
      </c>
      <c r="V55" s="32">
        <v>0</v>
      </c>
      <c r="W55" s="32">
        <v>0</v>
      </c>
      <c r="X55" s="32">
        <v>0</v>
      </c>
      <c r="Y55" s="32">
        <v>0</v>
      </c>
      <c r="Z55" s="32">
        <v>0</v>
      </c>
      <c r="AA55" s="32">
        <v>0</v>
      </c>
      <c r="AB55" s="32">
        <v>0</v>
      </c>
      <c r="AC55" s="32">
        <v>0</v>
      </c>
      <c r="AD55" s="32">
        <v>0</v>
      </c>
      <c r="AE55" s="32">
        <v>0</v>
      </c>
      <c r="AF55" s="32">
        <v>0</v>
      </c>
      <c r="AG55" s="32">
        <v>0</v>
      </c>
    </row>
    <row r="56" spans="1:43" x14ac:dyDescent="0.2">
      <c r="C56" s="1" t="s">
        <v>119</v>
      </c>
      <c r="D56" s="205"/>
      <c r="G56" s="207">
        <f>input_dollars</f>
        <v>45291</v>
      </c>
      <c r="I56" s="32">
        <v>0</v>
      </c>
      <c r="J56" s="32">
        <v>0</v>
      </c>
      <c r="K56" s="32">
        <v>0</v>
      </c>
      <c r="L56" s="32">
        <v>0</v>
      </c>
      <c r="M56" s="32">
        <v>0</v>
      </c>
      <c r="N56" s="32">
        <v>0</v>
      </c>
      <c r="O56" s="32">
        <v>0</v>
      </c>
      <c r="P56" s="32">
        <v>0</v>
      </c>
      <c r="Q56" s="32">
        <v>0</v>
      </c>
      <c r="R56" s="32">
        <v>0</v>
      </c>
      <c r="S56" s="32">
        <v>0</v>
      </c>
      <c r="T56" s="32">
        <v>0</v>
      </c>
      <c r="U56" s="32">
        <v>0</v>
      </c>
      <c r="V56" s="32">
        <v>0</v>
      </c>
      <c r="W56" s="32">
        <v>0</v>
      </c>
      <c r="X56" s="32">
        <v>0</v>
      </c>
      <c r="Y56" s="32">
        <v>0</v>
      </c>
      <c r="Z56" s="32">
        <v>0</v>
      </c>
      <c r="AA56" s="32">
        <v>0</v>
      </c>
      <c r="AB56" s="32">
        <v>0</v>
      </c>
      <c r="AC56" s="32">
        <v>0</v>
      </c>
      <c r="AD56" s="32">
        <v>0</v>
      </c>
      <c r="AE56" s="32">
        <v>0</v>
      </c>
      <c r="AF56" s="32">
        <v>0</v>
      </c>
      <c r="AG56" s="32">
        <v>0</v>
      </c>
    </row>
    <row r="57" spans="1:43" x14ac:dyDescent="0.2">
      <c r="D57" s="205"/>
      <c r="G57" s="205"/>
    </row>
    <row r="58" spans="1:43" x14ac:dyDescent="0.2">
      <c r="C58" s="3" t="s">
        <v>126</v>
      </c>
      <c r="D58" s="218"/>
      <c r="E58" s="107"/>
      <c r="F58" s="3"/>
      <c r="G58" s="210">
        <f>input_dollars</f>
        <v>45291</v>
      </c>
      <c r="H58" s="107"/>
      <c r="I58" s="170" cm="1">
        <f t="array" ref="I58">SUMPRODUCT((I$46:I$53)*($E$46:$E$53))+SUM(I55:I56)+I43</f>
        <v>0</v>
      </c>
      <c r="J58" s="170" cm="1">
        <f t="array" ref="J58">SUMPRODUCT((J$46:J$53)*($E$46:$E$53))+SUM(J55:J56)+J43</f>
        <v>256657.23631967069</v>
      </c>
      <c r="K58" s="170" cm="1">
        <f t="array" ref="K58">SUMPRODUCT((K$46:K$53)*($E$46:$E$53))+SUM(K55:K56)+K43</f>
        <v>256657.23631967069</v>
      </c>
      <c r="L58" s="170" cm="1">
        <f t="array" ref="L58">SUMPRODUCT((L$46:L$53)*($E$46:$E$53))+SUM(L55:L56)+L43</f>
        <v>256657.23631967069</v>
      </c>
      <c r="M58" s="170" cm="1">
        <f t="array" ref="M58">SUMPRODUCT((M$46:M$53)*($E$46:$E$53))+SUM(M55:M56)+M43</f>
        <v>256657.23631967069</v>
      </c>
      <c r="N58" s="170" cm="1">
        <f t="array" ref="N58">SUMPRODUCT((N$46:N$53)*($E$46:$E$53))+SUM(N55:N56)+N43</f>
        <v>256657.23631967069</v>
      </c>
      <c r="O58" s="170" cm="1">
        <f t="array" ref="O58">SUMPRODUCT((O$46:O$53)*($E$46:$E$53))+SUM(O55:O56)+O43</f>
        <v>256657.23631967069</v>
      </c>
      <c r="P58" s="170" cm="1">
        <f t="array" ref="P58">SUMPRODUCT((P$46:P$53)*($E$46:$E$53))+SUM(P55:P56)+P43</f>
        <v>256657.23631967069</v>
      </c>
      <c r="Q58" s="170" cm="1">
        <f t="array" ref="Q58">SUMPRODUCT((Q$46:Q$53)*($E$46:$E$53))+SUM(Q55:Q56)+Q43</f>
        <v>256657.23631967069</v>
      </c>
      <c r="R58" s="170" cm="1">
        <f t="array" ref="R58">SUMPRODUCT((R$46:R$53)*($E$46:$E$53))+SUM(R55:R56)+R43</f>
        <v>256657.23631967069</v>
      </c>
      <c r="S58" s="170" cm="1">
        <f t="array" ref="S58">SUMPRODUCT((S$46:S$53)*($E$46:$E$53))+SUM(S55:S56)+S43</f>
        <v>256657.23631967069</v>
      </c>
      <c r="T58" s="170" cm="1">
        <f t="array" ref="T58">SUMPRODUCT((T$46:T$53)*($E$46:$E$53))+SUM(T55:T56)+T43</f>
        <v>256657.23631967069</v>
      </c>
      <c r="U58" s="170" cm="1">
        <f t="array" ref="U58">SUMPRODUCT((U$46:U$53)*($E$46:$E$53))+SUM(U55:U56)+U43</f>
        <v>256657.23631967069</v>
      </c>
      <c r="V58" s="170" cm="1">
        <f t="array" ref="V58">SUMPRODUCT((V$46:V$53)*($E$46:$E$53))+SUM(V55:V56)+V43</f>
        <v>256657.23631967069</v>
      </c>
      <c r="W58" s="170" cm="1">
        <f t="array" ref="W58">SUMPRODUCT((W$46:W$53)*($E$46:$E$53))+SUM(W55:W56)+W43</f>
        <v>256657.23631967069</v>
      </c>
      <c r="X58" s="170" cm="1">
        <f t="array" ref="X58">SUMPRODUCT((X$46:X$53)*($E$46:$E$53))+SUM(X55:X56)+X43</f>
        <v>256657.23631967069</v>
      </c>
      <c r="Y58" s="170" cm="1">
        <f t="array" ref="Y58">SUMPRODUCT((Y$46:Y$53)*($E$46:$E$53))+SUM(Y55:Y56)+Y43</f>
        <v>256657.23631967069</v>
      </c>
      <c r="Z58" s="170" cm="1">
        <f t="array" ref="Z58">SUMPRODUCT((Z$46:Z$53)*($E$46:$E$53))+SUM(Z55:Z56)+Z43</f>
        <v>256657.23631967069</v>
      </c>
      <c r="AA58" s="170" cm="1">
        <f t="array" ref="AA58">SUMPRODUCT((AA$46:AA$53)*($E$46:$E$53))+SUM(AA55:AA56)+AA43</f>
        <v>256657.23631967069</v>
      </c>
      <c r="AB58" s="170" cm="1">
        <f t="array" ref="AB58">SUMPRODUCT((AB$46:AB$53)*($E$46:$E$53))+SUM(AB55:AB56)+AB43</f>
        <v>256657.23631967069</v>
      </c>
      <c r="AC58" s="170" cm="1">
        <f t="array" ref="AC58">SUMPRODUCT((AC$46:AC$53)*($E$46:$E$53))+SUM(AC55:AC56)+AC43</f>
        <v>256657.23631967069</v>
      </c>
      <c r="AD58" s="170" cm="1">
        <f t="array" ref="AD58">SUMPRODUCT((AD$46:AD$53)*($E$46:$E$53))+SUM(AD55:AD56)+AD43</f>
        <v>256657.23631967069</v>
      </c>
      <c r="AE58" s="170" cm="1">
        <f t="array" ref="AE58">SUMPRODUCT((AE$46:AE$53)*($E$46:$E$53))+SUM(AE55:AE56)+AE43</f>
        <v>256657.23631967069</v>
      </c>
      <c r="AF58" s="170" cm="1">
        <f t="array" ref="AF58">SUMPRODUCT((AF$46:AF$53)*($E$46:$E$53))+SUM(AF55:AF56)+AF43</f>
        <v>256657.23631967069</v>
      </c>
      <c r="AG58" s="170" cm="1">
        <f t="array" ref="AG58">SUMPRODUCT((AG$46:AG$53)*($E$46:$E$53))+SUM(AG55:AG56)+AG43</f>
        <v>256657.23631967069</v>
      </c>
    </row>
    <row r="59" spans="1:43" x14ac:dyDescent="0.2">
      <c r="D59" s="205"/>
      <c r="G59" s="205"/>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row>
    <row r="60" spans="1:43" x14ac:dyDescent="0.2">
      <c r="G60" s="205"/>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row>
    <row r="61" spans="1:43" ht="15" x14ac:dyDescent="0.2">
      <c r="A61" s="89" t="s">
        <v>16</v>
      </c>
      <c r="B61" s="89"/>
      <c r="C61" s="89"/>
      <c r="D61" s="89"/>
      <c r="E61" s="89"/>
      <c r="F61" s="89"/>
      <c r="G61" s="204"/>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c r="AI61"/>
      <c r="AJ61"/>
      <c r="AK61"/>
      <c r="AL61"/>
      <c r="AM61"/>
      <c r="AN61"/>
      <c r="AO61"/>
      <c r="AP61"/>
      <c r="AQ61"/>
    </row>
    <row r="62" spans="1:43" ht="15" x14ac:dyDescent="0.2">
      <c r="A62" s="111"/>
      <c r="B62" s="111"/>
      <c r="C62" s="111"/>
      <c r="D62" s="111"/>
      <c r="E62" s="111"/>
      <c r="F62" s="111"/>
      <c r="G62" s="208"/>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c r="AI62"/>
      <c r="AJ62"/>
      <c r="AK62"/>
      <c r="AL62"/>
      <c r="AM62"/>
      <c r="AN62"/>
      <c r="AO62"/>
      <c r="AP62"/>
      <c r="AQ62"/>
    </row>
    <row r="63" spans="1:43" ht="12.75" customHeight="1" x14ac:dyDescent="0.2">
      <c r="A63" s="111"/>
      <c r="B63" s="111"/>
      <c r="C63" s="111"/>
      <c r="D63" s="111"/>
      <c r="E63" s="111"/>
      <c r="F63"/>
      <c r="G63" s="211"/>
      <c r="H63" s="111"/>
      <c r="I63" s="111"/>
      <c r="J63" s="111"/>
      <c r="K63" s="111"/>
      <c r="L63" s="111"/>
      <c r="M63" s="111"/>
      <c r="N63" s="111"/>
      <c r="O63" s="111"/>
      <c r="P63" s="111"/>
      <c r="Q63" s="111"/>
      <c r="R63" s="111"/>
      <c r="S63" s="111"/>
      <c r="T63" s="111"/>
      <c r="U63" s="111"/>
      <c r="V63" s="111"/>
      <c r="W63" s="111"/>
      <c r="X63" s="111"/>
      <c r="Y63" s="111"/>
      <c r="Z63" s="111"/>
      <c r="AA63" s="111"/>
      <c r="AB63"/>
      <c r="AC63"/>
      <c r="AD63"/>
      <c r="AE63"/>
      <c r="AF63"/>
      <c r="AG63"/>
      <c r="AH63"/>
      <c r="AI63"/>
      <c r="AJ63"/>
      <c r="AK63"/>
      <c r="AL63"/>
      <c r="AM63"/>
      <c r="AN63"/>
      <c r="AO63"/>
    </row>
    <row r="64" spans="1:43" x14ac:dyDescent="0.2">
      <c r="C64" s="4"/>
      <c r="F64" s="2"/>
      <c r="G64" s="212"/>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row>
    <row r="65" spans="1:33" x14ac:dyDescent="0.2">
      <c r="C65" s="4" t="str">
        <f>'Option1 (base case)'!C65</f>
        <v>Risks mitigated vs base case</v>
      </c>
      <c r="G65" s="210">
        <f>input_dollars</f>
        <v>45291</v>
      </c>
      <c r="I65" s="132">
        <f>(1-INDEX(Data!$C$9:$C$13, MATCH($A$3, options,0)))*('Option1 (base case)'!I37-I37)</f>
        <v>0</v>
      </c>
      <c r="J65" s="132">
        <f>(1-INDEX(Data!$C$9:$C$13, MATCH($A$3, options,0)))*('Option1 (base case)'!J37-J37)</f>
        <v>460476.72452610126</v>
      </c>
      <c r="K65" s="132">
        <f>(1-INDEX(Data!$C$9:$C$13, MATCH($A$3, options,0)))*('Option1 (base case)'!K37-K37)</f>
        <v>460476.72452610126</v>
      </c>
      <c r="L65" s="132">
        <f>(1-INDEX(Data!$C$9:$C$13, MATCH($A$3, options,0)))*('Option1 (base case)'!L37-L37)</f>
        <v>460476.72452610126</v>
      </c>
      <c r="M65" s="132">
        <f>(1-INDEX(Data!$C$9:$C$13, MATCH($A$3, options,0)))*('Option1 (base case)'!M37-M37)</f>
        <v>460476.72452610126</v>
      </c>
      <c r="N65" s="132">
        <f>(1-INDEX(Data!$C$9:$C$13, MATCH($A$3, options,0)))*('Option1 (base case)'!N37-N37)</f>
        <v>460476.72452610126</v>
      </c>
      <c r="O65" s="132">
        <f>(1-INDEX(Data!$C$9:$C$13, MATCH($A$3, options,0)))*('Option1 (base case)'!O37-O37)</f>
        <v>460476.72452610126</v>
      </c>
      <c r="P65" s="132">
        <f>(1-INDEX(Data!$C$9:$C$13, MATCH($A$3, options,0)))*('Option1 (base case)'!P37-P37)</f>
        <v>460476.72452610126</v>
      </c>
      <c r="Q65" s="132">
        <f>(1-INDEX(Data!$C$9:$C$13, MATCH($A$3, options,0)))*('Option1 (base case)'!Q37-Q37)</f>
        <v>460476.72452610126</v>
      </c>
      <c r="R65" s="132">
        <f>(1-INDEX(Data!$C$9:$C$13, MATCH($A$3, options,0)))*('Option1 (base case)'!R37-R37)</f>
        <v>460476.72452610126</v>
      </c>
      <c r="S65" s="132">
        <f>(1-INDEX(Data!$C$9:$C$13, MATCH($A$3, options,0)))*('Option1 (base case)'!S37-S37)</f>
        <v>460476.72452610126</v>
      </c>
      <c r="T65" s="132">
        <f>(1-INDEX(Data!$C$9:$C$13, MATCH($A$3, options,0)))*('Option1 (base case)'!T37-T37)</f>
        <v>460476.72452610126</v>
      </c>
      <c r="U65" s="132">
        <f>(1-INDEX(Data!$C$9:$C$13, MATCH($A$3, options,0)))*('Option1 (base case)'!U37-U37)</f>
        <v>460476.72452610126</v>
      </c>
      <c r="V65" s="132">
        <f>(1-INDEX(Data!$C$9:$C$13, MATCH($A$3, options,0)))*('Option1 (base case)'!V37-V37)</f>
        <v>460476.72452610126</v>
      </c>
      <c r="W65" s="132">
        <f>(1-INDEX(Data!$C$9:$C$13, MATCH($A$3, options,0)))*('Option1 (base case)'!W37-W37)</f>
        <v>460476.72452610126</v>
      </c>
      <c r="X65" s="132">
        <f>(1-INDEX(Data!$C$9:$C$13, MATCH($A$3, options,0)))*('Option1 (base case)'!X37-X37)</f>
        <v>460476.72452610126</v>
      </c>
      <c r="Y65" s="132">
        <f>(1-INDEX(Data!$C$9:$C$13, MATCH($A$3, options,0)))*('Option1 (base case)'!Y37-Y37)</f>
        <v>460476.72452610126</v>
      </c>
      <c r="Z65" s="132">
        <f>(1-INDEX(Data!$C$9:$C$13, MATCH($A$3, options,0)))*('Option1 (base case)'!Z37-Z37)</f>
        <v>460476.72452610126</v>
      </c>
      <c r="AA65" s="132">
        <f>(1-INDEX(Data!$C$9:$C$13, MATCH($A$3, options,0)))*('Option1 (base case)'!AA37-AA37)</f>
        <v>460476.72452610126</v>
      </c>
      <c r="AB65" s="132">
        <f>(1-INDEX(Data!$C$9:$C$13, MATCH($A$3, options,0)))*('Option1 (base case)'!AB37-AB37)</f>
        <v>460476.72452610126</v>
      </c>
      <c r="AC65" s="132">
        <f>(1-INDEX(Data!$C$9:$C$13, MATCH($A$3, options,0)))*('Option1 (base case)'!AC37-AC37)</f>
        <v>460476.72452610126</v>
      </c>
      <c r="AD65" s="132">
        <f>(1-INDEX(Data!$C$9:$C$13, MATCH($A$3, options,0)))*('Option1 (base case)'!AD37-AD37)</f>
        <v>460476.72452610126</v>
      </c>
      <c r="AE65" s="132">
        <f>(1-INDEX(Data!$C$9:$C$13, MATCH($A$3, options,0)))*('Option1 (base case)'!AE37-AE37)</f>
        <v>460476.72452610126</v>
      </c>
      <c r="AF65" s="132">
        <f>(1-INDEX(Data!$C$9:$C$13, MATCH($A$3, options,0)))*('Option1 (base case)'!AF37-AF37)</f>
        <v>460476.72452610126</v>
      </c>
      <c r="AG65" s="132">
        <f>(1-INDEX(Data!$C$9:$C$13, MATCH($A$3, options,0)))*('Option1 (base case)'!AG37-AG37)</f>
        <v>460476.72452610126</v>
      </c>
    </row>
    <row r="66" spans="1:33" x14ac:dyDescent="0.2">
      <c r="G66" s="212"/>
    </row>
    <row r="67" spans="1:33" x14ac:dyDescent="0.2">
      <c r="A67" s="8"/>
      <c r="B67" s="8"/>
      <c r="C67" s="147" t="s">
        <v>30</v>
      </c>
      <c r="D67" s="38"/>
      <c r="F67" s="97"/>
      <c r="G67" s="213"/>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row>
    <row r="68" spans="1:33" x14ac:dyDescent="0.2">
      <c r="A68" s="8"/>
      <c r="B68" s="8"/>
      <c r="C68" s="4" t="str">
        <f>C14</f>
        <v>BAN003-BMH003 Tie upgrade</v>
      </c>
      <c r="D68" s="38"/>
      <c r="F68" s="97"/>
      <c r="G68" s="210">
        <f>input_dollars</f>
        <v>45291</v>
      </c>
      <c r="H68" s="31"/>
      <c r="I68" s="118">
        <f t="shared" ref="I68:AG68" si="6">-I14</f>
        <v>-250000</v>
      </c>
      <c r="J68" s="118">
        <f t="shared" si="6"/>
        <v>-1400000</v>
      </c>
      <c r="K68" s="118">
        <f t="shared" si="6"/>
        <v>-1142000</v>
      </c>
      <c r="L68" s="118">
        <f t="shared" si="6"/>
        <v>0</v>
      </c>
      <c r="M68" s="118">
        <f t="shared" si="6"/>
        <v>0</v>
      </c>
      <c r="N68" s="118">
        <f t="shared" si="6"/>
        <v>0</v>
      </c>
      <c r="O68" s="118">
        <f t="shared" si="6"/>
        <v>0</v>
      </c>
      <c r="P68" s="118">
        <f t="shared" si="6"/>
        <v>0</v>
      </c>
      <c r="Q68" s="118">
        <f t="shared" si="6"/>
        <v>0</v>
      </c>
      <c r="R68" s="118">
        <f t="shared" si="6"/>
        <v>0</v>
      </c>
      <c r="S68" s="118">
        <f t="shared" si="6"/>
        <v>0</v>
      </c>
      <c r="T68" s="118">
        <f t="shared" si="6"/>
        <v>0</v>
      </c>
      <c r="U68" s="118">
        <f t="shared" si="6"/>
        <v>0</v>
      </c>
      <c r="V68" s="118">
        <f t="shared" si="6"/>
        <v>0</v>
      </c>
      <c r="W68" s="118">
        <f t="shared" si="6"/>
        <v>0</v>
      </c>
      <c r="X68" s="118">
        <f t="shared" si="6"/>
        <v>0</v>
      </c>
      <c r="Y68" s="118">
        <f t="shared" si="6"/>
        <v>0</v>
      </c>
      <c r="Z68" s="118">
        <f t="shared" si="6"/>
        <v>0</v>
      </c>
      <c r="AA68" s="118">
        <f t="shared" si="6"/>
        <v>0</v>
      </c>
      <c r="AB68" s="118">
        <f t="shared" si="6"/>
        <v>0</v>
      </c>
      <c r="AC68" s="118">
        <f t="shared" si="6"/>
        <v>0</v>
      </c>
      <c r="AD68" s="118">
        <f t="shared" si="6"/>
        <v>0</v>
      </c>
      <c r="AE68" s="118">
        <f t="shared" si="6"/>
        <v>0</v>
      </c>
      <c r="AF68" s="118">
        <f t="shared" si="6"/>
        <v>0</v>
      </c>
      <c r="AG68" s="118">
        <f t="shared" si="6"/>
        <v>0</v>
      </c>
    </row>
    <row r="69" spans="1:33" x14ac:dyDescent="0.2">
      <c r="A69" s="8"/>
      <c r="B69" s="8"/>
      <c r="C69" s="4">
        <f>C15</f>
        <v>0</v>
      </c>
      <c r="D69" s="38"/>
      <c r="F69" s="97"/>
      <c r="G69" s="210">
        <f>input_dollars</f>
        <v>45291</v>
      </c>
      <c r="H69" s="31"/>
      <c r="I69" s="118">
        <f t="shared" ref="I69:AG69" si="7">-I15</f>
        <v>0</v>
      </c>
      <c r="J69" s="118">
        <f t="shared" si="7"/>
        <v>0</v>
      </c>
      <c r="K69" s="118">
        <f t="shared" si="7"/>
        <v>0</v>
      </c>
      <c r="L69" s="118">
        <f t="shared" si="7"/>
        <v>0</v>
      </c>
      <c r="M69" s="118">
        <f t="shared" si="7"/>
        <v>0</v>
      </c>
      <c r="N69" s="118">
        <f t="shared" si="7"/>
        <v>0</v>
      </c>
      <c r="O69" s="118">
        <f t="shared" si="7"/>
        <v>0</v>
      </c>
      <c r="P69" s="118">
        <f t="shared" si="7"/>
        <v>0</v>
      </c>
      <c r="Q69" s="118">
        <f t="shared" si="7"/>
        <v>0</v>
      </c>
      <c r="R69" s="118">
        <f t="shared" si="7"/>
        <v>0</v>
      </c>
      <c r="S69" s="118">
        <f t="shared" si="7"/>
        <v>0</v>
      </c>
      <c r="T69" s="118">
        <f t="shared" si="7"/>
        <v>0</v>
      </c>
      <c r="U69" s="118">
        <f t="shared" si="7"/>
        <v>0</v>
      </c>
      <c r="V69" s="118">
        <f t="shared" si="7"/>
        <v>0</v>
      </c>
      <c r="W69" s="118">
        <f t="shared" si="7"/>
        <v>0</v>
      </c>
      <c r="X69" s="118">
        <f t="shared" si="7"/>
        <v>0</v>
      </c>
      <c r="Y69" s="118">
        <f t="shared" si="7"/>
        <v>0</v>
      </c>
      <c r="Z69" s="118">
        <f t="shared" si="7"/>
        <v>0</v>
      </c>
      <c r="AA69" s="118">
        <f t="shared" si="7"/>
        <v>0</v>
      </c>
      <c r="AB69" s="118">
        <f t="shared" si="7"/>
        <v>0</v>
      </c>
      <c r="AC69" s="118">
        <f t="shared" si="7"/>
        <v>0</v>
      </c>
      <c r="AD69" s="118">
        <f t="shared" si="7"/>
        <v>0</v>
      </c>
      <c r="AE69" s="118">
        <f t="shared" si="7"/>
        <v>0</v>
      </c>
      <c r="AF69" s="118">
        <f t="shared" si="7"/>
        <v>0</v>
      </c>
      <c r="AG69" s="118">
        <f t="shared" si="7"/>
        <v>0</v>
      </c>
    </row>
    <row r="70" spans="1:33" x14ac:dyDescent="0.2">
      <c r="A70" s="8"/>
      <c r="B70" s="8"/>
      <c r="C70" s="4">
        <f>C16</f>
        <v>0</v>
      </c>
      <c r="D70" s="38"/>
      <c r="F70" s="97"/>
      <c r="G70" s="210">
        <f>input_dollars</f>
        <v>45291</v>
      </c>
      <c r="H70" s="31"/>
      <c r="I70" s="118">
        <f t="shared" ref="I70:AG70" si="8">-I16</f>
        <v>0</v>
      </c>
      <c r="J70" s="118">
        <f t="shared" si="8"/>
        <v>0</v>
      </c>
      <c r="K70" s="118">
        <f t="shared" si="8"/>
        <v>0</v>
      </c>
      <c r="L70" s="118">
        <f t="shared" si="8"/>
        <v>0</v>
      </c>
      <c r="M70" s="118">
        <f t="shared" si="8"/>
        <v>0</v>
      </c>
      <c r="N70" s="118">
        <f t="shared" si="8"/>
        <v>0</v>
      </c>
      <c r="O70" s="118">
        <f t="shared" si="8"/>
        <v>0</v>
      </c>
      <c r="P70" s="118">
        <f t="shared" si="8"/>
        <v>0</v>
      </c>
      <c r="Q70" s="118">
        <f t="shared" si="8"/>
        <v>0</v>
      </c>
      <c r="R70" s="118">
        <f t="shared" si="8"/>
        <v>0</v>
      </c>
      <c r="S70" s="118">
        <f t="shared" si="8"/>
        <v>0</v>
      </c>
      <c r="T70" s="118">
        <f t="shared" si="8"/>
        <v>0</v>
      </c>
      <c r="U70" s="118">
        <f t="shared" si="8"/>
        <v>0</v>
      </c>
      <c r="V70" s="118">
        <f t="shared" si="8"/>
        <v>0</v>
      </c>
      <c r="W70" s="118">
        <f t="shared" si="8"/>
        <v>0</v>
      </c>
      <c r="X70" s="118">
        <f t="shared" si="8"/>
        <v>0</v>
      </c>
      <c r="Y70" s="118">
        <f t="shared" si="8"/>
        <v>0</v>
      </c>
      <c r="Z70" s="118">
        <f t="shared" si="8"/>
        <v>0</v>
      </c>
      <c r="AA70" s="118">
        <f t="shared" si="8"/>
        <v>0</v>
      </c>
      <c r="AB70" s="118">
        <f t="shared" si="8"/>
        <v>0</v>
      </c>
      <c r="AC70" s="118">
        <f t="shared" si="8"/>
        <v>0</v>
      </c>
      <c r="AD70" s="118">
        <f t="shared" si="8"/>
        <v>0</v>
      </c>
      <c r="AE70" s="118">
        <f t="shared" si="8"/>
        <v>0</v>
      </c>
      <c r="AF70" s="118">
        <f t="shared" si="8"/>
        <v>0</v>
      </c>
      <c r="AG70" s="118">
        <f t="shared" si="8"/>
        <v>0</v>
      </c>
    </row>
    <row r="71" spans="1:33" x14ac:dyDescent="0.2">
      <c r="A71" s="8"/>
      <c r="B71" s="8"/>
      <c r="C71" s="4"/>
      <c r="D71" s="38"/>
      <c r="F71" s="97"/>
      <c r="G71" s="214"/>
      <c r="H71" s="31"/>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row>
    <row r="72" spans="1:33" x14ac:dyDescent="0.2">
      <c r="A72" s="8"/>
      <c r="B72" s="8"/>
      <c r="C72" s="147" t="s">
        <v>162</v>
      </c>
      <c r="D72" s="38"/>
      <c r="F72" s="97"/>
      <c r="G72" s="213"/>
      <c r="H72" s="31"/>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row>
    <row r="73" spans="1:33" x14ac:dyDescent="0.2">
      <c r="A73" s="8"/>
      <c r="B73" s="8"/>
      <c r="C73" s="4" t="str">
        <f>C14</f>
        <v>BAN003-BMH003 Tie upgrade</v>
      </c>
      <c r="D73" s="38"/>
      <c r="F73" s="97"/>
      <c r="G73" s="210">
        <f>input_dollars</f>
        <v>45291</v>
      </c>
      <c r="H73" s="31"/>
      <c r="I73" s="118" cm="1">
        <f t="array" ref="I73">SUMPRODUCT(($I68:I68))-SUMPRODUCT(($I68:I68)*($I$6:I$6&lt;=(I$6-$E14)))</f>
        <v>-250000</v>
      </c>
      <c r="J73" s="118" cm="1">
        <f t="array" ref="J73">SUMPRODUCT(($I68:J68))-SUMPRODUCT(($I68:J68)*($I$6:J$6&lt;=(J$6-$E14)))</f>
        <v>-1650000</v>
      </c>
      <c r="K73" s="118" cm="1">
        <f t="array" ref="K73">SUMPRODUCT(($I68:K68))-SUMPRODUCT(($I68:K68)*($I$6:K$6&lt;=(K$6-$E14)))</f>
        <v>-2792000</v>
      </c>
      <c r="L73" s="118" cm="1">
        <f t="array" ref="L73">SUMPRODUCT(($I68:L68))-SUMPRODUCT(($I68:L68)*($I$6:L$6&lt;=(L$6-$E14)))</f>
        <v>-2792000</v>
      </c>
      <c r="M73" s="118" cm="1">
        <f t="array" ref="M73">SUMPRODUCT(($I68:M68))-SUMPRODUCT(($I68:M68)*($I$6:M$6&lt;=(M$6-$E14)))</f>
        <v>-2792000</v>
      </c>
      <c r="N73" s="118" cm="1">
        <f t="array" ref="N73">SUMPRODUCT(($I68:N68))-SUMPRODUCT(($I68:N68)*($I$6:N$6&lt;=(N$6-$E14)))</f>
        <v>-2792000</v>
      </c>
      <c r="O73" s="118" cm="1">
        <f t="array" ref="O73">SUMPRODUCT(($I68:O68))-SUMPRODUCT(($I68:O68)*($I$6:O$6&lt;=(O$6-$E14)))</f>
        <v>-2792000</v>
      </c>
      <c r="P73" s="118" cm="1">
        <f t="array" ref="P73">SUMPRODUCT(($I68:P68))-SUMPRODUCT(($I68:P68)*($I$6:P$6&lt;=(P$6-$E14)))</f>
        <v>-2792000</v>
      </c>
      <c r="Q73" s="118" cm="1">
        <f t="array" ref="Q73">SUMPRODUCT(($I68:Q68))-SUMPRODUCT(($I68:Q68)*($I$6:Q$6&lt;=(Q$6-$E14)))</f>
        <v>-2792000</v>
      </c>
      <c r="R73" s="118" cm="1">
        <f t="array" ref="R73">SUMPRODUCT(($I68:R68))-SUMPRODUCT(($I68:R68)*($I$6:R$6&lt;=(R$6-$E14)))</f>
        <v>-2792000</v>
      </c>
      <c r="S73" s="118" cm="1">
        <f t="array" ref="S73">SUMPRODUCT(($I68:S68))-SUMPRODUCT(($I68:S68)*($I$6:S$6&lt;=(S$6-$E14)))</f>
        <v>-2792000</v>
      </c>
      <c r="T73" s="118" cm="1">
        <f t="array" ref="T73">SUMPRODUCT(($I68:T68))-SUMPRODUCT(($I68:T68)*($I$6:T$6&lt;=(T$6-$E14)))</f>
        <v>-2792000</v>
      </c>
      <c r="U73" s="118" cm="1">
        <f t="array" ref="U73">SUMPRODUCT(($I68:U68))-SUMPRODUCT(($I68:U68)*($I$6:U$6&lt;=(U$6-$E14)))</f>
        <v>-2792000</v>
      </c>
      <c r="V73" s="118" cm="1">
        <f t="array" ref="V73">SUMPRODUCT(($I68:V68))-SUMPRODUCT(($I68:V68)*($I$6:V$6&lt;=(V$6-$E14)))</f>
        <v>-2792000</v>
      </c>
      <c r="W73" s="118" cm="1">
        <f t="array" ref="W73">SUMPRODUCT(($I68:W68))-SUMPRODUCT(($I68:W68)*($I$6:W$6&lt;=(W$6-$E14)))</f>
        <v>-2792000</v>
      </c>
      <c r="X73" s="118" cm="1">
        <f t="array" ref="X73">SUMPRODUCT(($I68:X68))-SUMPRODUCT(($I68:X68)*($I$6:X$6&lt;=(X$6-$E14)))</f>
        <v>-2792000</v>
      </c>
      <c r="Y73" s="118" cm="1">
        <f t="array" ref="Y73">SUMPRODUCT(($I68:Y68))-SUMPRODUCT(($I68:Y68)*($I$6:Y$6&lt;=(Y$6-$E14)))</f>
        <v>-2792000</v>
      </c>
      <c r="Z73" s="118" cm="1">
        <f t="array" ref="Z73">SUMPRODUCT(($I68:Z68))-SUMPRODUCT(($I68:Z68)*($I$6:Z$6&lt;=(Z$6-$E14)))</f>
        <v>-2792000</v>
      </c>
      <c r="AA73" s="118" cm="1">
        <f t="array" ref="AA73">SUMPRODUCT(($I68:AA68))-SUMPRODUCT(($I68:AA68)*($I$6:AA$6&lt;=(AA$6-$E14)))</f>
        <v>-2792000</v>
      </c>
      <c r="AB73" s="118" cm="1">
        <f t="array" ref="AB73">SUMPRODUCT(($I68:AB68))-SUMPRODUCT(($I68:AB68)*($I$6:AB$6&lt;=(AB$6-$E14)))</f>
        <v>-2792000</v>
      </c>
      <c r="AC73" s="118" cm="1">
        <f t="array" ref="AC73">SUMPRODUCT(($I68:AC68))-SUMPRODUCT(($I68:AC68)*($I$6:AC$6&lt;=(AC$6-$E14)))</f>
        <v>-2792000</v>
      </c>
      <c r="AD73" s="118" cm="1">
        <f t="array" ref="AD73">SUMPRODUCT(($I68:AD68))-SUMPRODUCT(($I68:AD68)*($I$6:AD$6&lt;=(AD$6-$E14)))</f>
        <v>-2792000</v>
      </c>
      <c r="AE73" s="118" cm="1">
        <f t="array" ref="AE73">SUMPRODUCT(($I68:AE68))-SUMPRODUCT(($I68:AE68)*($I$6:AE$6&lt;=(AE$6-$E14)))</f>
        <v>-2792000</v>
      </c>
      <c r="AF73" s="118" cm="1">
        <f t="array" ref="AF73">SUMPRODUCT(($I68:AF68))-SUMPRODUCT(($I68:AF68)*($I$6:AF$6&lt;=(AF$6-$E14)))</f>
        <v>-2792000</v>
      </c>
      <c r="AG73" s="118" cm="1">
        <f t="array" ref="AG73">SUMPRODUCT(($I68:AG68))-SUMPRODUCT(($I68:AG68)*($I$6:AG$6&lt;=(AG$6-$E14)))</f>
        <v>-2792000</v>
      </c>
    </row>
    <row r="74" spans="1:33" x14ac:dyDescent="0.2">
      <c r="A74" s="8"/>
      <c r="B74" s="8"/>
      <c r="C74" s="4">
        <f>C15</f>
        <v>0</v>
      </c>
      <c r="D74" s="38"/>
      <c r="F74" s="97"/>
      <c r="G74" s="210">
        <f>input_dollars</f>
        <v>45291</v>
      </c>
      <c r="H74" s="31"/>
      <c r="I74" s="118" cm="1">
        <f t="array" ref="I74">SUMPRODUCT(($I69:I69))-SUMPRODUCT(($I69:I69)*($I$6:I$6&lt;=(I$6-$E15)))</f>
        <v>0</v>
      </c>
      <c r="J74" s="118" cm="1">
        <f t="array" ref="J74">SUMPRODUCT(($I69:J69))-SUMPRODUCT(($I69:J69)*($I$6:J$6&lt;=(J$6-$E15)))</f>
        <v>0</v>
      </c>
      <c r="K74" s="118" cm="1">
        <f t="array" ref="K74">SUMPRODUCT(($I69:K69))-SUMPRODUCT(($I69:K69)*($I$6:K$6&lt;=(K$6-$E15)))</f>
        <v>0</v>
      </c>
      <c r="L74" s="118" cm="1">
        <f t="array" ref="L74">SUMPRODUCT(($I69:L69))-SUMPRODUCT(($I69:L69)*($I$6:L$6&lt;=(L$6-$E15)))</f>
        <v>0</v>
      </c>
      <c r="M74" s="118" cm="1">
        <f t="array" ref="M74">SUMPRODUCT(($I69:M69))-SUMPRODUCT(($I69:M69)*($I$6:M$6&lt;=(M$6-$E15)))</f>
        <v>0</v>
      </c>
      <c r="N74" s="118" cm="1">
        <f t="array" ref="N74">SUMPRODUCT(($I69:N69))-SUMPRODUCT(($I69:N69)*($I$6:N$6&lt;=(N$6-$E15)))</f>
        <v>0</v>
      </c>
      <c r="O74" s="118" cm="1">
        <f t="array" ref="O74">SUMPRODUCT(($I69:O69))-SUMPRODUCT(($I69:O69)*($I$6:O$6&lt;=(O$6-$E15)))</f>
        <v>0</v>
      </c>
      <c r="P74" s="118" cm="1">
        <f t="array" ref="P74">SUMPRODUCT(($I69:P69))-SUMPRODUCT(($I69:P69)*($I$6:P$6&lt;=(P$6-$E15)))</f>
        <v>0</v>
      </c>
      <c r="Q74" s="118" cm="1">
        <f t="array" ref="Q74">SUMPRODUCT(($I69:Q69))-SUMPRODUCT(($I69:Q69)*($I$6:Q$6&lt;=(Q$6-$E15)))</f>
        <v>0</v>
      </c>
      <c r="R74" s="118" cm="1">
        <f t="array" ref="R74">SUMPRODUCT(($I69:R69))-SUMPRODUCT(($I69:R69)*($I$6:R$6&lt;=(R$6-$E15)))</f>
        <v>0</v>
      </c>
      <c r="S74" s="118" cm="1">
        <f t="array" ref="S74">SUMPRODUCT(($I69:S69))-SUMPRODUCT(($I69:S69)*($I$6:S$6&lt;=(S$6-$E15)))</f>
        <v>0</v>
      </c>
      <c r="T74" s="118" cm="1">
        <f t="array" ref="T74">SUMPRODUCT(($I69:T69))-SUMPRODUCT(($I69:T69)*($I$6:T$6&lt;=(T$6-$E15)))</f>
        <v>0</v>
      </c>
      <c r="U74" s="118" cm="1">
        <f t="array" ref="U74">SUMPRODUCT(($I69:U69))-SUMPRODUCT(($I69:U69)*($I$6:U$6&lt;=(U$6-$E15)))</f>
        <v>0</v>
      </c>
      <c r="V74" s="118" cm="1">
        <f t="array" ref="V74">SUMPRODUCT(($I69:V69))-SUMPRODUCT(($I69:V69)*($I$6:V$6&lt;=(V$6-$E15)))</f>
        <v>0</v>
      </c>
      <c r="W74" s="118" cm="1">
        <f t="array" ref="W74">SUMPRODUCT(($I69:W69))-SUMPRODUCT(($I69:W69)*($I$6:W$6&lt;=(W$6-$E15)))</f>
        <v>0</v>
      </c>
      <c r="X74" s="118" cm="1">
        <f t="array" ref="X74">SUMPRODUCT(($I69:X69))-SUMPRODUCT(($I69:X69)*($I$6:X$6&lt;=(X$6-$E15)))</f>
        <v>0</v>
      </c>
      <c r="Y74" s="118" cm="1">
        <f t="array" ref="Y74">SUMPRODUCT(($I69:Y69))-SUMPRODUCT(($I69:Y69)*($I$6:Y$6&lt;=(Y$6-$E15)))</f>
        <v>0</v>
      </c>
      <c r="Z74" s="118" cm="1">
        <f t="array" ref="Z74">SUMPRODUCT(($I69:Z69))-SUMPRODUCT(($I69:Z69)*($I$6:Z$6&lt;=(Z$6-$E15)))</f>
        <v>0</v>
      </c>
      <c r="AA74" s="118" cm="1">
        <f t="array" ref="AA74">SUMPRODUCT(($I69:AA69))-SUMPRODUCT(($I69:AA69)*($I$6:AA$6&lt;=(AA$6-$E15)))</f>
        <v>0</v>
      </c>
      <c r="AB74" s="118" cm="1">
        <f t="array" ref="AB74">SUMPRODUCT(($I69:AB69))-SUMPRODUCT(($I69:AB69)*($I$6:AB$6&lt;=(AB$6-$E15)))</f>
        <v>0</v>
      </c>
      <c r="AC74" s="118" cm="1">
        <f t="array" ref="AC74">SUMPRODUCT(($I69:AC69))-SUMPRODUCT(($I69:AC69)*($I$6:AC$6&lt;=(AC$6-$E15)))</f>
        <v>0</v>
      </c>
      <c r="AD74" s="118" cm="1">
        <f t="array" ref="AD74">SUMPRODUCT(($I69:AD69))-SUMPRODUCT(($I69:AD69)*($I$6:AD$6&lt;=(AD$6-$E15)))</f>
        <v>0</v>
      </c>
      <c r="AE74" s="118" cm="1">
        <f t="array" ref="AE74">SUMPRODUCT(($I69:AE69))-SUMPRODUCT(($I69:AE69)*($I$6:AE$6&lt;=(AE$6-$E15)))</f>
        <v>0</v>
      </c>
      <c r="AF74" s="118" cm="1">
        <f t="array" ref="AF74">SUMPRODUCT(($I69:AF69))-SUMPRODUCT(($I69:AF69)*($I$6:AF$6&lt;=(AF$6-$E15)))</f>
        <v>0</v>
      </c>
      <c r="AG74" s="118" cm="1">
        <f t="array" ref="AG74">SUMPRODUCT(($I69:AG69))-SUMPRODUCT(($I69:AG69)*($I$6:AG$6&lt;=(AG$6-$E15)))</f>
        <v>0</v>
      </c>
    </row>
    <row r="75" spans="1:33" x14ac:dyDescent="0.2">
      <c r="A75" s="8"/>
      <c r="B75" s="8"/>
      <c r="C75" s="4">
        <f>C16</f>
        <v>0</v>
      </c>
      <c r="D75" s="38"/>
      <c r="F75" s="97"/>
      <c r="G75" s="210">
        <f>input_dollars</f>
        <v>45291</v>
      </c>
      <c r="H75" s="31"/>
      <c r="I75" s="118" cm="1">
        <f t="array" ref="I75">SUMPRODUCT(($I70:I70))-SUMPRODUCT(($I70:I70)*($I$6:I$6&lt;=(I$6-$E16)))</f>
        <v>0</v>
      </c>
      <c r="J75" s="118" cm="1">
        <f t="array" ref="J75">SUMPRODUCT(($I70:J70))-SUMPRODUCT(($I70:J70)*($I$6:J$6&lt;=(J$6-$E16)))</f>
        <v>0</v>
      </c>
      <c r="K75" s="118" cm="1">
        <f t="array" ref="K75">SUMPRODUCT(($I70:K70))-SUMPRODUCT(($I70:K70)*($I$6:K$6&lt;=(K$6-$E16)))</f>
        <v>0</v>
      </c>
      <c r="L75" s="118" cm="1">
        <f t="array" ref="L75">SUMPRODUCT(($I70:L70))-SUMPRODUCT(($I70:L70)*($I$6:L$6&lt;=(L$6-$E16)))</f>
        <v>0</v>
      </c>
      <c r="M75" s="118" cm="1">
        <f t="array" ref="M75">SUMPRODUCT(($I70:M70))-SUMPRODUCT(($I70:M70)*($I$6:M$6&lt;=(M$6-$E16)))</f>
        <v>0</v>
      </c>
      <c r="N75" s="118" cm="1">
        <f t="array" ref="N75">SUMPRODUCT(($I70:N70))-SUMPRODUCT(($I70:N70)*($I$6:N$6&lt;=(N$6-$E16)))</f>
        <v>0</v>
      </c>
      <c r="O75" s="118" cm="1">
        <f t="array" ref="O75">SUMPRODUCT(($I70:O70))-SUMPRODUCT(($I70:O70)*($I$6:O$6&lt;=(O$6-$E16)))</f>
        <v>0</v>
      </c>
      <c r="P75" s="118" cm="1">
        <f t="array" ref="P75">SUMPRODUCT(($I70:P70))-SUMPRODUCT(($I70:P70)*($I$6:P$6&lt;=(P$6-$E16)))</f>
        <v>0</v>
      </c>
      <c r="Q75" s="118" cm="1">
        <f t="array" ref="Q75">SUMPRODUCT(($I70:Q70))-SUMPRODUCT(($I70:Q70)*($I$6:Q$6&lt;=(Q$6-$E16)))</f>
        <v>0</v>
      </c>
      <c r="R75" s="118" cm="1">
        <f t="array" ref="R75">SUMPRODUCT(($I70:R70))-SUMPRODUCT(($I70:R70)*($I$6:R$6&lt;=(R$6-$E16)))</f>
        <v>0</v>
      </c>
      <c r="S75" s="118" cm="1">
        <f t="array" ref="S75">SUMPRODUCT(($I70:S70))-SUMPRODUCT(($I70:S70)*($I$6:S$6&lt;=(S$6-$E16)))</f>
        <v>0</v>
      </c>
      <c r="T75" s="118" cm="1">
        <f t="array" ref="T75">SUMPRODUCT(($I70:T70))-SUMPRODUCT(($I70:T70)*($I$6:T$6&lt;=(T$6-$E16)))</f>
        <v>0</v>
      </c>
      <c r="U75" s="118" cm="1">
        <f t="array" ref="U75">SUMPRODUCT(($I70:U70))-SUMPRODUCT(($I70:U70)*($I$6:U$6&lt;=(U$6-$E16)))</f>
        <v>0</v>
      </c>
      <c r="V75" s="118" cm="1">
        <f t="array" ref="V75">SUMPRODUCT(($I70:V70))-SUMPRODUCT(($I70:V70)*($I$6:V$6&lt;=(V$6-$E16)))</f>
        <v>0</v>
      </c>
      <c r="W75" s="118" cm="1">
        <f t="array" ref="W75">SUMPRODUCT(($I70:W70))-SUMPRODUCT(($I70:W70)*($I$6:W$6&lt;=(W$6-$E16)))</f>
        <v>0</v>
      </c>
      <c r="X75" s="118" cm="1">
        <f t="array" ref="X75">SUMPRODUCT(($I70:X70))-SUMPRODUCT(($I70:X70)*($I$6:X$6&lt;=(X$6-$E16)))</f>
        <v>0</v>
      </c>
      <c r="Y75" s="118" cm="1">
        <f t="array" ref="Y75">SUMPRODUCT(($I70:Y70))-SUMPRODUCT(($I70:Y70)*($I$6:Y$6&lt;=(Y$6-$E16)))</f>
        <v>0</v>
      </c>
      <c r="Z75" s="118" cm="1">
        <f t="array" ref="Z75">SUMPRODUCT(($I70:Z70))-SUMPRODUCT(($I70:Z70)*($I$6:Z$6&lt;=(Z$6-$E16)))</f>
        <v>0</v>
      </c>
      <c r="AA75" s="118" cm="1">
        <f t="array" ref="AA75">SUMPRODUCT(($I70:AA70))-SUMPRODUCT(($I70:AA70)*($I$6:AA$6&lt;=(AA$6-$E16)))</f>
        <v>0</v>
      </c>
      <c r="AB75" s="118" cm="1">
        <f t="array" ref="AB75">SUMPRODUCT(($I70:AB70))-SUMPRODUCT(($I70:AB70)*($I$6:AB$6&lt;=(AB$6-$E16)))</f>
        <v>0</v>
      </c>
      <c r="AC75" s="118" cm="1">
        <f t="array" ref="AC75">SUMPRODUCT(($I70:AC70))-SUMPRODUCT(($I70:AC70)*($I$6:AC$6&lt;=(AC$6-$E16)))</f>
        <v>0</v>
      </c>
      <c r="AD75" s="118" cm="1">
        <f t="array" ref="AD75">SUMPRODUCT(($I70:AD70))-SUMPRODUCT(($I70:AD70)*($I$6:AD$6&lt;=(AD$6-$E16)))</f>
        <v>0</v>
      </c>
      <c r="AE75" s="118" cm="1">
        <f t="array" ref="AE75">SUMPRODUCT(($I70:AE70))-SUMPRODUCT(($I70:AE70)*($I$6:AE$6&lt;=(AE$6-$E16)))</f>
        <v>0</v>
      </c>
      <c r="AF75" s="118" cm="1">
        <f t="array" ref="AF75">SUMPRODUCT(($I70:AF70))-SUMPRODUCT(($I70:AF70)*($I$6:AF$6&lt;=(AF$6-$E16)))</f>
        <v>0</v>
      </c>
      <c r="AG75" s="118" cm="1">
        <f t="array" ref="AG75">SUMPRODUCT(($I70:AG70))-SUMPRODUCT(($I70:AG70)*($I$6:AG$6&lt;=(AG$6-$E16)))</f>
        <v>0</v>
      </c>
    </row>
    <row r="76" spans="1:33" x14ac:dyDescent="0.2">
      <c r="A76" s="8"/>
      <c r="B76" s="8"/>
      <c r="C76" s="4"/>
      <c r="D76" s="38"/>
      <c r="F76" s="97"/>
      <c r="G76" s="214"/>
      <c r="H76" s="31"/>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row>
    <row r="77" spans="1:33" x14ac:dyDescent="0.2">
      <c r="A77" s="8"/>
      <c r="B77" s="8"/>
      <c r="C77" s="147" t="s">
        <v>92</v>
      </c>
      <c r="D77" s="38"/>
      <c r="F77" s="97"/>
      <c r="G77" s="213"/>
      <c r="H77" s="31"/>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row>
    <row r="78" spans="1:33" x14ac:dyDescent="0.2">
      <c r="A78" s="8"/>
      <c r="B78" s="8"/>
      <c r="C78" s="4" t="str">
        <f>$C$77&amp;" - "&amp;C14</f>
        <v>Annualised capex - BAN003-BMH003 Tie upgrade</v>
      </c>
      <c r="D78" s="38"/>
      <c r="F78" s="97"/>
      <c r="G78" s="210">
        <f>input_dollars</f>
        <v>45291</v>
      </c>
      <c r="H78" s="31"/>
      <c r="I78" s="118">
        <f t="shared" ref="I78:AG78" si="9">IF($E14=0,0,-PMT(real_disc, $E14,H73,))</f>
        <v>0</v>
      </c>
      <c r="J78" s="118">
        <f t="shared" si="9"/>
        <v>-10658.427391636997</v>
      </c>
      <c r="K78" s="118">
        <f t="shared" si="9"/>
        <v>-70345.620784804167</v>
      </c>
      <c r="L78" s="118">
        <f t="shared" si="9"/>
        <v>-119033.31710980197</v>
      </c>
      <c r="M78" s="118">
        <f t="shared" si="9"/>
        <v>-119033.31710980197</v>
      </c>
      <c r="N78" s="118">
        <f t="shared" si="9"/>
        <v>-119033.31710980197</v>
      </c>
      <c r="O78" s="118">
        <f t="shared" si="9"/>
        <v>-119033.31710980197</v>
      </c>
      <c r="P78" s="118">
        <f t="shared" si="9"/>
        <v>-119033.31710980197</v>
      </c>
      <c r="Q78" s="118">
        <f t="shared" si="9"/>
        <v>-119033.31710980197</v>
      </c>
      <c r="R78" s="118">
        <f t="shared" si="9"/>
        <v>-119033.31710980197</v>
      </c>
      <c r="S78" s="118">
        <f t="shared" si="9"/>
        <v>-119033.31710980197</v>
      </c>
      <c r="T78" s="118">
        <f t="shared" si="9"/>
        <v>-119033.31710980197</v>
      </c>
      <c r="U78" s="118">
        <f t="shared" si="9"/>
        <v>-119033.31710980197</v>
      </c>
      <c r="V78" s="118">
        <f t="shared" si="9"/>
        <v>-119033.31710980197</v>
      </c>
      <c r="W78" s="118">
        <f t="shared" si="9"/>
        <v>-119033.31710980197</v>
      </c>
      <c r="X78" s="118">
        <f t="shared" si="9"/>
        <v>-119033.31710980197</v>
      </c>
      <c r="Y78" s="118">
        <f t="shared" si="9"/>
        <v>-119033.31710980197</v>
      </c>
      <c r="Z78" s="118">
        <f t="shared" si="9"/>
        <v>-119033.31710980197</v>
      </c>
      <c r="AA78" s="118">
        <f t="shared" si="9"/>
        <v>-119033.31710980197</v>
      </c>
      <c r="AB78" s="118">
        <f t="shared" si="9"/>
        <v>-119033.31710980197</v>
      </c>
      <c r="AC78" s="118">
        <f t="shared" si="9"/>
        <v>-119033.31710980197</v>
      </c>
      <c r="AD78" s="118">
        <f t="shared" si="9"/>
        <v>-119033.31710980197</v>
      </c>
      <c r="AE78" s="118">
        <f t="shared" si="9"/>
        <v>-119033.31710980197</v>
      </c>
      <c r="AF78" s="118">
        <f t="shared" si="9"/>
        <v>-119033.31710980197</v>
      </c>
      <c r="AG78" s="118">
        <f t="shared" si="9"/>
        <v>-119033.31710980197</v>
      </c>
    </row>
    <row r="79" spans="1:33" x14ac:dyDescent="0.2">
      <c r="A79" s="8"/>
      <c r="B79" s="8"/>
      <c r="C79" s="4" t="str">
        <f>$C$77&amp;" - "&amp;C15</f>
        <v xml:space="preserve">Annualised capex - </v>
      </c>
      <c r="D79" s="38"/>
      <c r="F79" s="97"/>
      <c r="G79" s="210">
        <f>input_dollars</f>
        <v>45291</v>
      </c>
      <c r="H79" s="31"/>
      <c r="I79" s="118">
        <f t="shared" ref="I79:AG79" si="10">IF($E15=0,0,-PMT(real_disc, $E15,H74,))</f>
        <v>0</v>
      </c>
      <c r="J79" s="118">
        <f t="shared" si="10"/>
        <v>0</v>
      </c>
      <c r="K79" s="118">
        <f t="shared" si="10"/>
        <v>0</v>
      </c>
      <c r="L79" s="118">
        <f t="shared" si="10"/>
        <v>0</v>
      </c>
      <c r="M79" s="118">
        <f t="shared" si="10"/>
        <v>0</v>
      </c>
      <c r="N79" s="118">
        <f t="shared" si="10"/>
        <v>0</v>
      </c>
      <c r="O79" s="118">
        <f t="shared" si="10"/>
        <v>0</v>
      </c>
      <c r="P79" s="118">
        <f t="shared" si="10"/>
        <v>0</v>
      </c>
      <c r="Q79" s="118">
        <f t="shared" si="10"/>
        <v>0</v>
      </c>
      <c r="R79" s="118">
        <f t="shared" si="10"/>
        <v>0</v>
      </c>
      <c r="S79" s="118">
        <f t="shared" si="10"/>
        <v>0</v>
      </c>
      <c r="T79" s="118">
        <f t="shared" si="10"/>
        <v>0</v>
      </c>
      <c r="U79" s="118">
        <f t="shared" si="10"/>
        <v>0</v>
      </c>
      <c r="V79" s="118">
        <f t="shared" si="10"/>
        <v>0</v>
      </c>
      <c r="W79" s="118">
        <f t="shared" si="10"/>
        <v>0</v>
      </c>
      <c r="X79" s="118">
        <f t="shared" si="10"/>
        <v>0</v>
      </c>
      <c r="Y79" s="118">
        <f t="shared" si="10"/>
        <v>0</v>
      </c>
      <c r="Z79" s="118">
        <f t="shared" si="10"/>
        <v>0</v>
      </c>
      <c r="AA79" s="118">
        <f t="shared" si="10"/>
        <v>0</v>
      </c>
      <c r="AB79" s="118">
        <f t="shared" si="10"/>
        <v>0</v>
      </c>
      <c r="AC79" s="118">
        <f t="shared" si="10"/>
        <v>0</v>
      </c>
      <c r="AD79" s="118">
        <f t="shared" si="10"/>
        <v>0</v>
      </c>
      <c r="AE79" s="118">
        <f t="shared" si="10"/>
        <v>0</v>
      </c>
      <c r="AF79" s="118">
        <f t="shared" si="10"/>
        <v>0</v>
      </c>
      <c r="AG79" s="118">
        <f t="shared" si="10"/>
        <v>0</v>
      </c>
    </row>
    <row r="80" spans="1:33" x14ac:dyDescent="0.2">
      <c r="A80" s="8"/>
      <c r="B80" s="8"/>
      <c r="C80" s="4" t="str">
        <f>$C$77&amp;" - "&amp;C16</f>
        <v xml:space="preserve">Annualised capex - </v>
      </c>
      <c r="D80" s="38"/>
      <c r="F80" s="97"/>
      <c r="G80" s="210">
        <f>input_dollars</f>
        <v>45291</v>
      </c>
      <c r="H80" s="31"/>
      <c r="I80" s="118">
        <f t="shared" ref="I80:AG80" si="11">IF($E16=0,0,-PMT(real_disc, $E16,H75,))</f>
        <v>0</v>
      </c>
      <c r="J80" s="118">
        <f t="shared" si="11"/>
        <v>0</v>
      </c>
      <c r="K80" s="118">
        <f t="shared" si="11"/>
        <v>0</v>
      </c>
      <c r="L80" s="118">
        <f t="shared" si="11"/>
        <v>0</v>
      </c>
      <c r="M80" s="118">
        <f t="shared" si="11"/>
        <v>0</v>
      </c>
      <c r="N80" s="118">
        <f t="shared" si="11"/>
        <v>0</v>
      </c>
      <c r="O80" s="118">
        <f t="shared" si="11"/>
        <v>0</v>
      </c>
      <c r="P80" s="118">
        <f t="shared" si="11"/>
        <v>0</v>
      </c>
      <c r="Q80" s="118">
        <f t="shared" si="11"/>
        <v>0</v>
      </c>
      <c r="R80" s="118">
        <f t="shared" si="11"/>
        <v>0</v>
      </c>
      <c r="S80" s="118">
        <f t="shared" si="11"/>
        <v>0</v>
      </c>
      <c r="T80" s="118">
        <f t="shared" si="11"/>
        <v>0</v>
      </c>
      <c r="U80" s="118">
        <f t="shared" si="11"/>
        <v>0</v>
      </c>
      <c r="V80" s="118">
        <f t="shared" si="11"/>
        <v>0</v>
      </c>
      <c r="W80" s="118">
        <f t="shared" si="11"/>
        <v>0</v>
      </c>
      <c r="X80" s="118">
        <f t="shared" si="11"/>
        <v>0</v>
      </c>
      <c r="Y80" s="118">
        <f t="shared" si="11"/>
        <v>0</v>
      </c>
      <c r="Z80" s="118">
        <f t="shared" si="11"/>
        <v>0</v>
      </c>
      <c r="AA80" s="118">
        <f t="shared" si="11"/>
        <v>0</v>
      </c>
      <c r="AB80" s="118">
        <f t="shared" si="11"/>
        <v>0</v>
      </c>
      <c r="AC80" s="118">
        <f t="shared" si="11"/>
        <v>0</v>
      </c>
      <c r="AD80" s="118">
        <f t="shared" si="11"/>
        <v>0</v>
      </c>
      <c r="AE80" s="118">
        <f t="shared" si="11"/>
        <v>0</v>
      </c>
      <c r="AF80" s="118">
        <f t="shared" si="11"/>
        <v>0</v>
      </c>
      <c r="AG80" s="118">
        <f t="shared" si="11"/>
        <v>0</v>
      </c>
    </row>
    <row r="81" spans="1:33" x14ac:dyDescent="0.2">
      <c r="A81" s="8"/>
      <c r="B81" s="8"/>
      <c r="C81" s="172" t="s">
        <v>163</v>
      </c>
      <c r="D81" s="172"/>
      <c r="E81" s="173"/>
      <c r="F81" s="174"/>
      <c r="G81" s="215">
        <f>input_dollars</f>
        <v>45291</v>
      </c>
      <c r="H81" s="175"/>
      <c r="I81" s="176">
        <f>SUM(I78:I80)</f>
        <v>0</v>
      </c>
      <c r="J81" s="176">
        <f t="shared" ref="J81:AB81" si="12">SUM(J78:J80)</f>
        <v>-10658.427391636997</v>
      </c>
      <c r="K81" s="176">
        <f t="shared" si="12"/>
        <v>-70345.620784804167</v>
      </c>
      <c r="L81" s="176">
        <f t="shared" si="12"/>
        <v>-119033.31710980197</v>
      </c>
      <c r="M81" s="176">
        <f t="shared" si="12"/>
        <v>-119033.31710980197</v>
      </c>
      <c r="N81" s="176">
        <f t="shared" si="12"/>
        <v>-119033.31710980197</v>
      </c>
      <c r="O81" s="176">
        <f t="shared" si="12"/>
        <v>-119033.31710980197</v>
      </c>
      <c r="P81" s="176">
        <f t="shared" si="12"/>
        <v>-119033.31710980197</v>
      </c>
      <c r="Q81" s="176">
        <f t="shared" si="12"/>
        <v>-119033.31710980197</v>
      </c>
      <c r="R81" s="176">
        <f t="shared" si="12"/>
        <v>-119033.31710980197</v>
      </c>
      <c r="S81" s="176">
        <f t="shared" si="12"/>
        <v>-119033.31710980197</v>
      </c>
      <c r="T81" s="176">
        <f t="shared" si="12"/>
        <v>-119033.31710980197</v>
      </c>
      <c r="U81" s="176">
        <f t="shared" si="12"/>
        <v>-119033.31710980197</v>
      </c>
      <c r="V81" s="176">
        <f t="shared" si="12"/>
        <v>-119033.31710980197</v>
      </c>
      <c r="W81" s="176">
        <f t="shared" si="12"/>
        <v>-119033.31710980197</v>
      </c>
      <c r="X81" s="176">
        <f t="shared" si="12"/>
        <v>-119033.31710980197</v>
      </c>
      <c r="Y81" s="176">
        <f t="shared" si="12"/>
        <v>-119033.31710980197</v>
      </c>
      <c r="Z81" s="176">
        <f t="shared" si="12"/>
        <v>-119033.31710980197</v>
      </c>
      <c r="AA81" s="176">
        <f t="shared" si="12"/>
        <v>-119033.31710980197</v>
      </c>
      <c r="AB81" s="176">
        <f t="shared" si="12"/>
        <v>-119033.31710980197</v>
      </c>
      <c r="AC81" s="176">
        <f>SUM(AC78:AC80)</f>
        <v>-119033.31710980197</v>
      </c>
      <c r="AD81" s="176">
        <f>SUM(AD78:AD80)</f>
        <v>-119033.31710980197</v>
      </c>
      <c r="AE81" s="176">
        <f>SUM(AE78:AE80)</f>
        <v>-119033.31710980197</v>
      </c>
      <c r="AF81" s="176">
        <f>SUM(AF78:AF80)</f>
        <v>-119033.31710980197</v>
      </c>
      <c r="AG81" s="176">
        <f>SUM(AG78:AG80)</f>
        <v>-119033.31710980197</v>
      </c>
    </row>
    <row r="82" spans="1:33" x14ac:dyDescent="0.2">
      <c r="A82" s="8"/>
      <c r="B82" s="8"/>
      <c r="C82" s="75"/>
      <c r="D82" s="38"/>
      <c r="F82"/>
      <c r="G82" s="216"/>
      <c r="H82"/>
      <c r="I82"/>
      <c r="J82"/>
      <c r="K82"/>
      <c r="L82"/>
      <c r="M82"/>
      <c r="N82"/>
      <c r="O82"/>
      <c r="P82"/>
      <c r="Q82"/>
      <c r="R82"/>
      <c r="S82"/>
      <c r="T82"/>
      <c r="U82"/>
      <c r="V82"/>
      <c r="W82"/>
      <c r="X82"/>
      <c r="Y82"/>
      <c r="Z82"/>
      <c r="AA82"/>
      <c r="AB82"/>
      <c r="AC82"/>
      <c r="AD82"/>
      <c r="AE82"/>
      <c r="AF82"/>
      <c r="AG82"/>
    </row>
    <row r="83" spans="1:33" x14ac:dyDescent="0.2">
      <c r="A83" s="8"/>
      <c r="B83" s="8"/>
      <c r="C83" s="4" t="s">
        <v>92</v>
      </c>
      <c r="D83" s="38"/>
      <c r="F83" s="97"/>
      <c r="G83" s="210">
        <f t="shared" ref="G83:G88" si="13">input_dollars</f>
        <v>45291</v>
      </c>
      <c r="H83" s="31"/>
      <c r="I83" s="118">
        <f>I81</f>
        <v>0</v>
      </c>
      <c r="J83" s="118">
        <f t="shared" ref="J83:AB83" si="14">J81</f>
        <v>-10658.427391636997</v>
      </c>
      <c r="K83" s="118">
        <f t="shared" si="14"/>
        <v>-70345.620784804167</v>
      </c>
      <c r="L83" s="118">
        <f t="shared" si="14"/>
        <v>-119033.31710980197</v>
      </c>
      <c r="M83" s="118">
        <f t="shared" si="14"/>
        <v>-119033.31710980197</v>
      </c>
      <c r="N83" s="118">
        <f t="shared" si="14"/>
        <v>-119033.31710980197</v>
      </c>
      <c r="O83" s="118">
        <f t="shared" si="14"/>
        <v>-119033.31710980197</v>
      </c>
      <c r="P83" s="118">
        <f t="shared" si="14"/>
        <v>-119033.31710980197</v>
      </c>
      <c r="Q83" s="118">
        <f t="shared" si="14"/>
        <v>-119033.31710980197</v>
      </c>
      <c r="R83" s="118">
        <f t="shared" si="14"/>
        <v>-119033.31710980197</v>
      </c>
      <c r="S83" s="118">
        <f t="shared" si="14"/>
        <v>-119033.31710980197</v>
      </c>
      <c r="T83" s="118">
        <f t="shared" si="14"/>
        <v>-119033.31710980197</v>
      </c>
      <c r="U83" s="118">
        <f t="shared" si="14"/>
        <v>-119033.31710980197</v>
      </c>
      <c r="V83" s="118">
        <f t="shared" si="14"/>
        <v>-119033.31710980197</v>
      </c>
      <c r="W83" s="118">
        <f t="shared" si="14"/>
        <v>-119033.31710980197</v>
      </c>
      <c r="X83" s="118">
        <f t="shared" si="14"/>
        <v>-119033.31710980197</v>
      </c>
      <c r="Y83" s="118">
        <f t="shared" si="14"/>
        <v>-119033.31710980197</v>
      </c>
      <c r="Z83" s="118">
        <f t="shared" si="14"/>
        <v>-119033.31710980197</v>
      </c>
      <c r="AA83" s="118">
        <f t="shared" si="14"/>
        <v>-119033.31710980197</v>
      </c>
      <c r="AB83" s="118">
        <f t="shared" si="14"/>
        <v>-119033.31710980197</v>
      </c>
      <c r="AC83" s="118">
        <f>AC81</f>
        <v>-119033.31710980197</v>
      </c>
      <c r="AD83" s="118">
        <f>AD81</f>
        <v>-119033.31710980197</v>
      </c>
      <c r="AE83" s="118">
        <f>AE81</f>
        <v>-119033.31710980197</v>
      </c>
      <c r="AF83" s="118">
        <f>AF81</f>
        <v>-119033.31710980197</v>
      </c>
      <c r="AG83" s="118">
        <f>AG81</f>
        <v>-119033.31710980197</v>
      </c>
    </row>
    <row r="84" spans="1:33" x14ac:dyDescent="0.2">
      <c r="A84" s="8"/>
      <c r="B84" s="8"/>
      <c r="C84" s="4" t="s">
        <v>31</v>
      </c>
      <c r="D84" s="38"/>
      <c r="F84" s="97"/>
      <c r="G84" s="210">
        <f t="shared" si="13"/>
        <v>45291</v>
      </c>
      <c r="H84" s="31"/>
      <c r="I84" s="31">
        <f t="shared" ref="I84:AG84" si="15">-I19</f>
        <v>0</v>
      </c>
      <c r="J84" s="31">
        <f t="shared" si="15"/>
        <v>0</v>
      </c>
      <c r="K84" s="31">
        <f t="shared" si="15"/>
        <v>0</v>
      </c>
      <c r="L84" s="31">
        <f t="shared" si="15"/>
        <v>0</v>
      </c>
      <c r="M84" s="31">
        <f t="shared" si="15"/>
        <v>0</v>
      </c>
      <c r="N84" s="31">
        <f t="shared" si="15"/>
        <v>0</v>
      </c>
      <c r="O84" s="31">
        <f t="shared" si="15"/>
        <v>0</v>
      </c>
      <c r="P84" s="31">
        <f t="shared" si="15"/>
        <v>0</v>
      </c>
      <c r="Q84" s="31">
        <f t="shared" si="15"/>
        <v>0</v>
      </c>
      <c r="R84" s="31">
        <f t="shared" si="15"/>
        <v>0</v>
      </c>
      <c r="S84" s="31">
        <f t="shared" si="15"/>
        <v>0</v>
      </c>
      <c r="T84" s="31">
        <f t="shared" si="15"/>
        <v>0</v>
      </c>
      <c r="U84" s="31">
        <f t="shared" si="15"/>
        <v>0</v>
      </c>
      <c r="V84" s="31">
        <f t="shared" si="15"/>
        <v>0</v>
      </c>
      <c r="W84" s="31">
        <f t="shared" si="15"/>
        <v>0</v>
      </c>
      <c r="X84" s="31">
        <f t="shared" si="15"/>
        <v>0</v>
      </c>
      <c r="Y84" s="31">
        <f t="shared" si="15"/>
        <v>0</v>
      </c>
      <c r="Z84" s="31">
        <f t="shared" si="15"/>
        <v>0</v>
      </c>
      <c r="AA84" s="31">
        <f t="shared" si="15"/>
        <v>0</v>
      </c>
      <c r="AB84" s="31">
        <f t="shared" si="15"/>
        <v>0</v>
      </c>
      <c r="AC84" s="31">
        <f t="shared" si="15"/>
        <v>0</v>
      </c>
      <c r="AD84" s="31">
        <f t="shared" si="15"/>
        <v>0</v>
      </c>
      <c r="AE84" s="31">
        <f t="shared" si="15"/>
        <v>0</v>
      </c>
      <c r="AF84" s="31">
        <f t="shared" si="15"/>
        <v>0</v>
      </c>
      <c r="AG84" s="31">
        <f t="shared" si="15"/>
        <v>0</v>
      </c>
    </row>
    <row r="85" spans="1:33" x14ac:dyDescent="0.2">
      <c r="A85" s="8"/>
      <c r="B85" s="8"/>
      <c r="C85" s="4" t="s">
        <v>144</v>
      </c>
      <c r="D85" s="38"/>
      <c r="F85" s="97"/>
      <c r="G85" s="210">
        <f t="shared" si="13"/>
        <v>45291</v>
      </c>
      <c r="H85" s="31"/>
      <c r="I85" s="31">
        <f>I65</f>
        <v>0</v>
      </c>
      <c r="J85" s="31">
        <f t="shared" ref="J85:AB85" si="16">J65</f>
        <v>460476.72452610126</v>
      </c>
      <c r="K85" s="31">
        <f t="shared" si="16"/>
        <v>460476.72452610126</v>
      </c>
      <c r="L85" s="31">
        <f t="shared" si="16"/>
        <v>460476.72452610126</v>
      </c>
      <c r="M85" s="31">
        <f t="shared" si="16"/>
        <v>460476.72452610126</v>
      </c>
      <c r="N85" s="31">
        <f t="shared" si="16"/>
        <v>460476.72452610126</v>
      </c>
      <c r="O85" s="31">
        <f t="shared" si="16"/>
        <v>460476.72452610126</v>
      </c>
      <c r="P85" s="31">
        <f t="shared" si="16"/>
        <v>460476.72452610126</v>
      </c>
      <c r="Q85" s="31">
        <f t="shared" si="16"/>
        <v>460476.72452610126</v>
      </c>
      <c r="R85" s="31">
        <f t="shared" si="16"/>
        <v>460476.72452610126</v>
      </c>
      <c r="S85" s="31">
        <f t="shared" si="16"/>
        <v>460476.72452610126</v>
      </c>
      <c r="T85" s="31">
        <f t="shared" si="16"/>
        <v>460476.72452610126</v>
      </c>
      <c r="U85" s="31">
        <f t="shared" si="16"/>
        <v>460476.72452610126</v>
      </c>
      <c r="V85" s="31">
        <f t="shared" si="16"/>
        <v>460476.72452610126</v>
      </c>
      <c r="W85" s="31">
        <f t="shared" si="16"/>
        <v>460476.72452610126</v>
      </c>
      <c r="X85" s="31">
        <f t="shared" si="16"/>
        <v>460476.72452610126</v>
      </c>
      <c r="Y85" s="31">
        <f t="shared" si="16"/>
        <v>460476.72452610126</v>
      </c>
      <c r="Z85" s="31">
        <f t="shared" si="16"/>
        <v>460476.72452610126</v>
      </c>
      <c r="AA85" s="31">
        <f t="shared" si="16"/>
        <v>460476.72452610126</v>
      </c>
      <c r="AB85" s="31">
        <f t="shared" si="16"/>
        <v>460476.72452610126</v>
      </c>
      <c r="AC85" s="31">
        <f>AC65</f>
        <v>460476.72452610126</v>
      </c>
      <c r="AD85" s="31">
        <f>AD65</f>
        <v>460476.72452610126</v>
      </c>
      <c r="AE85" s="31">
        <f>AE65</f>
        <v>460476.72452610126</v>
      </c>
      <c r="AF85" s="31">
        <f>AF65</f>
        <v>460476.72452610126</v>
      </c>
      <c r="AG85" s="31">
        <f>AG65</f>
        <v>460476.72452610126</v>
      </c>
    </row>
    <row r="86" spans="1:33" x14ac:dyDescent="0.2">
      <c r="A86" s="8"/>
      <c r="B86" s="8"/>
      <c r="C86" s="4" t="s">
        <v>123</v>
      </c>
      <c r="D86" s="38"/>
      <c r="F86" s="97"/>
      <c r="G86" s="210">
        <f t="shared" si="13"/>
        <v>45291</v>
      </c>
      <c r="H86" s="31"/>
      <c r="I86" s="31">
        <f t="shared" ref="I86:AG86" si="17">I58</f>
        <v>0</v>
      </c>
      <c r="J86" s="31">
        <f t="shared" si="17"/>
        <v>256657.23631967069</v>
      </c>
      <c r="K86" s="31">
        <f t="shared" si="17"/>
        <v>256657.23631967069</v>
      </c>
      <c r="L86" s="31">
        <f t="shared" si="17"/>
        <v>256657.23631967069</v>
      </c>
      <c r="M86" s="31">
        <f t="shared" si="17"/>
        <v>256657.23631967069</v>
      </c>
      <c r="N86" s="31">
        <f t="shared" si="17"/>
        <v>256657.23631967069</v>
      </c>
      <c r="O86" s="31">
        <f t="shared" si="17"/>
        <v>256657.23631967069</v>
      </c>
      <c r="P86" s="31">
        <f t="shared" si="17"/>
        <v>256657.23631967069</v>
      </c>
      <c r="Q86" s="31">
        <f t="shared" si="17"/>
        <v>256657.23631967069</v>
      </c>
      <c r="R86" s="31">
        <f t="shared" si="17"/>
        <v>256657.23631967069</v>
      </c>
      <c r="S86" s="31">
        <f t="shared" si="17"/>
        <v>256657.23631967069</v>
      </c>
      <c r="T86" s="31">
        <f t="shared" si="17"/>
        <v>256657.23631967069</v>
      </c>
      <c r="U86" s="31">
        <f t="shared" si="17"/>
        <v>256657.23631967069</v>
      </c>
      <c r="V86" s="31">
        <f t="shared" si="17"/>
        <v>256657.23631967069</v>
      </c>
      <c r="W86" s="31">
        <f t="shared" si="17"/>
        <v>256657.23631967069</v>
      </c>
      <c r="X86" s="31">
        <f t="shared" si="17"/>
        <v>256657.23631967069</v>
      </c>
      <c r="Y86" s="31">
        <f t="shared" si="17"/>
        <v>256657.23631967069</v>
      </c>
      <c r="Z86" s="31">
        <f t="shared" si="17"/>
        <v>256657.23631967069</v>
      </c>
      <c r="AA86" s="31">
        <f t="shared" si="17"/>
        <v>256657.23631967069</v>
      </c>
      <c r="AB86" s="31">
        <f t="shared" si="17"/>
        <v>256657.23631967069</v>
      </c>
      <c r="AC86" s="31">
        <f t="shared" si="17"/>
        <v>256657.23631967069</v>
      </c>
      <c r="AD86" s="31">
        <f t="shared" si="17"/>
        <v>256657.23631967069</v>
      </c>
      <c r="AE86" s="31">
        <f t="shared" si="17"/>
        <v>256657.23631967069</v>
      </c>
      <c r="AF86" s="31">
        <f t="shared" si="17"/>
        <v>256657.23631967069</v>
      </c>
      <c r="AG86" s="31">
        <f t="shared" si="17"/>
        <v>256657.23631967069</v>
      </c>
    </row>
    <row r="87" spans="1:33" x14ac:dyDescent="0.2">
      <c r="A87" s="8"/>
      <c r="B87" s="8"/>
      <c r="C87" s="4"/>
      <c r="D87" s="38"/>
      <c r="F87" s="31"/>
      <c r="G87" s="210"/>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row>
    <row r="88" spans="1:33" x14ac:dyDescent="0.2">
      <c r="A88" s="8"/>
      <c r="B88" s="8"/>
      <c r="C88" s="177" t="s">
        <v>193</v>
      </c>
      <c r="D88" s="178"/>
      <c r="E88" s="173"/>
      <c r="F88" s="179"/>
      <c r="G88" s="215">
        <f t="shared" si="13"/>
        <v>45291</v>
      </c>
      <c r="H88" s="179"/>
      <c r="I88" s="179">
        <f t="shared" ref="I88:AB88" si="18">SUM(I83:I87)</f>
        <v>0</v>
      </c>
      <c r="J88" s="179">
        <f t="shared" si="18"/>
        <v>706475.53345413494</v>
      </c>
      <c r="K88" s="179">
        <f t="shared" si="18"/>
        <v>646788.34006096772</v>
      </c>
      <c r="L88" s="179">
        <f t="shared" si="18"/>
        <v>598100.6437359699</v>
      </c>
      <c r="M88" s="179">
        <f t="shared" si="18"/>
        <v>598100.6437359699</v>
      </c>
      <c r="N88" s="179">
        <f t="shared" si="18"/>
        <v>598100.6437359699</v>
      </c>
      <c r="O88" s="179">
        <f t="shared" si="18"/>
        <v>598100.6437359699</v>
      </c>
      <c r="P88" s="179">
        <f t="shared" si="18"/>
        <v>598100.6437359699</v>
      </c>
      <c r="Q88" s="179">
        <f t="shared" si="18"/>
        <v>598100.6437359699</v>
      </c>
      <c r="R88" s="179">
        <f t="shared" si="18"/>
        <v>598100.6437359699</v>
      </c>
      <c r="S88" s="179">
        <f t="shared" si="18"/>
        <v>598100.6437359699</v>
      </c>
      <c r="T88" s="179">
        <f t="shared" si="18"/>
        <v>598100.6437359699</v>
      </c>
      <c r="U88" s="179">
        <f t="shared" si="18"/>
        <v>598100.6437359699</v>
      </c>
      <c r="V88" s="179">
        <f t="shared" si="18"/>
        <v>598100.6437359699</v>
      </c>
      <c r="W88" s="179">
        <f t="shared" si="18"/>
        <v>598100.6437359699</v>
      </c>
      <c r="X88" s="179">
        <f t="shared" si="18"/>
        <v>598100.6437359699</v>
      </c>
      <c r="Y88" s="179">
        <f t="shared" si="18"/>
        <v>598100.6437359699</v>
      </c>
      <c r="Z88" s="179">
        <f t="shared" si="18"/>
        <v>598100.6437359699</v>
      </c>
      <c r="AA88" s="179">
        <f t="shared" si="18"/>
        <v>598100.6437359699</v>
      </c>
      <c r="AB88" s="179">
        <f t="shared" si="18"/>
        <v>598100.6437359699</v>
      </c>
      <c r="AC88" s="179">
        <f>SUM(AC83:AC87)</f>
        <v>598100.6437359699</v>
      </c>
      <c r="AD88" s="179">
        <f>SUM(AD83:AD87)</f>
        <v>598100.6437359699</v>
      </c>
      <c r="AE88" s="179">
        <f>SUM(AE83:AE87)</f>
        <v>598100.6437359699</v>
      </c>
      <c r="AF88" s="179">
        <f>SUM(AF83:AF87)</f>
        <v>598100.6437359699</v>
      </c>
      <c r="AG88" s="179">
        <f>SUM(AG83:AG87)</f>
        <v>598100.6437359699</v>
      </c>
    </row>
    <row r="89" spans="1:33" x14ac:dyDescent="0.2">
      <c r="A89" s="8"/>
      <c r="B89" s="8"/>
      <c r="C89" s="75"/>
      <c r="D89" s="138"/>
      <c r="F89" s="141"/>
      <c r="G89" s="217"/>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row>
    <row r="90" spans="1:33" x14ac:dyDescent="0.2">
      <c r="A90" s="8"/>
      <c r="B90" s="8"/>
      <c r="C90" s="75"/>
      <c r="D90" s="138"/>
      <c r="F90" s="141"/>
      <c r="G90" s="217"/>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row>
    <row r="91" spans="1:33" x14ac:dyDescent="0.2">
      <c r="A91" s="8"/>
      <c r="B91" s="8"/>
      <c r="C91" s="230" t="s">
        <v>203</v>
      </c>
      <c r="D91" s="82"/>
      <c r="E91" s="231"/>
      <c r="F91" s="232"/>
      <c r="G91" s="233" cm="1">
        <f t="array" ref="G91">IF(SUM($I17:$AG17)=0,0,(INDEX(I$6:AG$6,MATCH(TRUE,INDEX($I17:$AG17&lt;&gt;0,),0))))</f>
        <v>1</v>
      </c>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1:33" x14ac:dyDescent="0.2">
      <c r="A92" s="8"/>
      <c r="B92" s="8"/>
      <c r="C92" s="82"/>
      <c r="D92" s="234"/>
      <c r="E92" s="231"/>
      <c r="F92" s="232"/>
      <c r="G92" s="233"/>
      <c r="H92" s="3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row>
    <row r="93" spans="1:33" x14ac:dyDescent="0.2">
      <c r="C93" s="235" t="s">
        <v>198</v>
      </c>
      <c r="D93" s="236"/>
      <c r="E93" s="236"/>
      <c r="F93" s="236"/>
      <c r="G93" s="237">
        <f>IF(_xlfn.MINIFS($G$91:$G$92, $G$91:$G$92, "&gt;"&amp;0)=0, $A$4, _xlfn.MINIFS($G$91:$G$92, $G$91:$G$92, "&gt;"&amp;0))</f>
        <v>1</v>
      </c>
    </row>
    <row r="95" spans="1:33" x14ac:dyDescent="0.2">
      <c r="G95" s="12"/>
      <c r="I95" s="248"/>
      <c r="J95" s="248"/>
      <c r="K95" s="248"/>
      <c r="L95" s="248"/>
      <c r="M95" s="248"/>
      <c r="N95" s="248"/>
      <c r="O95" s="248"/>
      <c r="P95" s="248"/>
      <c r="Q95" s="248"/>
      <c r="R95" s="248"/>
      <c r="S95" s="248"/>
      <c r="T95" s="248"/>
      <c r="U95" s="248"/>
      <c r="V95" s="248"/>
      <c r="W95" s="248"/>
      <c r="X95" s="248"/>
      <c r="Y95" s="31"/>
      <c r="Z95" s="31"/>
      <c r="AA95" s="31"/>
      <c r="AB95" s="31"/>
      <c r="AC95" s="31"/>
      <c r="AD95" s="31"/>
      <c r="AE95" s="31"/>
      <c r="AF95" s="31"/>
      <c r="AG95" s="31"/>
    </row>
    <row r="96" spans="1:33" x14ac:dyDescent="0.2">
      <c r="I96" s="242"/>
      <c r="J96" s="242"/>
      <c r="K96" s="242"/>
      <c r="L96" s="242"/>
      <c r="M96" s="242"/>
      <c r="N96" s="242"/>
      <c r="O96" s="242"/>
      <c r="P96" s="242"/>
      <c r="Q96" s="242"/>
      <c r="R96" s="242"/>
      <c r="S96" s="242"/>
      <c r="T96" s="242"/>
      <c r="U96" s="242"/>
      <c r="V96" s="242"/>
      <c r="W96" s="242"/>
      <c r="X96" s="242"/>
      <c r="Y96" s="242"/>
      <c r="Z96" s="242"/>
    </row>
    <row r="97" spans="1:43" x14ac:dyDescent="0.2">
      <c r="I97" s="242"/>
      <c r="J97" s="242"/>
      <c r="K97" s="242"/>
      <c r="L97" s="242"/>
      <c r="M97" s="242"/>
      <c r="N97" s="242"/>
      <c r="O97" s="242"/>
      <c r="P97" s="242"/>
      <c r="Q97" s="242"/>
      <c r="R97" s="242"/>
      <c r="S97" s="242"/>
      <c r="T97" s="242"/>
      <c r="U97" s="242"/>
      <c r="V97" s="242"/>
      <c r="W97" s="242"/>
      <c r="X97" s="242"/>
      <c r="Y97" s="242"/>
      <c r="Z97" s="242"/>
    </row>
    <row r="98" spans="1:43" x14ac:dyDescent="0.2">
      <c r="I98" s="242"/>
      <c r="J98" s="242"/>
      <c r="K98" s="242"/>
      <c r="L98" s="242"/>
      <c r="M98" s="242"/>
      <c r="N98" s="242"/>
      <c r="O98" s="242"/>
      <c r="P98" s="242"/>
      <c r="Q98" s="242"/>
      <c r="R98" s="242"/>
      <c r="S98" s="242"/>
      <c r="T98" s="242"/>
      <c r="U98" s="242"/>
      <c r="V98" s="242"/>
      <c r="W98" s="242"/>
      <c r="X98" s="242"/>
      <c r="Y98" s="242"/>
      <c r="Z98" s="242"/>
    </row>
    <row r="99" spans="1:43" x14ac:dyDescent="0.2">
      <c r="I99" s="242"/>
      <c r="J99" s="242"/>
      <c r="K99" s="242"/>
      <c r="L99" s="242"/>
      <c r="M99" s="242"/>
      <c r="N99" s="242"/>
      <c r="O99" s="242"/>
      <c r="P99" s="242"/>
      <c r="Q99" s="242"/>
      <c r="R99" s="242"/>
      <c r="S99" s="242"/>
      <c r="T99" s="242"/>
      <c r="U99" s="242"/>
      <c r="V99" s="242"/>
      <c r="W99" s="242"/>
      <c r="X99" s="242"/>
      <c r="Y99" s="242"/>
      <c r="Z99" s="242"/>
    </row>
    <row r="100" spans="1:43" x14ac:dyDescent="0.2">
      <c r="I100" s="242"/>
      <c r="J100" s="242"/>
      <c r="K100" s="242"/>
      <c r="L100" s="242"/>
      <c r="M100" s="242"/>
      <c r="N100" s="242"/>
      <c r="O100" s="242"/>
      <c r="P100" s="242"/>
      <c r="Q100" s="242"/>
      <c r="R100" s="242"/>
      <c r="S100" s="242"/>
      <c r="T100" s="242"/>
      <c r="U100" s="242"/>
      <c r="V100" s="242"/>
      <c r="W100" s="242"/>
      <c r="X100" s="242"/>
      <c r="Y100" s="242"/>
      <c r="Z100" s="242"/>
    </row>
    <row r="101" spans="1:43" x14ac:dyDescent="0.2">
      <c r="I101" s="242"/>
      <c r="J101" s="242"/>
      <c r="K101" s="242"/>
      <c r="L101" s="242"/>
      <c r="M101" s="242"/>
      <c r="N101" s="242"/>
      <c r="O101" s="242"/>
      <c r="P101" s="242"/>
      <c r="Q101" s="242"/>
      <c r="R101" s="242"/>
      <c r="S101" s="242"/>
      <c r="T101" s="242"/>
      <c r="U101" s="242"/>
      <c r="V101" s="242"/>
      <c r="W101" s="242"/>
      <c r="X101" s="242"/>
      <c r="Y101" s="242"/>
      <c r="Z101" s="242"/>
    </row>
    <row r="102" spans="1:43" x14ac:dyDescent="0.2">
      <c r="I102" s="242"/>
      <c r="J102" s="242"/>
      <c r="K102" s="242"/>
      <c r="L102" s="242"/>
      <c r="M102" s="242"/>
      <c r="N102" s="242"/>
      <c r="O102" s="242"/>
      <c r="P102" s="242"/>
      <c r="Q102" s="242"/>
      <c r="R102" s="242"/>
      <c r="S102" s="242"/>
      <c r="T102" s="242"/>
      <c r="U102" s="242"/>
      <c r="V102" s="242"/>
      <c r="W102" s="242"/>
      <c r="X102" s="242"/>
      <c r="Y102" s="242"/>
      <c r="Z102" s="242"/>
    </row>
    <row r="103" spans="1:43" ht="15" x14ac:dyDescent="0.2">
      <c r="A103" s="89" t="s">
        <v>219</v>
      </c>
      <c r="B103" s="89"/>
      <c r="C103" s="89"/>
      <c r="D103" s="89"/>
      <c r="E103" s="89"/>
      <c r="F103" s="89"/>
      <c r="G103" s="204"/>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c r="AI103"/>
      <c r="AJ103"/>
      <c r="AK103"/>
      <c r="AL103"/>
      <c r="AM103"/>
      <c r="AN103"/>
      <c r="AO103"/>
      <c r="AP103"/>
      <c r="AQ103"/>
    </row>
    <row r="105" spans="1:43" x14ac:dyDescent="0.2">
      <c r="I105" s="242"/>
      <c r="J105" s="242"/>
      <c r="K105" s="242"/>
      <c r="L105" s="242"/>
      <c r="M105" s="242"/>
      <c r="N105" s="242"/>
      <c r="O105" s="242"/>
      <c r="P105" s="242"/>
      <c r="Q105" s="242"/>
      <c r="R105" s="242"/>
      <c r="S105" s="242"/>
      <c r="T105" s="242"/>
      <c r="U105" s="242"/>
      <c r="V105" s="242"/>
      <c r="W105" s="242"/>
      <c r="X105" s="242"/>
      <c r="Y105" s="242"/>
      <c r="Z105" s="242"/>
    </row>
    <row r="106" spans="1:43" x14ac:dyDescent="0.2">
      <c r="D106"/>
      <c r="E106"/>
      <c r="F106"/>
      <c r="G106"/>
      <c r="I106" s="242"/>
      <c r="J106" s="242"/>
      <c r="K106" s="242"/>
      <c r="L106" s="242"/>
      <c r="M106" s="242"/>
      <c r="N106" s="242"/>
      <c r="O106" s="242"/>
      <c r="P106" s="242"/>
      <c r="Q106" s="242"/>
      <c r="R106" s="242"/>
      <c r="S106" s="242"/>
      <c r="T106" s="242"/>
      <c r="U106" s="242"/>
      <c r="V106" s="242"/>
      <c r="W106" s="242"/>
      <c r="X106" s="242"/>
      <c r="Y106" s="242"/>
      <c r="Z106" s="242"/>
    </row>
    <row r="107" spans="1:43" x14ac:dyDescent="0.2">
      <c r="A107" s="1" t="s">
        <v>120</v>
      </c>
      <c r="C107" s="1" t="s">
        <v>193</v>
      </c>
      <c r="D107"/>
      <c r="E107"/>
      <c r="F107"/>
      <c r="G107" s="38" t="str">
        <f>PROPER($A$3)&amp;A107</f>
        <v>Option 2NPV</v>
      </c>
      <c r="I107" s="31">
        <f>I88</f>
        <v>0</v>
      </c>
      <c r="J107" s="31">
        <f t="shared" ref="J107:AG107" si="19">J88</f>
        <v>706475.53345413494</v>
      </c>
      <c r="K107" s="31">
        <f t="shared" si="19"/>
        <v>646788.34006096772</v>
      </c>
      <c r="L107" s="31">
        <f t="shared" si="19"/>
        <v>598100.6437359699</v>
      </c>
      <c r="M107" s="31">
        <f t="shared" si="19"/>
        <v>598100.6437359699</v>
      </c>
      <c r="N107" s="31">
        <f t="shared" si="19"/>
        <v>598100.6437359699</v>
      </c>
      <c r="O107" s="31">
        <f t="shared" si="19"/>
        <v>598100.6437359699</v>
      </c>
      <c r="P107" s="31">
        <f t="shared" si="19"/>
        <v>598100.6437359699</v>
      </c>
      <c r="Q107" s="31">
        <f t="shared" si="19"/>
        <v>598100.6437359699</v>
      </c>
      <c r="R107" s="31">
        <f t="shared" si="19"/>
        <v>598100.6437359699</v>
      </c>
      <c r="S107" s="31">
        <f t="shared" si="19"/>
        <v>598100.6437359699</v>
      </c>
      <c r="T107" s="31">
        <f t="shared" si="19"/>
        <v>598100.6437359699</v>
      </c>
      <c r="U107" s="31">
        <f t="shared" si="19"/>
        <v>598100.6437359699</v>
      </c>
      <c r="V107" s="31">
        <f t="shared" si="19"/>
        <v>598100.6437359699</v>
      </c>
      <c r="W107" s="31">
        <f t="shared" si="19"/>
        <v>598100.6437359699</v>
      </c>
      <c r="X107" s="31">
        <f t="shared" si="19"/>
        <v>598100.6437359699</v>
      </c>
      <c r="Y107" s="31">
        <f t="shared" si="19"/>
        <v>598100.6437359699</v>
      </c>
      <c r="Z107" s="31">
        <f t="shared" si="19"/>
        <v>598100.6437359699</v>
      </c>
      <c r="AA107" s="31">
        <f t="shared" si="19"/>
        <v>598100.6437359699</v>
      </c>
      <c r="AB107" s="31">
        <f t="shared" si="19"/>
        <v>598100.6437359699</v>
      </c>
      <c r="AC107" s="31">
        <f t="shared" si="19"/>
        <v>598100.6437359699</v>
      </c>
      <c r="AD107" s="31">
        <f t="shared" si="19"/>
        <v>598100.6437359699</v>
      </c>
      <c r="AE107" s="31">
        <f t="shared" si="19"/>
        <v>598100.6437359699</v>
      </c>
      <c r="AF107" s="31">
        <f t="shared" si="19"/>
        <v>598100.6437359699</v>
      </c>
      <c r="AG107" s="31">
        <f t="shared" si="19"/>
        <v>598100.6437359699</v>
      </c>
    </row>
    <row r="108" spans="1:43" x14ac:dyDescent="0.2">
      <c r="C108" s="1" t="s">
        <v>163</v>
      </c>
      <c r="D108"/>
      <c r="E108"/>
      <c r="F108"/>
      <c r="G108"/>
      <c r="I108" s="31">
        <f>I83</f>
        <v>0</v>
      </c>
      <c r="J108" s="31">
        <f t="shared" ref="J108:AG108" si="20">J83</f>
        <v>-10658.427391636997</v>
      </c>
      <c r="K108" s="31">
        <f t="shared" si="20"/>
        <v>-70345.620784804167</v>
      </c>
      <c r="L108" s="31">
        <f t="shared" si="20"/>
        <v>-119033.31710980197</v>
      </c>
      <c r="M108" s="31">
        <f t="shared" si="20"/>
        <v>-119033.31710980197</v>
      </c>
      <c r="N108" s="31">
        <f t="shared" si="20"/>
        <v>-119033.31710980197</v>
      </c>
      <c r="O108" s="31">
        <f t="shared" si="20"/>
        <v>-119033.31710980197</v>
      </c>
      <c r="P108" s="31">
        <f t="shared" si="20"/>
        <v>-119033.31710980197</v>
      </c>
      <c r="Q108" s="31">
        <f t="shared" si="20"/>
        <v>-119033.31710980197</v>
      </c>
      <c r="R108" s="31">
        <f t="shared" si="20"/>
        <v>-119033.31710980197</v>
      </c>
      <c r="S108" s="31">
        <f t="shared" si="20"/>
        <v>-119033.31710980197</v>
      </c>
      <c r="T108" s="31">
        <f t="shared" si="20"/>
        <v>-119033.31710980197</v>
      </c>
      <c r="U108" s="31">
        <f t="shared" si="20"/>
        <v>-119033.31710980197</v>
      </c>
      <c r="V108" s="31">
        <f t="shared" si="20"/>
        <v>-119033.31710980197</v>
      </c>
      <c r="W108" s="31">
        <f t="shared" si="20"/>
        <v>-119033.31710980197</v>
      </c>
      <c r="X108" s="31">
        <f t="shared" si="20"/>
        <v>-119033.31710980197</v>
      </c>
      <c r="Y108" s="31">
        <f t="shared" si="20"/>
        <v>-119033.31710980197</v>
      </c>
      <c r="Z108" s="31">
        <f t="shared" si="20"/>
        <v>-119033.31710980197</v>
      </c>
      <c r="AA108" s="31">
        <f t="shared" si="20"/>
        <v>-119033.31710980197</v>
      </c>
      <c r="AB108" s="31">
        <f t="shared" si="20"/>
        <v>-119033.31710980197</v>
      </c>
      <c r="AC108" s="31">
        <f t="shared" si="20"/>
        <v>-119033.31710980197</v>
      </c>
      <c r="AD108" s="31">
        <f t="shared" si="20"/>
        <v>-119033.31710980197</v>
      </c>
      <c r="AE108" s="31">
        <f t="shared" si="20"/>
        <v>-119033.31710980197</v>
      </c>
      <c r="AF108" s="31">
        <f t="shared" si="20"/>
        <v>-119033.31710980197</v>
      </c>
      <c r="AG108" s="31">
        <f t="shared" si="20"/>
        <v>-119033.31710980197</v>
      </c>
    </row>
    <row r="109" spans="1:43" x14ac:dyDescent="0.2">
      <c r="C109" s="1" t="s">
        <v>242</v>
      </c>
      <c r="D109" s="252"/>
      <c r="E109" s="38"/>
      <c r="I109" s="31">
        <f>SUM(I85:I86)</f>
        <v>0</v>
      </c>
      <c r="J109" s="31">
        <f t="shared" ref="J109:AG109" si="21">SUM(J85:J86)</f>
        <v>717133.96084577194</v>
      </c>
      <c r="K109" s="31">
        <f t="shared" si="21"/>
        <v>717133.96084577194</v>
      </c>
      <c r="L109" s="31">
        <f t="shared" si="21"/>
        <v>717133.96084577194</v>
      </c>
      <c r="M109" s="31">
        <f t="shared" si="21"/>
        <v>717133.96084577194</v>
      </c>
      <c r="N109" s="31">
        <f t="shared" si="21"/>
        <v>717133.96084577194</v>
      </c>
      <c r="O109" s="31">
        <f t="shared" si="21"/>
        <v>717133.96084577194</v>
      </c>
      <c r="P109" s="31">
        <f t="shared" si="21"/>
        <v>717133.96084577194</v>
      </c>
      <c r="Q109" s="31">
        <f t="shared" si="21"/>
        <v>717133.96084577194</v>
      </c>
      <c r="R109" s="31">
        <f t="shared" si="21"/>
        <v>717133.96084577194</v>
      </c>
      <c r="S109" s="31">
        <f t="shared" si="21"/>
        <v>717133.96084577194</v>
      </c>
      <c r="T109" s="31">
        <f t="shared" si="21"/>
        <v>717133.96084577194</v>
      </c>
      <c r="U109" s="31">
        <f t="shared" si="21"/>
        <v>717133.96084577194</v>
      </c>
      <c r="V109" s="31">
        <f t="shared" si="21"/>
        <v>717133.96084577194</v>
      </c>
      <c r="W109" s="31">
        <f t="shared" si="21"/>
        <v>717133.96084577194</v>
      </c>
      <c r="X109" s="31">
        <f t="shared" si="21"/>
        <v>717133.96084577194</v>
      </c>
      <c r="Y109" s="31">
        <f t="shared" si="21"/>
        <v>717133.96084577194</v>
      </c>
      <c r="Z109" s="31">
        <f t="shared" si="21"/>
        <v>717133.96084577194</v>
      </c>
      <c r="AA109" s="31">
        <f t="shared" si="21"/>
        <v>717133.96084577194</v>
      </c>
      <c r="AB109" s="31">
        <f t="shared" si="21"/>
        <v>717133.96084577194</v>
      </c>
      <c r="AC109" s="31">
        <f t="shared" si="21"/>
        <v>717133.96084577194</v>
      </c>
      <c r="AD109" s="31">
        <f t="shared" si="21"/>
        <v>717133.96084577194</v>
      </c>
      <c r="AE109" s="31">
        <f t="shared" si="21"/>
        <v>717133.96084577194</v>
      </c>
      <c r="AF109" s="31">
        <f t="shared" si="21"/>
        <v>717133.96084577194</v>
      </c>
      <c r="AG109" s="31">
        <f t="shared" si="21"/>
        <v>717133.96084577194</v>
      </c>
    </row>
    <row r="110" spans="1:43" x14ac:dyDescent="0.2">
      <c r="D110" s="301" t="str">
        <f>Assumptions!G117</f>
        <v>Capex</v>
      </c>
      <c r="E110" s="301" t="str">
        <f>Assumptions!H117</f>
        <v>Total benefits</v>
      </c>
      <c r="I110" s="242"/>
      <c r="J110" s="242"/>
      <c r="K110" s="242"/>
      <c r="L110" s="242"/>
      <c r="M110" s="242"/>
      <c r="N110" s="242"/>
      <c r="O110" s="242"/>
      <c r="P110" s="242"/>
      <c r="Q110" s="242"/>
      <c r="R110" s="242"/>
      <c r="S110" s="242"/>
      <c r="T110" s="242"/>
      <c r="U110" s="242"/>
      <c r="V110" s="242"/>
      <c r="W110" s="242"/>
      <c r="X110" s="242"/>
      <c r="Y110" s="242"/>
      <c r="Z110" s="242"/>
    </row>
    <row r="111" spans="1:43" x14ac:dyDescent="0.2">
      <c r="A111" s="1" t="str">
        <f>"sens"&amp;Assumptions!B118</f>
        <v>sens1</v>
      </c>
      <c r="C111" s="300" t="str">
        <f>Assumptions!C118</f>
        <v>Capex 10% higher</v>
      </c>
      <c r="D111" s="301">
        <f>Assumptions!G118</f>
        <v>0.1</v>
      </c>
      <c r="E111" s="301">
        <f>Assumptions!H118</f>
        <v>0</v>
      </c>
      <c r="G111" s="38" t="str">
        <f>PROPER($A$3)&amp;A111</f>
        <v>Option 2sens1</v>
      </c>
      <c r="I111" s="31" cm="1">
        <f t="array" ref="I111">I$107+IF($C111&lt;&gt;0,SUMPRODUCT((I$108:I$109)*TRANSPOSE(($D111:$E111))),0)</f>
        <v>0</v>
      </c>
      <c r="J111" s="31" cm="1">
        <f t="array" ref="J111">J$107+IF($C111&lt;&gt;0,SUMPRODUCT((J$108:J$109)*TRANSPOSE(($D111:$E111))),0)</f>
        <v>705409.69071497128</v>
      </c>
      <c r="K111" s="31" cm="1">
        <f t="array" ref="K111">K$107+IF($C111&lt;&gt;0,SUMPRODUCT((K$108:K$109)*TRANSPOSE(($D111:$E111))),0)</f>
        <v>639753.77798248734</v>
      </c>
      <c r="L111" s="31" cm="1">
        <f t="array" ref="L111">L$107+IF($C111&lt;&gt;0,SUMPRODUCT((L$108:L$109)*TRANSPOSE(($D111:$E111))),0)</f>
        <v>586197.31202498975</v>
      </c>
      <c r="M111" s="31" cm="1">
        <f t="array" ref="M111">M$107+IF($C111&lt;&gt;0,SUMPRODUCT((M$108:M$109)*TRANSPOSE(($D111:$E111))),0)</f>
        <v>586197.31202498975</v>
      </c>
      <c r="N111" s="31" cm="1">
        <f t="array" ref="N111">N$107+IF($C111&lt;&gt;0,SUMPRODUCT((N$108:N$109)*TRANSPOSE(($D111:$E111))),0)</f>
        <v>586197.31202498975</v>
      </c>
      <c r="O111" s="31" cm="1">
        <f t="array" ref="O111">O$107+IF($C111&lt;&gt;0,SUMPRODUCT((O$108:O$109)*TRANSPOSE(($D111:$E111))),0)</f>
        <v>586197.31202498975</v>
      </c>
      <c r="P111" s="31" cm="1">
        <f t="array" ref="P111">P$107+IF($C111&lt;&gt;0,SUMPRODUCT((P$108:P$109)*TRANSPOSE(($D111:$E111))),0)</f>
        <v>586197.31202498975</v>
      </c>
      <c r="Q111" s="31" cm="1">
        <f t="array" ref="Q111">Q$107+IF($C111&lt;&gt;0,SUMPRODUCT((Q$108:Q$109)*TRANSPOSE(($D111:$E111))),0)</f>
        <v>586197.31202498975</v>
      </c>
      <c r="R111" s="31" cm="1">
        <f t="array" ref="R111">R$107+IF($C111&lt;&gt;0,SUMPRODUCT((R$108:R$109)*TRANSPOSE(($D111:$E111))),0)</f>
        <v>586197.31202498975</v>
      </c>
      <c r="S111" s="31" cm="1">
        <f t="array" ref="S111">S$107+IF($C111&lt;&gt;0,SUMPRODUCT((S$108:S$109)*TRANSPOSE(($D111:$E111))),0)</f>
        <v>586197.31202498975</v>
      </c>
      <c r="T111" s="31" cm="1">
        <f t="array" ref="T111">T$107+IF($C111&lt;&gt;0,SUMPRODUCT((T$108:T$109)*TRANSPOSE(($D111:$E111))),0)</f>
        <v>586197.31202498975</v>
      </c>
      <c r="U111" s="31" cm="1">
        <f t="array" ref="U111">U$107+IF($C111&lt;&gt;0,SUMPRODUCT((U$108:U$109)*TRANSPOSE(($D111:$E111))),0)</f>
        <v>586197.31202498975</v>
      </c>
      <c r="V111" s="31" cm="1">
        <f t="array" ref="V111">V$107+IF($C111&lt;&gt;0,SUMPRODUCT((V$108:V$109)*TRANSPOSE(($D111:$E111))),0)</f>
        <v>586197.31202498975</v>
      </c>
      <c r="W111" s="31" cm="1">
        <f t="array" ref="W111">W$107+IF($C111&lt;&gt;0,SUMPRODUCT((W$108:W$109)*TRANSPOSE(($D111:$E111))),0)</f>
        <v>586197.31202498975</v>
      </c>
      <c r="X111" s="31" cm="1">
        <f t="array" ref="X111">X$107+IF($C111&lt;&gt;0,SUMPRODUCT((X$108:X$109)*TRANSPOSE(($D111:$E111))),0)</f>
        <v>586197.31202498975</v>
      </c>
      <c r="Y111" s="31" cm="1">
        <f t="array" ref="Y111">Y$107+IF($C111&lt;&gt;0,SUMPRODUCT((Y$108:Y$109)*TRANSPOSE(($D111:$E111))),0)</f>
        <v>586197.31202498975</v>
      </c>
      <c r="Z111" s="31" cm="1">
        <f t="array" ref="Z111">Z$107+IF($C111&lt;&gt;0,SUMPRODUCT((Z$108:Z$109)*TRANSPOSE(($D111:$E111))),0)</f>
        <v>586197.31202498975</v>
      </c>
      <c r="AA111" s="31" cm="1">
        <f t="array" ref="AA111">AA$107+IF($C111&lt;&gt;0,SUMPRODUCT((AA$108:AA$109)*TRANSPOSE(($D111:$E111))),0)</f>
        <v>586197.31202498975</v>
      </c>
      <c r="AB111" s="31" cm="1">
        <f t="array" ref="AB111">AB$107+IF($C111&lt;&gt;0,SUMPRODUCT((AB$108:AB$109)*TRANSPOSE(($D111:$E111))),0)</f>
        <v>586197.31202498975</v>
      </c>
      <c r="AC111" s="31" cm="1">
        <f t="array" ref="AC111">AC$107+IF($C111&lt;&gt;0,SUMPRODUCT((AC$108:AC$109)*TRANSPOSE(($D111:$E111))),0)</f>
        <v>586197.31202498975</v>
      </c>
      <c r="AD111" s="31" cm="1">
        <f t="array" ref="AD111">AD$107+IF($C111&lt;&gt;0,SUMPRODUCT((AD$108:AD$109)*TRANSPOSE(($D111:$E111))),0)</f>
        <v>586197.31202498975</v>
      </c>
      <c r="AE111" s="31" cm="1">
        <f t="array" ref="AE111">AE$107+IF($C111&lt;&gt;0,SUMPRODUCT((AE$108:AE$109)*TRANSPOSE(($D111:$E111))),0)</f>
        <v>586197.31202498975</v>
      </c>
      <c r="AF111" s="31" cm="1">
        <f t="array" ref="AF111">AF$107+IF($C111&lt;&gt;0,SUMPRODUCT((AF$108:AF$109)*TRANSPOSE(($D111:$E111))),0)</f>
        <v>586197.31202498975</v>
      </c>
      <c r="AG111" s="31" cm="1">
        <f t="array" ref="AG111">AG$107+IF($C111&lt;&gt;0,SUMPRODUCT((AG$108:AG$109)*TRANSPOSE(($D111:$E111))),0)</f>
        <v>586197.31202498975</v>
      </c>
    </row>
    <row r="112" spans="1:43" x14ac:dyDescent="0.2">
      <c r="A112" s="1" t="str">
        <f>"sens"&amp;Assumptions!B119</f>
        <v>sens2</v>
      </c>
      <c r="C112" s="300" t="str">
        <f>Assumptions!C119</f>
        <v>Capex 10% lower</v>
      </c>
      <c r="D112" s="301">
        <f>Assumptions!G119</f>
        <v>-0.1</v>
      </c>
      <c r="E112" s="301">
        <f>Assumptions!H119</f>
        <v>0</v>
      </c>
      <c r="G112" s="38" t="str">
        <f t="shared" ref="G112:G118" si="22">PROPER($A$3)&amp;A112</f>
        <v>Option 2sens2</v>
      </c>
      <c r="I112" s="31" cm="1">
        <f t="array" ref="I112">I$107+IF($C112&lt;&gt;0,SUMPRODUCT((I$108:I$109)*TRANSPOSE(($D112:$E112))),0)</f>
        <v>0</v>
      </c>
      <c r="J112" s="31" cm="1">
        <f t="array" ref="J112">J$107+IF($C112&lt;&gt;0,SUMPRODUCT((J$108:J$109)*TRANSPOSE(($D112:$E112))),0)</f>
        <v>707541.37619329861</v>
      </c>
      <c r="K112" s="31" cm="1">
        <f t="array" ref="K112">K$107+IF($C112&lt;&gt;0,SUMPRODUCT((K$108:K$109)*TRANSPOSE(($D112:$E112))),0)</f>
        <v>653822.9021394481</v>
      </c>
      <c r="L112" s="31" cm="1">
        <f t="array" ref="L112">L$107+IF($C112&lt;&gt;0,SUMPRODUCT((L$108:L$109)*TRANSPOSE(($D112:$E112))),0)</f>
        <v>610003.97544695006</v>
      </c>
      <c r="M112" s="31" cm="1">
        <f t="array" ref="M112">M$107+IF($C112&lt;&gt;0,SUMPRODUCT((M$108:M$109)*TRANSPOSE(($D112:$E112))),0)</f>
        <v>610003.97544695006</v>
      </c>
      <c r="N112" s="31" cm="1">
        <f t="array" ref="N112">N$107+IF($C112&lt;&gt;0,SUMPRODUCT((N$108:N$109)*TRANSPOSE(($D112:$E112))),0)</f>
        <v>610003.97544695006</v>
      </c>
      <c r="O112" s="31" cm="1">
        <f t="array" ref="O112">O$107+IF($C112&lt;&gt;0,SUMPRODUCT((O$108:O$109)*TRANSPOSE(($D112:$E112))),0)</f>
        <v>610003.97544695006</v>
      </c>
      <c r="P112" s="31" cm="1">
        <f t="array" ref="P112">P$107+IF($C112&lt;&gt;0,SUMPRODUCT((P$108:P$109)*TRANSPOSE(($D112:$E112))),0)</f>
        <v>610003.97544695006</v>
      </c>
      <c r="Q112" s="31" cm="1">
        <f t="array" ref="Q112">Q$107+IF($C112&lt;&gt;0,SUMPRODUCT((Q$108:Q$109)*TRANSPOSE(($D112:$E112))),0)</f>
        <v>610003.97544695006</v>
      </c>
      <c r="R112" s="31" cm="1">
        <f t="array" ref="R112">R$107+IF($C112&lt;&gt;0,SUMPRODUCT((R$108:R$109)*TRANSPOSE(($D112:$E112))),0)</f>
        <v>610003.97544695006</v>
      </c>
      <c r="S112" s="31" cm="1">
        <f t="array" ref="S112">S$107+IF($C112&lt;&gt;0,SUMPRODUCT((S$108:S$109)*TRANSPOSE(($D112:$E112))),0)</f>
        <v>610003.97544695006</v>
      </c>
      <c r="T112" s="31" cm="1">
        <f t="array" ref="T112">T$107+IF($C112&lt;&gt;0,SUMPRODUCT((T$108:T$109)*TRANSPOSE(($D112:$E112))),0)</f>
        <v>610003.97544695006</v>
      </c>
      <c r="U112" s="31" cm="1">
        <f t="array" ref="U112">U$107+IF($C112&lt;&gt;0,SUMPRODUCT((U$108:U$109)*TRANSPOSE(($D112:$E112))),0)</f>
        <v>610003.97544695006</v>
      </c>
      <c r="V112" s="31" cm="1">
        <f t="array" ref="V112">V$107+IF($C112&lt;&gt;0,SUMPRODUCT((V$108:V$109)*TRANSPOSE(($D112:$E112))),0)</f>
        <v>610003.97544695006</v>
      </c>
      <c r="W112" s="31" cm="1">
        <f t="array" ref="W112">W$107+IF($C112&lt;&gt;0,SUMPRODUCT((W$108:W$109)*TRANSPOSE(($D112:$E112))),0)</f>
        <v>610003.97544695006</v>
      </c>
      <c r="X112" s="31" cm="1">
        <f t="array" ref="X112">X$107+IF($C112&lt;&gt;0,SUMPRODUCT((X$108:X$109)*TRANSPOSE(($D112:$E112))),0)</f>
        <v>610003.97544695006</v>
      </c>
      <c r="Y112" s="31" cm="1">
        <f t="array" ref="Y112">Y$107+IF($C112&lt;&gt;0,SUMPRODUCT((Y$108:Y$109)*TRANSPOSE(($D112:$E112))),0)</f>
        <v>610003.97544695006</v>
      </c>
      <c r="Z112" s="31" cm="1">
        <f t="array" ref="Z112">Z$107+IF($C112&lt;&gt;0,SUMPRODUCT((Z$108:Z$109)*TRANSPOSE(($D112:$E112))),0)</f>
        <v>610003.97544695006</v>
      </c>
      <c r="AA112" s="31" cm="1">
        <f t="array" ref="AA112">AA$107+IF($C112&lt;&gt;0,SUMPRODUCT((AA$108:AA$109)*TRANSPOSE(($D112:$E112))),0)</f>
        <v>610003.97544695006</v>
      </c>
      <c r="AB112" s="31" cm="1">
        <f t="array" ref="AB112">AB$107+IF($C112&lt;&gt;0,SUMPRODUCT((AB$108:AB$109)*TRANSPOSE(($D112:$E112))),0)</f>
        <v>610003.97544695006</v>
      </c>
      <c r="AC112" s="31" cm="1">
        <f t="array" ref="AC112">AC$107+IF($C112&lt;&gt;0,SUMPRODUCT((AC$108:AC$109)*TRANSPOSE(($D112:$E112))),0)</f>
        <v>610003.97544695006</v>
      </c>
      <c r="AD112" s="31" cm="1">
        <f t="array" ref="AD112">AD$107+IF($C112&lt;&gt;0,SUMPRODUCT((AD$108:AD$109)*TRANSPOSE(($D112:$E112))),0)</f>
        <v>610003.97544695006</v>
      </c>
      <c r="AE112" s="31" cm="1">
        <f t="array" ref="AE112">AE$107+IF($C112&lt;&gt;0,SUMPRODUCT((AE$108:AE$109)*TRANSPOSE(($D112:$E112))),0)</f>
        <v>610003.97544695006</v>
      </c>
      <c r="AF112" s="31" cm="1">
        <f t="array" ref="AF112">AF$107+IF($C112&lt;&gt;0,SUMPRODUCT((AF$108:AF$109)*TRANSPOSE(($D112:$E112))),0)</f>
        <v>610003.97544695006</v>
      </c>
      <c r="AG112" s="31" cm="1">
        <f t="array" ref="AG112">AG$107+IF($C112&lt;&gt;0,SUMPRODUCT((AG$108:AG$109)*TRANSPOSE(($D112:$E112))),0)</f>
        <v>610003.97544695006</v>
      </c>
    </row>
    <row r="113" spans="1:33" x14ac:dyDescent="0.2">
      <c r="A113" s="1" t="str">
        <f>"sens"&amp;Assumptions!B120</f>
        <v>sens3</v>
      </c>
      <c r="C113" s="300" t="str">
        <f>Assumptions!C120</f>
        <v>Total benefits 10% higher</v>
      </c>
      <c r="D113" s="301">
        <f>Assumptions!G120</f>
        <v>0</v>
      </c>
      <c r="E113" s="301">
        <f>Assumptions!H120</f>
        <v>0.1</v>
      </c>
      <c r="G113" s="38" t="str">
        <f t="shared" si="22"/>
        <v>Option 2sens3</v>
      </c>
      <c r="I113" s="31" cm="1">
        <f t="array" ref="I113">I$107+IF($C113&lt;&gt;0,SUMPRODUCT((I$108:I$109)*TRANSPOSE(($D113:$E113))),0)</f>
        <v>0</v>
      </c>
      <c r="J113" s="31" cm="1">
        <f t="array" ref="J113">J$107+IF($C113&lt;&gt;0,SUMPRODUCT((J$108:J$109)*TRANSPOSE(($D113:$E113))),0)</f>
        <v>778188.92953871214</v>
      </c>
      <c r="K113" s="31" cm="1">
        <f t="array" ref="K113">K$107+IF($C113&lt;&gt;0,SUMPRODUCT((K$108:K$109)*TRANSPOSE(($D113:$E113))),0)</f>
        <v>718501.73614554491</v>
      </c>
      <c r="L113" s="31" cm="1">
        <f t="array" ref="L113">L$107+IF($C113&lt;&gt;0,SUMPRODUCT((L$108:L$109)*TRANSPOSE(($D113:$E113))),0)</f>
        <v>669814.0398205471</v>
      </c>
      <c r="M113" s="31" cm="1">
        <f t="array" ref="M113">M$107+IF($C113&lt;&gt;0,SUMPRODUCT((M$108:M$109)*TRANSPOSE(($D113:$E113))),0)</f>
        <v>669814.0398205471</v>
      </c>
      <c r="N113" s="31" cm="1">
        <f t="array" ref="N113">N$107+IF($C113&lt;&gt;0,SUMPRODUCT((N$108:N$109)*TRANSPOSE(($D113:$E113))),0)</f>
        <v>669814.0398205471</v>
      </c>
      <c r="O113" s="31" cm="1">
        <f t="array" ref="O113">O$107+IF($C113&lt;&gt;0,SUMPRODUCT((O$108:O$109)*TRANSPOSE(($D113:$E113))),0)</f>
        <v>669814.0398205471</v>
      </c>
      <c r="P113" s="31" cm="1">
        <f t="array" ref="P113">P$107+IF($C113&lt;&gt;0,SUMPRODUCT((P$108:P$109)*TRANSPOSE(($D113:$E113))),0)</f>
        <v>669814.0398205471</v>
      </c>
      <c r="Q113" s="31" cm="1">
        <f t="array" ref="Q113">Q$107+IF($C113&lt;&gt;0,SUMPRODUCT((Q$108:Q$109)*TRANSPOSE(($D113:$E113))),0)</f>
        <v>669814.0398205471</v>
      </c>
      <c r="R113" s="31" cm="1">
        <f t="array" ref="R113">R$107+IF($C113&lt;&gt;0,SUMPRODUCT((R$108:R$109)*TRANSPOSE(($D113:$E113))),0)</f>
        <v>669814.0398205471</v>
      </c>
      <c r="S113" s="31" cm="1">
        <f t="array" ref="S113">S$107+IF($C113&lt;&gt;0,SUMPRODUCT((S$108:S$109)*TRANSPOSE(($D113:$E113))),0)</f>
        <v>669814.0398205471</v>
      </c>
      <c r="T113" s="31" cm="1">
        <f t="array" ref="T113">T$107+IF($C113&lt;&gt;0,SUMPRODUCT((T$108:T$109)*TRANSPOSE(($D113:$E113))),0)</f>
        <v>669814.0398205471</v>
      </c>
      <c r="U113" s="31" cm="1">
        <f t="array" ref="U113">U$107+IF($C113&lt;&gt;0,SUMPRODUCT((U$108:U$109)*TRANSPOSE(($D113:$E113))),0)</f>
        <v>669814.0398205471</v>
      </c>
      <c r="V113" s="31" cm="1">
        <f t="array" ref="V113">V$107+IF($C113&lt;&gt;0,SUMPRODUCT((V$108:V$109)*TRANSPOSE(($D113:$E113))),0)</f>
        <v>669814.0398205471</v>
      </c>
      <c r="W113" s="31" cm="1">
        <f t="array" ref="W113">W$107+IF($C113&lt;&gt;0,SUMPRODUCT((W$108:W$109)*TRANSPOSE(($D113:$E113))),0)</f>
        <v>669814.0398205471</v>
      </c>
      <c r="X113" s="31" cm="1">
        <f t="array" ref="X113">X$107+IF($C113&lt;&gt;0,SUMPRODUCT((X$108:X$109)*TRANSPOSE(($D113:$E113))),0)</f>
        <v>669814.0398205471</v>
      </c>
      <c r="Y113" s="31" cm="1">
        <f t="array" ref="Y113">Y$107+IF($C113&lt;&gt;0,SUMPRODUCT((Y$108:Y$109)*TRANSPOSE(($D113:$E113))),0)</f>
        <v>669814.0398205471</v>
      </c>
      <c r="Z113" s="31" cm="1">
        <f t="array" ref="Z113">Z$107+IF($C113&lt;&gt;0,SUMPRODUCT((Z$108:Z$109)*TRANSPOSE(($D113:$E113))),0)</f>
        <v>669814.0398205471</v>
      </c>
      <c r="AA113" s="31" cm="1">
        <f t="array" ref="AA113">AA$107+IF($C113&lt;&gt;0,SUMPRODUCT((AA$108:AA$109)*TRANSPOSE(($D113:$E113))),0)</f>
        <v>669814.0398205471</v>
      </c>
      <c r="AB113" s="31" cm="1">
        <f t="array" ref="AB113">AB$107+IF($C113&lt;&gt;0,SUMPRODUCT((AB$108:AB$109)*TRANSPOSE(($D113:$E113))),0)</f>
        <v>669814.0398205471</v>
      </c>
      <c r="AC113" s="31" cm="1">
        <f t="array" ref="AC113">AC$107+IF($C113&lt;&gt;0,SUMPRODUCT((AC$108:AC$109)*TRANSPOSE(($D113:$E113))),0)</f>
        <v>669814.0398205471</v>
      </c>
      <c r="AD113" s="31" cm="1">
        <f t="array" ref="AD113">AD$107+IF($C113&lt;&gt;0,SUMPRODUCT((AD$108:AD$109)*TRANSPOSE(($D113:$E113))),0)</f>
        <v>669814.0398205471</v>
      </c>
      <c r="AE113" s="31" cm="1">
        <f t="array" ref="AE113">AE$107+IF($C113&lt;&gt;0,SUMPRODUCT((AE$108:AE$109)*TRANSPOSE(($D113:$E113))),0)</f>
        <v>669814.0398205471</v>
      </c>
      <c r="AF113" s="31" cm="1">
        <f t="array" ref="AF113">AF$107+IF($C113&lt;&gt;0,SUMPRODUCT((AF$108:AF$109)*TRANSPOSE(($D113:$E113))),0)</f>
        <v>669814.0398205471</v>
      </c>
      <c r="AG113" s="31" cm="1">
        <f t="array" ref="AG113">AG$107+IF($C113&lt;&gt;0,SUMPRODUCT((AG$108:AG$109)*TRANSPOSE(($D113:$E113))),0)</f>
        <v>669814.0398205471</v>
      </c>
    </row>
    <row r="114" spans="1:33" x14ac:dyDescent="0.2">
      <c r="A114" s="1" t="str">
        <f>"sens"&amp;Assumptions!B121</f>
        <v>sens4</v>
      </c>
      <c r="C114" s="300" t="str">
        <f>Assumptions!C121</f>
        <v>Total benefits 10% lower</v>
      </c>
      <c r="D114" s="301">
        <f>Assumptions!G121</f>
        <v>0</v>
      </c>
      <c r="E114" s="301">
        <f>Assumptions!H121</f>
        <v>-0.1</v>
      </c>
      <c r="G114" s="38" t="str">
        <f t="shared" si="22"/>
        <v>Option 2sens4</v>
      </c>
      <c r="I114" s="31" cm="1">
        <f t="array" ref="I114">I$107+IF($C114&lt;&gt;0,SUMPRODUCT((I$108:I$109)*TRANSPOSE(($D114:$E114))),0)</f>
        <v>0</v>
      </c>
      <c r="J114" s="31" cm="1">
        <f t="array" ref="J114">J$107+IF($C114&lt;&gt;0,SUMPRODUCT((J$108:J$109)*TRANSPOSE(($D114:$E114))),0)</f>
        <v>634762.13736955775</v>
      </c>
      <c r="K114" s="31" cm="1">
        <f t="array" ref="K114">K$107+IF($C114&lt;&gt;0,SUMPRODUCT((K$108:K$109)*TRANSPOSE(($D114:$E114))),0)</f>
        <v>575074.94397639052</v>
      </c>
      <c r="L114" s="31" cm="1">
        <f t="array" ref="L114">L$107+IF($C114&lt;&gt;0,SUMPRODUCT((L$108:L$109)*TRANSPOSE(($D114:$E114))),0)</f>
        <v>526387.24765139271</v>
      </c>
      <c r="M114" s="31" cm="1">
        <f t="array" ref="M114">M$107+IF($C114&lt;&gt;0,SUMPRODUCT((M$108:M$109)*TRANSPOSE(($D114:$E114))),0)</f>
        <v>526387.24765139271</v>
      </c>
      <c r="N114" s="31" cm="1">
        <f t="array" ref="N114">N$107+IF($C114&lt;&gt;0,SUMPRODUCT((N$108:N$109)*TRANSPOSE(($D114:$E114))),0)</f>
        <v>526387.24765139271</v>
      </c>
      <c r="O114" s="31" cm="1">
        <f t="array" ref="O114">O$107+IF($C114&lt;&gt;0,SUMPRODUCT((O$108:O$109)*TRANSPOSE(($D114:$E114))),0)</f>
        <v>526387.24765139271</v>
      </c>
      <c r="P114" s="31" cm="1">
        <f t="array" ref="P114">P$107+IF($C114&lt;&gt;0,SUMPRODUCT((P$108:P$109)*TRANSPOSE(($D114:$E114))),0)</f>
        <v>526387.24765139271</v>
      </c>
      <c r="Q114" s="31" cm="1">
        <f t="array" ref="Q114">Q$107+IF($C114&lt;&gt;0,SUMPRODUCT((Q$108:Q$109)*TRANSPOSE(($D114:$E114))),0)</f>
        <v>526387.24765139271</v>
      </c>
      <c r="R114" s="31" cm="1">
        <f t="array" ref="R114">R$107+IF($C114&lt;&gt;0,SUMPRODUCT((R$108:R$109)*TRANSPOSE(($D114:$E114))),0)</f>
        <v>526387.24765139271</v>
      </c>
      <c r="S114" s="31" cm="1">
        <f t="array" ref="S114">S$107+IF($C114&lt;&gt;0,SUMPRODUCT((S$108:S$109)*TRANSPOSE(($D114:$E114))),0)</f>
        <v>526387.24765139271</v>
      </c>
      <c r="T114" s="31" cm="1">
        <f t="array" ref="T114">T$107+IF($C114&lt;&gt;0,SUMPRODUCT((T$108:T$109)*TRANSPOSE(($D114:$E114))),0)</f>
        <v>526387.24765139271</v>
      </c>
      <c r="U114" s="31" cm="1">
        <f t="array" ref="U114">U$107+IF($C114&lt;&gt;0,SUMPRODUCT((U$108:U$109)*TRANSPOSE(($D114:$E114))),0)</f>
        <v>526387.24765139271</v>
      </c>
      <c r="V114" s="31" cm="1">
        <f t="array" ref="V114">V$107+IF($C114&lt;&gt;0,SUMPRODUCT((V$108:V$109)*TRANSPOSE(($D114:$E114))),0)</f>
        <v>526387.24765139271</v>
      </c>
      <c r="W114" s="31" cm="1">
        <f t="array" ref="W114">W$107+IF($C114&lt;&gt;0,SUMPRODUCT((W$108:W$109)*TRANSPOSE(($D114:$E114))),0)</f>
        <v>526387.24765139271</v>
      </c>
      <c r="X114" s="31" cm="1">
        <f t="array" ref="X114">X$107+IF($C114&lt;&gt;0,SUMPRODUCT((X$108:X$109)*TRANSPOSE(($D114:$E114))),0)</f>
        <v>526387.24765139271</v>
      </c>
      <c r="Y114" s="31" cm="1">
        <f t="array" ref="Y114">Y$107+IF($C114&lt;&gt;0,SUMPRODUCT((Y$108:Y$109)*TRANSPOSE(($D114:$E114))),0)</f>
        <v>526387.24765139271</v>
      </c>
      <c r="Z114" s="31" cm="1">
        <f t="array" ref="Z114">Z$107+IF($C114&lt;&gt;0,SUMPRODUCT((Z$108:Z$109)*TRANSPOSE(($D114:$E114))),0)</f>
        <v>526387.24765139271</v>
      </c>
      <c r="AA114" s="31" cm="1">
        <f t="array" ref="AA114">AA$107+IF($C114&lt;&gt;0,SUMPRODUCT((AA$108:AA$109)*TRANSPOSE(($D114:$E114))),0)</f>
        <v>526387.24765139271</v>
      </c>
      <c r="AB114" s="31" cm="1">
        <f t="array" ref="AB114">AB$107+IF($C114&lt;&gt;0,SUMPRODUCT((AB$108:AB$109)*TRANSPOSE(($D114:$E114))),0)</f>
        <v>526387.24765139271</v>
      </c>
      <c r="AC114" s="31" cm="1">
        <f t="array" ref="AC114">AC$107+IF($C114&lt;&gt;0,SUMPRODUCT((AC$108:AC$109)*TRANSPOSE(($D114:$E114))),0)</f>
        <v>526387.24765139271</v>
      </c>
      <c r="AD114" s="31" cm="1">
        <f t="array" ref="AD114">AD$107+IF($C114&lt;&gt;0,SUMPRODUCT((AD$108:AD$109)*TRANSPOSE(($D114:$E114))),0)</f>
        <v>526387.24765139271</v>
      </c>
      <c r="AE114" s="31" cm="1">
        <f t="array" ref="AE114">AE$107+IF($C114&lt;&gt;0,SUMPRODUCT((AE$108:AE$109)*TRANSPOSE(($D114:$E114))),0)</f>
        <v>526387.24765139271</v>
      </c>
      <c r="AF114" s="31" cm="1">
        <f t="array" ref="AF114">AF$107+IF($C114&lt;&gt;0,SUMPRODUCT((AF$108:AF$109)*TRANSPOSE(($D114:$E114))),0)</f>
        <v>526387.24765139271</v>
      </c>
      <c r="AG114" s="31" cm="1">
        <f t="array" ref="AG114">AG$107+IF($C114&lt;&gt;0,SUMPRODUCT((AG$108:AG$109)*TRANSPOSE(($D114:$E114))),0)</f>
        <v>526387.24765139271</v>
      </c>
    </row>
    <row r="115" spans="1:33" x14ac:dyDescent="0.2">
      <c r="A115" s="1" t="str">
        <f>"sens"&amp;Assumptions!B122</f>
        <v>sens5</v>
      </c>
      <c r="C115" s="300" t="str">
        <f>Assumptions!C122</f>
        <v>Capex 10% higher &amp; Total benefits 10% lower</v>
      </c>
      <c r="D115" s="301">
        <f>Assumptions!G122</f>
        <v>0.1</v>
      </c>
      <c r="E115" s="301">
        <f>Assumptions!H122</f>
        <v>-0.1</v>
      </c>
      <c r="G115" s="38" t="str">
        <f t="shared" si="22"/>
        <v>Option 2sens5</v>
      </c>
      <c r="I115" s="31" cm="1">
        <f t="array" ref="I115">I$107+IF($C115&lt;&gt;0,SUMPRODUCT((I$108:I$109)*TRANSPOSE(($D115:$E115))),0)</f>
        <v>0</v>
      </c>
      <c r="J115" s="31" cm="1">
        <f t="array" ref="J115">J$107+IF($C115&lt;&gt;0,SUMPRODUCT((J$108:J$109)*TRANSPOSE(($D115:$E115))),0)</f>
        <v>633696.29463039408</v>
      </c>
      <c r="K115" s="31" cm="1">
        <f t="array" ref="K115">K$107+IF($C115&lt;&gt;0,SUMPRODUCT((K$108:K$109)*TRANSPOSE(($D115:$E115))),0)</f>
        <v>568040.38189791015</v>
      </c>
      <c r="L115" s="31" cm="1">
        <f t="array" ref="L115">L$107+IF($C115&lt;&gt;0,SUMPRODUCT((L$108:L$109)*TRANSPOSE(($D115:$E115))),0)</f>
        <v>514483.91594041249</v>
      </c>
      <c r="M115" s="31" cm="1">
        <f t="array" ref="M115">M$107+IF($C115&lt;&gt;0,SUMPRODUCT((M$108:M$109)*TRANSPOSE(($D115:$E115))),0)</f>
        <v>514483.91594041249</v>
      </c>
      <c r="N115" s="31" cm="1">
        <f t="array" ref="N115">N$107+IF($C115&lt;&gt;0,SUMPRODUCT((N$108:N$109)*TRANSPOSE(($D115:$E115))),0)</f>
        <v>514483.91594041249</v>
      </c>
      <c r="O115" s="31" cm="1">
        <f t="array" ref="O115">O$107+IF($C115&lt;&gt;0,SUMPRODUCT((O$108:O$109)*TRANSPOSE(($D115:$E115))),0)</f>
        <v>514483.91594041249</v>
      </c>
      <c r="P115" s="31" cm="1">
        <f t="array" ref="P115">P$107+IF($C115&lt;&gt;0,SUMPRODUCT((P$108:P$109)*TRANSPOSE(($D115:$E115))),0)</f>
        <v>514483.91594041249</v>
      </c>
      <c r="Q115" s="31" cm="1">
        <f t="array" ref="Q115">Q$107+IF($C115&lt;&gt;0,SUMPRODUCT((Q$108:Q$109)*TRANSPOSE(($D115:$E115))),0)</f>
        <v>514483.91594041249</v>
      </c>
      <c r="R115" s="31" cm="1">
        <f t="array" ref="R115">R$107+IF($C115&lt;&gt;0,SUMPRODUCT((R$108:R$109)*TRANSPOSE(($D115:$E115))),0)</f>
        <v>514483.91594041249</v>
      </c>
      <c r="S115" s="31" cm="1">
        <f t="array" ref="S115">S$107+IF($C115&lt;&gt;0,SUMPRODUCT((S$108:S$109)*TRANSPOSE(($D115:$E115))),0)</f>
        <v>514483.91594041249</v>
      </c>
      <c r="T115" s="31" cm="1">
        <f t="array" ref="T115">T$107+IF($C115&lt;&gt;0,SUMPRODUCT((T$108:T$109)*TRANSPOSE(($D115:$E115))),0)</f>
        <v>514483.91594041249</v>
      </c>
      <c r="U115" s="31" cm="1">
        <f t="array" ref="U115">U$107+IF($C115&lt;&gt;0,SUMPRODUCT((U$108:U$109)*TRANSPOSE(($D115:$E115))),0)</f>
        <v>514483.91594041249</v>
      </c>
      <c r="V115" s="31" cm="1">
        <f t="array" ref="V115">V$107+IF($C115&lt;&gt;0,SUMPRODUCT((V$108:V$109)*TRANSPOSE(($D115:$E115))),0)</f>
        <v>514483.91594041249</v>
      </c>
      <c r="W115" s="31" cm="1">
        <f t="array" ref="W115">W$107+IF($C115&lt;&gt;0,SUMPRODUCT((W$108:W$109)*TRANSPOSE(($D115:$E115))),0)</f>
        <v>514483.91594041249</v>
      </c>
      <c r="X115" s="31" cm="1">
        <f t="array" ref="X115">X$107+IF($C115&lt;&gt;0,SUMPRODUCT((X$108:X$109)*TRANSPOSE(($D115:$E115))),0)</f>
        <v>514483.91594041249</v>
      </c>
      <c r="Y115" s="31" cm="1">
        <f t="array" ref="Y115">Y$107+IF($C115&lt;&gt;0,SUMPRODUCT((Y$108:Y$109)*TRANSPOSE(($D115:$E115))),0)</f>
        <v>514483.91594041249</v>
      </c>
      <c r="Z115" s="31" cm="1">
        <f t="array" ref="Z115">Z$107+IF($C115&lt;&gt;0,SUMPRODUCT((Z$108:Z$109)*TRANSPOSE(($D115:$E115))),0)</f>
        <v>514483.91594041249</v>
      </c>
      <c r="AA115" s="31" cm="1">
        <f t="array" ref="AA115">AA$107+IF($C115&lt;&gt;0,SUMPRODUCT((AA$108:AA$109)*TRANSPOSE(($D115:$E115))),0)</f>
        <v>514483.91594041249</v>
      </c>
      <c r="AB115" s="31" cm="1">
        <f t="array" ref="AB115">AB$107+IF($C115&lt;&gt;0,SUMPRODUCT((AB$108:AB$109)*TRANSPOSE(($D115:$E115))),0)</f>
        <v>514483.91594041249</v>
      </c>
      <c r="AC115" s="31" cm="1">
        <f t="array" ref="AC115">AC$107+IF($C115&lt;&gt;0,SUMPRODUCT((AC$108:AC$109)*TRANSPOSE(($D115:$E115))),0)</f>
        <v>514483.91594041249</v>
      </c>
      <c r="AD115" s="31" cm="1">
        <f t="array" ref="AD115">AD$107+IF($C115&lt;&gt;0,SUMPRODUCT((AD$108:AD$109)*TRANSPOSE(($D115:$E115))),0)</f>
        <v>514483.91594041249</v>
      </c>
      <c r="AE115" s="31" cm="1">
        <f t="array" ref="AE115">AE$107+IF($C115&lt;&gt;0,SUMPRODUCT((AE$108:AE$109)*TRANSPOSE(($D115:$E115))),0)</f>
        <v>514483.91594041249</v>
      </c>
      <c r="AF115" s="31" cm="1">
        <f t="array" ref="AF115">AF$107+IF($C115&lt;&gt;0,SUMPRODUCT((AF$108:AF$109)*TRANSPOSE(($D115:$E115))),0)</f>
        <v>514483.91594041249</v>
      </c>
      <c r="AG115" s="31" cm="1">
        <f t="array" ref="AG115">AG$107+IF($C115&lt;&gt;0,SUMPRODUCT((AG$108:AG$109)*TRANSPOSE(($D115:$E115))),0)</f>
        <v>514483.91594041249</v>
      </c>
    </row>
    <row r="116" spans="1:33" x14ac:dyDescent="0.2">
      <c r="A116" s="1" t="str">
        <f>"sens"&amp;Assumptions!B123</f>
        <v>sens</v>
      </c>
      <c r="C116" s="300">
        <f>Assumptions!C123</f>
        <v>0</v>
      </c>
      <c r="D116" s="301">
        <f>Assumptions!G123</f>
        <v>0</v>
      </c>
      <c r="E116" s="301">
        <f>Assumptions!H123</f>
        <v>0</v>
      </c>
      <c r="G116" s="38" t="str">
        <f t="shared" si="22"/>
        <v>Option 2sens</v>
      </c>
      <c r="I116" s="31" cm="1">
        <f t="array" ref="I116">I$107+IF($C116&lt;&gt;0,SUMPRODUCT((I$108:I$109)*TRANSPOSE(($D116:$E116))),0)</f>
        <v>0</v>
      </c>
      <c r="J116" s="31" cm="1">
        <f t="array" ref="J116">J$107+IF($C116&lt;&gt;0,SUMPRODUCT((J$108:J$109)*TRANSPOSE(($D116:$E116))),0)</f>
        <v>706475.53345413494</v>
      </c>
      <c r="K116" s="31" cm="1">
        <f t="array" ref="K116">K$107+IF($C116&lt;&gt;0,SUMPRODUCT((K$108:K$109)*TRANSPOSE(($D116:$E116))),0)</f>
        <v>646788.34006096772</v>
      </c>
      <c r="L116" s="31" cm="1">
        <f t="array" ref="L116">L$107+IF($C116&lt;&gt;0,SUMPRODUCT((L$108:L$109)*TRANSPOSE(($D116:$E116))),0)</f>
        <v>598100.6437359699</v>
      </c>
      <c r="M116" s="31" cm="1">
        <f t="array" ref="M116">M$107+IF($C116&lt;&gt;0,SUMPRODUCT((M$108:M$109)*TRANSPOSE(($D116:$E116))),0)</f>
        <v>598100.6437359699</v>
      </c>
      <c r="N116" s="31" cm="1">
        <f t="array" ref="N116">N$107+IF($C116&lt;&gt;0,SUMPRODUCT((N$108:N$109)*TRANSPOSE(($D116:$E116))),0)</f>
        <v>598100.6437359699</v>
      </c>
      <c r="O116" s="31" cm="1">
        <f t="array" ref="O116">O$107+IF($C116&lt;&gt;0,SUMPRODUCT((O$108:O$109)*TRANSPOSE(($D116:$E116))),0)</f>
        <v>598100.6437359699</v>
      </c>
      <c r="P116" s="31" cm="1">
        <f t="array" ref="P116">P$107+IF($C116&lt;&gt;0,SUMPRODUCT((P$108:P$109)*TRANSPOSE(($D116:$E116))),0)</f>
        <v>598100.6437359699</v>
      </c>
      <c r="Q116" s="31" cm="1">
        <f t="array" ref="Q116">Q$107+IF($C116&lt;&gt;0,SUMPRODUCT((Q$108:Q$109)*TRANSPOSE(($D116:$E116))),0)</f>
        <v>598100.6437359699</v>
      </c>
      <c r="R116" s="31" cm="1">
        <f t="array" ref="R116">R$107+IF($C116&lt;&gt;0,SUMPRODUCT((R$108:R$109)*TRANSPOSE(($D116:$E116))),0)</f>
        <v>598100.6437359699</v>
      </c>
      <c r="S116" s="31" cm="1">
        <f t="array" ref="S116">S$107+IF($C116&lt;&gt;0,SUMPRODUCT((S$108:S$109)*TRANSPOSE(($D116:$E116))),0)</f>
        <v>598100.6437359699</v>
      </c>
      <c r="T116" s="31" cm="1">
        <f t="array" ref="T116">T$107+IF($C116&lt;&gt;0,SUMPRODUCT((T$108:T$109)*TRANSPOSE(($D116:$E116))),0)</f>
        <v>598100.6437359699</v>
      </c>
      <c r="U116" s="31" cm="1">
        <f t="array" ref="U116">U$107+IF($C116&lt;&gt;0,SUMPRODUCT((U$108:U$109)*TRANSPOSE(($D116:$E116))),0)</f>
        <v>598100.6437359699</v>
      </c>
      <c r="V116" s="31" cm="1">
        <f t="array" ref="V116">V$107+IF($C116&lt;&gt;0,SUMPRODUCT((V$108:V$109)*TRANSPOSE(($D116:$E116))),0)</f>
        <v>598100.6437359699</v>
      </c>
      <c r="W116" s="31" cm="1">
        <f t="array" ref="W116">W$107+IF($C116&lt;&gt;0,SUMPRODUCT((W$108:W$109)*TRANSPOSE(($D116:$E116))),0)</f>
        <v>598100.6437359699</v>
      </c>
      <c r="X116" s="31" cm="1">
        <f t="array" ref="X116">X$107+IF($C116&lt;&gt;0,SUMPRODUCT((X$108:X$109)*TRANSPOSE(($D116:$E116))),0)</f>
        <v>598100.6437359699</v>
      </c>
      <c r="Y116" s="31" cm="1">
        <f t="array" ref="Y116">Y$107+IF($C116&lt;&gt;0,SUMPRODUCT((Y$108:Y$109)*TRANSPOSE(($D116:$E116))),0)</f>
        <v>598100.6437359699</v>
      </c>
      <c r="Z116" s="31" cm="1">
        <f t="array" ref="Z116">Z$107+IF($C116&lt;&gt;0,SUMPRODUCT((Z$108:Z$109)*TRANSPOSE(($D116:$E116))),0)</f>
        <v>598100.6437359699</v>
      </c>
      <c r="AA116" s="31" cm="1">
        <f t="array" ref="AA116">AA$107+IF($C116&lt;&gt;0,SUMPRODUCT((AA$108:AA$109)*TRANSPOSE(($D116:$E116))),0)</f>
        <v>598100.6437359699</v>
      </c>
      <c r="AB116" s="31" cm="1">
        <f t="array" ref="AB116">AB$107+IF($C116&lt;&gt;0,SUMPRODUCT((AB$108:AB$109)*TRANSPOSE(($D116:$E116))),0)</f>
        <v>598100.6437359699</v>
      </c>
      <c r="AC116" s="31" cm="1">
        <f t="array" ref="AC116">AC$107+IF($C116&lt;&gt;0,SUMPRODUCT((AC$108:AC$109)*TRANSPOSE(($D116:$E116))),0)</f>
        <v>598100.6437359699</v>
      </c>
      <c r="AD116" s="31" cm="1">
        <f t="array" ref="AD116">AD$107+IF($C116&lt;&gt;0,SUMPRODUCT((AD$108:AD$109)*TRANSPOSE(($D116:$E116))),0)</f>
        <v>598100.6437359699</v>
      </c>
      <c r="AE116" s="31" cm="1">
        <f t="array" ref="AE116">AE$107+IF($C116&lt;&gt;0,SUMPRODUCT((AE$108:AE$109)*TRANSPOSE(($D116:$E116))),0)</f>
        <v>598100.6437359699</v>
      </c>
      <c r="AF116" s="31" cm="1">
        <f t="array" ref="AF116">AF$107+IF($C116&lt;&gt;0,SUMPRODUCT((AF$108:AF$109)*TRANSPOSE(($D116:$E116))),0)</f>
        <v>598100.6437359699</v>
      </c>
      <c r="AG116" s="31" cm="1">
        <f t="array" ref="AG116">AG$107+IF($C116&lt;&gt;0,SUMPRODUCT((AG$108:AG$109)*TRANSPOSE(($D116:$E116))),0)</f>
        <v>598100.6437359699</v>
      </c>
    </row>
    <row r="117" spans="1:33" x14ac:dyDescent="0.2">
      <c r="A117" s="1" t="str">
        <f>"sens"&amp;Assumptions!B124</f>
        <v>sens</v>
      </c>
      <c r="C117" s="300">
        <f>Assumptions!C124</f>
        <v>0</v>
      </c>
      <c r="D117" s="301">
        <f>Assumptions!G124</f>
        <v>0</v>
      </c>
      <c r="E117" s="301">
        <f>Assumptions!H124</f>
        <v>0</v>
      </c>
      <c r="G117" s="38" t="str">
        <f t="shared" si="22"/>
        <v>Option 2sens</v>
      </c>
      <c r="I117" s="31" cm="1">
        <f t="array" ref="I117">I$107+IF($C117&lt;&gt;0,SUMPRODUCT((I$108:I$109)*TRANSPOSE(($D117:$E117))),0)</f>
        <v>0</v>
      </c>
      <c r="J117" s="31" cm="1">
        <f t="array" ref="J117">J$107+IF($C117&lt;&gt;0,SUMPRODUCT((J$108:J$109)*TRANSPOSE(($D117:$E117))),0)</f>
        <v>706475.53345413494</v>
      </c>
      <c r="K117" s="31" cm="1">
        <f t="array" ref="K117">K$107+IF($C117&lt;&gt;0,SUMPRODUCT((K$108:K$109)*TRANSPOSE(($D117:$E117))),0)</f>
        <v>646788.34006096772</v>
      </c>
      <c r="L117" s="31" cm="1">
        <f t="array" ref="L117">L$107+IF($C117&lt;&gt;0,SUMPRODUCT((L$108:L$109)*TRANSPOSE(($D117:$E117))),0)</f>
        <v>598100.6437359699</v>
      </c>
      <c r="M117" s="31" cm="1">
        <f t="array" ref="M117">M$107+IF($C117&lt;&gt;0,SUMPRODUCT((M$108:M$109)*TRANSPOSE(($D117:$E117))),0)</f>
        <v>598100.6437359699</v>
      </c>
      <c r="N117" s="31" cm="1">
        <f t="array" ref="N117">N$107+IF($C117&lt;&gt;0,SUMPRODUCT((N$108:N$109)*TRANSPOSE(($D117:$E117))),0)</f>
        <v>598100.6437359699</v>
      </c>
      <c r="O117" s="31" cm="1">
        <f t="array" ref="O117">O$107+IF($C117&lt;&gt;0,SUMPRODUCT((O$108:O$109)*TRANSPOSE(($D117:$E117))),0)</f>
        <v>598100.6437359699</v>
      </c>
      <c r="P117" s="31" cm="1">
        <f t="array" ref="P117">P$107+IF($C117&lt;&gt;0,SUMPRODUCT((P$108:P$109)*TRANSPOSE(($D117:$E117))),0)</f>
        <v>598100.6437359699</v>
      </c>
      <c r="Q117" s="31" cm="1">
        <f t="array" ref="Q117">Q$107+IF($C117&lt;&gt;0,SUMPRODUCT((Q$108:Q$109)*TRANSPOSE(($D117:$E117))),0)</f>
        <v>598100.6437359699</v>
      </c>
      <c r="R117" s="31" cm="1">
        <f t="array" ref="R117">R$107+IF($C117&lt;&gt;0,SUMPRODUCT((R$108:R$109)*TRANSPOSE(($D117:$E117))),0)</f>
        <v>598100.6437359699</v>
      </c>
      <c r="S117" s="31" cm="1">
        <f t="array" ref="S117">S$107+IF($C117&lt;&gt;0,SUMPRODUCT((S$108:S$109)*TRANSPOSE(($D117:$E117))),0)</f>
        <v>598100.6437359699</v>
      </c>
      <c r="T117" s="31" cm="1">
        <f t="array" ref="T117">T$107+IF($C117&lt;&gt;0,SUMPRODUCT((T$108:T$109)*TRANSPOSE(($D117:$E117))),0)</f>
        <v>598100.6437359699</v>
      </c>
      <c r="U117" s="31" cm="1">
        <f t="array" ref="U117">U$107+IF($C117&lt;&gt;0,SUMPRODUCT((U$108:U$109)*TRANSPOSE(($D117:$E117))),0)</f>
        <v>598100.6437359699</v>
      </c>
      <c r="V117" s="31" cm="1">
        <f t="array" ref="V117">V$107+IF($C117&lt;&gt;0,SUMPRODUCT((V$108:V$109)*TRANSPOSE(($D117:$E117))),0)</f>
        <v>598100.6437359699</v>
      </c>
      <c r="W117" s="31" cm="1">
        <f t="array" ref="W117">W$107+IF($C117&lt;&gt;0,SUMPRODUCT((W$108:W$109)*TRANSPOSE(($D117:$E117))),0)</f>
        <v>598100.6437359699</v>
      </c>
      <c r="X117" s="31" cm="1">
        <f t="array" ref="X117">X$107+IF($C117&lt;&gt;0,SUMPRODUCT((X$108:X$109)*TRANSPOSE(($D117:$E117))),0)</f>
        <v>598100.6437359699</v>
      </c>
      <c r="Y117" s="31" cm="1">
        <f t="array" ref="Y117">Y$107+IF($C117&lt;&gt;0,SUMPRODUCT((Y$108:Y$109)*TRANSPOSE(($D117:$E117))),0)</f>
        <v>598100.6437359699</v>
      </c>
      <c r="Z117" s="31" cm="1">
        <f t="array" ref="Z117">Z$107+IF($C117&lt;&gt;0,SUMPRODUCT((Z$108:Z$109)*TRANSPOSE(($D117:$E117))),0)</f>
        <v>598100.6437359699</v>
      </c>
      <c r="AA117" s="31" cm="1">
        <f t="array" ref="AA117">AA$107+IF($C117&lt;&gt;0,SUMPRODUCT((AA$108:AA$109)*TRANSPOSE(($D117:$E117))),0)</f>
        <v>598100.6437359699</v>
      </c>
      <c r="AB117" s="31" cm="1">
        <f t="array" ref="AB117">AB$107+IF($C117&lt;&gt;0,SUMPRODUCT((AB$108:AB$109)*TRANSPOSE(($D117:$E117))),0)</f>
        <v>598100.6437359699</v>
      </c>
      <c r="AC117" s="31" cm="1">
        <f t="array" ref="AC117">AC$107+IF($C117&lt;&gt;0,SUMPRODUCT((AC$108:AC$109)*TRANSPOSE(($D117:$E117))),0)</f>
        <v>598100.6437359699</v>
      </c>
      <c r="AD117" s="31" cm="1">
        <f t="array" ref="AD117">AD$107+IF($C117&lt;&gt;0,SUMPRODUCT((AD$108:AD$109)*TRANSPOSE(($D117:$E117))),0)</f>
        <v>598100.6437359699</v>
      </c>
      <c r="AE117" s="31" cm="1">
        <f t="array" ref="AE117">AE$107+IF($C117&lt;&gt;0,SUMPRODUCT((AE$108:AE$109)*TRANSPOSE(($D117:$E117))),0)</f>
        <v>598100.6437359699</v>
      </c>
      <c r="AF117" s="31" cm="1">
        <f t="array" ref="AF117">AF$107+IF($C117&lt;&gt;0,SUMPRODUCT((AF$108:AF$109)*TRANSPOSE(($D117:$E117))),0)</f>
        <v>598100.6437359699</v>
      </c>
      <c r="AG117" s="31" cm="1">
        <f t="array" ref="AG117">AG$107+IF($C117&lt;&gt;0,SUMPRODUCT((AG$108:AG$109)*TRANSPOSE(($D117:$E117))),0)</f>
        <v>598100.6437359699</v>
      </c>
    </row>
    <row r="118" spans="1:33" x14ac:dyDescent="0.2">
      <c r="A118" s="1" t="str">
        <f>"sens"&amp;Assumptions!B125</f>
        <v>sens</v>
      </c>
      <c r="C118" s="300">
        <f>Assumptions!C125</f>
        <v>0</v>
      </c>
      <c r="D118" s="301">
        <f>Assumptions!G125</f>
        <v>0</v>
      </c>
      <c r="E118" s="301">
        <f>Assumptions!H125</f>
        <v>0</v>
      </c>
      <c r="G118" s="38" t="str">
        <f t="shared" si="22"/>
        <v>Option 2sens</v>
      </c>
      <c r="I118" s="31" cm="1">
        <f t="array" ref="I118">I$107+IF($C118&lt;&gt;0,SUMPRODUCT((I$108:I$109)*TRANSPOSE(($D118:$E118))),0)</f>
        <v>0</v>
      </c>
      <c r="J118" s="31" cm="1">
        <f t="array" ref="J118">J$107+IF($C118&lt;&gt;0,SUMPRODUCT((J$108:J$109)*TRANSPOSE(($D118:$E118))),0)</f>
        <v>706475.53345413494</v>
      </c>
      <c r="K118" s="31" cm="1">
        <f t="array" ref="K118">K$107+IF($C118&lt;&gt;0,SUMPRODUCT((K$108:K$109)*TRANSPOSE(($D118:$E118))),0)</f>
        <v>646788.34006096772</v>
      </c>
      <c r="L118" s="31" cm="1">
        <f t="array" ref="L118">L$107+IF($C118&lt;&gt;0,SUMPRODUCT((L$108:L$109)*TRANSPOSE(($D118:$E118))),0)</f>
        <v>598100.6437359699</v>
      </c>
      <c r="M118" s="31" cm="1">
        <f t="array" ref="M118">M$107+IF($C118&lt;&gt;0,SUMPRODUCT((M$108:M$109)*TRANSPOSE(($D118:$E118))),0)</f>
        <v>598100.6437359699</v>
      </c>
      <c r="N118" s="31" cm="1">
        <f t="array" ref="N118">N$107+IF($C118&lt;&gt;0,SUMPRODUCT((N$108:N$109)*TRANSPOSE(($D118:$E118))),0)</f>
        <v>598100.6437359699</v>
      </c>
      <c r="O118" s="31" cm="1">
        <f t="array" ref="O118">O$107+IF($C118&lt;&gt;0,SUMPRODUCT((O$108:O$109)*TRANSPOSE(($D118:$E118))),0)</f>
        <v>598100.6437359699</v>
      </c>
      <c r="P118" s="31" cm="1">
        <f t="array" ref="P118">P$107+IF($C118&lt;&gt;0,SUMPRODUCT((P$108:P$109)*TRANSPOSE(($D118:$E118))),0)</f>
        <v>598100.6437359699</v>
      </c>
      <c r="Q118" s="31" cm="1">
        <f t="array" ref="Q118">Q$107+IF($C118&lt;&gt;0,SUMPRODUCT((Q$108:Q$109)*TRANSPOSE(($D118:$E118))),0)</f>
        <v>598100.6437359699</v>
      </c>
      <c r="R118" s="31" cm="1">
        <f t="array" ref="R118">R$107+IF($C118&lt;&gt;0,SUMPRODUCT((R$108:R$109)*TRANSPOSE(($D118:$E118))),0)</f>
        <v>598100.6437359699</v>
      </c>
      <c r="S118" s="31" cm="1">
        <f t="array" ref="S118">S$107+IF($C118&lt;&gt;0,SUMPRODUCT((S$108:S$109)*TRANSPOSE(($D118:$E118))),0)</f>
        <v>598100.6437359699</v>
      </c>
      <c r="T118" s="31" cm="1">
        <f t="array" ref="T118">T$107+IF($C118&lt;&gt;0,SUMPRODUCT((T$108:T$109)*TRANSPOSE(($D118:$E118))),0)</f>
        <v>598100.6437359699</v>
      </c>
      <c r="U118" s="31" cm="1">
        <f t="array" ref="U118">U$107+IF($C118&lt;&gt;0,SUMPRODUCT((U$108:U$109)*TRANSPOSE(($D118:$E118))),0)</f>
        <v>598100.6437359699</v>
      </c>
      <c r="V118" s="31" cm="1">
        <f t="array" ref="V118">V$107+IF($C118&lt;&gt;0,SUMPRODUCT((V$108:V$109)*TRANSPOSE(($D118:$E118))),0)</f>
        <v>598100.6437359699</v>
      </c>
      <c r="W118" s="31" cm="1">
        <f t="array" ref="W118">W$107+IF($C118&lt;&gt;0,SUMPRODUCT((W$108:W$109)*TRANSPOSE(($D118:$E118))),0)</f>
        <v>598100.6437359699</v>
      </c>
      <c r="X118" s="31" cm="1">
        <f t="array" ref="X118">X$107+IF($C118&lt;&gt;0,SUMPRODUCT((X$108:X$109)*TRANSPOSE(($D118:$E118))),0)</f>
        <v>598100.6437359699</v>
      </c>
      <c r="Y118" s="31" cm="1">
        <f t="array" ref="Y118">Y$107+IF($C118&lt;&gt;0,SUMPRODUCT((Y$108:Y$109)*TRANSPOSE(($D118:$E118))),0)</f>
        <v>598100.6437359699</v>
      </c>
      <c r="Z118" s="31" cm="1">
        <f t="array" ref="Z118">Z$107+IF($C118&lt;&gt;0,SUMPRODUCT((Z$108:Z$109)*TRANSPOSE(($D118:$E118))),0)</f>
        <v>598100.6437359699</v>
      </c>
      <c r="AA118" s="31" cm="1">
        <f t="array" ref="AA118">AA$107+IF($C118&lt;&gt;0,SUMPRODUCT((AA$108:AA$109)*TRANSPOSE(($D118:$E118))),0)</f>
        <v>598100.6437359699</v>
      </c>
      <c r="AB118" s="31" cm="1">
        <f t="array" ref="AB118">AB$107+IF($C118&lt;&gt;0,SUMPRODUCT((AB$108:AB$109)*TRANSPOSE(($D118:$E118))),0)</f>
        <v>598100.6437359699</v>
      </c>
      <c r="AC118" s="31" cm="1">
        <f t="array" ref="AC118">AC$107+IF($C118&lt;&gt;0,SUMPRODUCT((AC$108:AC$109)*TRANSPOSE(($D118:$E118))),0)</f>
        <v>598100.6437359699</v>
      </c>
      <c r="AD118" s="31" cm="1">
        <f t="array" ref="AD118">AD$107+IF($C118&lt;&gt;0,SUMPRODUCT((AD$108:AD$109)*TRANSPOSE(($D118:$E118))),0)</f>
        <v>598100.6437359699</v>
      </c>
      <c r="AE118" s="31" cm="1">
        <f t="array" ref="AE118">AE$107+IF($C118&lt;&gt;0,SUMPRODUCT((AE$108:AE$109)*TRANSPOSE(($D118:$E118))),0)</f>
        <v>598100.6437359699</v>
      </c>
      <c r="AF118" s="31" cm="1">
        <f t="array" ref="AF118">AF$107+IF($C118&lt;&gt;0,SUMPRODUCT((AF$108:AF$109)*TRANSPOSE(($D118:$E118))),0)</f>
        <v>598100.6437359699</v>
      </c>
      <c r="AG118" s="31" cm="1">
        <f t="array" ref="AG118">AG$107+IF($C118&lt;&gt;0,SUMPRODUCT((AG$108:AG$109)*TRANSPOSE(($D118:$E118))),0)</f>
        <v>598100.6437359699</v>
      </c>
    </row>
    <row r="119" spans="1:33" x14ac:dyDescent="0.2">
      <c r="E119" s="243"/>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row>
    <row r="130" spans="9:12" x14ac:dyDescent="0.2">
      <c r="I130" s="248"/>
      <c r="J130" s="248"/>
      <c r="K130" s="248"/>
      <c r="L130" s="248"/>
    </row>
    <row r="131" spans="9:12" x14ac:dyDescent="0.2">
      <c r="I131" s="248"/>
      <c r="J131" s="248"/>
      <c r="K131" s="248"/>
      <c r="L131" s="248"/>
    </row>
    <row r="132" spans="9:12" x14ac:dyDescent="0.2">
      <c r="I132" s="248"/>
      <c r="J132" s="248"/>
      <c r="K132" s="248"/>
      <c r="L132" s="248"/>
    </row>
    <row r="133" spans="9:12" x14ac:dyDescent="0.2">
      <c r="I133" s="248"/>
      <c r="J133" s="248"/>
      <c r="K133" s="248"/>
      <c r="L133" s="248"/>
    </row>
    <row r="134" spans="9:12" x14ac:dyDescent="0.2">
      <c r="I134" s="248"/>
      <c r="J134" s="248"/>
      <c r="K134" s="248"/>
      <c r="L134" s="248"/>
    </row>
    <row r="135" spans="9:12" x14ac:dyDescent="0.2">
      <c r="I135" s="248"/>
      <c r="J135" s="248"/>
      <c r="K135" s="248"/>
      <c r="L135" s="248"/>
    </row>
    <row r="136" spans="9:12" x14ac:dyDescent="0.2">
      <c r="I136" s="248"/>
      <c r="J136" s="248"/>
      <c r="K136" s="248"/>
      <c r="L136" s="248"/>
    </row>
    <row r="137" spans="9:12" x14ac:dyDescent="0.2">
      <c r="I137" s="248"/>
      <c r="J137" s="248"/>
      <c r="K137" s="248"/>
      <c r="L137" s="248"/>
    </row>
  </sheetData>
  <conditionalFormatting sqref="E29">
    <cfRule type="expression" dxfId="11" priority="236">
      <formula>AND(SUM($I$28:$AG$28)&gt;0, $E$29=0)</formula>
    </cfRule>
  </conditionalFormatting>
  <conditionalFormatting sqref="E14:E16">
    <cfRule type="expression" dxfId="10" priority="1">
      <formula>AND(SUM($I14:$AB14)&lt;&gt;0, E14=0)</formula>
    </cfRule>
  </conditionalFormatting>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10" id="{4F65EB60-FCE6-4945-964C-D8B8AF8E6CEB}">
            <xm:f>$A$4=Data!$C$8</xm:f>
            <x14:dxf>
              <font>
                <color theme="0" tint="-0.499984740745262"/>
              </font>
            </x14:dxf>
          </x14:cfRule>
          <xm:sqref>A4 C3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8E919-3C6A-4976-AA18-0C14B57A2441}">
  <sheetPr codeName="Sheet5">
    <tabColor rgb="FF0099FF"/>
  </sheetPr>
  <dimension ref="A1:XER118"/>
  <sheetViews>
    <sheetView showGridLines="0" zoomScale="90" zoomScaleNormal="90" workbookViewId="0">
      <pane xSplit="7" ySplit="10" topLeftCell="H11" activePane="bottomRight" state="frozen"/>
      <selection activeCell="AF108" sqref="AF108"/>
      <selection pane="topRight" activeCell="AF108" sqref="AF108"/>
      <selection pane="bottomLeft" activeCell="AF108" sqref="AF108"/>
      <selection pane="bottomRight" activeCell="H11" sqref="H11"/>
    </sheetView>
  </sheetViews>
  <sheetFormatPr defaultColWidth="8" defaultRowHeight="12.75" outlineLevelRow="1" x14ac:dyDescent="0.2"/>
  <cols>
    <col min="1" max="1" width="5.5" style="1" customWidth="1"/>
    <col min="2" max="2" width="4.125" style="1" customWidth="1"/>
    <col min="3" max="3" width="35.625" style="1" customWidth="1"/>
    <col min="4" max="4" width="12.375" style="1" customWidth="1"/>
    <col min="5" max="5" width="12.5" style="1" customWidth="1"/>
    <col min="6" max="6" width="3.875" style="1" customWidth="1"/>
    <col min="7" max="7" width="9.875" style="1" customWidth="1"/>
    <col min="8" max="8" width="3.375" style="1" customWidth="1"/>
    <col min="9" max="33" width="12.125" style="1" customWidth="1"/>
    <col min="34" max="16384" width="8" style="1"/>
  </cols>
  <sheetData>
    <row r="1" spans="1:43" ht="18.75" x14ac:dyDescent="0.3">
      <c r="A1" s="15" t="str">
        <f>bus</f>
        <v>Powercor</v>
      </c>
      <c r="B1" s="15"/>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43" ht="18.75" x14ac:dyDescent="0.3">
      <c r="A2" s="56" t="str">
        <f>proj</f>
        <v>BAN003-BMH003 Tie upgrade</v>
      </c>
      <c r="B2" s="56"/>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43" ht="15.75" x14ac:dyDescent="0.25">
      <c r="A3" s="203" t="s">
        <v>136</v>
      </c>
      <c r="B3" s="5"/>
      <c r="C3" s="200">
        <f>INDEX(Assumptions!$E$14:$E$18, MATCH(A3,_xlfn.ANCHORARRAY( Assumptions!$C$14),0))</f>
        <v>0</v>
      </c>
    </row>
    <row r="4" spans="1:43" x14ac:dyDescent="0.2">
      <c r="A4" s="201" t="str">
        <f>(INDEX(Data!$D$9:$D$13, MATCH(A3, options,0)))</f>
        <v>Not used</v>
      </c>
      <c r="B4" s="187"/>
      <c r="C4" s="238" t="str">
        <f>IF(INDEX(Misc_calcs!$D$49:$D$67, MATCH(A3, Misc_calcs!$B$49:$B$67,0)), Misc_calcs!$B$70, "")</f>
        <v/>
      </c>
    </row>
    <row r="5" spans="1:43" hidden="1" outlineLevel="1" x14ac:dyDescent="0.2">
      <c r="C5" s="99"/>
      <c r="D5" s="98"/>
      <c r="E5" s="100"/>
      <c r="F5" s="100"/>
      <c r="G5" s="98"/>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row>
    <row r="6" spans="1:43" hidden="1" outlineLevel="1" x14ac:dyDescent="0.2">
      <c r="A6" s="98" t="str">
        <f>'Option1 (base case)'!A6</f>
        <v>Count</v>
      </c>
      <c r="B6" s="98"/>
      <c r="C6" s="99"/>
      <c r="D6" s="98"/>
      <c r="E6" s="100"/>
      <c r="F6" s="100"/>
      <c r="G6" s="98"/>
      <c r="H6" s="101"/>
      <c r="I6" s="101">
        <f>'Option1 (base case)'!I6</f>
        <v>1</v>
      </c>
      <c r="J6" s="101">
        <f>'Option1 (base case)'!J6</f>
        <v>2</v>
      </c>
      <c r="K6" s="101">
        <f>'Option1 (base case)'!K6</f>
        <v>3</v>
      </c>
      <c r="L6" s="101">
        <f>'Option1 (base case)'!L6</f>
        <v>4</v>
      </c>
      <c r="M6" s="101">
        <f>'Option1 (base case)'!M6</f>
        <v>5</v>
      </c>
      <c r="N6" s="101">
        <f>'Option1 (base case)'!N6</f>
        <v>6</v>
      </c>
      <c r="O6" s="101">
        <f>'Option1 (base case)'!O6</f>
        <v>7</v>
      </c>
      <c r="P6" s="101">
        <f>'Option1 (base case)'!P6</f>
        <v>8</v>
      </c>
      <c r="Q6" s="101">
        <f>'Option1 (base case)'!Q6</f>
        <v>9</v>
      </c>
      <c r="R6" s="101">
        <f>'Option1 (base case)'!R6</f>
        <v>10</v>
      </c>
      <c r="S6" s="101">
        <f>'Option1 (base case)'!S6</f>
        <v>11</v>
      </c>
      <c r="T6" s="101">
        <f>'Option1 (base case)'!T6</f>
        <v>12</v>
      </c>
      <c r="U6" s="101">
        <f>'Option1 (base case)'!U6</f>
        <v>13</v>
      </c>
      <c r="V6" s="101">
        <f>'Option1 (base case)'!V6</f>
        <v>14</v>
      </c>
      <c r="W6" s="101">
        <f>'Option1 (base case)'!W6</f>
        <v>15</v>
      </c>
      <c r="X6" s="101">
        <f>'Option1 (base case)'!X6</f>
        <v>16</v>
      </c>
      <c r="Y6" s="101">
        <f>'Option1 (base case)'!Y6</f>
        <v>17</v>
      </c>
      <c r="Z6" s="101">
        <f>'Option1 (base case)'!Z6</f>
        <v>18</v>
      </c>
      <c r="AA6" s="101">
        <f>'Option1 (base case)'!AA6</f>
        <v>19</v>
      </c>
      <c r="AB6" s="101">
        <f>'Option1 (base case)'!AB6</f>
        <v>20</v>
      </c>
      <c r="AC6" s="101">
        <f>'Option1 (base case)'!AC6</f>
        <v>21</v>
      </c>
      <c r="AD6" s="101">
        <f>'Option1 (base case)'!AD6</f>
        <v>22</v>
      </c>
      <c r="AE6" s="101">
        <f>'Option1 (base case)'!AE6</f>
        <v>23</v>
      </c>
      <c r="AF6" s="101">
        <f>'Option1 (base case)'!AF6</f>
        <v>24</v>
      </c>
      <c r="AG6" s="101">
        <f>'Option1 (base case)'!AG6</f>
        <v>25</v>
      </c>
    </row>
    <row r="7" spans="1:43" hidden="1" outlineLevel="1" x14ac:dyDescent="0.2">
      <c r="A7" s="98" t="str">
        <f>'Option1 (base case)'!A7</f>
        <v>Value of CO2 reductions</v>
      </c>
      <c r="B7" s="98"/>
      <c r="G7" s="160" t="s">
        <v>64</v>
      </c>
      <c r="I7" s="99">
        <f>'Option1 (base case)'!I7</f>
        <v>24.730486797759085</v>
      </c>
      <c r="J7" s="99">
        <f>'Option1 (base case)'!J7</f>
        <v>22.340740091772258</v>
      </c>
      <c r="K7" s="99">
        <f>'Option1 (base case)'!K7</f>
        <v>20.196329122153124</v>
      </c>
      <c r="L7" s="99">
        <f>'Option1 (base case)'!L7</f>
        <v>18.06294207659629</v>
      </c>
      <c r="M7" s="99">
        <f>'Option1 (base case)'!M7</f>
        <v>15.913397615084225</v>
      </c>
      <c r="N7" s="99">
        <f>'Option1 (base case)'!N7</f>
        <v>13.715069432539002</v>
      </c>
      <c r="O7" s="99">
        <f>'Option1 (base case)'!O7</f>
        <v>13.715069432539002</v>
      </c>
      <c r="P7" s="99">
        <f>'Option1 (base case)'!P7</f>
        <v>13.715069432539002</v>
      </c>
      <c r="Q7" s="99">
        <f>'Option1 (base case)'!Q7</f>
        <v>13.715069432539002</v>
      </c>
      <c r="R7" s="99">
        <f>'Option1 (base case)'!R7</f>
        <v>13.715069432539002</v>
      </c>
      <c r="S7" s="99">
        <f>'Option1 (base case)'!S7</f>
        <v>13.715069432539002</v>
      </c>
      <c r="T7" s="99">
        <f>'Option1 (base case)'!T7</f>
        <v>13.715069432539002</v>
      </c>
      <c r="U7" s="99">
        <f>'Option1 (base case)'!U7</f>
        <v>13.715069432539002</v>
      </c>
      <c r="V7" s="99">
        <f>'Option1 (base case)'!V7</f>
        <v>13.715069432539002</v>
      </c>
      <c r="W7" s="99">
        <f>'Option1 (base case)'!W7</f>
        <v>13.715069432539002</v>
      </c>
      <c r="X7" s="99">
        <f>'Option1 (base case)'!X7</f>
        <v>13.715069432539002</v>
      </c>
      <c r="Y7" s="99">
        <f>'Option1 (base case)'!Y7</f>
        <v>13.715069432539002</v>
      </c>
      <c r="Z7" s="99">
        <f>'Option1 (base case)'!Z7</f>
        <v>13.715069432539002</v>
      </c>
      <c r="AA7" s="99">
        <f>'Option1 (base case)'!AA7</f>
        <v>13.715069432539002</v>
      </c>
      <c r="AB7" s="99">
        <f>'Option1 (base case)'!AB7</f>
        <v>13.715069432539002</v>
      </c>
      <c r="AC7" s="99">
        <f>'Option1 (base case)'!AC7</f>
        <v>13.715069432539002</v>
      </c>
      <c r="AD7" s="99">
        <f>'Option1 (base case)'!AD7</f>
        <v>13.715069432539002</v>
      </c>
      <c r="AE7" s="99">
        <f>'Option1 (base case)'!AE7</f>
        <v>13.715069432539002</v>
      </c>
      <c r="AF7" s="99">
        <f>'Option1 (base case)'!AF7</f>
        <v>13.715069432539002</v>
      </c>
      <c r="AG7" s="99">
        <f>'Option1 (base case)'!AG7</f>
        <v>13.715069432539002</v>
      </c>
    </row>
    <row r="8" spans="1:43" ht="6.75" customHeight="1" collapsed="1" x14ac:dyDescent="0.2">
      <c r="C8" s="99"/>
      <c r="D8" s="98"/>
      <c r="E8" s="100"/>
      <c r="F8" s="100"/>
      <c r="G8" s="98"/>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row>
    <row r="9" spans="1:43" ht="15" x14ac:dyDescent="0.2">
      <c r="A9" s="18"/>
      <c r="B9" s="18"/>
      <c r="C9" s="18"/>
      <c r="D9" s="18"/>
      <c r="E9" s="18"/>
      <c r="F9" s="142"/>
      <c r="G9" s="18" t="s">
        <v>25</v>
      </c>
      <c r="H9" s="220"/>
      <c r="I9" s="17" t="str">
        <f>'Option1 (base case)'!I9</f>
        <v>2026-27</v>
      </c>
      <c r="J9" s="17" t="str">
        <f>'Option1 (base case)'!J9</f>
        <v>2027-28</v>
      </c>
      <c r="K9" s="17" t="str">
        <f>'Option1 (base case)'!K9</f>
        <v>2028-29</v>
      </c>
      <c r="L9" s="17" t="str">
        <f>'Option1 (base case)'!L9</f>
        <v>2029-30</v>
      </c>
      <c r="M9" s="17" t="str">
        <f>'Option1 (base case)'!M9</f>
        <v>2030-31</v>
      </c>
      <c r="N9" s="17" t="str">
        <f>'Option1 (base case)'!N9</f>
        <v>2031-32</v>
      </c>
      <c r="O9" s="17" t="str">
        <f>'Option1 (base case)'!O9</f>
        <v>2032-33</v>
      </c>
      <c r="P9" s="17" t="str">
        <f>'Option1 (base case)'!P9</f>
        <v>2033-34</v>
      </c>
      <c r="Q9" s="17" t="str">
        <f>'Option1 (base case)'!Q9</f>
        <v>2034-35</v>
      </c>
      <c r="R9" s="17" t="str">
        <f>'Option1 (base case)'!R9</f>
        <v>2035-36</v>
      </c>
      <c r="S9" s="17" t="str">
        <f>'Option1 (base case)'!S9</f>
        <v>2036-37</v>
      </c>
      <c r="T9" s="17" t="str">
        <f>'Option1 (base case)'!T9</f>
        <v>2037-38</v>
      </c>
      <c r="U9" s="17" t="str">
        <f>'Option1 (base case)'!U9</f>
        <v>2038-39</v>
      </c>
      <c r="V9" s="17" t="str">
        <f>'Option1 (base case)'!V9</f>
        <v>2039-40</v>
      </c>
      <c r="W9" s="17" t="str">
        <f>'Option1 (base case)'!W9</f>
        <v>2040-41</v>
      </c>
      <c r="X9" s="17" t="str">
        <f>'Option1 (base case)'!X9</f>
        <v>2041-42</v>
      </c>
      <c r="Y9" s="17" t="str">
        <f>'Option1 (base case)'!Y9</f>
        <v>2042-43</v>
      </c>
      <c r="Z9" s="17" t="str">
        <f>'Option1 (base case)'!Z9</f>
        <v>2043-44</v>
      </c>
      <c r="AA9" s="17" t="str">
        <f>'Option1 (base case)'!AA9</f>
        <v>2044-45</v>
      </c>
      <c r="AB9" s="17" t="str">
        <f>'Option1 (base case)'!AB9</f>
        <v>2045-46</v>
      </c>
      <c r="AC9" s="17" t="str">
        <f>'Option1 (base case)'!AC9</f>
        <v>2046-47</v>
      </c>
      <c r="AD9" s="17" t="str">
        <f>'Option1 (base case)'!AD9</f>
        <v>2047-48</v>
      </c>
      <c r="AE9" s="17" t="str">
        <f>'Option1 (base case)'!AE9</f>
        <v>2048-49</v>
      </c>
      <c r="AF9" s="17" t="str">
        <f>'Option1 (base case)'!AF9</f>
        <v>2049-50</v>
      </c>
      <c r="AG9" s="17" t="str">
        <f>'Option1 (base case)'!AG9</f>
        <v>2050-51</v>
      </c>
    </row>
    <row r="10" spans="1:43" ht="4.5" customHeight="1" x14ac:dyDescent="0.2">
      <c r="C10" s="3"/>
      <c r="D10" s="3"/>
      <c r="H10"/>
      <c r="I10"/>
      <c r="J10"/>
      <c r="K10"/>
      <c r="L10"/>
      <c r="M10"/>
      <c r="N10"/>
      <c r="O10"/>
      <c r="P10"/>
      <c r="Q10"/>
      <c r="R10"/>
      <c r="S10"/>
      <c r="T10"/>
      <c r="U10"/>
      <c r="V10"/>
      <c r="W10"/>
      <c r="X10"/>
      <c r="Y10"/>
      <c r="Z10"/>
      <c r="AA10"/>
      <c r="AB10"/>
      <c r="AC10"/>
      <c r="AD10"/>
      <c r="AE10"/>
      <c r="AF10"/>
      <c r="AG10"/>
    </row>
    <row r="11" spans="1:43" ht="15" x14ac:dyDescent="0.2">
      <c r="A11" s="89" t="s">
        <v>121</v>
      </c>
      <c r="B11" s="89"/>
      <c r="C11" s="90"/>
      <c r="D11" s="90"/>
      <c r="E11" s="90"/>
      <c r="F11" s="90"/>
      <c r="G11" s="204"/>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row>
    <row r="12" spans="1:43" x14ac:dyDescent="0.2">
      <c r="A12" s="3"/>
      <c r="B12" s="3"/>
      <c r="C12" s="3"/>
      <c r="D12" s="3"/>
      <c r="G12" s="205"/>
      <c r="AH12"/>
    </row>
    <row r="13" spans="1:43" x14ac:dyDescent="0.2">
      <c r="C13" s="3" t="s">
        <v>17</v>
      </c>
      <c r="D13"/>
      <c r="E13" s="125" t="s">
        <v>70</v>
      </c>
      <c r="G13" s="206"/>
      <c r="H13"/>
      <c r="I13"/>
      <c r="J13"/>
      <c r="K13"/>
      <c r="L13"/>
      <c r="M13"/>
      <c r="N13"/>
      <c r="O13"/>
      <c r="P13"/>
      <c r="Q13"/>
      <c r="R13"/>
      <c r="S13"/>
      <c r="T13"/>
      <c r="U13"/>
      <c r="V13"/>
      <c r="W13"/>
      <c r="X13"/>
      <c r="Y13"/>
      <c r="Z13"/>
      <c r="AA13"/>
      <c r="AB13"/>
      <c r="AC13"/>
      <c r="AD13"/>
      <c r="AE13"/>
      <c r="AF13"/>
      <c r="AG13"/>
      <c r="AH13"/>
      <c r="AI13"/>
      <c r="AJ13"/>
      <c r="AK13"/>
      <c r="AL13"/>
      <c r="AM13"/>
      <c r="AN13"/>
      <c r="AO13"/>
      <c r="AP13"/>
      <c r="AQ13"/>
    </row>
    <row r="14" spans="1:43" x14ac:dyDescent="0.2">
      <c r="C14" s="57" t="s">
        <v>58</v>
      </c>
      <c r="D14"/>
      <c r="E14" s="148">
        <v>0</v>
      </c>
      <c r="G14" s="207">
        <f>input_dollars</f>
        <v>45291</v>
      </c>
      <c r="H14" s="149"/>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c r="AI14"/>
      <c r="AJ14"/>
      <c r="AK14"/>
      <c r="AL14"/>
      <c r="AM14"/>
      <c r="AN14"/>
      <c r="AO14"/>
      <c r="AP14"/>
      <c r="AQ14"/>
    </row>
    <row r="15" spans="1:43" x14ac:dyDescent="0.2">
      <c r="C15" s="57" t="s">
        <v>58</v>
      </c>
      <c r="D15"/>
      <c r="E15" s="148">
        <v>0</v>
      </c>
      <c r="G15" s="207">
        <f>input_dollars</f>
        <v>45291</v>
      </c>
      <c r="H15" s="2"/>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c r="AI15"/>
      <c r="AJ15"/>
      <c r="AK15"/>
      <c r="AL15"/>
      <c r="AM15"/>
      <c r="AN15"/>
      <c r="AO15"/>
      <c r="AP15"/>
      <c r="AQ15"/>
    </row>
    <row r="16" spans="1:43" x14ac:dyDescent="0.2">
      <c r="C16" s="57" t="s">
        <v>58</v>
      </c>
      <c r="D16"/>
      <c r="E16" s="148">
        <v>0</v>
      </c>
      <c r="G16" s="207">
        <f>input_dollars</f>
        <v>45291</v>
      </c>
      <c r="H16" s="2"/>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c r="AI16"/>
      <c r="AJ16"/>
      <c r="AK16"/>
      <c r="AL16"/>
      <c r="AM16"/>
      <c r="AN16"/>
      <c r="AO16"/>
      <c r="AP16"/>
      <c r="AQ16"/>
    </row>
    <row r="17" spans="1:43" x14ac:dyDescent="0.2">
      <c r="C17" s="1" t="s">
        <v>30</v>
      </c>
      <c r="G17" s="207">
        <f>input_dollars</f>
        <v>45291</v>
      </c>
      <c r="H17" s="107"/>
      <c r="I17" s="106">
        <f t="shared" ref="I17:Q17" si="0">SUM(I14:I16)</f>
        <v>0</v>
      </c>
      <c r="J17" s="106">
        <f t="shared" si="0"/>
        <v>0</v>
      </c>
      <c r="K17" s="106">
        <f t="shared" si="0"/>
        <v>0</v>
      </c>
      <c r="L17" s="106">
        <f t="shared" si="0"/>
        <v>0</v>
      </c>
      <c r="M17" s="106">
        <f t="shared" si="0"/>
        <v>0</v>
      </c>
      <c r="N17" s="106">
        <f t="shared" si="0"/>
        <v>0</v>
      </c>
      <c r="O17" s="106">
        <f t="shared" si="0"/>
        <v>0</v>
      </c>
      <c r="P17" s="106">
        <f t="shared" si="0"/>
        <v>0</v>
      </c>
      <c r="Q17" s="106">
        <f t="shared" si="0"/>
        <v>0</v>
      </c>
      <c r="R17" s="106">
        <f t="shared" ref="R17:AB17" si="1">SUM(R14:R16)</f>
        <v>0</v>
      </c>
      <c r="S17" s="106">
        <f t="shared" si="1"/>
        <v>0</v>
      </c>
      <c r="T17" s="106">
        <f t="shared" si="1"/>
        <v>0</v>
      </c>
      <c r="U17" s="106">
        <f t="shared" si="1"/>
        <v>0</v>
      </c>
      <c r="V17" s="106">
        <f t="shared" si="1"/>
        <v>0</v>
      </c>
      <c r="W17" s="106">
        <f t="shared" si="1"/>
        <v>0</v>
      </c>
      <c r="X17" s="106">
        <f t="shared" si="1"/>
        <v>0</v>
      </c>
      <c r="Y17" s="106">
        <f t="shared" si="1"/>
        <v>0</v>
      </c>
      <c r="Z17" s="106">
        <f t="shared" si="1"/>
        <v>0</v>
      </c>
      <c r="AA17" s="106">
        <f t="shared" si="1"/>
        <v>0</v>
      </c>
      <c r="AB17" s="106">
        <f t="shared" si="1"/>
        <v>0</v>
      </c>
      <c r="AC17" s="106">
        <f>SUM(AC14:AC16)</f>
        <v>0</v>
      </c>
      <c r="AD17" s="106">
        <f>SUM(AD14:AD16)</f>
        <v>0</v>
      </c>
      <c r="AE17" s="106">
        <f>SUM(AE14:AE16)</f>
        <v>0</v>
      </c>
      <c r="AF17" s="106">
        <f>SUM(AF14:AF16)</f>
        <v>0</v>
      </c>
      <c r="AG17" s="106">
        <f>SUM(AG14:AG16)</f>
        <v>0</v>
      </c>
      <c r="AH17"/>
    </row>
    <row r="18" spans="1:43" x14ac:dyDescent="0.2">
      <c r="C18"/>
      <c r="D18"/>
      <c r="E18"/>
      <c r="G18" s="206"/>
      <c r="H18"/>
      <c r="I18"/>
      <c r="J18"/>
      <c r="K18"/>
      <c r="L18"/>
      <c r="M18"/>
      <c r="N18"/>
      <c r="O18"/>
      <c r="P18"/>
      <c r="Q18"/>
      <c r="R18"/>
      <c r="S18"/>
      <c r="T18"/>
      <c r="U18"/>
      <c r="V18"/>
      <c r="W18"/>
      <c r="X18"/>
      <c r="Y18"/>
      <c r="Z18"/>
      <c r="AA18"/>
      <c r="AB18"/>
      <c r="AC18"/>
      <c r="AD18"/>
      <c r="AE18"/>
      <c r="AF18"/>
      <c r="AG18"/>
      <c r="AH18"/>
      <c r="AI18"/>
      <c r="AJ18"/>
      <c r="AK18"/>
      <c r="AL18"/>
      <c r="AM18"/>
      <c r="AN18"/>
      <c r="AO18"/>
      <c r="AP18"/>
      <c r="AQ18"/>
    </row>
    <row r="19" spans="1:43" x14ac:dyDescent="0.2">
      <c r="C19" s="1" t="s">
        <v>31</v>
      </c>
      <c r="D19"/>
      <c r="E19"/>
      <c r="F19" s="107"/>
      <c r="G19" s="207">
        <f>input_dollars</f>
        <v>45291</v>
      </c>
      <c r="H19" s="107"/>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row>
    <row r="20" spans="1:43" x14ac:dyDescent="0.2">
      <c r="G20" s="205"/>
      <c r="AH20"/>
    </row>
    <row r="21" spans="1:43" x14ac:dyDescent="0.2">
      <c r="C21"/>
      <c r="D21"/>
      <c r="E21"/>
      <c r="G21" s="206"/>
      <c r="H21"/>
      <c r="I21"/>
      <c r="J21"/>
      <c r="K21"/>
      <c r="L21"/>
      <c r="M21"/>
      <c r="N21"/>
      <c r="O21"/>
      <c r="P21"/>
      <c r="Q21"/>
      <c r="R21"/>
      <c r="S21"/>
      <c r="T21"/>
      <c r="U21"/>
      <c r="V21"/>
      <c r="W21"/>
      <c r="X21"/>
      <c r="Y21"/>
      <c r="Z21"/>
      <c r="AA21"/>
      <c r="AB21"/>
      <c r="AC21"/>
      <c r="AD21"/>
      <c r="AE21"/>
      <c r="AF21"/>
      <c r="AG21"/>
      <c r="AH21"/>
      <c r="AI21"/>
      <c r="AJ21"/>
      <c r="AK21"/>
      <c r="AL21"/>
      <c r="AM21"/>
      <c r="AN21"/>
      <c r="AO21"/>
      <c r="AP21"/>
      <c r="AQ21"/>
    </row>
    <row r="22" spans="1:43" ht="15" x14ac:dyDescent="0.2">
      <c r="A22" s="89" t="s">
        <v>156</v>
      </c>
      <c r="B22" s="89"/>
      <c r="C22" s="89"/>
      <c r="D22" s="89"/>
      <c r="E22" s="89"/>
      <c r="F22" s="89"/>
      <c r="G22" s="204"/>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c r="AI22"/>
      <c r="AJ22"/>
      <c r="AK22"/>
      <c r="AL22"/>
      <c r="AM22"/>
      <c r="AN22"/>
      <c r="AO22"/>
      <c r="AP22"/>
      <c r="AQ22"/>
    </row>
    <row r="23" spans="1:43" ht="12.75" customHeight="1" x14ac:dyDescent="0.2">
      <c r="A23" s="111"/>
      <c r="B23" s="111"/>
      <c r="C23" s="111"/>
      <c r="D23" s="111"/>
      <c r="E23" s="111"/>
      <c r="F23" s="111"/>
      <c r="G23" s="208"/>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c r="AI23"/>
      <c r="AJ23"/>
      <c r="AK23"/>
      <c r="AL23"/>
      <c r="AM23"/>
      <c r="AN23"/>
      <c r="AO23"/>
      <c r="AP23"/>
      <c r="AQ23"/>
    </row>
    <row r="24" spans="1:43" ht="12.75" customHeight="1" x14ac:dyDescent="0.2">
      <c r="A24" s="111"/>
      <c r="B24" s="111"/>
      <c r="C24" s="1" t="s">
        <v>157</v>
      </c>
      <c r="D24" s="111"/>
      <c r="E24" s="111"/>
      <c r="F24" s="111"/>
      <c r="G24" s="208"/>
      <c r="H24" s="111"/>
      <c r="I24" s="169">
        <v>0</v>
      </c>
      <c r="J24" s="169">
        <v>0</v>
      </c>
      <c r="K24" s="169">
        <v>0</v>
      </c>
      <c r="L24" s="169">
        <v>0</v>
      </c>
      <c r="M24" s="169">
        <v>0</v>
      </c>
      <c r="N24" s="169">
        <v>0</v>
      </c>
      <c r="O24" s="169">
        <v>0</v>
      </c>
      <c r="P24" s="169">
        <v>0</v>
      </c>
      <c r="Q24" s="169">
        <v>0</v>
      </c>
      <c r="R24" s="169">
        <v>0</v>
      </c>
      <c r="S24" s="169">
        <v>0</v>
      </c>
      <c r="T24" s="169">
        <v>0</v>
      </c>
      <c r="U24" s="169">
        <v>0</v>
      </c>
      <c r="V24" s="169">
        <v>0</v>
      </c>
      <c r="W24" s="169">
        <v>0</v>
      </c>
      <c r="X24" s="169">
        <v>0</v>
      </c>
      <c r="Y24" s="169">
        <v>0</v>
      </c>
      <c r="Z24" s="169">
        <v>0</v>
      </c>
      <c r="AA24" s="169">
        <v>0</v>
      </c>
      <c r="AB24" s="169">
        <v>0</v>
      </c>
      <c r="AC24" s="169">
        <v>0</v>
      </c>
      <c r="AD24" s="169">
        <v>0</v>
      </c>
      <c r="AE24" s="169">
        <v>0</v>
      </c>
      <c r="AF24" s="169">
        <v>0</v>
      </c>
      <c r="AG24" s="169">
        <v>0</v>
      </c>
      <c r="AH24"/>
      <c r="AI24"/>
      <c r="AJ24"/>
      <c r="AK24"/>
      <c r="AL24"/>
      <c r="AM24"/>
      <c r="AN24"/>
      <c r="AO24"/>
      <c r="AP24"/>
      <c r="AQ24"/>
    </row>
    <row r="25" spans="1:43" ht="12.75" customHeight="1" x14ac:dyDescent="0.2">
      <c r="A25" s="111"/>
      <c r="B25" s="111"/>
      <c r="C25" s="1" t="s">
        <v>158</v>
      </c>
      <c r="D25" s="208"/>
      <c r="E25" s="111"/>
      <c r="F25" s="111"/>
      <c r="G25" s="208"/>
      <c r="H25" s="111"/>
      <c r="I25" s="169">
        <v>0</v>
      </c>
      <c r="J25" s="169">
        <v>0</v>
      </c>
      <c r="K25" s="169">
        <v>0</v>
      </c>
      <c r="L25" s="169">
        <v>0</v>
      </c>
      <c r="M25" s="169">
        <v>0</v>
      </c>
      <c r="N25" s="169">
        <v>0</v>
      </c>
      <c r="O25" s="169">
        <v>0</v>
      </c>
      <c r="P25" s="169">
        <v>0</v>
      </c>
      <c r="Q25" s="169">
        <v>0</v>
      </c>
      <c r="R25" s="169">
        <v>0</v>
      </c>
      <c r="S25" s="169">
        <v>0</v>
      </c>
      <c r="T25" s="169">
        <v>0</v>
      </c>
      <c r="U25" s="169">
        <v>0</v>
      </c>
      <c r="V25" s="169">
        <v>0</v>
      </c>
      <c r="W25" s="169">
        <v>0</v>
      </c>
      <c r="X25" s="169">
        <v>0</v>
      </c>
      <c r="Y25" s="169">
        <v>0</v>
      </c>
      <c r="Z25" s="169">
        <v>0</v>
      </c>
      <c r="AA25" s="169">
        <v>0</v>
      </c>
      <c r="AB25" s="169">
        <v>0</v>
      </c>
      <c r="AC25" s="169">
        <v>0</v>
      </c>
      <c r="AD25" s="169">
        <v>0</v>
      </c>
      <c r="AE25" s="169">
        <v>0</v>
      </c>
      <c r="AF25" s="169">
        <v>0</v>
      </c>
      <c r="AG25" s="169">
        <v>0</v>
      </c>
      <c r="AH25"/>
      <c r="AI25"/>
      <c r="AJ25"/>
      <c r="AK25"/>
      <c r="AL25"/>
      <c r="AM25"/>
      <c r="AN25"/>
      <c r="AO25"/>
      <c r="AP25"/>
      <c r="AQ25"/>
    </row>
    <row r="26" spans="1:43" ht="12.75" customHeight="1" x14ac:dyDescent="0.2">
      <c r="A26" s="111"/>
      <c r="B26" s="111"/>
      <c r="C26" s="111"/>
      <c r="D26" s="208"/>
      <c r="E26" s="111"/>
      <c r="F26" s="111"/>
      <c r="G26" s="208"/>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c r="AI26"/>
      <c r="AJ26"/>
      <c r="AK26"/>
      <c r="AL26"/>
      <c r="AM26"/>
      <c r="AN26"/>
      <c r="AO26"/>
      <c r="AP26"/>
      <c r="AQ26"/>
    </row>
    <row r="27" spans="1:43" ht="12.75" customHeight="1" x14ac:dyDescent="0.2">
      <c r="A27" s="111"/>
      <c r="B27" s="111"/>
      <c r="C27" s="111"/>
      <c r="D27" s="208"/>
      <c r="E27" s="111"/>
      <c r="F27" s="111"/>
      <c r="G27" s="208"/>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c r="AI27"/>
      <c r="AJ27"/>
      <c r="AK27"/>
      <c r="AL27"/>
      <c r="AM27"/>
      <c r="AN27"/>
      <c r="AO27"/>
      <c r="AP27"/>
      <c r="AQ27"/>
    </row>
    <row r="28" spans="1:43" x14ac:dyDescent="0.2">
      <c r="C28" s="1" t="s">
        <v>124</v>
      </c>
      <c r="D28" s="205"/>
      <c r="E28"/>
      <c r="G28" s="207" t="s">
        <v>40</v>
      </c>
      <c r="H28"/>
      <c r="I28" s="168">
        <v>0</v>
      </c>
      <c r="J28" s="168">
        <v>0</v>
      </c>
      <c r="K28" s="168">
        <v>0</v>
      </c>
      <c r="L28" s="168">
        <v>0</v>
      </c>
      <c r="M28" s="168">
        <v>0</v>
      </c>
      <c r="N28" s="168">
        <v>0</v>
      </c>
      <c r="O28" s="168">
        <v>0</v>
      </c>
      <c r="P28" s="168">
        <v>0</v>
      </c>
      <c r="Q28" s="168">
        <v>0</v>
      </c>
      <c r="R28" s="168">
        <v>0</v>
      </c>
      <c r="S28" s="168">
        <v>0</v>
      </c>
      <c r="T28" s="168">
        <v>0</v>
      </c>
      <c r="U28" s="168">
        <v>0</v>
      </c>
      <c r="V28" s="168">
        <v>0</v>
      </c>
      <c r="W28" s="168">
        <v>0</v>
      </c>
      <c r="X28" s="168">
        <v>0</v>
      </c>
      <c r="Y28" s="168">
        <v>0</v>
      </c>
      <c r="Z28" s="168">
        <v>0</v>
      </c>
      <c r="AA28" s="168">
        <v>0</v>
      </c>
      <c r="AB28" s="168">
        <v>0</v>
      </c>
      <c r="AC28" s="168">
        <v>0</v>
      </c>
      <c r="AD28" s="168">
        <v>0</v>
      </c>
      <c r="AE28" s="168">
        <v>0</v>
      </c>
      <c r="AF28" s="168">
        <v>0</v>
      </c>
      <c r="AG28" s="168">
        <v>0</v>
      </c>
      <c r="AH28"/>
      <c r="AI28"/>
      <c r="AJ28"/>
      <c r="AK28"/>
      <c r="AL28"/>
      <c r="AM28"/>
      <c r="AN28"/>
      <c r="AO28"/>
      <c r="AP28"/>
      <c r="AQ28"/>
    </row>
    <row r="29" spans="1:43" x14ac:dyDescent="0.2">
      <c r="C29" s="1" t="s">
        <v>125</v>
      </c>
      <c r="D29" s="205" t="s">
        <v>64</v>
      </c>
      <c r="E29" s="112">
        <f>Assumptions!G43*vcr_esc</f>
        <v>44753.327047371298</v>
      </c>
      <c r="F29" s="238" t="str">
        <f>IF(AND(SUM(I28:AG28)&lt;&gt;0, E29=0), "!", "")</f>
        <v/>
      </c>
      <c r="G29" s="207">
        <f>input_dollars</f>
        <v>45291</v>
      </c>
      <c r="H29"/>
      <c r="I29" s="297">
        <f>I28*$E$29</f>
        <v>0</v>
      </c>
      <c r="J29" s="297">
        <f t="shared" ref="J29:AG29" si="2">J28*$E$29</f>
        <v>0</v>
      </c>
      <c r="K29" s="297">
        <f t="shared" si="2"/>
        <v>0</v>
      </c>
      <c r="L29" s="297">
        <f t="shared" si="2"/>
        <v>0</v>
      </c>
      <c r="M29" s="297">
        <f t="shared" si="2"/>
        <v>0</v>
      </c>
      <c r="N29" s="297">
        <f t="shared" si="2"/>
        <v>0</v>
      </c>
      <c r="O29" s="297">
        <f t="shared" si="2"/>
        <v>0</v>
      </c>
      <c r="P29" s="297">
        <f t="shared" si="2"/>
        <v>0</v>
      </c>
      <c r="Q29" s="297">
        <f t="shared" si="2"/>
        <v>0</v>
      </c>
      <c r="R29" s="297">
        <f t="shared" si="2"/>
        <v>0</v>
      </c>
      <c r="S29" s="297">
        <f t="shared" si="2"/>
        <v>0</v>
      </c>
      <c r="T29" s="297">
        <f t="shared" si="2"/>
        <v>0</v>
      </c>
      <c r="U29" s="297">
        <f t="shared" si="2"/>
        <v>0</v>
      </c>
      <c r="V29" s="297">
        <f t="shared" si="2"/>
        <v>0</v>
      </c>
      <c r="W29" s="297">
        <f t="shared" si="2"/>
        <v>0</v>
      </c>
      <c r="X29" s="297">
        <f t="shared" si="2"/>
        <v>0</v>
      </c>
      <c r="Y29" s="297">
        <f t="shared" si="2"/>
        <v>0</v>
      </c>
      <c r="Z29" s="297">
        <f t="shared" si="2"/>
        <v>0</v>
      </c>
      <c r="AA29" s="297">
        <f t="shared" si="2"/>
        <v>0</v>
      </c>
      <c r="AB29" s="297">
        <f t="shared" si="2"/>
        <v>0</v>
      </c>
      <c r="AC29" s="297">
        <f t="shared" si="2"/>
        <v>0</v>
      </c>
      <c r="AD29" s="297">
        <f t="shared" si="2"/>
        <v>0</v>
      </c>
      <c r="AE29" s="297">
        <f t="shared" si="2"/>
        <v>0</v>
      </c>
      <c r="AF29" s="297">
        <f t="shared" si="2"/>
        <v>0</v>
      </c>
      <c r="AG29" s="297">
        <f t="shared" si="2"/>
        <v>0</v>
      </c>
      <c r="AH29"/>
      <c r="AI29"/>
      <c r="AJ29"/>
      <c r="AK29"/>
      <c r="AL29"/>
      <c r="AM29"/>
      <c r="AN29"/>
      <c r="AO29"/>
      <c r="AP29"/>
      <c r="AQ29"/>
    </row>
    <row r="30" spans="1:43" x14ac:dyDescent="0.2">
      <c r="D30" s="206"/>
      <c r="E30"/>
      <c r="G30" s="207"/>
      <c r="H30"/>
      <c r="I30"/>
      <c r="J30"/>
      <c r="K30"/>
      <c r="L30"/>
      <c r="M30"/>
      <c r="N30"/>
      <c r="O30"/>
      <c r="P30"/>
      <c r="Q30"/>
      <c r="R30"/>
      <c r="S30"/>
      <c r="T30"/>
      <c r="U30"/>
      <c r="V30"/>
      <c r="W30"/>
      <c r="X30"/>
      <c r="Y30"/>
      <c r="Z30"/>
      <c r="AA30"/>
      <c r="AB30"/>
      <c r="AC30"/>
      <c r="AD30"/>
      <c r="AE30"/>
      <c r="AF30"/>
      <c r="AG30"/>
      <c r="AH30"/>
      <c r="AI30"/>
      <c r="AJ30"/>
      <c r="AK30"/>
      <c r="AL30"/>
      <c r="AM30"/>
      <c r="AN30"/>
      <c r="AO30"/>
      <c r="AP30"/>
      <c r="AQ30"/>
    </row>
    <row r="31" spans="1:43" x14ac:dyDescent="0.2">
      <c r="C31" s="1" t="s">
        <v>115</v>
      </c>
      <c r="D31" s="205" t="s">
        <v>211</v>
      </c>
      <c r="G31" s="207">
        <f>input_dollars</f>
        <v>45291</v>
      </c>
      <c r="H31" s="149"/>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c r="AI31"/>
      <c r="AJ31"/>
      <c r="AK31"/>
      <c r="AL31"/>
      <c r="AM31"/>
      <c r="AN31"/>
      <c r="AO31"/>
      <c r="AP31"/>
      <c r="AQ31"/>
    </row>
    <row r="32" spans="1:43" x14ac:dyDescent="0.2">
      <c r="C32" s="1" t="s">
        <v>117</v>
      </c>
      <c r="D32" s="206"/>
      <c r="E32"/>
      <c r="G32" s="207">
        <f>input_dollars</f>
        <v>45291</v>
      </c>
      <c r="H32" s="149"/>
      <c r="I32" s="32">
        <v>0</v>
      </c>
      <c r="J32" s="32">
        <v>0</v>
      </c>
      <c r="K32" s="32">
        <v>0</v>
      </c>
      <c r="L32" s="32">
        <v>0</v>
      </c>
      <c r="M32" s="32">
        <v>0</v>
      </c>
      <c r="N32" s="32">
        <v>0</v>
      </c>
      <c r="O32" s="32">
        <v>0</v>
      </c>
      <c r="P32" s="32">
        <v>0</v>
      </c>
      <c r="Q32" s="32">
        <v>0</v>
      </c>
      <c r="R32" s="32">
        <v>0</v>
      </c>
      <c r="S32" s="32">
        <v>0</v>
      </c>
      <c r="T32" s="32">
        <v>0</v>
      </c>
      <c r="U32" s="32">
        <v>0</v>
      </c>
      <c r="V32" s="32">
        <v>0</v>
      </c>
      <c r="W32" s="32">
        <v>0</v>
      </c>
      <c r="X32" s="32">
        <v>0</v>
      </c>
      <c r="Y32" s="32">
        <v>0</v>
      </c>
      <c r="Z32" s="32">
        <v>0</v>
      </c>
      <c r="AA32" s="32">
        <v>0</v>
      </c>
      <c r="AB32" s="32">
        <v>0</v>
      </c>
      <c r="AC32" s="32">
        <v>0</v>
      </c>
      <c r="AD32" s="32">
        <v>0</v>
      </c>
      <c r="AE32" s="32">
        <v>0</v>
      </c>
      <c r="AF32" s="32">
        <v>0</v>
      </c>
      <c r="AG32" s="32">
        <v>0</v>
      </c>
      <c r="AH32"/>
      <c r="AI32"/>
      <c r="AJ32"/>
      <c r="AK32"/>
      <c r="AL32"/>
      <c r="AM32"/>
      <c r="AN32"/>
      <c r="AO32"/>
      <c r="AP32"/>
      <c r="AQ32"/>
    </row>
    <row r="33" spans="1:16372" x14ac:dyDescent="0.2">
      <c r="C33" s="1" t="s">
        <v>116</v>
      </c>
      <c r="D33" s="205" t="s">
        <v>211</v>
      </c>
      <c r="E33"/>
      <c r="G33" s="207">
        <f>input_dollars</f>
        <v>45291</v>
      </c>
      <c r="H33"/>
      <c r="I33" s="32">
        <v>0</v>
      </c>
      <c r="J33" s="32">
        <v>0</v>
      </c>
      <c r="K33" s="32">
        <v>0</v>
      </c>
      <c r="L33" s="32">
        <v>0</v>
      </c>
      <c r="M33" s="32">
        <v>0</v>
      </c>
      <c r="N33" s="32">
        <v>0</v>
      </c>
      <c r="O33" s="32">
        <v>0</v>
      </c>
      <c r="P33" s="32">
        <v>0</v>
      </c>
      <c r="Q33" s="32">
        <v>0</v>
      </c>
      <c r="R33" s="32">
        <v>0</v>
      </c>
      <c r="S33" s="32">
        <v>0</v>
      </c>
      <c r="T33" s="32">
        <v>0</v>
      </c>
      <c r="U33" s="32">
        <v>0</v>
      </c>
      <c r="V33" s="32">
        <v>0</v>
      </c>
      <c r="W33" s="32">
        <v>0</v>
      </c>
      <c r="X33" s="32">
        <v>0</v>
      </c>
      <c r="Y33" s="32">
        <v>0</v>
      </c>
      <c r="Z33" s="32">
        <v>0</v>
      </c>
      <c r="AA33" s="32">
        <v>0</v>
      </c>
      <c r="AB33" s="32">
        <v>0</v>
      </c>
      <c r="AC33" s="32">
        <v>0</v>
      </c>
      <c r="AD33" s="32">
        <v>0</v>
      </c>
      <c r="AE33" s="32">
        <v>0</v>
      </c>
      <c r="AF33" s="32">
        <v>0</v>
      </c>
      <c r="AG33" s="32">
        <v>0</v>
      </c>
      <c r="AH33"/>
      <c r="AI33"/>
      <c r="AJ33"/>
      <c r="AK33"/>
      <c r="AL33"/>
      <c r="AM33"/>
      <c r="AN33"/>
      <c r="AO33"/>
      <c r="AP33"/>
      <c r="AQ33"/>
    </row>
    <row r="34" spans="1:16372" x14ac:dyDescent="0.2">
      <c r="C34" s="284" t="s">
        <v>178</v>
      </c>
      <c r="D34" s="219"/>
      <c r="E34"/>
      <c r="G34" s="207">
        <f>input_dollars</f>
        <v>45291</v>
      </c>
      <c r="H34"/>
      <c r="I34" s="32">
        <v>0</v>
      </c>
      <c r="J34" s="32">
        <v>0</v>
      </c>
      <c r="K34" s="32">
        <v>0</v>
      </c>
      <c r="L34" s="32">
        <v>0</v>
      </c>
      <c r="M34" s="32">
        <v>0</v>
      </c>
      <c r="N34" s="32">
        <v>0</v>
      </c>
      <c r="O34" s="32">
        <v>0</v>
      </c>
      <c r="P34" s="32">
        <v>0</v>
      </c>
      <c r="Q34" s="32">
        <v>0</v>
      </c>
      <c r="R34" s="32">
        <v>0</v>
      </c>
      <c r="S34" s="32">
        <v>0</v>
      </c>
      <c r="T34" s="32">
        <v>0</v>
      </c>
      <c r="U34" s="32">
        <v>0</v>
      </c>
      <c r="V34" s="32">
        <v>0</v>
      </c>
      <c r="W34" s="32">
        <v>0</v>
      </c>
      <c r="X34" s="32">
        <v>0</v>
      </c>
      <c r="Y34" s="32">
        <v>0</v>
      </c>
      <c r="Z34" s="32">
        <v>0</v>
      </c>
      <c r="AA34" s="32">
        <v>0</v>
      </c>
      <c r="AB34" s="32">
        <v>0</v>
      </c>
      <c r="AC34" s="32">
        <v>0</v>
      </c>
      <c r="AD34" s="32">
        <v>0</v>
      </c>
      <c r="AE34" s="32">
        <v>0</v>
      </c>
      <c r="AF34" s="32">
        <v>0</v>
      </c>
      <c r="AG34" s="32">
        <v>0</v>
      </c>
      <c r="AH34"/>
      <c r="AI34"/>
      <c r="AJ34"/>
      <c r="AK34"/>
      <c r="AL34"/>
      <c r="AM34"/>
      <c r="AN34"/>
      <c r="AO34"/>
      <c r="AP34"/>
      <c r="AQ34"/>
    </row>
    <row r="35" spans="1:16372" x14ac:dyDescent="0.2">
      <c r="C35" s="284" t="s">
        <v>178</v>
      </c>
      <c r="D35" s="206"/>
      <c r="E35"/>
      <c r="G35" s="207">
        <f>input_dollars</f>
        <v>45291</v>
      </c>
      <c r="H35"/>
      <c r="I35" s="32">
        <v>0</v>
      </c>
      <c r="J35" s="32">
        <v>0</v>
      </c>
      <c r="K35" s="32">
        <v>0</v>
      </c>
      <c r="L35" s="32">
        <v>0</v>
      </c>
      <c r="M35" s="32">
        <v>0</v>
      </c>
      <c r="N35" s="32">
        <v>0</v>
      </c>
      <c r="O35" s="32">
        <v>0</v>
      </c>
      <c r="P35" s="32">
        <v>0</v>
      </c>
      <c r="Q35" s="32">
        <v>0</v>
      </c>
      <c r="R35" s="32">
        <v>0</v>
      </c>
      <c r="S35" s="32">
        <v>0</v>
      </c>
      <c r="T35" s="32">
        <v>0</v>
      </c>
      <c r="U35" s="32">
        <v>0</v>
      </c>
      <c r="V35" s="32">
        <v>0</v>
      </c>
      <c r="W35" s="32">
        <v>0</v>
      </c>
      <c r="X35" s="32">
        <v>0</v>
      </c>
      <c r="Y35" s="32">
        <v>0</v>
      </c>
      <c r="Z35" s="32">
        <v>0</v>
      </c>
      <c r="AA35" s="32">
        <v>0</v>
      </c>
      <c r="AB35" s="32">
        <v>0</v>
      </c>
      <c r="AC35" s="32">
        <v>0</v>
      </c>
      <c r="AD35" s="32">
        <v>0</v>
      </c>
      <c r="AE35" s="32">
        <v>0</v>
      </c>
      <c r="AF35" s="32">
        <v>0</v>
      </c>
      <c r="AG35" s="32">
        <v>0</v>
      </c>
      <c r="AH35"/>
      <c r="AI35"/>
      <c r="AJ35"/>
      <c r="AK35"/>
      <c r="AL35"/>
      <c r="AM35"/>
      <c r="AN35"/>
      <c r="AO35"/>
      <c r="AP35"/>
      <c r="AQ35"/>
    </row>
    <row r="36" spans="1:16372" x14ac:dyDescent="0.2">
      <c r="D36" s="206"/>
      <c r="E36"/>
      <c r="G36" s="207"/>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c r="AML36"/>
      <c r="AMM36"/>
      <c r="AMN36"/>
      <c r="AMO36"/>
      <c r="AMP36"/>
      <c r="AMQ36"/>
      <c r="AMR36"/>
      <c r="AMS36"/>
      <c r="AMT36"/>
      <c r="AMU36"/>
      <c r="AMV36"/>
      <c r="AMW36"/>
      <c r="AMX36"/>
      <c r="AMY36"/>
      <c r="AMZ36"/>
      <c r="ANA36"/>
      <c r="ANB36"/>
      <c r="ANC36"/>
      <c r="AND36"/>
      <c r="ANE36"/>
      <c r="ANF36"/>
      <c r="ANG36"/>
      <c r="ANH36"/>
      <c r="ANI36"/>
      <c r="ANJ36"/>
      <c r="ANK36"/>
      <c r="ANL36"/>
      <c r="ANM36"/>
      <c r="ANN36"/>
      <c r="ANO36"/>
      <c r="ANP36"/>
      <c r="ANQ36"/>
      <c r="ANR36"/>
      <c r="ANS36"/>
      <c r="ANT36"/>
      <c r="ANU36"/>
      <c r="ANV36"/>
      <c r="ANW36"/>
      <c r="ANX36"/>
      <c r="ANY36"/>
      <c r="ANZ36"/>
      <c r="AOA36"/>
      <c r="AOB36"/>
      <c r="AOC36"/>
      <c r="AOD36"/>
      <c r="AOE36"/>
      <c r="AOF36"/>
      <c r="AOG36"/>
      <c r="AOH36"/>
      <c r="AOI36"/>
      <c r="AOJ36"/>
      <c r="AOK36"/>
      <c r="AOL36"/>
      <c r="AOM36"/>
      <c r="AON36"/>
      <c r="AOO36"/>
      <c r="AOP36"/>
      <c r="AOQ36"/>
      <c r="AOR36"/>
      <c r="AOS36"/>
      <c r="AOT36"/>
      <c r="AOU36"/>
      <c r="AOV36"/>
      <c r="AOW36"/>
      <c r="AOX36"/>
      <c r="AOY36"/>
      <c r="AOZ36"/>
      <c r="APA36"/>
      <c r="APB36"/>
      <c r="APC36"/>
      <c r="APD36"/>
      <c r="APE36"/>
      <c r="APF36"/>
      <c r="APG36"/>
      <c r="APH36"/>
      <c r="API36"/>
      <c r="APJ36"/>
      <c r="APK36"/>
      <c r="APL36"/>
      <c r="APM36"/>
      <c r="APN36"/>
      <c r="APO36"/>
      <c r="APP36"/>
      <c r="APQ36"/>
      <c r="APR36"/>
      <c r="APS36"/>
      <c r="APT36"/>
      <c r="APU36"/>
      <c r="APV36"/>
      <c r="APW36"/>
      <c r="APX36"/>
      <c r="APY36"/>
      <c r="APZ36"/>
      <c r="AQA36"/>
      <c r="AQB36"/>
      <c r="AQC36"/>
      <c r="AQD36"/>
      <c r="AQE36"/>
      <c r="AQF36"/>
      <c r="AQG36"/>
      <c r="AQH36"/>
      <c r="AQI36"/>
      <c r="AQJ36"/>
      <c r="AQK36"/>
      <c r="AQL36"/>
      <c r="AQM36"/>
      <c r="AQN36"/>
      <c r="AQO36"/>
      <c r="AQP36"/>
      <c r="AQQ36"/>
      <c r="AQR36"/>
      <c r="AQS36"/>
      <c r="AQT36"/>
      <c r="AQU36"/>
      <c r="AQV36"/>
      <c r="AQW36"/>
      <c r="AQX36"/>
      <c r="AQY36"/>
      <c r="AQZ36"/>
      <c r="ARA36"/>
      <c r="ARB36"/>
      <c r="ARC36"/>
      <c r="ARD36"/>
      <c r="ARE36"/>
      <c r="ARF36"/>
      <c r="ARG36"/>
      <c r="ARH36"/>
      <c r="ARI36"/>
      <c r="ARJ36"/>
      <c r="ARK36"/>
      <c r="ARL36"/>
      <c r="ARM36"/>
      <c r="ARN36"/>
      <c r="ARO36"/>
      <c r="ARP36"/>
      <c r="ARQ36"/>
      <c r="ARR36"/>
      <c r="ARS36"/>
      <c r="ART36"/>
      <c r="ARU36"/>
      <c r="ARV36"/>
      <c r="ARW36"/>
      <c r="ARX36"/>
      <c r="ARY36"/>
      <c r="ARZ36"/>
      <c r="ASA36"/>
      <c r="ASB36"/>
      <c r="ASC36"/>
      <c r="ASD36"/>
      <c r="ASE36"/>
      <c r="ASF36"/>
      <c r="ASG36"/>
      <c r="ASH36"/>
      <c r="ASI36"/>
      <c r="ASJ36"/>
      <c r="ASK36"/>
      <c r="ASL36"/>
      <c r="ASM36"/>
      <c r="ASN36"/>
      <c r="ASO36"/>
      <c r="ASP36"/>
      <c r="ASQ36"/>
      <c r="ASR36"/>
      <c r="ASS36"/>
      <c r="AST36"/>
      <c r="ASU36"/>
      <c r="ASV36"/>
      <c r="ASW36"/>
      <c r="ASX36"/>
      <c r="ASY36"/>
      <c r="ASZ36"/>
      <c r="ATA36"/>
      <c r="ATB36"/>
      <c r="ATC36"/>
      <c r="ATD36"/>
      <c r="ATE36"/>
      <c r="ATF36"/>
      <c r="ATG36"/>
      <c r="ATH36"/>
      <c r="ATI36"/>
      <c r="ATJ36"/>
      <c r="ATK36"/>
      <c r="ATL36"/>
      <c r="ATM36"/>
      <c r="ATN36"/>
      <c r="ATO36"/>
      <c r="ATP36"/>
      <c r="ATQ36"/>
      <c r="ATR36"/>
      <c r="ATS36"/>
      <c r="ATT36"/>
      <c r="ATU36"/>
      <c r="ATV36"/>
      <c r="ATW36"/>
      <c r="ATX36"/>
      <c r="ATY36"/>
      <c r="ATZ36"/>
      <c r="AUA36"/>
      <c r="AUB36"/>
      <c r="AUC36"/>
      <c r="AUD36"/>
      <c r="AUE36"/>
      <c r="AUF36"/>
      <c r="AUG36"/>
      <c r="AUH36"/>
      <c r="AUI36"/>
      <c r="AUJ36"/>
      <c r="AUK36"/>
      <c r="AUL36"/>
      <c r="AUM36"/>
      <c r="AUN36"/>
      <c r="AUO36"/>
      <c r="AUP36"/>
      <c r="AUQ36"/>
      <c r="AUR36"/>
      <c r="AUS36"/>
      <c r="AUT36"/>
      <c r="AUU36"/>
      <c r="AUV36"/>
      <c r="AUW36"/>
      <c r="AUX36"/>
      <c r="AUY36"/>
      <c r="AUZ36"/>
      <c r="AVA36"/>
      <c r="AVB36"/>
      <c r="AVC36"/>
      <c r="AVD36"/>
      <c r="AVE36"/>
      <c r="AVF36"/>
      <c r="AVG36"/>
      <c r="AVH36"/>
      <c r="AVI36"/>
      <c r="AVJ36"/>
      <c r="AVK36"/>
      <c r="AVL36"/>
      <c r="AVM36"/>
      <c r="AVN36"/>
      <c r="AVO36"/>
      <c r="AVP36"/>
      <c r="AVQ36"/>
      <c r="AVR36"/>
      <c r="AVS36"/>
      <c r="AVT36"/>
      <c r="AVU36"/>
      <c r="AVV36"/>
      <c r="AVW36"/>
      <c r="AVX36"/>
      <c r="AVY36"/>
      <c r="AVZ36"/>
      <c r="AWA36"/>
      <c r="AWB36"/>
      <c r="AWC36"/>
      <c r="AWD36"/>
      <c r="AWE36"/>
      <c r="AWF36"/>
      <c r="AWG36"/>
      <c r="AWH36"/>
      <c r="AWI36"/>
      <c r="AWJ36"/>
      <c r="AWK36"/>
      <c r="AWL36"/>
      <c r="AWM36"/>
      <c r="AWN36"/>
      <c r="AWO36"/>
      <c r="AWP36"/>
      <c r="AWQ36"/>
      <c r="AWR36"/>
      <c r="AWS36"/>
      <c r="AWT36"/>
      <c r="AWU36"/>
      <c r="AWV36"/>
      <c r="AWW36"/>
      <c r="AWX36"/>
      <c r="AWY36"/>
      <c r="AWZ36"/>
      <c r="AXA36"/>
      <c r="AXB36"/>
      <c r="AXC36"/>
      <c r="AXD36"/>
      <c r="AXE36"/>
      <c r="AXF36"/>
      <c r="AXG36"/>
      <c r="AXH36"/>
      <c r="AXI36"/>
      <c r="AXJ36"/>
      <c r="AXK36"/>
      <c r="AXL36"/>
      <c r="AXM36"/>
      <c r="AXN36"/>
      <c r="AXO36"/>
      <c r="AXP36"/>
      <c r="AXQ36"/>
      <c r="AXR36"/>
      <c r="AXS36"/>
      <c r="AXT36"/>
      <c r="AXU36"/>
      <c r="AXV36"/>
      <c r="AXW36"/>
      <c r="AXX36"/>
      <c r="AXY36"/>
      <c r="AXZ36"/>
      <c r="AYA36"/>
      <c r="AYB36"/>
      <c r="AYC36"/>
      <c r="AYD36"/>
      <c r="AYE36"/>
      <c r="AYF36"/>
      <c r="AYG36"/>
      <c r="AYH36"/>
      <c r="AYI36"/>
      <c r="AYJ36"/>
      <c r="AYK36"/>
      <c r="AYL36"/>
      <c r="AYM36"/>
      <c r="AYN36"/>
      <c r="AYO36"/>
      <c r="AYP36"/>
      <c r="AYQ36"/>
      <c r="AYR36"/>
      <c r="AYS36"/>
      <c r="AYT36"/>
      <c r="AYU36"/>
      <c r="AYV36"/>
      <c r="AYW36"/>
      <c r="AYX36"/>
      <c r="AYY36"/>
      <c r="AYZ36"/>
      <c r="AZA36"/>
      <c r="AZB36"/>
      <c r="AZC36"/>
      <c r="AZD36"/>
      <c r="AZE36"/>
      <c r="AZF36"/>
      <c r="AZG36"/>
      <c r="AZH36"/>
      <c r="AZI36"/>
      <c r="AZJ36"/>
      <c r="AZK36"/>
      <c r="AZL36"/>
      <c r="AZM36"/>
      <c r="AZN36"/>
      <c r="AZO36"/>
      <c r="AZP36"/>
      <c r="AZQ36"/>
      <c r="AZR36"/>
      <c r="AZS36"/>
      <c r="AZT36"/>
      <c r="AZU36"/>
      <c r="AZV36"/>
      <c r="AZW36"/>
      <c r="AZX36"/>
      <c r="AZY36"/>
      <c r="AZZ36"/>
      <c r="BAA36"/>
      <c r="BAB36"/>
      <c r="BAC36"/>
      <c r="BAD36"/>
      <c r="BAE36"/>
      <c r="BAF36"/>
      <c r="BAG36"/>
      <c r="BAH36"/>
      <c r="BAI36"/>
      <c r="BAJ36"/>
      <c r="BAK36"/>
      <c r="BAL36"/>
      <c r="BAM36"/>
      <c r="BAN36"/>
      <c r="BAO36"/>
      <c r="BAP36"/>
      <c r="BAQ36"/>
      <c r="BAR36"/>
      <c r="BAS36"/>
      <c r="BAT36"/>
      <c r="BAU36"/>
      <c r="BAV36"/>
      <c r="BAW36"/>
      <c r="BAX36"/>
      <c r="BAY36"/>
      <c r="BAZ36"/>
      <c r="BBA36"/>
      <c r="BBB36"/>
      <c r="BBC36"/>
      <c r="BBD36"/>
      <c r="BBE36"/>
      <c r="BBF36"/>
      <c r="BBG36"/>
      <c r="BBH36"/>
      <c r="BBI36"/>
      <c r="BBJ36"/>
      <c r="BBK36"/>
      <c r="BBL36"/>
      <c r="BBM36"/>
      <c r="BBN36"/>
      <c r="BBO36"/>
      <c r="BBP36"/>
      <c r="BBQ36"/>
      <c r="BBR36"/>
      <c r="BBS36"/>
      <c r="BBT36"/>
      <c r="BBU36"/>
      <c r="BBV36"/>
      <c r="BBW36"/>
      <c r="BBX36"/>
      <c r="BBY36"/>
      <c r="BBZ36"/>
      <c r="BCA36"/>
      <c r="BCB36"/>
      <c r="BCC36"/>
      <c r="BCD36"/>
      <c r="BCE36"/>
      <c r="BCF36"/>
      <c r="BCG36"/>
      <c r="BCH36"/>
      <c r="BCI36"/>
      <c r="BCJ36"/>
      <c r="BCK36"/>
      <c r="BCL36"/>
      <c r="BCM36"/>
      <c r="BCN36"/>
      <c r="BCO36"/>
      <c r="BCP36"/>
      <c r="BCQ36"/>
      <c r="BCR36"/>
      <c r="BCS36"/>
      <c r="BCT36"/>
      <c r="BCU36"/>
      <c r="BCV36"/>
      <c r="BCW36"/>
      <c r="BCX36"/>
      <c r="BCY36"/>
      <c r="BCZ36"/>
      <c r="BDA36"/>
      <c r="BDB36"/>
      <c r="BDC36"/>
      <c r="BDD36"/>
      <c r="BDE36"/>
      <c r="BDF36"/>
      <c r="BDG36"/>
      <c r="BDH36"/>
      <c r="BDI36"/>
      <c r="BDJ36"/>
      <c r="BDK36"/>
      <c r="BDL36"/>
      <c r="BDM36"/>
      <c r="BDN36"/>
      <c r="BDO36"/>
      <c r="BDP36"/>
      <c r="BDQ36"/>
      <c r="BDR36"/>
      <c r="BDS36"/>
      <c r="BDT36"/>
      <c r="BDU36"/>
      <c r="BDV36"/>
      <c r="BDW36"/>
      <c r="BDX36"/>
      <c r="BDY36"/>
      <c r="BDZ36"/>
      <c r="BEA36"/>
      <c r="BEB36"/>
      <c r="BEC36"/>
      <c r="BED36"/>
      <c r="BEE36"/>
      <c r="BEF36"/>
      <c r="BEG36"/>
      <c r="BEH36"/>
      <c r="BEI36"/>
      <c r="BEJ36"/>
      <c r="BEK36"/>
      <c r="BEL36"/>
      <c r="BEM36"/>
      <c r="BEN36"/>
      <c r="BEO36"/>
      <c r="BEP36"/>
      <c r="BEQ36"/>
      <c r="BER36"/>
      <c r="BES36"/>
      <c r="BET36"/>
      <c r="BEU36"/>
      <c r="BEV36"/>
      <c r="BEW36"/>
      <c r="BEX36"/>
      <c r="BEY36"/>
      <c r="BEZ36"/>
      <c r="BFA36"/>
      <c r="BFB36"/>
      <c r="BFC36"/>
      <c r="BFD36"/>
      <c r="BFE36"/>
      <c r="BFF36"/>
      <c r="BFG36"/>
      <c r="BFH36"/>
      <c r="BFI36"/>
      <c r="BFJ36"/>
      <c r="BFK36"/>
      <c r="BFL36"/>
      <c r="BFM36"/>
      <c r="BFN36"/>
      <c r="BFO36"/>
      <c r="BFP36"/>
      <c r="BFQ36"/>
      <c r="BFR36"/>
      <c r="BFS36"/>
      <c r="BFT36"/>
      <c r="BFU36"/>
      <c r="BFV36"/>
      <c r="BFW36"/>
      <c r="BFX36"/>
      <c r="BFY36"/>
      <c r="BFZ36"/>
      <c r="BGA36"/>
      <c r="BGB36"/>
      <c r="BGC36"/>
      <c r="BGD36"/>
      <c r="BGE36"/>
      <c r="BGF36"/>
      <c r="BGG36"/>
      <c r="BGH36"/>
      <c r="BGI36"/>
      <c r="BGJ36"/>
      <c r="BGK36"/>
      <c r="BGL36"/>
      <c r="BGM36"/>
      <c r="BGN36"/>
      <c r="BGO36"/>
      <c r="BGP36"/>
      <c r="BGQ36"/>
      <c r="BGR36"/>
      <c r="BGS36"/>
      <c r="BGT36"/>
      <c r="BGU36"/>
      <c r="BGV36"/>
      <c r="BGW36"/>
      <c r="BGX36"/>
      <c r="BGY36"/>
      <c r="BGZ36"/>
      <c r="BHA36"/>
      <c r="BHB36"/>
      <c r="BHC36"/>
      <c r="BHD36"/>
      <c r="BHE36"/>
      <c r="BHF36"/>
      <c r="BHG36"/>
      <c r="BHH36"/>
      <c r="BHI36"/>
      <c r="BHJ36"/>
      <c r="BHK36"/>
      <c r="BHL36"/>
      <c r="BHM36"/>
      <c r="BHN36"/>
      <c r="BHO36"/>
      <c r="BHP36"/>
      <c r="BHQ36"/>
      <c r="BHR36"/>
      <c r="BHS36"/>
      <c r="BHT36"/>
      <c r="BHU36"/>
      <c r="BHV36"/>
      <c r="BHW36"/>
      <c r="BHX36"/>
      <c r="BHY36"/>
      <c r="BHZ36"/>
      <c r="BIA36"/>
      <c r="BIB36"/>
      <c r="BIC36"/>
      <c r="BID36"/>
      <c r="BIE36"/>
      <c r="BIF36"/>
      <c r="BIG36"/>
      <c r="BIH36"/>
      <c r="BII36"/>
      <c r="BIJ36"/>
      <c r="BIK36"/>
      <c r="BIL36"/>
      <c r="BIM36"/>
      <c r="BIN36"/>
      <c r="BIO36"/>
      <c r="BIP36"/>
      <c r="BIQ36"/>
      <c r="BIR36"/>
      <c r="BIS36"/>
      <c r="BIT36"/>
      <c r="BIU36"/>
      <c r="BIV36"/>
      <c r="BIW36"/>
      <c r="BIX36"/>
      <c r="BIY36"/>
      <c r="BIZ36"/>
      <c r="BJA36"/>
      <c r="BJB36"/>
      <c r="BJC36"/>
      <c r="BJD36"/>
      <c r="BJE36"/>
      <c r="BJF36"/>
      <c r="BJG36"/>
      <c r="BJH36"/>
      <c r="BJI36"/>
      <c r="BJJ36"/>
      <c r="BJK36"/>
      <c r="BJL36"/>
      <c r="BJM36"/>
      <c r="BJN36"/>
      <c r="BJO36"/>
      <c r="BJP36"/>
      <c r="BJQ36"/>
      <c r="BJR36"/>
      <c r="BJS36"/>
      <c r="BJT36"/>
      <c r="BJU36"/>
      <c r="BJV36"/>
      <c r="BJW36"/>
      <c r="BJX36"/>
      <c r="BJY36"/>
      <c r="BJZ36"/>
      <c r="BKA36"/>
      <c r="BKB36"/>
      <c r="BKC36"/>
      <c r="BKD36"/>
      <c r="BKE36"/>
      <c r="BKF36"/>
      <c r="BKG36"/>
      <c r="BKH36"/>
      <c r="BKI36"/>
      <c r="BKJ36"/>
      <c r="BKK36"/>
      <c r="BKL36"/>
      <c r="BKM36"/>
      <c r="BKN36"/>
      <c r="BKO36"/>
      <c r="BKP36"/>
      <c r="BKQ36"/>
      <c r="BKR36"/>
      <c r="BKS36"/>
      <c r="BKT36"/>
      <c r="BKU36"/>
      <c r="BKV36"/>
      <c r="BKW36"/>
      <c r="BKX36"/>
      <c r="BKY36"/>
      <c r="BKZ36"/>
      <c r="BLA36"/>
      <c r="BLB36"/>
      <c r="BLC36"/>
      <c r="BLD36"/>
      <c r="BLE36"/>
      <c r="BLF36"/>
      <c r="BLG36"/>
      <c r="BLH36"/>
      <c r="BLI36"/>
      <c r="BLJ36"/>
      <c r="BLK36"/>
      <c r="BLL36"/>
      <c r="BLM36"/>
      <c r="BLN36"/>
      <c r="BLO36"/>
      <c r="BLP36"/>
      <c r="BLQ36"/>
      <c r="BLR36"/>
      <c r="BLS36"/>
      <c r="BLT36"/>
      <c r="BLU36"/>
      <c r="BLV36"/>
      <c r="BLW36"/>
      <c r="BLX36"/>
      <c r="BLY36"/>
      <c r="BLZ36"/>
      <c r="BMA36"/>
      <c r="BMB36"/>
      <c r="BMC36"/>
      <c r="BMD36"/>
      <c r="BME36"/>
      <c r="BMF36"/>
      <c r="BMG36"/>
      <c r="BMH36"/>
      <c r="BMI36"/>
      <c r="BMJ36"/>
      <c r="BMK36"/>
      <c r="BML36"/>
      <c r="BMM36"/>
      <c r="BMN36"/>
      <c r="BMO36"/>
      <c r="BMP36"/>
      <c r="BMQ36"/>
      <c r="BMR36"/>
      <c r="BMS36"/>
      <c r="BMT36"/>
      <c r="BMU36"/>
      <c r="BMV36"/>
      <c r="BMW36"/>
      <c r="BMX36"/>
      <c r="BMY36"/>
      <c r="BMZ36"/>
      <c r="BNA36"/>
      <c r="BNB36"/>
      <c r="BNC36"/>
      <c r="BND36"/>
      <c r="BNE36"/>
      <c r="BNF36"/>
      <c r="BNG36"/>
      <c r="BNH36"/>
      <c r="BNI36"/>
      <c r="BNJ36"/>
      <c r="BNK36"/>
      <c r="BNL36"/>
      <c r="BNM36"/>
      <c r="BNN36"/>
      <c r="BNO36"/>
      <c r="BNP36"/>
      <c r="BNQ36"/>
      <c r="BNR36"/>
      <c r="BNS36"/>
      <c r="BNT36"/>
      <c r="BNU36"/>
      <c r="BNV36"/>
      <c r="BNW36"/>
      <c r="BNX36"/>
      <c r="BNY36"/>
      <c r="BNZ36"/>
      <c r="BOA36"/>
      <c r="BOB36"/>
      <c r="BOC36"/>
      <c r="BOD36"/>
      <c r="BOE36"/>
      <c r="BOF36"/>
      <c r="BOG36"/>
      <c r="BOH36"/>
      <c r="BOI36"/>
      <c r="BOJ36"/>
      <c r="BOK36"/>
      <c r="BOL36"/>
      <c r="BOM36"/>
      <c r="BON36"/>
      <c r="BOO36"/>
      <c r="BOP36"/>
      <c r="BOQ36"/>
      <c r="BOR36"/>
      <c r="BOS36"/>
      <c r="BOT36"/>
      <c r="BOU36"/>
      <c r="BOV36"/>
      <c r="BOW36"/>
      <c r="BOX36"/>
      <c r="BOY36"/>
      <c r="BOZ36"/>
      <c r="BPA36"/>
      <c r="BPB36"/>
      <c r="BPC36"/>
      <c r="BPD36"/>
      <c r="BPE36"/>
      <c r="BPF36"/>
      <c r="BPG36"/>
      <c r="BPH36"/>
      <c r="BPI36"/>
      <c r="BPJ36"/>
      <c r="BPK36"/>
      <c r="BPL36"/>
      <c r="BPM36"/>
      <c r="BPN36"/>
      <c r="BPO36"/>
      <c r="BPP36"/>
      <c r="BPQ36"/>
      <c r="BPR36"/>
      <c r="BPS36"/>
      <c r="BPT36"/>
      <c r="BPU36"/>
      <c r="BPV36"/>
      <c r="BPW36"/>
      <c r="BPX36"/>
      <c r="BPY36"/>
      <c r="BPZ36"/>
      <c r="BQA36"/>
      <c r="BQB36"/>
      <c r="BQC36"/>
      <c r="BQD36"/>
      <c r="BQE36"/>
      <c r="BQF36"/>
      <c r="BQG36"/>
      <c r="BQH36"/>
      <c r="BQI36"/>
      <c r="BQJ36"/>
      <c r="BQK36"/>
      <c r="BQL36"/>
      <c r="BQM36"/>
      <c r="BQN36"/>
      <c r="BQO36"/>
      <c r="BQP36"/>
      <c r="BQQ36"/>
      <c r="BQR36"/>
      <c r="BQS36"/>
      <c r="BQT36"/>
      <c r="BQU36"/>
      <c r="BQV36"/>
      <c r="BQW36"/>
      <c r="BQX36"/>
      <c r="BQY36"/>
      <c r="BQZ36"/>
      <c r="BRA36"/>
      <c r="BRB36"/>
      <c r="BRC36"/>
      <c r="BRD36"/>
      <c r="BRE36"/>
      <c r="BRF36"/>
      <c r="BRG36"/>
      <c r="BRH36"/>
      <c r="BRI36"/>
      <c r="BRJ36"/>
      <c r="BRK36"/>
      <c r="BRL36"/>
      <c r="BRM36"/>
      <c r="BRN36"/>
      <c r="BRO36"/>
      <c r="BRP36"/>
      <c r="BRQ36"/>
      <c r="BRR36"/>
      <c r="BRS36"/>
      <c r="BRT36"/>
      <c r="BRU36"/>
      <c r="BRV36"/>
      <c r="BRW36"/>
      <c r="BRX36"/>
      <c r="BRY36"/>
      <c r="BRZ36"/>
      <c r="BSA36"/>
      <c r="BSB36"/>
      <c r="BSC36"/>
      <c r="BSD36"/>
      <c r="BSE36"/>
      <c r="BSF36"/>
      <c r="BSG36"/>
      <c r="BSH36"/>
      <c r="BSI36"/>
      <c r="BSJ36"/>
      <c r="BSK36"/>
      <c r="BSL36"/>
      <c r="BSM36"/>
      <c r="BSN36"/>
      <c r="BSO36"/>
      <c r="BSP36"/>
      <c r="BSQ36"/>
      <c r="BSR36"/>
      <c r="BSS36"/>
      <c r="BST36"/>
      <c r="BSU36"/>
      <c r="BSV36"/>
      <c r="BSW36"/>
      <c r="BSX36"/>
      <c r="BSY36"/>
      <c r="BSZ36"/>
      <c r="BTA36"/>
      <c r="BTB36"/>
      <c r="BTC36"/>
      <c r="BTD36"/>
      <c r="BTE36"/>
      <c r="BTF36"/>
      <c r="BTG36"/>
      <c r="BTH36"/>
      <c r="BTI36"/>
      <c r="BTJ36"/>
      <c r="BTK36"/>
      <c r="BTL36"/>
      <c r="BTM36"/>
      <c r="BTN36"/>
      <c r="BTO36"/>
      <c r="BTP36"/>
      <c r="BTQ36"/>
      <c r="BTR36"/>
      <c r="BTS36"/>
      <c r="BTT36"/>
      <c r="BTU36"/>
      <c r="BTV36"/>
      <c r="BTW36"/>
      <c r="BTX36"/>
      <c r="BTY36"/>
      <c r="BTZ36"/>
      <c r="BUA36"/>
      <c r="BUB36"/>
      <c r="BUC36"/>
      <c r="BUD36"/>
      <c r="BUE36"/>
      <c r="BUF36"/>
      <c r="BUG36"/>
      <c r="BUH36"/>
      <c r="BUI36"/>
      <c r="BUJ36"/>
      <c r="BUK36"/>
      <c r="BUL36"/>
      <c r="BUM36"/>
      <c r="BUN36"/>
      <c r="BUO36"/>
      <c r="BUP36"/>
      <c r="BUQ36"/>
      <c r="BUR36"/>
      <c r="BUS36"/>
      <c r="BUT36"/>
      <c r="BUU36"/>
      <c r="BUV36"/>
      <c r="BUW36"/>
      <c r="BUX36"/>
      <c r="BUY36"/>
      <c r="BUZ36"/>
      <c r="BVA36"/>
      <c r="BVB36"/>
      <c r="BVC36"/>
      <c r="BVD36"/>
      <c r="BVE36"/>
      <c r="BVF36"/>
      <c r="BVG36"/>
      <c r="BVH36"/>
      <c r="BVI36"/>
      <c r="BVJ36"/>
      <c r="BVK36"/>
      <c r="BVL36"/>
      <c r="BVM36"/>
      <c r="BVN36"/>
      <c r="BVO36"/>
      <c r="BVP36"/>
      <c r="BVQ36"/>
      <c r="BVR36"/>
      <c r="BVS36"/>
      <c r="BVT36"/>
      <c r="BVU36"/>
      <c r="BVV36"/>
      <c r="BVW36"/>
      <c r="BVX36"/>
      <c r="BVY36"/>
      <c r="BVZ36"/>
      <c r="BWA36"/>
      <c r="BWB36"/>
      <c r="BWC36"/>
      <c r="BWD36"/>
      <c r="BWE36"/>
      <c r="BWF36"/>
      <c r="BWG36"/>
      <c r="BWH36"/>
      <c r="BWI36"/>
      <c r="BWJ36"/>
      <c r="BWK36"/>
      <c r="BWL36"/>
      <c r="BWM36"/>
      <c r="BWN36"/>
      <c r="BWO36"/>
      <c r="BWP36"/>
      <c r="BWQ36"/>
      <c r="BWR36"/>
      <c r="BWS36"/>
      <c r="BWT36"/>
      <c r="BWU36"/>
      <c r="BWV36"/>
      <c r="BWW36"/>
      <c r="BWX36"/>
      <c r="BWY36"/>
      <c r="BWZ36"/>
      <c r="BXA36"/>
      <c r="BXB36"/>
      <c r="BXC36"/>
      <c r="BXD36"/>
      <c r="BXE36"/>
      <c r="BXF36"/>
      <c r="BXG36"/>
      <c r="BXH36"/>
      <c r="BXI36"/>
      <c r="BXJ36"/>
      <c r="BXK36"/>
      <c r="BXL36"/>
      <c r="BXM36"/>
      <c r="BXN36"/>
      <c r="BXO36"/>
      <c r="BXP36"/>
      <c r="BXQ36"/>
      <c r="BXR36"/>
      <c r="BXS36"/>
      <c r="BXT36"/>
      <c r="BXU36"/>
      <c r="BXV36"/>
      <c r="BXW36"/>
      <c r="BXX36"/>
      <c r="BXY36"/>
      <c r="BXZ36"/>
      <c r="BYA36"/>
      <c r="BYB36"/>
      <c r="BYC36"/>
      <c r="BYD36"/>
      <c r="BYE36"/>
      <c r="BYF36"/>
      <c r="BYG36"/>
      <c r="BYH36"/>
      <c r="BYI36"/>
      <c r="BYJ36"/>
      <c r="BYK36"/>
      <c r="BYL36"/>
      <c r="BYM36"/>
      <c r="BYN36"/>
      <c r="BYO36"/>
      <c r="BYP36"/>
      <c r="BYQ36"/>
      <c r="BYR36"/>
      <c r="BYS36"/>
      <c r="BYT36"/>
      <c r="BYU36"/>
      <c r="BYV36"/>
      <c r="BYW36"/>
      <c r="BYX36"/>
      <c r="BYY36"/>
      <c r="BYZ36"/>
      <c r="BZA36"/>
      <c r="BZB36"/>
      <c r="BZC36"/>
      <c r="BZD36"/>
      <c r="BZE36"/>
      <c r="BZF36"/>
      <c r="BZG36"/>
      <c r="BZH36"/>
      <c r="BZI36"/>
      <c r="BZJ36"/>
      <c r="BZK36"/>
      <c r="BZL36"/>
      <c r="BZM36"/>
      <c r="BZN36"/>
      <c r="BZO36"/>
      <c r="BZP36"/>
      <c r="BZQ36"/>
      <c r="BZR36"/>
      <c r="BZS36"/>
      <c r="BZT36"/>
      <c r="BZU36"/>
      <c r="BZV36"/>
      <c r="BZW36"/>
      <c r="BZX36"/>
      <c r="BZY36"/>
      <c r="BZZ36"/>
      <c r="CAA36"/>
      <c r="CAB36"/>
      <c r="CAC36"/>
      <c r="CAD36"/>
      <c r="CAE36"/>
      <c r="CAF36"/>
      <c r="CAG36"/>
      <c r="CAH36"/>
      <c r="CAI36"/>
      <c r="CAJ36"/>
      <c r="CAK36"/>
      <c r="CAL36"/>
      <c r="CAM36"/>
      <c r="CAN36"/>
      <c r="CAO36"/>
      <c r="CAP36"/>
      <c r="CAQ36"/>
      <c r="CAR36"/>
      <c r="CAS36"/>
      <c r="CAT36"/>
      <c r="CAU36"/>
      <c r="CAV36"/>
      <c r="CAW36"/>
      <c r="CAX36"/>
      <c r="CAY36"/>
      <c r="CAZ36"/>
      <c r="CBA36"/>
      <c r="CBB36"/>
      <c r="CBC36"/>
      <c r="CBD36"/>
      <c r="CBE36"/>
      <c r="CBF36"/>
      <c r="CBG36"/>
      <c r="CBH36"/>
      <c r="CBI36"/>
      <c r="CBJ36"/>
      <c r="CBK36"/>
      <c r="CBL36"/>
      <c r="CBM36"/>
      <c r="CBN36"/>
      <c r="CBO36"/>
      <c r="CBP36"/>
      <c r="CBQ36"/>
      <c r="CBR36"/>
      <c r="CBS36"/>
      <c r="CBT36"/>
      <c r="CBU36"/>
      <c r="CBV36"/>
      <c r="CBW36"/>
      <c r="CBX36"/>
      <c r="CBY36"/>
      <c r="CBZ36"/>
      <c r="CCA36"/>
      <c r="CCB36"/>
      <c r="CCC36"/>
      <c r="CCD36"/>
      <c r="CCE36"/>
      <c r="CCF36"/>
      <c r="CCG36"/>
      <c r="CCH36"/>
      <c r="CCI36"/>
      <c r="CCJ36"/>
      <c r="CCK36"/>
      <c r="CCL36"/>
      <c r="CCM36"/>
      <c r="CCN36"/>
      <c r="CCO36"/>
      <c r="CCP36"/>
      <c r="CCQ36"/>
      <c r="CCR36"/>
      <c r="CCS36"/>
      <c r="CCT36"/>
      <c r="CCU36"/>
      <c r="CCV36"/>
      <c r="CCW36"/>
      <c r="CCX36"/>
      <c r="CCY36"/>
      <c r="CCZ36"/>
      <c r="CDA36"/>
      <c r="CDB36"/>
      <c r="CDC36"/>
      <c r="CDD36"/>
      <c r="CDE36"/>
      <c r="CDF36"/>
      <c r="CDG36"/>
      <c r="CDH36"/>
      <c r="CDI36"/>
      <c r="CDJ36"/>
      <c r="CDK36"/>
      <c r="CDL36"/>
      <c r="CDM36"/>
      <c r="CDN36"/>
      <c r="CDO36"/>
      <c r="CDP36"/>
      <c r="CDQ36"/>
      <c r="CDR36"/>
      <c r="CDS36"/>
      <c r="CDT36"/>
      <c r="CDU36"/>
      <c r="CDV36"/>
      <c r="CDW36"/>
      <c r="CDX36"/>
      <c r="CDY36"/>
      <c r="CDZ36"/>
      <c r="CEA36"/>
      <c r="CEB36"/>
      <c r="CEC36"/>
      <c r="CED36"/>
      <c r="CEE36"/>
      <c r="CEF36"/>
      <c r="CEG36"/>
      <c r="CEH36"/>
      <c r="CEI36"/>
      <c r="CEJ36"/>
      <c r="CEK36"/>
      <c r="CEL36"/>
      <c r="CEM36"/>
      <c r="CEN36"/>
      <c r="CEO36"/>
      <c r="CEP36"/>
      <c r="CEQ36"/>
      <c r="CER36"/>
      <c r="CES36"/>
      <c r="CET36"/>
      <c r="CEU36"/>
      <c r="CEV36"/>
      <c r="CEW36"/>
      <c r="CEX36"/>
      <c r="CEY36"/>
      <c r="CEZ36"/>
      <c r="CFA36"/>
      <c r="CFB36"/>
      <c r="CFC36"/>
      <c r="CFD36"/>
      <c r="CFE36"/>
      <c r="CFF36"/>
      <c r="CFG36"/>
      <c r="CFH36"/>
      <c r="CFI36"/>
      <c r="CFJ36"/>
      <c r="CFK36"/>
      <c r="CFL36"/>
      <c r="CFM36"/>
      <c r="CFN36"/>
      <c r="CFO36"/>
      <c r="CFP36"/>
      <c r="CFQ36"/>
      <c r="CFR36"/>
      <c r="CFS36"/>
      <c r="CFT36"/>
      <c r="CFU36"/>
      <c r="CFV36"/>
      <c r="CFW36"/>
      <c r="CFX36"/>
      <c r="CFY36"/>
      <c r="CFZ36"/>
      <c r="CGA36"/>
      <c r="CGB36"/>
      <c r="CGC36"/>
      <c r="CGD36"/>
      <c r="CGE36"/>
      <c r="CGF36"/>
      <c r="CGG36"/>
      <c r="CGH36"/>
      <c r="CGI36"/>
      <c r="CGJ36"/>
      <c r="CGK36"/>
      <c r="CGL36"/>
      <c r="CGM36"/>
      <c r="CGN36"/>
      <c r="CGO36"/>
      <c r="CGP36"/>
      <c r="CGQ36"/>
      <c r="CGR36"/>
      <c r="CGS36"/>
      <c r="CGT36"/>
      <c r="CGU36"/>
      <c r="CGV36"/>
      <c r="CGW36"/>
      <c r="CGX36"/>
      <c r="CGY36"/>
      <c r="CGZ36"/>
      <c r="CHA36"/>
      <c r="CHB36"/>
      <c r="CHC36"/>
      <c r="CHD36"/>
      <c r="CHE36"/>
      <c r="CHF36"/>
      <c r="CHG36"/>
      <c r="CHH36"/>
      <c r="CHI36"/>
      <c r="CHJ36"/>
      <c r="CHK36"/>
      <c r="CHL36"/>
      <c r="CHM36"/>
      <c r="CHN36"/>
      <c r="CHO36"/>
      <c r="CHP36"/>
      <c r="CHQ36"/>
      <c r="CHR36"/>
      <c r="CHS36"/>
      <c r="CHT36"/>
      <c r="CHU36"/>
      <c r="CHV36"/>
      <c r="CHW36"/>
      <c r="CHX36"/>
      <c r="CHY36"/>
      <c r="CHZ36"/>
      <c r="CIA36"/>
      <c r="CIB36"/>
      <c r="CIC36"/>
      <c r="CID36"/>
      <c r="CIE36"/>
      <c r="CIF36"/>
      <c r="CIG36"/>
      <c r="CIH36"/>
      <c r="CII36"/>
      <c r="CIJ36"/>
      <c r="CIK36"/>
      <c r="CIL36"/>
      <c r="CIM36"/>
      <c r="CIN36"/>
      <c r="CIO36"/>
      <c r="CIP36"/>
      <c r="CIQ36"/>
      <c r="CIR36"/>
      <c r="CIS36"/>
      <c r="CIT36"/>
      <c r="CIU36"/>
      <c r="CIV36"/>
      <c r="CIW36"/>
      <c r="CIX36"/>
      <c r="CIY36"/>
      <c r="CIZ36"/>
      <c r="CJA36"/>
      <c r="CJB36"/>
      <c r="CJC36"/>
      <c r="CJD36"/>
      <c r="CJE36"/>
      <c r="CJF36"/>
      <c r="CJG36"/>
      <c r="CJH36"/>
      <c r="CJI36"/>
      <c r="CJJ36"/>
      <c r="CJK36"/>
      <c r="CJL36"/>
      <c r="CJM36"/>
      <c r="CJN36"/>
      <c r="CJO36"/>
      <c r="CJP36"/>
      <c r="CJQ36"/>
      <c r="CJR36"/>
      <c r="CJS36"/>
      <c r="CJT36"/>
      <c r="CJU36"/>
      <c r="CJV36"/>
      <c r="CJW36"/>
      <c r="CJX36"/>
      <c r="CJY36"/>
      <c r="CJZ36"/>
      <c r="CKA36"/>
      <c r="CKB36"/>
      <c r="CKC36"/>
      <c r="CKD36"/>
      <c r="CKE36"/>
      <c r="CKF36"/>
      <c r="CKG36"/>
      <c r="CKH36"/>
      <c r="CKI36"/>
      <c r="CKJ36"/>
      <c r="CKK36"/>
      <c r="CKL36"/>
      <c r="CKM36"/>
      <c r="CKN36"/>
      <c r="CKO36"/>
      <c r="CKP36"/>
      <c r="CKQ36"/>
      <c r="CKR36"/>
      <c r="CKS36"/>
      <c r="CKT36"/>
      <c r="CKU36"/>
      <c r="CKV36"/>
      <c r="CKW36"/>
      <c r="CKX36"/>
      <c r="CKY36"/>
      <c r="CKZ36"/>
      <c r="CLA36"/>
      <c r="CLB36"/>
      <c r="CLC36"/>
      <c r="CLD36"/>
      <c r="CLE36"/>
      <c r="CLF36"/>
      <c r="CLG36"/>
      <c r="CLH36"/>
      <c r="CLI36"/>
      <c r="CLJ36"/>
      <c r="CLK36"/>
      <c r="CLL36"/>
      <c r="CLM36"/>
      <c r="CLN36"/>
      <c r="CLO36"/>
      <c r="CLP36"/>
      <c r="CLQ36"/>
      <c r="CLR36"/>
      <c r="CLS36"/>
      <c r="CLT36"/>
      <c r="CLU36"/>
      <c r="CLV36"/>
      <c r="CLW36"/>
      <c r="CLX36"/>
      <c r="CLY36"/>
      <c r="CLZ36"/>
      <c r="CMA36"/>
      <c r="CMB36"/>
      <c r="CMC36"/>
      <c r="CMD36"/>
      <c r="CME36"/>
      <c r="CMF36"/>
      <c r="CMG36"/>
      <c r="CMH36"/>
      <c r="CMI36"/>
      <c r="CMJ36"/>
      <c r="CMK36"/>
      <c r="CML36"/>
      <c r="CMM36"/>
      <c r="CMN36"/>
      <c r="CMO36"/>
      <c r="CMP36"/>
      <c r="CMQ36"/>
      <c r="CMR36"/>
      <c r="CMS36"/>
      <c r="CMT36"/>
      <c r="CMU36"/>
      <c r="CMV36"/>
      <c r="CMW36"/>
      <c r="CMX36"/>
      <c r="CMY36"/>
      <c r="CMZ36"/>
      <c r="CNA36"/>
      <c r="CNB36"/>
      <c r="CNC36"/>
      <c r="CND36"/>
      <c r="CNE36"/>
      <c r="CNF36"/>
      <c r="CNG36"/>
      <c r="CNH36"/>
      <c r="CNI36"/>
      <c r="CNJ36"/>
      <c r="CNK36"/>
      <c r="CNL36"/>
      <c r="CNM36"/>
      <c r="CNN36"/>
      <c r="CNO36"/>
      <c r="CNP36"/>
      <c r="CNQ36"/>
      <c r="CNR36"/>
      <c r="CNS36"/>
      <c r="CNT36"/>
      <c r="CNU36"/>
      <c r="CNV36"/>
      <c r="CNW36"/>
      <c r="CNX36"/>
      <c r="CNY36"/>
      <c r="CNZ36"/>
      <c r="COA36"/>
      <c r="COB36"/>
      <c r="COC36"/>
      <c r="COD36"/>
      <c r="COE36"/>
      <c r="COF36"/>
      <c r="COG36"/>
      <c r="COH36"/>
      <c r="COI36"/>
      <c r="COJ36"/>
      <c r="COK36"/>
      <c r="COL36"/>
      <c r="COM36"/>
      <c r="CON36"/>
      <c r="COO36"/>
      <c r="COP36"/>
      <c r="COQ36"/>
      <c r="COR36"/>
      <c r="COS36"/>
      <c r="COT36"/>
      <c r="COU36"/>
      <c r="COV36"/>
      <c r="COW36"/>
      <c r="COX36"/>
      <c r="COY36"/>
      <c r="COZ36"/>
      <c r="CPA36"/>
      <c r="CPB36"/>
      <c r="CPC36"/>
      <c r="CPD36"/>
      <c r="CPE36"/>
      <c r="CPF36"/>
      <c r="CPG36"/>
      <c r="CPH36"/>
      <c r="CPI36"/>
      <c r="CPJ36"/>
      <c r="CPK36"/>
      <c r="CPL36"/>
      <c r="CPM36"/>
      <c r="CPN36"/>
      <c r="CPO36"/>
      <c r="CPP36"/>
      <c r="CPQ36"/>
      <c r="CPR36"/>
      <c r="CPS36"/>
      <c r="CPT36"/>
      <c r="CPU36"/>
      <c r="CPV36"/>
      <c r="CPW36"/>
      <c r="CPX36"/>
      <c r="CPY36"/>
      <c r="CPZ36"/>
      <c r="CQA36"/>
      <c r="CQB36"/>
      <c r="CQC36"/>
      <c r="CQD36"/>
      <c r="CQE36"/>
      <c r="CQF36"/>
      <c r="CQG36"/>
      <c r="CQH36"/>
      <c r="CQI36"/>
      <c r="CQJ36"/>
      <c r="CQK36"/>
      <c r="CQL36"/>
      <c r="CQM36"/>
      <c r="CQN36"/>
      <c r="CQO36"/>
      <c r="CQP36"/>
      <c r="CQQ36"/>
      <c r="CQR36"/>
      <c r="CQS36"/>
      <c r="CQT36"/>
      <c r="CQU36"/>
      <c r="CQV36"/>
      <c r="CQW36"/>
      <c r="CQX36"/>
      <c r="CQY36"/>
      <c r="CQZ36"/>
      <c r="CRA36"/>
      <c r="CRB36"/>
      <c r="CRC36"/>
      <c r="CRD36"/>
      <c r="CRE36"/>
      <c r="CRF36"/>
      <c r="CRG36"/>
      <c r="CRH36"/>
      <c r="CRI36"/>
      <c r="CRJ36"/>
      <c r="CRK36"/>
      <c r="CRL36"/>
      <c r="CRM36"/>
      <c r="CRN36"/>
      <c r="CRO36"/>
      <c r="CRP36"/>
      <c r="CRQ36"/>
      <c r="CRR36"/>
      <c r="CRS36"/>
      <c r="CRT36"/>
      <c r="CRU36"/>
      <c r="CRV36"/>
      <c r="CRW36"/>
      <c r="CRX36"/>
      <c r="CRY36"/>
      <c r="CRZ36"/>
      <c r="CSA36"/>
      <c r="CSB36"/>
      <c r="CSC36"/>
      <c r="CSD36"/>
      <c r="CSE36"/>
      <c r="CSF36"/>
      <c r="CSG36"/>
      <c r="CSH36"/>
      <c r="CSI36"/>
      <c r="CSJ36"/>
      <c r="CSK36"/>
      <c r="CSL36"/>
      <c r="CSM36"/>
      <c r="CSN36"/>
      <c r="CSO36"/>
      <c r="CSP36"/>
      <c r="CSQ36"/>
      <c r="CSR36"/>
      <c r="CSS36"/>
      <c r="CST36"/>
      <c r="CSU36"/>
      <c r="CSV36"/>
      <c r="CSW36"/>
      <c r="CSX36"/>
      <c r="CSY36"/>
      <c r="CSZ36"/>
      <c r="CTA36"/>
      <c r="CTB36"/>
      <c r="CTC36"/>
      <c r="CTD36"/>
      <c r="CTE36"/>
      <c r="CTF36"/>
      <c r="CTG36"/>
      <c r="CTH36"/>
      <c r="CTI36"/>
      <c r="CTJ36"/>
      <c r="CTK36"/>
      <c r="CTL36"/>
      <c r="CTM36"/>
      <c r="CTN36"/>
      <c r="CTO36"/>
      <c r="CTP36"/>
      <c r="CTQ36"/>
      <c r="CTR36"/>
      <c r="CTS36"/>
      <c r="CTT36"/>
      <c r="CTU36"/>
      <c r="CTV36"/>
      <c r="CTW36"/>
      <c r="CTX36"/>
      <c r="CTY36"/>
      <c r="CTZ36"/>
      <c r="CUA36"/>
      <c r="CUB36"/>
      <c r="CUC36"/>
      <c r="CUD36"/>
      <c r="CUE36"/>
      <c r="CUF36"/>
      <c r="CUG36"/>
      <c r="CUH36"/>
      <c r="CUI36"/>
      <c r="CUJ36"/>
      <c r="CUK36"/>
      <c r="CUL36"/>
      <c r="CUM36"/>
      <c r="CUN36"/>
      <c r="CUO36"/>
      <c r="CUP36"/>
      <c r="CUQ36"/>
      <c r="CUR36"/>
      <c r="CUS36"/>
      <c r="CUT36"/>
      <c r="CUU36"/>
      <c r="CUV36"/>
      <c r="CUW36"/>
      <c r="CUX36"/>
      <c r="CUY36"/>
      <c r="CUZ36"/>
      <c r="CVA36"/>
      <c r="CVB36"/>
      <c r="CVC36"/>
      <c r="CVD36"/>
      <c r="CVE36"/>
      <c r="CVF36"/>
      <c r="CVG36"/>
      <c r="CVH36"/>
      <c r="CVI36"/>
      <c r="CVJ36"/>
      <c r="CVK36"/>
      <c r="CVL36"/>
      <c r="CVM36"/>
      <c r="CVN36"/>
      <c r="CVO36"/>
      <c r="CVP36"/>
      <c r="CVQ36"/>
      <c r="CVR36"/>
      <c r="CVS36"/>
      <c r="CVT36"/>
      <c r="CVU36"/>
      <c r="CVV36"/>
      <c r="CVW36"/>
      <c r="CVX36"/>
      <c r="CVY36"/>
      <c r="CVZ36"/>
      <c r="CWA36"/>
      <c r="CWB36"/>
      <c r="CWC36"/>
      <c r="CWD36"/>
      <c r="CWE36"/>
      <c r="CWF36"/>
      <c r="CWG36"/>
      <c r="CWH36"/>
      <c r="CWI36"/>
      <c r="CWJ36"/>
      <c r="CWK36"/>
      <c r="CWL36"/>
      <c r="CWM36"/>
      <c r="CWN36"/>
      <c r="CWO36"/>
      <c r="CWP36"/>
      <c r="CWQ36"/>
      <c r="CWR36"/>
      <c r="CWS36"/>
      <c r="CWT36"/>
      <c r="CWU36"/>
      <c r="CWV36"/>
      <c r="CWW36"/>
      <c r="CWX36"/>
      <c r="CWY36"/>
      <c r="CWZ36"/>
      <c r="CXA36"/>
      <c r="CXB36"/>
      <c r="CXC36"/>
      <c r="CXD36"/>
      <c r="CXE36"/>
      <c r="CXF36"/>
      <c r="CXG36"/>
      <c r="CXH36"/>
      <c r="CXI36"/>
      <c r="CXJ36"/>
      <c r="CXK36"/>
      <c r="CXL36"/>
      <c r="CXM36"/>
      <c r="CXN36"/>
      <c r="CXO36"/>
      <c r="CXP36"/>
      <c r="CXQ36"/>
      <c r="CXR36"/>
      <c r="CXS36"/>
      <c r="CXT36"/>
      <c r="CXU36"/>
      <c r="CXV36"/>
      <c r="CXW36"/>
      <c r="CXX36"/>
      <c r="CXY36"/>
      <c r="CXZ36"/>
      <c r="CYA36"/>
      <c r="CYB36"/>
      <c r="CYC36"/>
      <c r="CYD36"/>
      <c r="CYE36"/>
      <c r="CYF36"/>
      <c r="CYG36"/>
      <c r="CYH36"/>
      <c r="CYI36"/>
      <c r="CYJ36"/>
      <c r="CYK36"/>
      <c r="CYL36"/>
      <c r="CYM36"/>
      <c r="CYN36"/>
      <c r="CYO36"/>
      <c r="CYP36"/>
      <c r="CYQ36"/>
      <c r="CYR36"/>
      <c r="CYS36"/>
      <c r="CYT36"/>
      <c r="CYU36"/>
      <c r="CYV36"/>
      <c r="CYW36"/>
      <c r="CYX36"/>
      <c r="CYY36"/>
      <c r="CYZ36"/>
      <c r="CZA36"/>
      <c r="CZB36"/>
      <c r="CZC36"/>
      <c r="CZD36"/>
      <c r="CZE36"/>
      <c r="CZF36"/>
      <c r="CZG36"/>
      <c r="CZH36"/>
      <c r="CZI36"/>
      <c r="CZJ36"/>
      <c r="CZK36"/>
      <c r="CZL36"/>
      <c r="CZM36"/>
      <c r="CZN36"/>
      <c r="CZO36"/>
      <c r="CZP36"/>
      <c r="CZQ36"/>
      <c r="CZR36"/>
      <c r="CZS36"/>
      <c r="CZT36"/>
      <c r="CZU36"/>
      <c r="CZV36"/>
      <c r="CZW36"/>
      <c r="CZX36"/>
      <c r="CZY36"/>
      <c r="CZZ36"/>
      <c r="DAA36"/>
      <c r="DAB36"/>
      <c r="DAC36"/>
      <c r="DAD36"/>
      <c r="DAE36"/>
      <c r="DAF36"/>
      <c r="DAG36"/>
      <c r="DAH36"/>
      <c r="DAI36"/>
      <c r="DAJ36"/>
      <c r="DAK36"/>
      <c r="DAL36"/>
      <c r="DAM36"/>
      <c r="DAN36"/>
      <c r="DAO36"/>
      <c r="DAP36"/>
      <c r="DAQ36"/>
      <c r="DAR36"/>
      <c r="DAS36"/>
      <c r="DAT36"/>
      <c r="DAU36"/>
      <c r="DAV36"/>
      <c r="DAW36"/>
      <c r="DAX36"/>
      <c r="DAY36"/>
      <c r="DAZ36"/>
      <c r="DBA36"/>
      <c r="DBB36"/>
      <c r="DBC36"/>
      <c r="DBD36"/>
      <c r="DBE36"/>
      <c r="DBF36"/>
      <c r="DBG36"/>
      <c r="DBH36"/>
      <c r="DBI36"/>
      <c r="DBJ36"/>
      <c r="DBK36"/>
      <c r="DBL36"/>
      <c r="DBM36"/>
      <c r="DBN36"/>
      <c r="DBO36"/>
      <c r="DBP36"/>
      <c r="DBQ36"/>
      <c r="DBR36"/>
      <c r="DBS36"/>
      <c r="DBT36"/>
      <c r="DBU36"/>
      <c r="DBV36"/>
      <c r="DBW36"/>
      <c r="DBX36"/>
      <c r="DBY36"/>
      <c r="DBZ36"/>
      <c r="DCA36"/>
      <c r="DCB36"/>
      <c r="DCC36"/>
      <c r="DCD36"/>
      <c r="DCE36"/>
      <c r="DCF36"/>
      <c r="DCG36"/>
      <c r="DCH36"/>
      <c r="DCI36"/>
      <c r="DCJ36"/>
      <c r="DCK36"/>
      <c r="DCL36"/>
      <c r="DCM36"/>
      <c r="DCN36"/>
      <c r="DCO36"/>
      <c r="DCP36"/>
      <c r="DCQ36"/>
      <c r="DCR36"/>
      <c r="DCS36"/>
      <c r="DCT36"/>
      <c r="DCU36"/>
      <c r="DCV36"/>
      <c r="DCW36"/>
      <c r="DCX36"/>
      <c r="DCY36"/>
      <c r="DCZ36"/>
      <c r="DDA36"/>
      <c r="DDB36"/>
      <c r="DDC36"/>
      <c r="DDD36"/>
      <c r="DDE36"/>
      <c r="DDF36"/>
      <c r="DDG36"/>
      <c r="DDH36"/>
      <c r="DDI36"/>
      <c r="DDJ36"/>
      <c r="DDK36"/>
      <c r="DDL36"/>
      <c r="DDM36"/>
      <c r="DDN36"/>
      <c r="DDO36"/>
      <c r="DDP36"/>
      <c r="DDQ36"/>
      <c r="DDR36"/>
      <c r="DDS36"/>
      <c r="DDT36"/>
      <c r="DDU36"/>
      <c r="DDV36"/>
      <c r="DDW36"/>
      <c r="DDX36"/>
      <c r="DDY36"/>
      <c r="DDZ36"/>
      <c r="DEA36"/>
      <c r="DEB36"/>
      <c r="DEC36"/>
      <c r="DED36"/>
      <c r="DEE36"/>
      <c r="DEF36"/>
      <c r="DEG36"/>
      <c r="DEH36"/>
      <c r="DEI36"/>
      <c r="DEJ36"/>
      <c r="DEK36"/>
      <c r="DEL36"/>
      <c r="DEM36"/>
      <c r="DEN36"/>
      <c r="DEO36"/>
      <c r="DEP36"/>
      <c r="DEQ36"/>
      <c r="DER36"/>
      <c r="DES36"/>
      <c r="DET36"/>
      <c r="DEU36"/>
      <c r="DEV36"/>
      <c r="DEW36"/>
      <c r="DEX36"/>
      <c r="DEY36"/>
      <c r="DEZ36"/>
      <c r="DFA36"/>
      <c r="DFB36"/>
      <c r="DFC36"/>
      <c r="DFD36"/>
      <c r="DFE36"/>
      <c r="DFF36"/>
      <c r="DFG36"/>
      <c r="DFH36"/>
      <c r="DFI36"/>
      <c r="DFJ36"/>
      <c r="DFK36"/>
      <c r="DFL36"/>
      <c r="DFM36"/>
      <c r="DFN36"/>
      <c r="DFO36"/>
      <c r="DFP36"/>
      <c r="DFQ36"/>
      <c r="DFR36"/>
      <c r="DFS36"/>
      <c r="DFT36"/>
      <c r="DFU36"/>
      <c r="DFV36"/>
      <c r="DFW36"/>
      <c r="DFX36"/>
      <c r="DFY36"/>
      <c r="DFZ36"/>
      <c r="DGA36"/>
      <c r="DGB36"/>
      <c r="DGC36"/>
      <c r="DGD36"/>
      <c r="DGE36"/>
      <c r="DGF36"/>
      <c r="DGG36"/>
      <c r="DGH36"/>
      <c r="DGI36"/>
      <c r="DGJ36"/>
      <c r="DGK36"/>
      <c r="DGL36"/>
      <c r="DGM36"/>
      <c r="DGN36"/>
      <c r="DGO36"/>
      <c r="DGP36"/>
      <c r="DGQ36"/>
      <c r="DGR36"/>
      <c r="DGS36"/>
      <c r="DGT36"/>
      <c r="DGU36"/>
      <c r="DGV36"/>
      <c r="DGW36"/>
      <c r="DGX36"/>
      <c r="DGY36"/>
      <c r="DGZ36"/>
      <c r="DHA36"/>
      <c r="DHB36"/>
      <c r="DHC36"/>
      <c r="DHD36"/>
      <c r="DHE36"/>
      <c r="DHF36"/>
      <c r="DHG36"/>
      <c r="DHH36"/>
      <c r="DHI36"/>
      <c r="DHJ36"/>
      <c r="DHK36"/>
      <c r="DHL36"/>
      <c r="DHM36"/>
      <c r="DHN36"/>
      <c r="DHO36"/>
      <c r="DHP36"/>
      <c r="DHQ36"/>
      <c r="DHR36"/>
      <c r="DHS36"/>
      <c r="DHT36"/>
      <c r="DHU36"/>
      <c r="DHV36"/>
      <c r="DHW36"/>
      <c r="DHX36"/>
      <c r="DHY36"/>
      <c r="DHZ36"/>
      <c r="DIA36"/>
      <c r="DIB36"/>
      <c r="DIC36"/>
      <c r="DID36"/>
      <c r="DIE36"/>
      <c r="DIF36"/>
      <c r="DIG36"/>
      <c r="DIH36"/>
      <c r="DII36"/>
      <c r="DIJ36"/>
      <c r="DIK36"/>
      <c r="DIL36"/>
      <c r="DIM36"/>
      <c r="DIN36"/>
      <c r="DIO36"/>
      <c r="DIP36"/>
      <c r="DIQ36"/>
      <c r="DIR36"/>
      <c r="DIS36"/>
      <c r="DIT36"/>
      <c r="DIU36"/>
      <c r="DIV36"/>
      <c r="DIW36"/>
      <c r="DIX36"/>
      <c r="DIY36"/>
      <c r="DIZ36"/>
      <c r="DJA36"/>
      <c r="DJB36"/>
      <c r="DJC36"/>
      <c r="DJD36"/>
      <c r="DJE36"/>
      <c r="DJF36"/>
      <c r="DJG36"/>
      <c r="DJH36"/>
      <c r="DJI36"/>
      <c r="DJJ36"/>
      <c r="DJK36"/>
      <c r="DJL36"/>
      <c r="DJM36"/>
      <c r="DJN36"/>
      <c r="DJO36"/>
      <c r="DJP36"/>
      <c r="DJQ36"/>
      <c r="DJR36"/>
      <c r="DJS36"/>
      <c r="DJT36"/>
      <c r="DJU36"/>
      <c r="DJV36"/>
      <c r="DJW36"/>
      <c r="DJX36"/>
      <c r="DJY36"/>
      <c r="DJZ36"/>
      <c r="DKA36"/>
      <c r="DKB36"/>
      <c r="DKC36"/>
      <c r="DKD36"/>
      <c r="DKE36"/>
      <c r="DKF36"/>
      <c r="DKG36"/>
      <c r="DKH36"/>
      <c r="DKI36"/>
      <c r="DKJ36"/>
      <c r="DKK36"/>
      <c r="DKL36"/>
      <c r="DKM36"/>
      <c r="DKN36"/>
      <c r="DKO36"/>
      <c r="DKP36"/>
      <c r="DKQ36"/>
      <c r="DKR36"/>
      <c r="DKS36"/>
      <c r="DKT36"/>
      <c r="DKU36"/>
      <c r="DKV36"/>
      <c r="DKW36"/>
      <c r="DKX36"/>
      <c r="DKY36"/>
      <c r="DKZ36"/>
      <c r="DLA36"/>
      <c r="DLB36"/>
      <c r="DLC36"/>
      <c r="DLD36"/>
      <c r="DLE36"/>
      <c r="DLF36"/>
      <c r="DLG36"/>
      <c r="DLH36"/>
      <c r="DLI36"/>
      <c r="DLJ36"/>
      <c r="DLK36"/>
      <c r="DLL36"/>
      <c r="DLM36"/>
      <c r="DLN36"/>
      <c r="DLO36"/>
      <c r="DLP36"/>
      <c r="DLQ36"/>
      <c r="DLR36"/>
      <c r="DLS36"/>
      <c r="DLT36"/>
      <c r="DLU36"/>
      <c r="DLV36"/>
      <c r="DLW36"/>
      <c r="DLX36"/>
      <c r="DLY36"/>
      <c r="DLZ36"/>
      <c r="DMA36"/>
      <c r="DMB36"/>
      <c r="DMC36"/>
      <c r="DMD36"/>
      <c r="DME36"/>
      <c r="DMF36"/>
      <c r="DMG36"/>
      <c r="DMH36"/>
      <c r="DMI36"/>
      <c r="DMJ36"/>
      <c r="DMK36"/>
      <c r="DML36"/>
      <c r="DMM36"/>
      <c r="DMN36"/>
      <c r="DMO36"/>
      <c r="DMP36"/>
      <c r="DMQ36"/>
      <c r="DMR36"/>
      <c r="DMS36"/>
      <c r="DMT36"/>
      <c r="DMU36"/>
      <c r="DMV36"/>
      <c r="DMW36"/>
      <c r="DMX36"/>
      <c r="DMY36"/>
      <c r="DMZ36"/>
      <c r="DNA36"/>
      <c r="DNB36"/>
      <c r="DNC36"/>
      <c r="DND36"/>
      <c r="DNE36"/>
      <c r="DNF36"/>
      <c r="DNG36"/>
      <c r="DNH36"/>
      <c r="DNI36"/>
      <c r="DNJ36"/>
      <c r="DNK36"/>
      <c r="DNL36"/>
      <c r="DNM36"/>
      <c r="DNN36"/>
      <c r="DNO36"/>
      <c r="DNP36"/>
      <c r="DNQ36"/>
      <c r="DNR36"/>
      <c r="DNS36"/>
      <c r="DNT36"/>
      <c r="DNU36"/>
      <c r="DNV36"/>
      <c r="DNW36"/>
      <c r="DNX36"/>
      <c r="DNY36"/>
      <c r="DNZ36"/>
      <c r="DOA36"/>
      <c r="DOB36"/>
      <c r="DOC36"/>
      <c r="DOD36"/>
      <c r="DOE36"/>
      <c r="DOF36"/>
      <c r="DOG36"/>
      <c r="DOH36"/>
      <c r="DOI36"/>
      <c r="DOJ36"/>
      <c r="DOK36"/>
      <c r="DOL36"/>
      <c r="DOM36"/>
      <c r="DON36"/>
      <c r="DOO36"/>
      <c r="DOP36"/>
      <c r="DOQ36"/>
      <c r="DOR36"/>
      <c r="DOS36"/>
      <c r="DOT36"/>
      <c r="DOU36"/>
      <c r="DOV36"/>
      <c r="DOW36"/>
      <c r="DOX36"/>
      <c r="DOY36"/>
      <c r="DOZ36"/>
      <c r="DPA36"/>
      <c r="DPB36"/>
      <c r="DPC36"/>
      <c r="DPD36"/>
      <c r="DPE36"/>
      <c r="DPF36"/>
      <c r="DPG36"/>
      <c r="DPH36"/>
      <c r="DPI36"/>
      <c r="DPJ36"/>
      <c r="DPK36"/>
      <c r="DPL36"/>
      <c r="DPM36"/>
      <c r="DPN36"/>
      <c r="DPO36"/>
      <c r="DPP36"/>
      <c r="DPQ36"/>
      <c r="DPR36"/>
      <c r="DPS36"/>
      <c r="DPT36"/>
      <c r="DPU36"/>
      <c r="DPV36"/>
      <c r="DPW36"/>
      <c r="DPX36"/>
      <c r="DPY36"/>
      <c r="DPZ36"/>
      <c r="DQA36"/>
      <c r="DQB36"/>
      <c r="DQC36"/>
      <c r="DQD36"/>
      <c r="DQE36"/>
      <c r="DQF36"/>
      <c r="DQG36"/>
      <c r="DQH36"/>
      <c r="DQI36"/>
      <c r="DQJ36"/>
      <c r="DQK36"/>
      <c r="DQL36"/>
      <c r="DQM36"/>
      <c r="DQN36"/>
      <c r="DQO36"/>
      <c r="DQP36"/>
      <c r="DQQ36"/>
      <c r="DQR36"/>
      <c r="DQS36"/>
      <c r="DQT36"/>
      <c r="DQU36"/>
      <c r="DQV36"/>
      <c r="DQW36"/>
      <c r="DQX36"/>
      <c r="DQY36"/>
      <c r="DQZ36"/>
      <c r="DRA36"/>
      <c r="DRB36"/>
      <c r="DRC36"/>
      <c r="DRD36"/>
      <c r="DRE36"/>
      <c r="DRF36"/>
      <c r="DRG36"/>
      <c r="DRH36"/>
      <c r="DRI36"/>
      <c r="DRJ36"/>
      <c r="DRK36"/>
      <c r="DRL36"/>
      <c r="DRM36"/>
      <c r="DRN36"/>
      <c r="DRO36"/>
      <c r="DRP36"/>
      <c r="DRQ36"/>
      <c r="DRR36"/>
      <c r="DRS36"/>
      <c r="DRT36"/>
      <c r="DRU36"/>
      <c r="DRV36"/>
      <c r="DRW36"/>
      <c r="DRX36"/>
      <c r="DRY36"/>
      <c r="DRZ36"/>
      <c r="DSA36"/>
      <c r="DSB36"/>
      <c r="DSC36"/>
      <c r="DSD36"/>
      <c r="DSE36"/>
      <c r="DSF36"/>
      <c r="DSG36"/>
      <c r="DSH36"/>
      <c r="DSI36"/>
      <c r="DSJ36"/>
      <c r="DSK36"/>
      <c r="DSL36"/>
      <c r="DSM36"/>
      <c r="DSN36"/>
      <c r="DSO36"/>
      <c r="DSP36"/>
      <c r="DSQ36"/>
      <c r="DSR36"/>
      <c r="DSS36"/>
      <c r="DST36"/>
      <c r="DSU36"/>
      <c r="DSV36"/>
      <c r="DSW36"/>
      <c r="DSX36"/>
      <c r="DSY36"/>
      <c r="DSZ36"/>
      <c r="DTA36"/>
      <c r="DTB36"/>
      <c r="DTC36"/>
      <c r="DTD36"/>
      <c r="DTE36"/>
      <c r="DTF36"/>
      <c r="DTG36"/>
      <c r="DTH36"/>
      <c r="DTI36"/>
      <c r="DTJ36"/>
      <c r="DTK36"/>
      <c r="DTL36"/>
      <c r="DTM36"/>
      <c r="DTN36"/>
      <c r="DTO36"/>
      <c r="DTP36"/>
      <c r="DTQ36"/>
      <c r="DTR36"/>
      <c r="DTS36"/>
      <c r="DTT36"/>
      <c r="DTU36"/>
      <c r="DTV36"/>
      <c r="DTW36"/>
      <c r="DTX36"/>
      <c r="DTY36"/>
      <c r="DTZ36"/>
      <c r="DUA36"/>
      <c r="DUB36"/>
      <c r="DUC36"/>
      <c r="DUD36"/>
      <c r="DUE36"/>
      <c r="DUF36"/>
      <c r="DUG36"/>
      <c r="DUH36"/>
      <c r="DUI36"/>
      <c r="DUJ36"/>
      <c r="DUK36"/>
      <c r="DUL36"/>
      <c r="DUM36"/>
      <c r="DUN36"/>
      <c r="DUO36"/>
      <c r="DUP36"/>
      <c r="DUQ36"/>
      <c r="DUR36"/>
      <c r="DUS36"/>
      <c r="DUT36"/>
      <c r="DUU36"/>
      <c r="DUV36"/>
      <c r="DUW36"/>
      <c r="DUX36"/>
      <c r="DUY36"/>
      <c r="DUZ36"/>
      <c r="DVA36"/>
      <c r="DVB36"/>
      <c r="DVC36"/>
      <c r="DVD36"/>
      <c r="DVE36"/>
      <c r="DVF36"/>
      <c r="DVG36"/>
      <c r="DVH36"/>
      <c r="DVI36"/>
      <c r="DVJ36"/>
      <c r="DVK36"/>
      <c r="DVL36"/>
      <c r="DVM36"/>
      <c r="DVN36"/>
      <c r="DVO36"/>
      <c r="DVP36"/>
      <c r="DVQ36"/>
      <c r="DVR36"/>
      <c r="DVS36"/>
      <c r="DVT36"/>
      <c r="DVU36"/>
      <c r="DVV36"/>
      <c r="DVW36"/>
      <c r="DVX36"/>
      <c r="DVY36"/>
      <c r="DVZ36"/>
      <c r="DWA36"/>
      <c r="DWB36"/>
      <c r="DWC36"/>
      <c r="DWD36"/>
      <c r="DWE36"/>
      <c r="DWF36"/>
      <c r="DWG36"/>
      <c r="DWH36"/>
      <c r="DWI36"/>
      <c r="DWJ36"/>
      <c r="DWK36"/>
      <c r="DWL36"/>
      <c r="DWM36"/>
      <c r="DWN36"/>
      <c r="DWO36"/>
      <c r="DWP36"/>
      <c r="DWQ36"/>
      <c r="DWR36"/>
      <c r="DWS36"/>
      <c r="DWT36"/>
      <c r="DWU36"/>
      <c r="DWV36"/>
      <c r="DWW36"/>
      <c r="DWX36"/>
      <c r="DWY36"/>
      <c r="DWZ36"/>
      <c r="DXA36"/>
      <c r="DXB36"/>
      <c r="DXC36"/>
      <c r="DXD36"/>
      <c r="DXE36"/>
      <c r="DXF36"/>
      <c r="DXG36"/>
      <c r="DXH36"/>
      <c r="DXI36"/>
      <c r="DXJ36"/>
      <c r="DXK36"/>
      <c r="DXL36"/>
      <c r="DXM36"/>
      <c r="DXN36"/>
      <c r="DXO36"/>
      <c r="DXP36"/>
      <c r="DXQ36"/>
      <c r="DXR36"/>
      <c r="DXS36"/>
      <c r="DXT36"/>
      <c r="DXU36"/>
      <c r="DXV36"/>
      <c r="DXW36"/>
      <c r="DXX36"/>
      <c r="DXY36"/>
      <c r="DXZ36"/>
      <c r="DYA36"/>
      <c r="DYB36"/>
      <c r="DYC36"/>
      <c r="DYD36"/>
      <c r="DYE36"/>
      <c r="DYF36"/>
      <c r="DYG36"/>
      <c r="DYH36"/>
      <c r="DYI36"/>
      <c r="DYJ36"/>
      <c r="DYK36"/>
      <c r="DYL36"/>
      <c r="DYM36"/>
      <c r="DYN36"/>
      <c r="DYO36"/>
      <c r="DYP36"/>
      <c r="DYQ36"/>
      <c r="DYR36"/>
      <c r="DYS36"/>
      <c r="DYT36"/>
      <c r="DYU36"/>
      <c r="DYV36"/>
      <c r="DYW36"/>
      <c r="DYX36"/>
      <c r="DYY36"/>
      <c r="DYZ36"/>
      <c r="DZA36"/>
      <c r="DZB36"/>
      <c r="DZC36"/>
      <c r="DZD36"/>
      <c r="DZE36"/>
      <c r="DZF36"/>
      <c r="DZG36"/>
      <c r="DZH36"/>
      <c r="DZI36"/>
      <c r="DZJ36"/>
      <c r="DZK36"/>
      <c r="DZL36"/>
      <c r="DZM36"/>
      <c r="DZN36"/>
      <c r="DZO36"/>
      <c r="DZP36"/>
      <c r="DZQ36"/>
      <c r="DZR36"/>
      <c r="DZS36"/>
      <c r="DZT36"/>
      <c r="DZU36"/>
      <c r="DZV36"/>
      <c r="DZW36"/>
      <c r="DZX36"/>
      <c r="DZY36"/>
      <c r="DZZ36"/>
      <c r="EAA36"/>
      <c r="EAB36"/>
      <c r="EAC36"/>
      <c r="EAD36"/>
      <c r="EAE36"/>
      <c r="EAF36"/>
      <c r="EAG36"/>
      <c r="EAH36"/>
      <c r="EAI36"/>
      <c r="EAJ36"/>
      <c r="EAK36"/>
      <c r="EAL36"/>
      <c r="EAM36"/>
      <c r="EAN36"/>
      <c r="EAO36"/>
      <c r="EAP36"/>
      <c r="EAQ36"/>
      <c r="EAR36"/>
      <c r="EAS36"/>
      <c r="EAT36"/>
      <c r="EAU36"/>
      <c r="EAV36"/>
      <c r="EAW36"/>
      <c r="EAX36"/>
      <c r="EAY36"/>
      <c r="EAZ36"/>
      <c r="EBA36"/>
      <c r="EBB36"/>
      <c r="EBC36"/>
      <c r="EBD36"/>
      <c r="EBE36"/>
      <c r="EBF36"/>
      <c r="EBG36"/>
      <c r="EBH36"/>
      <c r="EBI36"/>
      <c r="EBJ36"/>
      <c r="EBK36"/>
      <c r="EBL36"/>
      <c r="EBM36"/>
      <c r="EBN36"/>
      <c r="EBO36"/>
      <c r="EBP36"/>
      <c r="EBQ36"/>
      <c r="EBR36"/>
      <c r="EBS36"/>
      <c r="EBT36"/>
      <c r="EBU36"/>
      <c r="EBV36"/>
      <c r="EBW36"/>
      <c r="EBX36"/>
      <c r="EBY36"/>
      <c r="EBZ36"/>
      <c r="ECA36"/>
      <c r="ECB36"/>
      <c r="ECC36"/>
      <c r="ECD36"/>
      <c r="ECE36"/>
      <c r="ECF36"/>
      <c r="ECG36"/>
      <c r="ECH36"/>
      <c r="ECI36"/>
      <c r="ECJ36"/>
      <c r="ECK36"/>
      <c r="ECL36"/>
      <c r="ECM36"/>
      <c r="ECN36"/>
      <c r="ECO36"/>
      <c r="ECP36"/>
      <c r="ECQ36"/>
      <c r="ECR36"/>
      <c r="ECS36"/>
      <c r="ECT36"/>
      <c r="ECU36"/>
      <c r="ECV36"/>
      <c r="ECW36"/>
      <c r="ECX36"/>
      <c r="ECY36"/>
      <c r="ECZ36"/>
      <c r="EDA36"/>
      <c r="EDB36"/>
      <c r="EDC36"/>
      <c r="EDD36"/>
      <c r="EDE36"/>
      <c r="EDF36"/>
      <c r="EDG36"/>
      <c r="EDH36"/>
      <c r="EDI36"/>
      <c r="EDJ36"/>
      <c r="EDK36"/>
      <c r="EDL36"/>
      <c r="EDM36"/>
      <c r="EDN36"/>
      <c r="EDO36"/>
      <c r="EDP36"/>
      <c r="EDQ36"/>
      <c r="EDR36"/>
      <c r="EDS36"/>
      <c r="EDT36"/>
      <c r="EDU36"/>
      <c r="EDV36"/>
      <c r="EDW36"/>
      <c r="EDX36"/>
      <c r="EDY36"/>
      <c r="EDZ36"/>
      <c r="EEA36"/>
      <c r="EEB36"/>
      <c r="EEC36"/>
      <c r="EED36"/>
      <c r="EEE36"/>
      <c r="EEF36"/>
      <c r="EEG36"/>
      <c r="EEH36"/>
      <c r="EEI36"/>
      <c r="EEJ36"/>
      <c r="EEK36"/>
      <c r="EEL36"/>
      <c r="EEM36"/>
      <c r="EEN36"/>
      <c r="EEO36"/>
      <c r="EEP36"/>
      <c r="EEQ36"/>
      <c r="EER36"/>
      <c r="EES36"/>
      <c r="EET36"/>
      <c r="EEU36"/>
      <c r="EEV36"/>
      <c r="EEW36"/>
      <c r="EEX36"/>
      <c r="EEY36"/>
      <c r="EEZ36"/>
      <c r="EFA36"/>
      <c r="EFB36"/>
      <c r="EFC36"/>
      <c r="EFD36"/>
      <c r="EFE36"/>
      <c r="EFF36"/>
      <c r="EFG36"/>
      <c r="EFH36"/>
      <c r="EFI36"/>
      <c r="EFJ36"/>
      <c r="EFK36"/>
      <c r="EFL36"/>
      <c r="EFM36"/>
      <c r="EFN36"/>
      <c r="EFO36"/>
      <c r="EFP36"/>
      <c r="EFQ36"/>
      <c r="EFR36"/>
      <c r="EFS36"/>
      <c r="EFT36"/>
      <c r="EFU36"/>
      <c r="EFV36"/>
      <c r="EFW36"/>
      <c r="EFX36"/>
      <c r="EFY36"/>
      <c r="EFZ36"/>
      <c r="EGA36"/>
      <c r="EGB36"/>
      <c r="EGC36"/>
      <c r="EGD36"/>
      <c r="EGE36"/>
      <c r="EGF36"/>
      <c r="EGG36"/>
      <c r="EGH36"/>
      <c r="EGI36"/>
      <c r="EGJ36"/>
      <c r="EGK36"/>
      <c r="EGL36"/>
      <c r="EGM36"/>
      <c r="EGN36"/>
      <c r="EGO36"/>
      <c r="EGP36"/>
      <c r="EGQ36"/>
      <c r="EGR36"/>
      <c r="EGS36"/>
      <c r="EGT36"/>
      <c r="EGU36"/>
      <c r="EGV36"/>
      <c r="EGW36"/>
      <c r="EGX36"/>
      <c r="EGY36"/>
      <c r="EGZ36"/>
      <c r="EHA36"/>
      <c r="EHB36"/>
      <c r="EHC36"/>
      <c r="EHD36"/>
      <c r="EHE36"/>
      <c r="EHF36"/>
      <c r="EHG36"/>
      <c r="EHH36"/>
      <c r="EHI36"/>
      <c r="EHJ36"/>
      <c r="EHK36"/>
      <c r="EHL36"/>
      <c r="EHM36"/>
      <c r="EHN36"/>
      <c r="EHO36"/>
      <c r="EHP36"/>
      <c r="EHQ36"/>
      <c r="EHR36"/>
      <c r="EHS36"/>
      <c r="EHT36"/>
      <c r="EHU36"/>
      <c r="EHV36"/>
      <c r="EHW36"/>
      <c r="EHX36"/>
      <c r="EHY36"/>
      <c r="EHZ36"/>
      <c r="EIA36"/>
      <c r="EIB36"/>
      <c r="EIC36"/>
      <c r="EID36"/>
      <c r="EIE36"/>
      <c r="EIF36"/>
      <c r="EIG36"/>
      <c r="EIH36"/>
      <c r="EII36"/>
      <c r="EIJ36"/>
      <c r="EIK36"/>
      <c r="EIL36"/>
      <c r="EIM36"/>
      <c r="EIN36"/>
      <c r="EIO36"/>
      <c r="EIP36"/>
      <c r="EIQ36"/>
      <c r="EIR36"/>
      <c r="EIS36"/>
      <c r="EIT36"/>
      <c r="EIU36"/>
      <c r="EIV36"/>
      <c r="EIW36"/>
      <c r="EIX36"/>
      <c r="EIY36"/>
      <c r="EIZ36"/>
      <c r="EJA36"/>
      <c r="EJB36"/>
      <c r="EJC36"/>
      <c r="EJD36"/>
      <c r="EJE36"/>
      <c r="EJF36"/>
      <c r="EJG36"/>
      <c r="EJH36"/>
      <c r="EJI36"/>
      <c r="EJJ36"/>
      <c r="EJK36"/>
      <c r="EJL36"/>
      <c r="EJM36"/>
      <c r="EJN36"/>
      <c r="EJO36"/>
      <c r="EJP36"/>
      <c r="EJQ36"/>
      <c r="EJR36"/>
      <c r="EJS36"/>
      <c r="EJT36"/>
      <c r="EJU36"/>
      <c r="EJV36"/>
      <c r="EJW36"/>
      <c r="EJX36"/>
      <c r="EJY36"/>
      <c r="EJZ36"/>
      <c r="EKA36"/>
      <c r="EKB36"/>
      <c r="EKC36"/>
      <c r="EKD36"/>
      <c r="EKE36"/>
      <c r="EKF36"/>
      <c r="EKG36"/>
      <c r="EKH36"/>
      <c r="EKI36"/>
      <c r="EKJ36"/>
      <c r="EKK36"/>
      <c r="EKL36"/>
      <c r="EKM36"/>
      <c r="EKN36"/>
      <c r="EKO36"/>
      <c r="EKP36"/>
      <c r="EKQ36"/>
      <c r="EKR36"/>
      <c r="EKS36"/>
      <c r="EKT36"/>
      <c r="EKU36"/>
      <c r="EKV36"/>
      <c r="EKW36"/>
      <c r="EKX36"/>
      <c r="EKY36"/>
      <c r="EKZ36"/>
      <c r="ELA36"/>
      <c r="ELB36"/>
      <c r="ELC36"/>
      <c r="ELD36"/>
      <c r="ELE36"/>
      <c r="ELF36"/>
      <c r="ELG36"/>
      <c r="ELH36"/>
      <c r="ELI36"/>
      <c r="ELJ36"/>
      <c r="ELK36"/>
      <c r="ELL36"/>
      <c r="ELM36"/>
      <c r="ELN36"/>
      <c r="ELO36"/>
      <c r="ELP36"/>
      <c r="ELQ36"/>
      <c r="ELR36"/>
      <c r="ELS36"/>
      <c r="ELT36"/>
      <c r="ELU36"/>
      <c r="ELV36"/>
      <c r="ELW36"/>
      <c r="ELX36"/>
      <c r="ELY36"/>
      <c r="ELZ36"/>
      <c r="EMA36"/>
      <c r="EMB36"/>
      <c r="EMC36"/>
      <c r="EMD36"/>
      <c r="EME36"/>
      <c r="EMF36"/>
      <c r="EMG36"/>
      <c r="EMH36"/>
      <c r="EMI36"/>
      <c r="EMJ36"/>
      <c r="EMK36"/>
      <c r="EML36"/>
      <c r="EMM36"/>
      <c r="EMN36"/>
      <c r="EMO36"/>
      <c r="EMP36"/>
      <c r="EMQ36"/>
      <c r="EMR36"/>
      <c r="EMS36"/>
      <c r="EMT36"/>
      <c r="EMU36"/>
      <c r="EMV36"/>
      <c r="EMW36"/>
      <c r="EMX36"/>
      <c r="EMY36"/>
      <c r="EMZ36"/>
      <c r="ENA36"/>
      <c r="ENB36"/>
      <c r="ENC36"/>
      <c r="END36"/>
      <c r="ENE36"/>
      <c r="ENF36"/>
      <c r="ENG36"/>
      <c r="ENH36"/>
      <c r="ENI36"/>
      <c r="ENJ36"/>
      <c r="ENK36"/>
      <c r="ENL36"/>
      <c r="ENM36"/>
      <c r="ENN36"/>
      <c r="ENO36"/>
      <c r="ENP36"/>
      <c r="ENQ36"/>
      <c r="ENR36"/>
      <c r="ENS36"/>
      <c r="ENT36"/>
      <c r="ENU36"/>
      <c r="ENV36"/>
      <c r="ENW36"/>
      <c r="ENX36"/>
      <c r="ENY36"/>
      <c r="ENZ36"/>
      <c r="EOA36"/>
      <c r="EOB36"/>
      <c r="EOC36"/>
      <c r="EOD36"/>
      <c r="EOE36"/>
      <c r="EOF36"/>
      <c r="EOG36"/>
      <c r="EOH36"/>
      <c r="EOI36"/>
      <c r="EOJ36"/>
      <c r="EOK36"/>
      <c r="EOL36"/>
      <c r="EOM36"/>
      <c r="EON36"/>
      <c r="EOO36"/>
      <c r="EOP36"/>
      <c r="EOQ36"/>
      <c r="EOR36"/>
      <c r="EOS36"/>
      <c r="EOT36"/>
      <c r="EOU36"/>
      <c r="EOV36"/>
      <c r="EOW36"/>
      <c r="EOX36"/>
      <c r="EOY36"/>
      <c r="EOZ36"/>
      <c r="EPA36"/>
      <c r="EPB36"/>
      <c r="EPC36"/>
      <c r="EPD36"/>
      <c r="EPE36"/>
      <c r="EPF36"/>
      <c r="EPG36"/>
      <c r="EPH36"/>
      <c r="EPI36"/>
      <c r="EPJ36"/>
      <c r="EPK36"/>
      <c r="EPL36"/>
      <c r="EPM36"/>
      <c r="EPN36"/>
      <c r="EPO36"/>
      <c r="EPP36"/>
      <c r="EPQ36"/>
      <c r="EPR36"/>
      <c r="EPS36"/>
      <c r="EPT36"/>
      <c r="EPU36"/>
      <c r="EPV36"/>
      <c r="EPW36"/>
      <c r="EPX36"/>
      <c r="EPY36"/>
      <c r="EPZ36"/>
      <c r="EQA36"/>
      <c r="EQB36"/>
      <c r="EQC36"/>
      <c r="EQD36"/>
      <c r="EQE36"/>
      <c r="EQF36"/>
      <c r="EQG36"/>
      <c r="EQH36"/>
      <c r="EQI36"/>
      <c r="EQJ36"/>
      <c r="EQK36"/>
      <c r="EQL36"/>
      <c r="EQM36"/>
      <c r="EQN36"/>
      <c r="EQO36"/>
      <c r="EQP36"/>
      <c r="EQQ36"/>
      <c r="EQR36"/>
      <c r="EQS36"/>
      <c r="EQT36"/>
      <c r="EQU36"/>
      <c r="EQV36"/>
      <c r="EQW36"/>
      <c r="EQX36"/>
      <c r="EQY36"/>
      <c r="EQZ36"/>
      <c r="ERA36"/>
      <c r="ERB36"/>
      <c r="ERC36"/>
      <c r="ERD36"/>
      <c r="ERE36"/>
      <c r="ERF36"/>
      <c r="ERG36"/>
      <c r="ERH36"/>
      <c r="ERI36"/>
      <c r="ERJ36"/>
      <c r="ERK36"/>
      <c r="ERL36"/>
      <c r="ERM36"/>
      <c r="ERN36"/>
      <c r="ERO36"/>
      <c r="ERP36"/>
      <c r="ERQ36"/>
      <c r="ERR36"/>
      <c r="ERS36"/>
      <c r="ERT36"/>
      <c r="ERU36"/>
      <c r="ERV36"/>
      <c r="ERW36"/>
      <c r="ERX36"/>
      <c r="ERY36"/>
      <c r="ERZ36"/>
      <c r="ESA36"/>
      <c r="ESB36"/>
      <c r="ESC36"/>
      <c r="ESD36"/>
      <c r="ESE36"/>
      <c r="ESF36"/>
      <c r="ESG36"/>
      <c r="ESH36"/>
      <c r="ESI36"/>
      <c r="ESJ36"/>
      <c r="ESK36"/>
      <c r="ESL36"/>
      <c r="ESM36"/>
      <c r="ESN36"/>
      <c r="ESO36"/>
      <c r="ESP36"/>
      <c r="ESQ36"/>
      <c r="ESR36"/>
      <c r="ESS36"/>
      <c r="EST36"/>
      <c r="ESU36"/>
      <c r="ESV36"/>
      <c r="ESW36"/>
      <c r="ESX36"/>
      <c r="ESY36"/>
      <c r="ESZ36"/>
      <c r="ETA36"/>
      <c r="ETB36"/>
      <c r="ETC36"/>
      <c r="ETD36"/>
      <c r="ETE36"/>
      <c r="ETF36"/>
      <c r="ETG36"/>
      <c r="ETH36"/>
      <c r="ETI36"/>
      <c r="ETJ36"/>
      <c r="ETK36"/>
      <c r="ETL36"/>
      <c r="ETM36"/>
      <c r="ETN36"/>
      <c r="ETO36"/>
      <c r="ETP36"/>
      <c r="ETQ36"/>
      <c r="ETR36"/>
      <c r="ETS36"/>
      <c r="ETT36"/>
      <c r="ETU36"/>
      <c r="ETV36"/>
      <c r="ETW36"/>
      <c r="ETX36"/>
      <c r="ETY36"/>
      <c r="ETZ36"/>
      <c r="EUA36"/>
      <c r="EUB36"/>
      <c r="EUC36"/>
      <c r="EUD36"/>
      <c r="EUE36"/>
      <c r="EUF36"/>
      <c r="EUG36"/>
      <c r="EUH36"/>
      <c r="EUI36"/>
      <c r="EUJ36"/>
      <c r="EUK36"/>
      <c r="EUL36"/>
      <c r="EUM36"/>
      <c r="EUN36"/>
      <c r="EUO36"/>
      <c r="EUP36"/>
      <c r="EUQ36"/>
      <c r="EUR36"/>
      <c r="EUS36"/>
      <c r="EUT36"/>
      <c r="EUU36"/>
      <c r="EUV36"/>
      <c r="EUW36"/>
      <c r="EUX36"/>
      <c r="EUY36"/>
      <c r="EUZ36"/>
      <c r="EVA36"/>
      <c r="EVB36"/>
      <c r="EVC36"/>
      <c r="EVD36"/>
      <c r="EVE36"/>
      <c r="EVF36"/>
      <c r="EVG36"/>
      <c r="EVH36"/>
      <c r="EVI36"/>
      <c r="EVJ36"/>
      <c r="EVK36"/>
      <c r="EVL36"/>
      <c r="EVM36"/>
      <c r="EVN36"/>
      <c r="EVO36"/>
      <c r="EVP36"/>
      <c r="EVQ36"/>
      <c r="EVR36"/>
      <c r="EVS36"/>
      <c r="EVT36"/>
      <c r="EVU36"/>
      <c r="EVV36"/>
      <c r="EVW36"/>
      <c r="EVX36"/>
      <c r="EVY36"/>
      <c r="EVZ36"/>
      <c r="EWA36"/>
      <c r="EWB36"/>
      <c r="EWC36"/>
      <c r="EWD36"/>
      <c r="EWE36"/>
      <c r="EWF36"/>
      <c r="EWG36"/>
      <c r="EWH36"/>
      <c r="EWI36"/>
      <c r="EWJ36"/>
      <c r="EWK36"/>
      <c r="EWL36"/>
      <c r="EWM36"/>
      <c r="EWN36"/>
      <c r="EWO36"/>
      <c r="EWP36"/>
      <c r="EWQ36"/>
      <c r="EWR36"/>
      <c r="EWS36"/>
      <c r="EWT36"/>
      <c r="EWU36"/>
      <c r="EWV36"/>
      <c r="EWW36"/>
      <c r="EWX36"/>
      <c r="EWY36"/>
      <c r="EWZ36"/>
      <c r="EXA36"/>
      <c r="EXB36"/>
      <c r="EXC36"/>
      <c r="EXD36"/>
      <c r="EXE36"/>
      <c r="EXF36"/>
      <c r="EXG36"/>
      <c r="EXH36"/>
      <c r="EXI36"/>
      <c r="EXJ36"/>
      <c r="EXK36"/>
      <c r="EXL36"/>
      <c r="EXM36"/>
      <c r="EXN36"/>
      <c r="EXO36"/>
      <c r="EXP36"/>
      <c r="EXQ36"/>
      <c r="EXR36"/>
      <c r="EXS36"/>
      <c r="EXT36"/>
      <c r="EXU36"/>
      <c r="EXV36"/>
      <c r="EXW36"/>
      <c r="EXX36"/>
      <c r="EXY36"/>
      <c r="EXZ36"/>
      <c r="EYA36"/>
      <c r="EYB36"/>
      <c r="EYC36"/>
      <c r="EYD36"/>
      <c r="EYE36"/>
      <c r="EYF36"/>
      <c r="EYG36"/>
      <c r="EYH36"/>
      <c r="EYI36"/>
      <c r="EYJ36"/>
      <c r="EYK36"/>
      <c r="EYL36"/>
      <c r="EYM36"/>
      <c r="EYN36"/>
      <c r="EYO36"/>
      <c r="EYP36"/>
      <c r="EYQ36"/>
      <c r="EYR36"/>
      <c r="EYS36"/>
      <c r="EYT36"/>
      <c r="EYU36"/>
      <c r="EYV36"/>
      <c r="EYW36"/>
      <c r="EYX36"/>
      <c r="EYY36"/>
      <c r="EYZ36"/>
      <c r="EZA36"/>
      <c r="EZB36"/>
      <c r="EZC36"/>
      <c r="EZD36"/>
      <c r="EZE36"/>
      <c r="EZF36"/>
      <c r="EZG36"/>
      <c r="EZH36"/>
      <c r="EZI36"/>
      <c r="EZJ36"/>
      <c r="EZK36"/>
      <c r="EZL36"/>
      <c r="EZM36"/>
      <c r="EZN36"/>
      <c r="EZO36"/>
      <c r="EZP36"/>
      <c r="EZQ36"/>
      <c r="EZR36"/>
      <c r="EZS36"/>
      <c r="EZT36"/>
      <c r="EZU36"/>
      <c r="EZV36"/>
      <c r="EZW36"/>
      <c r="EZX36"/>
      <c r="EZY36"/>
      <c r="EZZ36"/>
      <c r="FAA36"/>
      <c r="FAB36"/>
      <c r="FAC36"/>
      <c r="FAD36"/>
      <c r="FAE36"/>
      <c r="FAF36"/>
      <c r="FAG36"/>
      <c r="FAH36"/>
      <c r="FAI36"/>
      <c r="FAJ36"/>
      <c r="FAK36"/>
      <c r="FAL36"/>
      <c r="FAM36"/>
      <c r="FAN36"/>
      <c r="FAO36"/>
      <c r="FAP36"/>
      <c r="FAQ36"/>
      <c r="FAR36"/>
      <c r="FAS36"/>
      <c r="FAT36"/>
      <c r="FAU36"/>
      <c r="FAV36"/>
      <c r="FAW36"/>
      <c r="FAX36"/>
      <c r="FAY36"/>
      <c r="FAZ36"/>
      <c r="FBA36"/>
      <c r="FBB36"/>
      <c r="FBC36"/>
      <c r="FBD36"/>
      <c r="FBE36"/>
      <c r="FBF36"/>
      <c r="FBG36"/>
      <c r="FBH36"/>
      <c r="FBI36"/>
      <c r="FBJ36"/>
      <c r="FBK36"/>
      <c r="FBL36"/>
      <c r="FBM36"/>
      <c r="FBN36"/>
      <c r="FBO36"/>
      <c r="FBP36"/>
      <c r="FBQ36"/>
      <c r="FBR36"/>
      <c r="FBS36"/>
      <c r="FBT36"/>
      <c r="FBU36"/>
      <c r="FBV36"/>
      <c r="FBW36"/>
      <c r="FBX36"/>
      <c r="FBY36"/>
      <c r="FBZ36"/>
      <c r="FCA36"/>
      <c r="FCB36"/>
      <c r="FCC36"/>
      <c r="FCD36"/>
      <c r="FCE36"/>
      <c r="FCF36"/>
      <c r="FCG36"/>
      <c r="FCH36"/>
      <c r="FCI36"/>
      <c r="FCJ36"/>
      <c r="FCK36"/>
      <c r="FCL36"/>
      <c r="FCM36"/>
      <c r="FCN36"/>
      <c r="FCO36"/>
      <c r="FCP36"/>
      <c r="FCQ36"/>
      <c r="FCR36"/>
      <c r="FCS36"/>
      <c r="FCT36"/>
      <c r="FCU36"/>
      <c r="FCV36"/>
      <c r="FCW36"/>
      <c r="FCX36"/>
      <c r="FCY36"/>
      <c r="FCZ36"/>
      <c r="FDA36"/>
      <c r="FDB36"/>
      <c r="FDC36"/>
      <c r="FDD36"/>
      <c r="FDE36"/>
      <c r="FDF36"/>
      <c r="FDG36"/>
      <c r="FDH36"/>
      <c r="FDI36"/>
      <c r="FDJ36"/>
      <c r="FDK36"/>
      <c r="FDL36"/>
      <c r="FDM36"/>
      <c r="FDN36"/>
      <c r="FDO36"/>
      <c r="FDP36"/>
      <c r="FDQ36"/>
      <c r="FDR36"/>
      <c r="FDS36"/>
      <c r="FDT36"/>
      <c r="FDU36"/>
      <c r="FDV36"/>
      <c r="FDW36"/>
      <c r="FDX36"/>
      <c r="FDY36"/>
      <c r="FDZ36"/>
      <c r="FEA36"/>
      <c r="FEB36"/>
      <c r="FEC36"/>
      <c r="FED36"/>
      <c r="FEE36"/>
      <c r="FEF36"/>
      <c r="FEG36"/>
      <c r="FEH36"/>
      <c r="FEI36"/>
      <c r="FEJ36"/>
      <c r="FEK36"/>
      <c r="FEL36"/>
      <c r="FEM36"/>
      <c r="FEN36"/>
      <c r="FEO36"/>
      <c r="FEP36"/>
      <c r="FEQ36"/>
      <c r="FER36"/>
      <c r="FES36"/>
      <c r="FET36"/>
      <c r="FEU36"/>
      <c r="FEV36"/>
      <c r="FEW36"/>
      <c r="FEX36"/>
      <c r="FEY36"/>
      <c r="FEZ36"/>
      <c r="FFA36"/>
      <c r="FFB36"/>
      <c r="FFC36"/>
      <c r="FFD36"/>
      <c r="FFE36"/>
      <c r="FFF36"/>
      <c r="FFG36"/>
      <c r="FFH36"/>
      <c r="FFI36"/>
      <c r="FFJ36"/>
      <c r="FFK36"/>
      <c r="FFL36"/>
      <c r="FFM36"/>
      <c r="FFN36"/>
      <c r="FFO36"/>
      <c r="FFP36"/>
      <c r="FFQ36"/>
      <c r="FFR36"/>
      <c r="FFS36"/>
      <c r="FFT36"/>
      <c r="FFU36"/>
      <c r="FFV36"/>
      <c r="FFW36"/>
      <c r="FFX36"/>
      <c r="FFY36"/>
      <c r="FFZ36"/>
      <c r="FGA36"/>
      <c r="FGB36"/>
      <c r="FGC36"/>
      <c r="FGD36"/>
      <c r="FGE36"/>
      <c r="FGF36"/>
      <c r="FGG36"/>
      <c r="FGH36"/>
      <c r="FGI36"/>
      <c r="FGJ36"/>
      <c r="FGK36"/>
      <c r="FGL36"/>
      <c r="FGM36"/>
      <c r="FGN36"/>
      <c r="FGO36"/>
      <c r="FGP36"/>
      <c r="FGQ36"/>
      <c r="FGR36"/>
      <c r="FGS36"/>
      <c r="FGT36"/>
      <c r="FGU36"/>
      <c r="FGV36"/>
      <c r="FGW36"/>
      <c r="FGX36"/>
      <c r="FGY36"/>
      <c r="FGZ36"/>
      <c r="FHA36"/>
      <c r="FHB36"/>
      <c r="FHC36"/>
      <c r="FHD36"/>
      <c r="FHE36"/>
      <c r="FHF36"/>
      <c r="FHG36"/>
      <c r="FHH36"/>
      <c r="FHI36"/>
      <c r="FHJ36"/>
      <c r="FHK36"/>
      <c r="FHL36"/>
      <c r="FHM36"/>
      <c r="FHN36"/>
      <c r="FHO36"/>
      <c r="FHP36"/>
      <c r="FHQ36"/>
      <c r="FHR36"/>
      <c r="FHS36"/>
      <c r="FHT36"/>
      <c r="FHU36"/>
      <c r="FHV36"/>
      <c r="FHW36"/>
      <c r="FHX36"/>
      <c r="FHY36"/>
      <c r="FHZ36"/>
      <c r="FIA36"/>
      <c r="FIB36"/>
      <c r="FIC36"/>
      <c r="FID36"/>
      <c r="FIE36"/>
      <c r="FIF36"/>
      <c r="FIG36"/>
      <c r="FIH36"/>
      <c r="FII36"/>
      <c r="FIJ36"/>
      <c r="FIK36"/>
      <c r="FIL36"/>
      <c r="FIM36"/>
      <c r="FIN36"/>
      <c r="FIO36"/>
      <c r="FIP36"/>
      <c r="FIQ36"/>
      <c r="FIR36"/>
      <c r="FIS36"/>
      <c r="FIT36"/>
      <c r="FIU36"/>
      <c r="FIV36"/>
      <c r="FIW36"/>
      <c r="FIX36"/>
      <c r="FIY36"/>
      <c r="FIZ36"/>
      <c r="FJA36"/>
      <c r="FJB36"/>
      <c r="FJC36"/>
      <c r="FJD36"/>
      <c r="FJE36"/>
      <c r="FJF36"/>
      <c r="FJG36"/>
      <c r="FJH36"/>
      <c r="FJI36"/>
      <c r="FJJ36"/>
      <c r="FJK36"/>
      <c r="FJL36"/>
      <c r="FJM36"/>
      <c r="FJN36"/>
      <c r="FJO36"/>
      <c r="FJP36"/>
      <c r="FJQ36"/>
      <c r="FJR36"/>
      <c r="FJS36"/>
      <c r="FJT36"/>
      <c r="FJU36"/>
      <c r="FJV36"/>
      <c r="FJW36"/>
      <c r="FJX36"/>
      <c r="FJY36"/>
      <c r="FJZ36"/>
      <c r="FKA36"/>
      <c r="FKB36"/>
      <c r="FKC36"/>
      <c r="FKD36"/>
      <c r="FKE36"/>
      <c r="FKF36"/>
      <c r="FKG36"/>
      <c r="FKH36"/>
      <c r="FKI36"/>
      <c r="FKJ36"/>
      <c r="FKK36"/>
      <c r="FKL36"/>
      <c r="FKM36"/>
      <c r="FKN36"/>
      <c r="FKO36"/>
      <c r="FKP36"/>
      <c r="FKQ36"/>
      <c r="FKR36"/>
      <c r="FKS36"/>
      <c r="FKT36"/>
      <c r="FKU36"/>
      <c r="FKV36"/>
      <c r="FKW36"/>
      <c r="FKX36"/>
      <c r="FKY36"/>
      <c r="FKZ36"/>
      <c r="FLA36"/>
      <c r="FLB36"/>
      <c r="FLC36"/>
      <c r="FLD36"/>
      <c r="FLE36"/>
      <c r="FLF36"/>
      <c r="FLG36"/>
      <c r="FLH36"/>
      <c r="FLI36"/>
      <c r="FLJ36"/>
      <c r="FLK36"/>
      <c r="FLL36"/>
      <c r="FLM36"/>
      <c r="FLN36"/>
      <c r="FLO36"/>
      <c r="FLP36"/>
      <c r="FLQ36"/>
      <c r="FLR36"/>
      <c r="FLS36"/>
      <c r="FLT36"/>
      <c r="FLU36"/>
      <c r="FLV36"/>
      <c r="FLW36"/>
      <c r="FLX36"/>
      <c r="FLY36"/>
      <c r="FLZ36"/>
      <c r="FMA36"/>
      <c r="FMB36"/>
      <c r="FMC36"/>
      <c r="FMD36"/>
      <c r="FME36"/>
      <c r="FMF36"/>
      <c r="FMG36"/>
      <c r="FMH36"/>
      <c r="FMI36"/>
      <c r="FMJ36"/>
      <c r="FMK36"/>
      <c r="FML36"/>
      <c r="FMM36"/>
      <c r="FMN36"/>
      <c r="FMO36"/>
      <c r="FMP36"/>
      <c r="FMQ36"/>
      <c r="FMR36"/>
      <c r="FMS36"/>
      <c r="FMT36"/>
      <c r="FMU36"/>
      <c r="FMV36"/>
      <c r="FMW36"/>
      <c r="FMX36"/>
      <c r="FMY36"/>
      <c r="FMZ36"/>
      <c r="FNA36"/>
      <c r="FNB36"/>
      <c r="FNC36"/>
      <c r="FND36"/>
      <c r="FNE36"/>
      <c r="FNF36"/>
      <c r="FNG36"/>
      <c r="FNH36"/>
      <c r="FNI36"/>
      <c r="FNJ36"/>
      <c r="FNK36"/>
      <c r="FNL36"/>
      <c r="FNM36"/>
      <c r="FNN36"/>
      <c r="FNO36"/>
      <c r="FNP36"/>
      <c r="FNQ36"/>
      <c r="FNR36"/>
      <c r="FNS36"/>
      <c r="FNT36"/>
      <c r="FNU36"/>
      <c r="FNV36"/>
      <c r="FNW36"/>
      <c r="FNX36"/>
      <c r="FNY36"/>
      <c r="FNZ36"/>
      <c r="FOA36"/>
      <c r="FOB36"/>
      <c r="FOC36"/>
      <c r="FOD36"/>
      <c r="FOE36"/>
      <c r="FOF36"/>
      <c r="FOG36"/>
      <c r="FOH36"/>
      <c r="FOI36"/>
      <c r="FOJ36"/>
      <c r="FOK36"/>
      <c r="FOL36"/>
      <c r="FOM36"/>
      <c r="FON36"/>
      <c r="FOO36"/>
      <c r="FOP36"/>
      <c r="FOQ36"/>
      <c r="FOR36"/>
      <c r="FOS36"/>
      <c r="FOT36"/>
      <c r="FOU36"/>
      <c r="FOV36"/>
      <c r="FOW36"/>
      <c r="FOX36"/>
      <c r="FOY36"/>
      <c r="FOZ36"/>
      <c r="FPA36"/>
      <c r="FPB36"/>
      <c r="FPC36"/>
      <c r="FPD36"/>
      <c r="FPE36"/>
      <c r="FPF36"/>
      <c r="FPG36"/>
      <c r="FPH36"/>
      <c r="FPI36"/>
      <c r="FPJ36"/>
      <c r="FPK36"/>
      <c r="FPL36"/>
      <c r="FPM36"/>
      <c r="FPN36"/>
      <c r="FPO36"/>
      <c r="FPP36"/>
      <c r="FPQ36"/>
      <c r="FPR36"/>
      <c r="FPS36"/>
      <c r="FPT36"/>
      <c r="FPU36"/>
      <c r="FPV36"/>
      <c r="FPW36"/>
      <c r="FPX36"/>
      <c r="FPY36"/>
      <c r="FPZ36"/>
      <c r="FQA36"/>
      <c r="FQB36"/>
      <c r="FQC36"/>
      <c r="FQD36"/>
      <c r="FQE36"/>
      <c r="FQF36"/>
      <c r="FQG36"/>
      <c r="FQH36"/>
      <c r="FQI36"/>
      <c r="FQJ36"/>
      <c r="FQK36"/>
      <c r="FQL36"/>
      <c r="FQM36"/>
      <c r="FQN36"/>
      <c r="FQO36"/>
      <c r="FQP36"/>
      <c r="FQQ36"/>
      <c r="FQR36"/>
      <c r="FQS36"/>
      <c r="FQT36"/>
      <c r="FQU36"/>
      <c r="FQV36"/>
      <c r="FQW36"/>
      <c r="FQX36"/>
      <c r="FQY36"/>
      <c r="FQZ36"/>
      <c r="FRA36"/>
      <c r="FRB36"/>
      <c r="FRC36"/>
      <c r="FRD36"/>
      <c r="FRE36"/>
      <c r="FRF36"/>
      <c r="FRG36"/>
      <c r="FRH36"/>
      <c r="FRI36"/>
      <c r="FRJ36"/>
      <c r="FRK36"/>
      <c r="FRL36"/>
      <c r="FRM36"/>
      <c r="FRN36"/>
      <c r="FRO36"/>
      <c r="FRP36"/>
      <c r="FRQ36"/>
      <c r="FRR36"/>
      <c r="FRS36"/>
      <c r="FRT36"/>
      <c r="FRU36"/>
      <c r="FRV36"/>
      <c r="FRW36"/>
      <c r="FRX36"/>
      <c r="FRY36"/>
      <c r="FRZ36"/>
      <c r="FSA36"/>
      <c r="FSB36"/>
      <c r="FSC36"/>
      <c r="FSD36"/>
      <c r="FSE36"/>
      <c r="FSF36"/>
      <c r="FSG36"/>
      <c r="FSH36"/>
      <c r="FSI36"/>
      <c r="FSJ36"/>
      <c r="FSK36"/>
      <c r="FSL36"/>
      <c r="FSM36"/>
      <c r="FSN36"/>
      <c r="FSO36"/>
      <c r="FSP36"/>
      <c r="FSQ36"/>
      <c r="FSR36"/>
      <c r="FSS36"/>
      <c r="FST36"/>
      <c r="FSU36"/>
      <c r="FSV36"/>
      <c r="FSW36"/>
      <c r="FSX36"/>
      <c r="FSY36"/>
      <c r="FSZ36"/>
      <c r="FTA36"/>
      <c r="FTB36"/>
      <c r="FTC36"/>
      <c r="FTD36"/>
      <c r="FTE36"/>
      <c r="FTF36"/>
      <c r="FTG36"/>
      <c r="FTH36"/>
      <c r="FTI36"/>
      <c r="FTJ36"/>
      <c r="FTK36"/>
      <c r="FTL36"/>
      <c r="FTM36"/>
      <c r="FTN36"/>
      <c r="FTO36"/>
      <c r="FTP36"/>
      <c r="FTQ36"/>
      <c r="FTR36"/>
      <c r="FTS36"/>
      <c r="FTT36"/>
      <c r="FTU36"/>
      <c r="FTV36"/>
      <c r="FTW36"/>
      <c r="FTX36"/>
      <c r="FTY36"/>
      <c r="FTZ36"/>
      <c r="FUA36"/>
      <c r="FUB36"/>
      <c r="FUC36"/>
      <c r="FUD36"/>
      <c r="FUE36"/>
      <c r="FUF36"/>
      <c r="FUG36"/>
      <c r="FUH36"/>
      <c r="FUI36"/>
      <c r="FUJ36"/>
      <c r="FUK36"/>
      <c r="FUL36"/>
      <c r="FUM36"/>
      <c r="FUN36"/>
      <c r="FUO36"/>
      <c r="FUP36"/>
      <c r="FUQ36"/>
      <c r="FUR36"/>
      <c r="FUS36"/>
      <c r="FUT36"/>
      <c r="FUU36"/>
      <c r="FUV36"/>
      <c r="FUW36"/>
      <c r="FUX36"/>
      <c r="FUY36"/>
      <c r="FUZ36"/>
      <c r="FVA36"/>
      <c r="FVB36"/>
      <c r="FVC36"/>
      <c r="FVD36"/>
      <c r="FVE36"/>
      <c r="FVF36"/>
      <c r="FVG36"/>
      <c r="FVH36"/>
      <c r="FVI36"/>
      <c r="FVJ36"/>
      <c r="FVK36"/>
      <c r="FVL36"/>
      <c r="FVM36"/>
      <c r="FVN36"/>
      <c r="FVO36"/>
      <c r="FVP36"/>
      <c r="FVQ36"/>
      <c r="FVR36"/>
      <c r="FVS36"/>
      <c r="FVT36"/>
      <c r="FVU36"/>
      <c r="FVV36"/>
      <c r="FVW36"/>
      <c r="FVX36"/>
      <c r="FVY36"/>
      <c r="FVZ36"/>
      <c r="FWA36"/>
      <c r="FWB36"/>
      <c r="FWC36"/>
      <c r="FWD36"/>
      <c r="FWE36"/>
      <c r="FWF36"/>
      <c r="FWG36"/>
      <c r="FWH36"/>
      <c r="FWI36"/>
      <c r="FWJ36"/>
      <c r="FWK36"/>
      <c r="FWL36"/>
      <c r="FWM36"/>
      <c r="FWN36"/>
      <c r="FWO36"/>
      <c r="FWP36"/>
      <c r="FWQ36"/>
      <c r="FWR36"/>
      <c r="FWS36"/>
      <c r="FWT36"/>
      <c r="FWU36"/>
      <c r="FWV36"/>
      <c r="FWW36"/>
      <c r="FWX36"/>
      <c r="FWY36"/>
      <c r="FWZ36"/>
      <c r="FXA36"/>
      <c r="FXB36"/>
      <c r="FXC36"/>
      <c r="FXD36"/>
      <c r="FXE36"/>
      <c r="FXF36"/>
      <c r="FXG36"/>
      <c r="FXH36"/>
      <c r="FXI36"/>
      <c r="FXJ36"/>
      <c r="FXK36"/>
      <c r="FXL36"/>
      <c r="FXM36"/>
      <c r="FXN36"/>
      <c r="FXO36"/>
      <c r="FXP36"/>
      <c r="FXQ36"/>
      <c r="FXR36"/>
      <c r="FXS36"/>
      <c r="FXT36"/>
      <c r="FXU36"/>
      <c r="FXV36"/>
      <c r="FXW36"/>
      <c r="FXX36"/>
      <c r="FXY36"/>
      <c r="FXZ36"/>
      <c r="FYA36"/>
      <c r="FYB36"/>
      <c r="FYC36"/>
      <c r="FYD36"/>
      <c r="FYE36"/>
      <c r="FYF36"/>
      <c r="FYG36"/>
      <c r="FYH36"/>
      <c r="FYI36"/>
      <c r="FYJ36"/>
      <c r="FYK36"/>
      <c r="FYL36"/>
      <c r="FYM36"/>
      <c r="FYN36"/>
      <c r="FYO36"/>
      <c r="FYP36"/>
      <c r="FYQ36"/>
      <c r="FYR36"/>
      <c r="FYS36"/>
      <c r="FYT36"/>
      <c r="FYU36"/>
      <c r="FYV36"/>
      <c r="FYW36"/>
      <c r="FYX36"/>
      <c r="FYY36"/>
      <c r="FYZ36"/>
      <c r="FZA36"/>
      <c r="FZB36"/>
      <c r="FZC36"/>
      <c r="FZD36"/>
      <c r="FZE36"/>
      <c r="FZF36"/>
      <c r="FZG36"/>
      <c r="FZH36"/>
      <c r="FZI36"/>
      <c r="FZJ36"/>
      <c r="FZK36"/>
      <c r="FZL36"/>
      <c r="FZM36"/>
      <c r="FZN36"/>
      <c r="FZO36"/>
      <c r="FZP36"/>
      <c r="FZQ36"/>
      <c r="FZR36"/>
      <c r="FZS36"/>
      <c r="FZT36"/>
      <c r="FZU36"/>
      <c r="FZV36"/>
      <c r="FZW36"/>
      <c r="FZX36"/>
      <c r="FZY36"/>
      <c r="FZZ36"/>
      <c r="GAA36"/>
      <c r="GAB36"/>
      <c r="GAC36"/>
      <c r="GAD36"/>
      <c r="GAE36"/>
      <c r="GAF36"/>
      <c r="GAG36"/>
      <c r="GAH36"/>
      <c r="GAI36"/>
      <c r="GAJ36"/>
      <c r="GAK36"/>
      <c r="GAL36"/>
      <c r="GAM36"/>
      <c r="GAN36"/>
      <c r="GAO36"/>
      <c r="GAP36"/>
      <c r="GAQ36"/>
      <c r="GAR36"/>
      <c r="GAS36"/>
      <c r="GAT36"/>
      <c r="GAU36"/>
      <c r="GAV36"/>
      <c r="GAW36"/>
      <c r="GAX36"/>
      <c r="GAY36"/>
      <c r="GAZ36"/>
      <c r="GBA36"/>
      <c r="GBB36"/>
      <c r="GBC36"/>
      <c r="GBD36"/>
      <c r="GBE36"/>
      <c r="GBF36"/>
      <c r="GBG36"/>
      <c r="GBH36"/>
      <c r="GBI36"/>
      <c r="GBJ36"/>
      <c r="GBK36"/>
      <c r="GBL36"/>
      <c r="GBM36"/>
      <c r="GBN36"/>
      <c r="GBO36"/>
      <c r="GBP36"/>
      <c r="GBQ36"/>
      <c r="GBR36"/>
      <c r="GBS36"/>
      <c r="GBT36"/>
      <c r="GBU36"/>
      <c r="GBV36"/>
      <c r="GBW36"/>
      <c r="GBX36"/>
      <c r="GBY36"/>
      <c r="GBZ36"/>
      <c r="GCA36"/>
      <c r="GCB36"/>
      <c r="GCC36"/>
      <c r="GCD36"/>
      <c r="GCE36"/>
      <c r="GCF36"/>
      <c r="GCG36"/>
      <c r="GCH36"/>
      <c r="GCI36"/>
      <c r="GCJ36"/>
      <c r="GCK36"/>
      <c r="GCL36"/>
      <c r="GCM36"/>
      <c r="GCN36"/>
      <c r="GCO36"/>
      <c r="GCP36"/>
      <c r="GCQ36"/>
      <c r="GCR36"/>
      <c r="GCS36"/>
      <c r="GCT36"/>
      <c r="GCU36"/>
      <c r="GCV36"/>
      <c r="GCW36"/>
      <c r="GCX36"/>
      <c r="GCY36"/>
      <c r="GCZ36"/>
      <c r="GDA36"/>
      <c r="GDB36"/>
      <c r="GDC36"/>
      <c r="GDD36"/>
      <c r="GDE36"/>
      <c r="GDF36"/>
      <c r="GDG36"/>
      <c r="GDH36"/>
      <c r="GDI36"/>
      <c r="GDJ36"/>
      <c r="GDK36"/>
      <c r="GDL36"/>
      <c r="GDM36"/>
      <c r="GDN36"/>
      <c r="GDO36"/>
      <c r="GDP36"/>
      <c r="GDQ36"/>
      <c r="GDR36"/>
      <c r="GDS36"/>
      <c r="GDT36"/>
      <c r="GDU36"/>
      <c r="GDV36"/>
      <c r="GDW36"/>
      <c r="GDX36"/>
      <c r="GDY36"/>
      <c r="GDZ36"/>
      <c r="GEA36"/>
      <c r="GEB36"/>
      <c r="GEC36"/>
      <c r="GED36"/>
      <c r="GEE36"/>
      <c r="GEF36"/>
      <c r="GEG36"/>
      <c r="GEH36"/>
      <c r="GEI36"/>
      <c r="GEJ36"/>
      <c r="GEK36"/>
      <c r="GEL36"/>
      <c r="GEM36"/>
      <c r="GEN36"/>
      <c r="GEO36"/>
      <c r="GEP36"/>
      <c r="GEQ36"/>
      <c r="GER36"/>
      <c r="GES36"/>
      <c r="GET36"/>
      <c r="GEU36"/>
      <c r="GEV36"/>
      <c r="GEW36"/>
      <c r="GEX36"/>
      <c r="GEY36"/>
      <c r="GEZ36"/>
      <c r="GFA36"/>
      <c r="GFB36"/>
      <c r="GFC36"/>
      <c r="GFD36"/>
      <c r="GFE36"/>
      <c r="GFF36"/>
      <c r="GFG36"/>
      <c r="GFH36"/>
      <c r="GFI36"/>
      <c r="GFJ36"/>
      <c r="GFK36"/>
      <c r="GFL36"/>
      <c r="GFM36"/>
      <c r="GFN36"/>
      <c r="GFO36"/>
      <c r="GFP36"/>
      <c r="GFQ36"/>
      <c r="GFR36"/>
      <c r="GFS36"/>
      <c r="GFT36"/>
      <c r="GFU36"/>
      <c r="GFV36"/>
      <c r="GFW36"/>
      <c r="GFX36"/>
      <c r="GFY36"/>
      <c r="GFZ36"/>
      <c r="GGA36"/>
      <c r="GGB36"/>
      <c r="GGC36"/>
      <c r="GGD36"/>
      <c r="GGE36"/>
      <c r="GGF36"/>
      <c r="GGG36"/>
      <c r="GGH36"/>
      <c r="GGI36"/>
      <c r="GGJ36"/>
      <c r="GGK36"/>
      <c r="GGL36"/>
      <c r="GGM36"/>
      <c r="GGN36"/>
      <c r="GGO36"/>
      <c r="GGP36"/>
      <c r="GGQ36"/>
      <c r="GGR36"/>
      <c r="GGS36"/>
      <c r="GGT36"/>
      <c r="GGU36"/>
      <c r="GGV36"/>
      <c r="GGW36"/>
      <c r="GGX36"/>
      <c r="GGY36"/>
      <c r="GGZ36"/>
      <c r="GHA36"/>
      <c r="GHB36"/>
      <c r="GHC36"/>
      <c r="GHD36"/>
      <c r="GHE36"/>
      <c r="GHF36"/>
      <c r="GHG36"/>
      <c r="GHH36"/>
      <c r="GHI36"/>
      <c r="GHJ36"/>
      <c r="GHK36"/>
      <c r="GHL36"/>
      <c r="GHM36"/>
      <c r="GHN36"/>
      <c r="GHO36"/>
      <c r="GHP36"/>
      <c r="GHQ36"/>
      <c r="GHR36"/>
      <c r="GHS36"/>
      <c r="GHT36"/>
      <c r="GHU36"/>
      <c r="GHV36"/>
      <c r="GHW36"/>
      <c r="GHX36"/>
      <c r="GHY36"/>
      <c r="GHZ36"/>
      <c r="GIA36"/>
      <c r="GIB36"/>
      <c r="GIC36"/>
      <c r="GID36"/>
      <c r="GIE36"/>
      <c r="GIF36"/>
      <c r="GIG36"/>
      <c r="GIH36"/>
      <c r="GII36"/>
      <c r="GIJ36"/>
      <c r="GIK36"/>
      <c r="GIL36"/>
      <c r="GIM36"/>
      <c r="GIN36"/>
      <c r="GIO36"/>
      <c r="GIP36"/>
      <c r="GIQ36"/>
      <c r="GIR36"/>
      <c r="GIS36"/>
      <c r="GIT36"/>
      <c r="GIU36"/>
      <c r="GIV36"/>
      <c r="GIW36"/>
      <c r="GIX36"/>
      <c r="GIY36"/>
      <c r="GIZ36"/>
      <c r="GJA36"/>
      <c r="GJB36"/>
      <c r="GJC36"/>
      <c r="GJD36"/>
      <c r="GJE36"/>
      <c r="GJF36"/>
      <c r="GJG36"/>
      <c r="GJH36"/>
      <c r="GJI36"/>
      <c r="GJJ36"/>
      <c r="GJK36"/>
      <c r="GJL36"/>
      <c r="GJM36"/>
      <c r="GJN36"/>
      <c r="GJO36"/>
      <c r="GJP36"/>
      <c r="GJQ36"/>
      <c r="GJR36"/>
      <c r="GJS36"/>
      <c r="GJT36"/>
      <c r="GJU36"/>
      <c r="GJV36"/>
      <c r="GJW36"/>
      <c r="GJX36"/>
      <c r="GJY36"/>
      <c r="GJZ36"/>
      <c r="GKA36"/>
      <c r="GKB36"/>
      <c r="GKC36"/>
      <c r="GKD36"/>
      <c r="GKE36"/>
      <c r="GKF36"/>
      <c r="GKG36"/>
      <c r="GKH36"/>
      <c r="GKI36"/>
      <c r="GKJ36"/>
      <c r="GKK36"/>
      <c r="GKL36"/>
      <c r="GKM36"/>
      <c r="GKN36"/>
      <c r="GKO36"/>
      <c r="GKP36"/>
      <c r="GKQ36"/>
      <c r="GKR36"/>
      <c r="GKS36"/>
      <c r="GKT36"/>
      <c r="GKU36"/>
      <c r="GKV36"/>
      <c r="GKW36"/>
      <c r="GKX36"/>
      <c r="GKY36"/>
      <c r="GKZ36"/>
      <c r="GLA36"/>
      <c r="GLB36"/>
      <c r="GLC36"/>
      <c r="GLD36"/>
      <c r="GLE36"/>
      <c r="GLF36"/>
      <c r="GLG36"/>
      <c r="GLH36"/>
      <c r="GLI36"/>
      <c r="GLJ36"/>
      <c r="GLK36"/>
      <c r="GLL36"/>
      <c r="GLM36"/>
      <c r="GLN36"/>
      <c r="GLO36"/>
      <c r="GLP36"/>
      <c r="GLQ36"/>
      <c r="GLR36"/>
      <c r="GLS36"/>
      <c r="GLT36"/>
      <c r="GLU36"/>
      <c r="GLV36"/>
      <c r="GLW36"/>
      <c r="GLX36"/>
      <c r="GLY36"/>
      <c r="GLZ36"/>
      <c r="GMA36"/>
      <c r="GMB36"/>
      <c r="GMC36"/>
      <c r="GMD36"/>
      <c r="GME36"/>
      <c r="GMF36"/>
      <c r="GMG36"/>
      <c r="GMH36"/>
      <c r="GMI36"/>
      <c r="GMJ36"/>
      <c r="GMK36"/>
      <c r="GML36"/>
      <c r="GMM36"/>
      <c r="GMN36"/>
      <c r="GMO36"/>
      <c r="GMP36"/>
      <c r="GMQ36"/>
      <c r="GMR36"/>
      <c r="GMS36"/>
      <c r="GMT36"/>
      <c r="GMU36"/>
      <c r="GMV36"/>
      <c r="GMW36"/>
      <c r="GMX36"/>
      <c r="GMY36"/>
      <c r="GMZ36"/>
      <c r="GNA36"/>
      <c r="GNB36"/>
      <c r="GNC36"/>
      <c r="GND36"/>
      <c r="GNE36"/>
      <c r="GNF36"/>
      <c r="GNG36"/>
      <c r="GNH36"/>
      <c r="GNI36"/>
      <c r="GNJ36"/>
      <c r="GNK36"/>
      <c r="GNL36"/>
      <c r="GNM36"/>
      <c r="GNN36"/>
      <c r="GNO36"/>
      <c r="GNP36"/>
      <c r="GNQ36"/>
      <c r="GNR36"/>
      <c r="GNS36"/>
      <c r="GNT36"/>
      <c r="GNU36"/>
      <c r="GNV36"/>
      <c r="GNW36"/>
      <c r="GNX36"/>
      <c r="GNY36"/>
      <c r="GNZ36"/>
      <c r="GOA36"/>
      <c r="GOB36"/>
      <c r="GOC36"/>
      <c r="GOD36"/>
      <c r="GOE36"/>
      <c r="GOF36"/>
      <c r="GOG36"/>
      <c r="GOH36"/>
      <c r="GOI36"/>
      <c r="GOJ36"/>
      <c r="GOK36"/>
      <c r="GOL36"/>
      <c r="GOM36"/>
      <c r="GON36"/>
      <c r="GOO36"/>
      <c r="GOP36"/>
      <c r="GOQ36"/>
      <c r="GOR36"/>
      <c r="GOS36"/>
      <c r="GOT36"/>
      <c r="GOU36"/>
      <c r="GOV36"/>
      <c r="GOW36"/>
      <c r="GOX36"/>
      <c r="GOY36"/>
      <c r="GOZ36"/>
      <c r="GPA36"/>
      <c r="GPB36"/>
      <c r="GPC36"/>
      <c r="GPD36"/>
      <c r="GPE36"/>
      <c r="GPF36"/>
      <c r="GPG36"/>
      <c r="GPH36"/>
      <c r="GPI36"/>
      <c r="GPJ36"/>
      <c r="GPK36"/>
      <c r="GPL36"/>
      <c r="GPM36"/>
      <c r="GPN36"/>
      <c r="GPO36"/>
      <c r="GPP36"/>
      <c r="GPQ36"/>
      <c r="GPR36"/>
      <c r="GPS36"/>
      <c r="GPT36"/>
      <c r="GPU36"/>
      <c r="GPV36"/>
      <c r="GPW36"/>
      <c r="GPX36"/>
      <c r="GPY36"/>
      <c r="GPZ36"/>
      <c r="GQA36"/>
      <c r="GQB36"/>
      <c r="GQC36"/>
      <c r="GQD36"/>
      <c r="GQE36"/>
      <c r="GQF36"/>
      <c r="GQG36"/>
      <c r="GQH36"/>
      <c r="GQI36"/>
      <c r="GQJ36"/>
      <c r="GQK36"/>
      <c r="GQL36"/>
      <c r="GQM36"/>
      <c r="GQN36"/>
      <c r="GQO36"/>
      <c r="GQP36"/>
      <c r="GQQ36"/>
      <c r="GQR36"/>
      <c r="GQS36"/>
      <c r="GQT36"/>
      <c r="GQU36"/>
      <c r="GQV36"/>
      <c r="GQW36"/>
      <c r="GQX36"/>
      <c r="GQY36"/>
      <c r="GQZ36"/>
      <c r="GRA36"/>
      <c r="GRB36"/>
      <c r="GRC36"/>
      <c r="GRD36"/>
      <c r="GRE36"/>
      <c r="GRF36"/>
      <c r="GRG36"/>
      <c r="GRH36"/>
      <c r="GRI36"/>
      <c r="GRJ36"/>
      <c r="GRK36"/>
      <c r="GRL36"/>
      <c r="GRM36"/>
      <c r="GRN36"/>
      <c r="GRO36"/>
      <c r="GRP36"/>
      <c r="GRQ36"/>
      <c r="GRR36"/>
      <c r="GRS36"/>
      <c r="GRT36"/>
      <c r="GRU36"/>
      <c r="GRV36"/>
      <c r="GRW36"/>
      <c r="GRX36"/>
      <c r="GRY36"/>
      <c r="GRZ36"/>
      <c r="GSA36"/>
      <c r="GSB36"/>
      <c r="GSC36"/>
      <c r="GSD36"/>
      <c r="GSE36"/>
      <c r="GSF36"/>
      <c r="GSG36"/>
      <c r="GSH36"/>
      <c r="GSI36"/>
      <c r="GSJ36"/>
      <c r="GSK36"/>
      <c r="GSL36"/>
      <c r="GSM36"/>
      <c r="GSN36"/>
      <c r="GSO36"/>
      <c r="GSP36"/>
      <c r="GSQ36"/>
      <c r="GSR36"/>
      <c r="GSS36"/>
      <c r="GST36"/>
      <c r="GSU36"/>
      <c r="GSV36"/>
      <c r="GSW36"/>
      <c r="GSX36"/>
      <c r="GSY36"/>
      <c r="GSZ36"/>
      <c r="GTA36"/>
      <c r="GTB36"/>
      <c r="GTC36"/>
      <c r="GTD36"/>
      <c r="GTE36"/>
      <c r="GTF36"/>
      <c r="GTG36"/>
      <c r="GTH36"/>
      <c r="GTI36"/>
      <c r="GTJ36"/>
      <c r="GTK36"/>
      <c r="GTL36"/>
      <c r="GTM36"/>
      <c r="GTN36"/>
      <c r="GTO36"/>
      <c r="GTP36"/>
      <c r="GTQ36"/>
      <c r="GTR36"/>
      <c r="GTS36"/>
      <c r="GTT36"/>
      <c r="GTU36"/>
      <c r="GTV36"/>
      <c r="GTW36"/>
      <c r="GTX36"/>
      <c r="GTY36"/>
      <c r="GTZ36"/>
      <c r="GUA36"/>
      <c r="GUB36"/>
      <c r="GUC36"/>
      <c r="GUD36"/>
      <c r="GUE36"/>
      <c r="GUF36"/>
      <c r="GUG36"/>
      <c r="GUH36"/>
      <c r="GUI36"/>
      <c r="GUJ36"/>
      <c r="GUK36"/>
      <c r="GUL36"/>
      <c r="GUM36"/>
      <c r="GUN36"/>
      <c r="GUO36"/>
      <c r="GUP36"/>
      <c r="GUQ36"/>
      <c r="GUR36"/>
      <c r="GUS36"/>
      <c r="GUT36"/>
      <c r="GUU36"/>
      <c r="GUV36"/>
      <c r="GUW36"/>
      <c r="GUX36"/>
      <c r="GUY36"/>
      <c r="GUZ36"/>
      <c r="GVA36"/>
      <c r="GVB36"/>
      <c r="GVC36"/>
      <c r="GVD36"/>
      <c r="GVE36"/>
      <c r="GVF36"/>
      <c r="GVG36"/>
      <c r="GVH36"/>
      <c r="GVI36"/>
      <c r="GVJ36"/>
      <c r="GVK36"/>
      <c r="GVL36"/>
      <c r="GVM36"/>
      <c r="GVN36"/>
      <c r="GVO36"/>
      <c r="GVP36"/>
      <c r="GVQ36"/>
      <c r="GVR36"/>
      <c r="GVS36"/>
      <c r="GVT36"/>
      <c r="GVU36"/>
      <c r="GVV36"/>
      <c r="GVW36"/>
      <c r="GVX36"/>
      <c r="GVY36"/>
      <c r="GVZ36"/>
      <c r="GWA36"/>
      <c r="GWB36"/>
      <c r="GWC36"/>
      <c r="GWD36"/>
      <c r="GWE36"/>
      <c r="GWF36"/>
      <c r="GWG36"/>
      <c r="GWH36"/>
      <c r="GWI36"/>
      <c r="GWJ36"/>
      <c r="GWK36"/>
      <c r="GWL36"/>
      <c r="GWM36"/>
      <c r="GWN36"/>
      <c r="GWO36"/>
      <c r="GWP36"/>
      <c r="GWQ36"/>
      <c r="GWR36"/>
      <c r="GWS36"/>
      <c r="GWT36"/>
      <c r="GWU36"/>
      <c r="GWV36"/>
      <c r="GWW36"/>
      <c r="GWX36"/>
      <c r="GWY36"/>
      <c r="GWZ36"/>
      <c r="GXA36"/>
      <c r="GXB36"/>
      <c r="GXC36"/>
      <c r="GXD36"/>
      <c r="GXE36"/>
      <c r="GXF36"/>
      <c r="GXG36"/>
      <c r="GXH36"/>
      <c r="GXI36"/>
      <c r="GXJ36"/>
      <c r="GXK36"/>
      <c r="GXL36"/>
      <c r="GXM36"/>
      <c r="GXN36"/>
      <c r="GXO36"/>
      <c r="GXP36"/>
      <c r="GXQ36"/>
      <c r="GXR36"/>
      <c r="GXS36"/>
      <c r="GXT36"/>
      <c r="GXU36"/>
      <c r="GXV36"/>
      <c r="GXW36"/>
      <c r="GXX36"/>
      <c r="GXY36"/>
      <c r="GXZ36"/>
      <c r="GYA36"/>
      <c r="GYB36"/>
      <c r="GYC36"/>
      <c r="GYD36"/>
      <c r="GYE36"/>
      <c r="GYF36"/>
      <c r="GYG36"/>
      <c r="GYH36"/>
      <c r="GYI36"/>
      <c r="GYJ36"/>
      <c r="GYK36"/>
      <c r="GYL36"/>
      <c r="GYM36"/>
      <c r="GYN36"/>
      <c r="GYO36"/>
      <c r="GYP36"/>
      <c r="GYQ36"/>
      <c r="GYR36"/>
      <c r="GYS36"/>
      <c r="GYT36"/>
      <c r="GYU36"/>
      <c r="GYV36"/>
      <c r="GYW36"/>
      <c r="GYX36"/>
      <c r="GYY36"/>
      <c r="GYZ36"/>
      <c r="GZA36"/>
      <c r="GZB36"/>
      <c r="GZC36"/>
      <c r="GZD36"/>
      <c r="GZE36"/>
      <c r="GZF36"/>
      <c r="GZG36"/>
      <c r="GZH36"/>
      <c r="GZI36"/>
      <c r="GZJ36"/>
      <c r="GZK36"/>
      <c r="GZL36"/>
      <c r="GZM36"/>
      <c r="GZN36"/>
      <c r="GZO36"/>
      <c r="GZP36"/>
      <c r="GZQ36"/>
      <c r="GZR36"/>
      <c r="GZS36"/>
      <c r="GZT36"/>
      <c r="GZU36"/>
      <c r="GZV36"/>
      <c r="GZW36"/>
      <c r="GZX36"/>
      <c r="GZY36"/>
      <c r="GZZ36"/>
      <c r="HAA36"/>
      <c r="HAB36"/>
      <c r="HAC36"/>
      <c r="HAD36"/>
      <c r="HAE36"/>
      <c r="HAF36"/>
      <c r="HAG36"/>
      <c r="HAH36"/>
      <c r="HAI36"/>
      <c r="HAJ36"/>
      <c r="HAK36"/>
      <c r="HAL36"/>
      <c r="HAM36"/>
      <c r="HAN36"/>
      <c r="HAO36"/>
      <c r="HAP36"/>
      <c r="HAQ36"/>
      <c r="HAR36"/>
      <c r="HAS36"/>
      <c r="HAT36"/>
      <c r="HAU36"/>
      <c r="HAV36"/>
      <c r="HAW36"/>
      <c r="HAX36"/>
      <c r="HAY36"/>
      <c r="HAZ36"/>
      <c r="HBA36"/>
      <c r="HBB36"/>
      <c r="HBC36"/>
      <c r="HBD36"/>
      <c r="HBE36"/>
      <c r="HBF36"/>
      <c r="HBG36"/>
      <c r="HBH36"/>
      <c r="HBI36"/>
      <c r="HBJ36"/>
      <c r="HBK36"/>
      <c r="HBL36"/>
      <c r="HBM36"/>
      <c r="HBN36"/>
      <c r="HBO36"/>
      <c r="HBP36"/>
      <c r="HBQ36"/>
      <c r="HBR36"/>
      <c r="HBS36"/>
      <c r="HBT36"/>
      <c r="HBU36"/>
      <c r="HBV36"/>
      <c r="HBW36"/>
      <c r="HBX36"/>
      <c r="HBY36"/>
      <c r="HBZ36"/>
      <c r="HCA36"/>
      <c r="HCB36"/>
      <c r="HCC36"/>
      <c r="HCD36"/>
      <c r="HCE36"/>
      <c r="HCF36"/>
      <c r="HCG36"/>
      <c r="HCH36"/>
      <c r="HCI36"/>
      <c r="HCJ36"/>
      <c r="HCK36"/>
      <c r="HCL36"/>
      <c r="HCM36"/>
      <c r="HCN36"/>
      <c r="HCO36"/>
      <c r="HCP36"/>
      <c r="HCQ36"/>
      <c r="HCR36"/>
      <c r="HCS36"/>
      <c r="HCT36"/>
      <c r="HCU36"/>
      <c r="HCV36"/>
      <c r="HCW36"/>
      <c r="HCX36"/>
      <c r="HCY36"/>
      <c r="HCZ36"/>
      <c r="HDA36"/>
      <c r="HDB36"/>
      <c r="HDC36"/>
      <c r="HDD36"/>
      <c r="HDE36"/>
      <c r="HDF36"/>
      <c r="HDG36"/>
      <c r="HDH36"/>
      <c r="HDI36"/>
      <c r="HDJ36"/>
      <c r="HDK36"/>
      <c r="HDL36"/>
      <c r="HDM36"/>
      <c r="HDN36"/>
      <c r="HDO36"/>
      <c r="HDP36"/>
      <c r="HDQ36"/>
      <c r="HDR36"/>
      <c r="HDS36"/>
      <c r="HDT36"/>
      <c r="HDU36"/>
      <c r="HDV36"/>
      <c r="HDW36"/>
      <c r="HDX36"/>
      <c r="HDY36"/>
      <c r="HDZ36"/>
      <c r="HEA36"/>
      <c r="HEB36"/>
      <c r="HEC36"/>
      <c r="HED36"/>
      <c r="HEE36"/>
      <c r="HEF36"/>
      <c r="HEG36"/>
      <c r="HEH36"/>
      <c r="HEI36"/>
      <c r="HEJ36"/>
      <c r="HEK36"/>
      <c r="HEL36"/>
      <c r="HEM36"/>
      <c r="HEN36"/>
      <c r="HEO36"/>
      <c r="HEP36"/>
      <c r="HEQ36"/>
      <c r="HER36"/>
      <c r="HES36"/>
      <c r="HET36"/>
      <c r="HEU36"/>
      <c r="HEV36"/>
      <c r="HEW36"/>
      <c r="HEX36"/>
      <c r="HEY36"/>
      <c r="HEZ36"/>
      <c r="HFA36"/>
      <c r="HFB36"/>
      <c r="HFC36"/>
      <c r="HFD36"/>
      <c r="HFE36"/>
      <c r="HFF36"/>
      <c r="HFG36"/>
      <c r="HFH36"/>
      <c r="HFI36"/>
      <c r="HFJ36"/>
      <c r="HFK36"/>
      <c r="HFL36"/>
      <c r="HFM36"/>
      <c r="HFN36"/>
      <c r="HFO36"/>
      <c r="HFP36"/>
      <c r="HFQ36"/>
      <c r="HFR36"/>
      <c r="HFS36"/>
      <c r="HFT36"/>
      <c r="HFU36"/>
      <c r="HFV36"/>
      <c r="HFW36"/>
      <c r="HFX36"/>
      <c r="HFY36"/>
      <c r="HFZ36"/>
      <c r="HGA36"/>
      <c r="HGB36"/>
      <c r="HGC36"/>
      <c r="HGD36"/>
      <c r="HGE36"/>
      <c r="HGF36"/>
      <c r="HGG36"/>
      <c r="HGH36"/>
      <c r="HGI36"/>
      <c r="HGJ36"/>
      <c r="HGK36"/>
      <c r="HGL36"/>
      <c r="HGM36"/>
      <c r="HGN36"/>
      <c r="HGO36"/>
      <c r="HGP36"/>
      <c r="HGQ36"/>
      <c r="HGR36"/>
      <c r="HGS36"/>
      <c r="HGT36"/>
      <c r="HGU36"/>
      <c r="HGV36"/>
      <c r="HGW36"/>
      <c r="HGX36"/>
      <c r="HGY36"/>
      <c r="HGZ36"/>
      <c r="HHA36"/>
      <c r="HHB36"/>
      <c r="HHC36"/>
      <c r="HHD36"/>
      <c r="HHE36"/>
      <c r="HHF36"/>
      <c r="HHG36"/>
      <c r="HHH36"/>
      <c r="HHI36"/>
      <c r="HHJ36"/>
      <c r="HHK36"/>
      <c r="HHL36"/>
      <c r="HHM36"/>
      <c r="HHN36"/>
      <c r="HHO36"/>
      <c r="HHP36"/>
      <c r="HHQ36"/>
      <c r="HHR36"/>
      <c r="HHS36"/>
      <c r="HHT36"/>
      <c r="HHU36"/>
      <c r="HHV36"/>
      <c r="HHW36"/>
      <c r="HHX36"/>
      <c r="HHY36"/>
      <c r="HHZ36"/>
      <c r="HIA36"/>
      <c r="HIB36"/>
      <c r="HIC36"/>
      <c r="HID36"/>
      <c r="HIE36"/>
      <c r="HIF36"/>
      <c r="HIG36"/>
      <c r="HIH36"/>
      <c r="HII36"/>
      <c r="HIJ36"/>
      <c r="HIK36"/>
      <c r="HIL36"/>
      <c r="HIM36"/>
      <c r="HIN36"/>
      <c r="HIO36"/>
      <c r="HIP36"/>
      <c r="HIQ36"/>
      <c r="HIR36"/>
      <c r="HIS36"/>
      <c r="HIT36"/>
      <c r="HIU36"/>
      <c r="HIV36"/>
      <c r="HIW36"/>
      <c r="HIX36"/>
      <c r="HIY36"/>
      <c r="HIZ36"/>
      <c r="HJA36"/>
      <c r="HJB36"/>
      <c r="HJC36"/>
      <c r="HJD36"/>
      <c r="HJE36"/>
      <c r="HJF36"/>
      <c r="HJG36"/>
      <c r="HJH36"/>
      <c r="HJI36"/>
      <c r="HJJ36"/>
      <c r="HJK36"/>
      <c r="HJL36"/>
      <c r="HJM36"/>
      <c r="HJN36"/>
      <c r="HJO36"/>
      <c r="HJP36"/>
      <c r="HJQ36"/>
      <c r="HJR36"/>
      <c r="HJS36"/>
      <c r="HJT36"/>
      <c r="HJU36"/>
      <c r="HJV36"/>
      <c r="HJW36"/>
      <c r="HJX36"/>
      <c r="HJY36"/>
      <c r="HJZ36"/>
      <c r="HKA36"/>
      <c r="HKB36"/>
      <c r="HKC36"/>
      <c r="HKD36"/>
      <c r="HKE36"/>
      <c r="HKF36"/>
      <c r="HKG36"/>
      <c r="HKH36"/>
      <c r="HKI36"/>
      <c r="HKJ36"/>
      <c r="HKK36"/>
      <c r="HKL36"/>
      <c r="HKM36"/>
      <c r="HKN36"/>
      <c r="HKO36"/>
      <c r="HKP36"/>
      <c r="HKQ36"/>
      <c r="HKR36"/>
      <c r="HKS36"/>
      <c r="HKT36"/>
      <c r="HKU36"/>
      <c r="HKV36"/>
      <c r="HKW36"/>
      <c r="HKX36"/>
      <c r="HKY36"/>
      <c r="HKZ36"/>
      <c r="HLA36"/>
      <c r="HLB36"/>
      <c r="HLC36"/>
      <c r="HLD36"/>
      <c r="HLE36"/>
      <c r="HLF36"/>
      <c r="HLG36"/>
      <c r="HLH36"/>
      <c r="HLI36"/>
      <c r="HLJ36"/>
      <c r="HLK36"/>
      <c r="HLL36"/>
      <c r="HLM36"/>
      <c r="HLN36"/>
      <c r="HLO36"/>
      <c r="HLP36"/>
      <c r="HLQ36"/>
      <c r="HLR36"/>
      <c r="HLS36"/>
      <c r="HLT36"/>
      <c r="HLU36"/>
      <c r="HLV36"/>
      <c r="HLW36"/>
      <c r="HLX36"/>
      <c r="HLY36"/>
      <c r="HLZ36"/>
      <c r="HMA36"/>
      <c r="HMB36"/>
      <c r="HMC36"/>
      <c r="HMD36"/>
      <c r="HME36"/>
      <c r="HMF36"/>
      <c r="HMG36"/>
      <c r="HMH36"/>
      <c r="HMI36"/>
      <c r="HMJ36"/>
      <c r="HMK36"/>
      <c r="HML36"/>
      <c r="HMM36"/>
      <c r="HMN36"/>
      <c r="HMO36"/>
      <c r="HMP36"/>
      <c r="HMQ36"/>
      <c r="HMR36"/>
      <c r="HMS36"/>
      <c r="HMT36"/>
      <c r="HMU36"/>
      <c r="HMV36"/>
      <c r="HMW36"/>
      <c r="HMX36"/>
      <c r="HMY36"/>
      <c r="HMZ36"/>
      <c r="HNA36"/>
      <c r="HNB36"/>
      <c r="HNC36"/>
      <c r="HND36"/>
      <c r="HNE36"/>
      <c r="HNF36"/>
      <c r="HNG36"/>
      <c r="HNH36"/>
      <c r="HNI36"/>
      <c r="HNJ36"/>
      <c r="HNK36"/>
      <c r="HNL36"/>
      <c r="HNM36"/>
      <c r="HNN36"/>
      <c r="HNO36"/>
      <c r="HNP36"/>
      <c r="HNQ36"/>
      <c r="HNR36"/>
      <c r="HNS36"/>
      <c r="HNT36"/>
      <c r="HNU36"/>
      <c r="HNV36"/>
      <c r="HNW36"/>
      <c r="HNX36"/>
      <c r="HNY36"/>
      <c r="HNZ36"/>
      <c r="HOA36"/>
      <c r="HOB36"/>
      <c r="HOC36"/>
      <c r="HOD36"/>
      <c r="HOE36"/>
      <c r="HOF36"/>
      <c r="HOG36"/>
      <c r="HOH36"/>
      <c r="HOI36"/>
      <c r="HOJ36"/>
      <c r="HOK36"/>
      <c r="HOL36"/>
      <c r="HOM36"/>
      <c r="HON36"/>
      <c r="HOO36"/>
      <c r="HOP36"/>
      <c r="HOQ36"/>
      <c r="HOR36"/>
      <c r="HOS36"/>
      <c r="HOT36"/>
      <c r="HOU36"/>
      <c r="HOV36"/>
      <c r="HOW36"/>
      <c r="HOX36"/>
      <c r="HOY36"/>
      <c r="HOZ36"/>
      <c r="HPA36"/>
      <c r="HPB36"/>
      <c r="HPC36"/>
      <c r="HPD36"/>
      <c r="HPE36"/>
      <c r="HPF36"/>
      <c r="HPG36"/>
      <c r="HPH36"/>
      <c r="HPI36"/>
      <c r="HPJ36"/>
      <c r="HPK36"/>
      <c r="HPL36"/>
      <c r="HPM36"/>
      <c r="HPN36"/>
      <c r="HPO36"/>
      <c r="HPP36"/>
      <c r="HPQ36"/>
      <c r="HPR36"/>
      <c r="HPS36"/>
      <c r="HPT36"/>
      <c r="HPU36"/>
      <c r="HPV36"/>
      <c r="HPW36"/>
      <c r="HPX36"/>
      <c r="HPY36"/>
      <c r="HPZ36"/>
      <c r="HQA36"/>
      <c r="HQB36"/>
      <c r="HQC36"/>
      <c r="HQD36"/>
      <c r="HQE36"/>
      <c r="HQF36"/>
      <c r="HQG36"/>
      <c r="HQH36"/>
      <c r="HQI36"/>
      <c r="HQJ36"/>
      <c r="HQK36"/>
      <c r="HQL36"/>
      <c r="HQM36"/>
      <c r="HQN36"/>
      <c r="HQO36"/>
      <c r="HQP36"/>
      <c r="HQQ36"/>
      <c r="HQR36"/>
      <c r="HQS36"/>
      <c r="HQT36"/>
      <c r="HQU36"/>
      <c r="HQV36"/>
      <c r="HQW36"/>
      <c r="HQX36"/>
      <c r="HQY36"/>
      <c r="HQZ36"/>
      <c r="HRA36"/>
      <c r="HRB36"/>
      <c r="HRC36"/>
      <c r="HRD36"/>
      <c r="HRE36"/>
      <c r="HRF36"/>
      <c r="HRG36"/>
      <c r="HRH36"/>
      <c r="HRI36"/>
      <c r="HRJ36"/>
      <c r="HRK36"/>
      <c r="HRL36"/>
      <c r="HRM36"/>
      <c r="HRN36"/>
      <c r="HRO36"/>
      <c r="HRP36"/>
      <c r="HRQ36"/>
      <c r="HRR36"/>
      <c r="HRS36"/>
      <c r="HRT36"/>
      <c r="HRU36"/>
      <c r="HRV36"/>
      <c r="HRW36"/>
      <c r="HRX36"/>
      <c r="HRY36"/>
      <c r="HRZ36"/>
      <c r="HSA36"/>
      <c r="HSB36"/>
      <c r="HSC36"/>
      <c r="HSD36"/>
      <c r="HSE36"/>
      <c r="HSF36"/>
      <c r="HSG36"/>
      <c r="HSH36"/>
      <c r="HSI36"/>
      <c r="HSJ36"/>
      <c r="HSK36"/>
      <c r="HSL36"/>
      <c r="HSM36"/>
      <c r="HSN36"/>
      <c r="HSO36"/>
      <c r="HSP36"/>
      <c r="HSQ36"/>
      <c r="HSR36"/>
      <c r="HSS36"/>
      <c r="HST36"/>
      <c r="HSU36"/>
      <c r="HSV36"/>
      <c r="HSW36"/>
      <c r="HSX36"/>
      <c r="HSY36"/>
      <c r="HSZ36"/>
      <c r="HTA36"/>
      <c r="HTB36"/>
      <c r="HTC36"/>
      <c r="HTD36"/>
      <c r="HTE36"/>
      <c r="HTF36"/>
      <c r="HTG36"/>
      <c r="HTH36"/>
      <c r="HTI36"/>
      <c r="HTJ36"/>
      <c r="HTK36"/>
      <c r="HTL36"/>
      <c r="HTM36"/>
      <c r="HTN36"/>
      <c r="HTO36"/>
      <c r="HTP36"/>
      <c r="HTQ36"/>
      <c r="HTR36"/>
      <c r="HTS36"/>
      <c r="HTT36"/>
      <c r="HTU36"/>
      <c r="HTV36"/>
      <c r="HTW36"/>
      <c r="HTX36"/>
      <c r="HTY36"/>
      <c r="HTZ36"/>
      <c r="HUA36"/>
      <c r="HUB36"/>
      <c r="HUC36"/>
      <c r="HUD36"/>
      <c r="HUE36"/>
      <c r="HUF36"/>
      <c r="HUG36"/>
      <c r="HUH36"/>
      <c r="HUI36"/>
      <c r="HUJ36"/>
      <c r="HUK36"/>
      <c r="HUL36"/>
      <c r="HUM36"/>
      <c r="HUN36"/>
      <c r="HUO36"/>
      <c r="HUP36"/>
      <c r="HUQ36"/>
      <c r="HUR36"/>
      <c r="HUS36"/>
      <c r="HUT36"/>
      <c r="HUU36"/>
      <c r="HUV36"/>
      <c r="HUW36"/>
      <c r="HUX36"/>
      <c r="HUY36"/>
      <c r="HUZ36"/>
      <c r="HVA36"/>
      <c r="HVB36"/>
      <c r="HVC36"/>
      <c r="HVD36"/>
      <c r="HVE36"/>
      <c r="HVF36"/>
      <c r="HVG36"/>
      <c r="HVH36"/>
      <c r="HVI36"/>
      <c r="HVJ36"/>
      <c r="HVK36"/>
      <c r="HVL36"/>
      <c r="HVM36"/>
      <c r="HVN36"/>
      <c r="HVO36"/>
      <c r="HVP36"/>
      <c r="HVQ36"/>
      <c r="HVR36"/>
      <c r="HVS36"/>
      <c r="HVT36"/>
      <c r="HVU36"/>
      <c r="HVV36"/>
      <c r="HVW36"/>
      <c r="HVX36"/>
      <c r="HVY36"/>
      <c r="HVZ36"/>
      <c r="HWA36"/>
      <c r="HWB36"/>
      <c r="HWC36"/>
      <c r="HWD36"/>
      <c r="HWE36"/>
      <c r="HWF36"/>
      <c r="HWG36"/>
      <c r="HWH36"/>
      <c r="HWI36"/>
      <c r="HWJ36"/>
      <c r="HWK36"/>
      <c r="HWL36"/>
      <c r="HWM36"/>
      <c r="HWN36"/>
      <c r="HWO36"/>
      <c r="HWP36"/>
      <c r="HWQ36"/>
      <c r="HWR36"/>
      <c r="HWS36"/>
      <c r="HWT36"/>
      <c r="HWU36"/>
      <c r="HWV36"/>
      <c r="HWW36"/>
      <c r="HWX36"/>
      <c r="HWY36"/>
      <c r="HWZ36"/>
      <c r="HXA36"/>
      <c r="HXB36"/>
      <c r="HXC36"/>
      <c r="HXD36"/>
      <c r="HXE36"/>
      <c r="HXF36"/>
      <c r="HXG36"/>
      <c r="HXH36"/>
      <c r="HXI36"/>
      <c r="HXJ36"/>
      <c r="HXK36"/>
      <c r="HXL36"/>
      <c r="HXM36"/>
      <c r="HXN36"/>
      <c r="HXO36"/>
      <c r="HXP36"/>
      <c r="HXQ36"/>
      <c r="HXR36"/>
      <c r="HXS36"/>
      <c r="HXT36"/>
      <c r="HXU36"/>
      <c r="HXV36"/>
      <c r="HXW36"/>
      <c r="HXX36"/>
      <c r="HXY36"/>
      <c r="HXZ36"/>
      <c r="HYA36"/>
      <c r="HYB36"/>
      <c r="HYC36"/>
      <c r="HYD36"/>
      <c r="HYE36"/>
      <c r="HYF36"/>
      <c r="HYG36"/>
      <c r="HYH36"/>
      <c r="HYI36"/>
      <c r="HYJ36"/>
      <c r="HYK36"/>
      <c r="HYL36"/>
      <c r="HYM36"/>
      <c r="HYN36"/>
      <c r="HYO36"/>
      <c r="HYP36"/>
      <c r="HYQ36"/>
      <c r="HYR36"/>
      <c r="HYS36"/>
      <c r="HYT36"/>
      <c r="HYU36"/>
      <c r="HYV36"/>
      <c r="HYW36"/>
      <c r="HYX36"/>
      <c r="HYY36"/>
      <c r="HYZ36"/>
      <c r="HZA36"/>
      <c r="HZB36"/>
      <c r="HZC36"/>
      <c r="HZD36"/>
      <c r="HZE36"/>
      <c r="HZF36"/>
      <c r="HZG36"/>
      <c r="HZH36"/>
      <c r="HZI36"/>
      <c r="HZJ36"/>
      <c r="HZK36"/>
      <c r="HZL36"/>
      <c r="HZM36"/>
      <c r="HZN36"/>
      <c r="HZO36"/>
      <c r="HZP36"/>
      <c r="HZQ36"/>
      <c r="HZR36"/>
      <c r="HZS36"/>
      <c r="HZT36"/>
      <c r="HZU36"/>
      <c r="HZV36"/>
      <c r="HZW36"/>
      <c r="HZX36"/>
      <c r="HZY36"/>
      <c r="HZZ36"/>
      <c r="IAA36"/>
      <c r="IAB36"/>
      <c r="IAC36"/>
      <c r="IAD36"/>
      <c r="IAE36"/>
      <c r="IAF36"/>
      <c r="IAG36"/>
      <c r="IAH36"/>
      <c r="IAI36"/>
      <c r="IAJ36"/>
      <c r="IAK36"/>
      <c r="IAL36"/>
      <c r="IAM36"/>
      <c r="IAN36"/>
      <c r="IAO36"/>
      <c r="IAP36"/>
      <c r="IAQ36"/>
      <c r="IAR36"/>
      <c r="IAS36"/>
      <c r="IAT36"/>
      <c r="IAU36"/>
      <c r="IAV36"/>
      <c r="IAW36"/>
      <c r="IAX36"/>
      <c r="IAY36"/>
      <c r="IAZ36"/>
      <c r="IBA36"/>
      <c r="IBB36"/>
      <c r="IBC36"/>
      <c r="IBD36"/>
      <c r="IBE36"/>
      <c r="IBF36"/>
      <c r="IBG36"/>
      <c r="IBH36"/>
      <c r="IBI36"/>
      <c r="IBJ36"/>
      <c r="IBK36"/>
      <c r="IBL36"/>
      <c r="IBM36"/>
      <c r="IBN36"/>
      <c r="IBO36"/>
      <c r="IBP36"/>
      <c r="IBQ36"/>
      <c r="IBR36"/>
      <c r="IBS36"/>
      <c r="IBT36"/>
      <c r="IBU36"/>
      <c r="IBV36"/>
      <c r="IBW36"/>
      <c r="IBX36"/>
      <c r="IBY36"/>
      <c r="IBZ36"/>
      <c r="ICA36"/>
      <c r="ICB36"/>
      <c r="ICC36"/>
      <c r="ICD36"/>
      <c r="ICE36"/>
      <c r="ICF36"/>
      <c r="ICG36"/>
      <c r="ICH36"/>
      <c r="ICI36"/>
      <c r="ICJ36"/>
      <c r="ICK36"/>
      <c r="ICL36"/>
      <c r="ICM36"/>
      <c r="ICN36"/>
      <c r="ICO36"/>
      <c r="ICP36"/>
      <c r="ICQ36"/>
      <c r="ICR36"/>
      <c r="ICS36"/>
      <c r="ICT36"/>
      <c r="ICU36"/>
      <c r="ICV36"/>
      <c r="ICW36"/>
      <c r="ICX36"/>
      <c r="ICY36"/>
      <c r="ICZ36"/>
      <c r="IDA36"/>
      <c r="IDB36"/>
      <c r="IDC36"/>
      <c r="IDD36"/>
      <c r="IDE36"/>
      <c r="IDF36"/>
      <c r="IDG36"/>
      <c r="IDH36"/>
      <c r="IDI36"/>
      <c r="IDJ36"/>
      <c r="IDK36"/>
      <c r="IDL36"/>
      <c r="IDM36"/>
      <c r="IDN36"/>
      <c r="IDO36"/>
      <c r="IDP36"/>
      <c r="IDQ36"/>
      <c r="IDR36"/>
      <c r="IDS36"/>
      <c r="IDT36"/>
      <c r="IDU36"/>
      <c r="IDV36"/>
      <c r="IDW36"/>
      <c r="IDX36"/>
      <c r="IDY36"/>
      <c r="IDZ36"/>
      <c r="IEA36"/>
      <c r="IEB36"/>
      <c r="IEC36"/>
      <c r="IED36"/>
      <c r="IEE36"/>
      <c r="IEF36"/>
      <c r="IEG36"/>
      <c r="IEH36"/>
      <c r="IEI36"/>
      <c r="IEJ36"/>
      <c r="IEK36"/>
      <c r="IEL36"/>
      <c r="IEM36"/>
      <c r="IEN36"/>
      <c r="IEO36"/>
      <c r="IEP36"/>
      <c r="IEQ36"/>
      <c r="IER36"/>
      <c r="IES36"/>
      <c r="IET36"/>
      <c r="IEU36"/>
      <c r="IEV36"/>
      <c r="IEW36"/>
      <c r="IEX36"/>
      <c r="IEY36"/>
      <c r="IEZ36"/>
      <c r="IFA36"/>
      <c r="IFB36"/>
      <c r="IFC36"/>
      <c r="IFD36"/>
      <c r="IFE36"/>
      <c r="IFF36"/>
      <c r="IFG36"/>
      <c r="IFH36"/>
      <c r="IFI36"/>
      <c r="IFJ36"/>
      <c r="IFK36"/>
      <c r="IFL36"/>
      <c r="IFM36"/>
      <c r="IFN36"/>
      <c r="IFO36"/>
      <c r="IFP36"/>
      <c r="IFQ36"/>
      <c r="IFR36"/>
      <c r="IFS36"/>
      <c r="IFT36"/>
      <c r="IFU36"/>
      <c r="IFV36"/>
      <c r="IFW36"/>
      <c r="IFX36"/>
      <c r="IFY36"/>
      <c r="IFZ36"/>
      <c r="IGA36"/>
      <c r="IGB36"/>
      <c r="IGC36"/>
      <c r="IGD36"/>
      <c r="IGE36"/>
      <c r="IGF36"/>
      <c r="IGG36"/>
      <c r="IGH36"/>
      <c r="IGI36"/>
      <c r="IGJ36"/>
      <c r="IGK36"/>
      <c r="IGL36"/>
      <c r="IGM36"/>
      <c r="IGN36"/>
      <c r="IGO36"/>
      <c r="IGP36"/>
      <c r="IGQ36"/>
      <c r="IGR36"/>
      <c r="IGS36"/>
      <c r="IGT36"/>
      <c r="IGU36"/>
      <c r="IGV36"/>
      <c r="IGW36"/>
      <c r="IGX36"/>
      <c r="IGY36"/>
      <c r="IGZ36"/>
      <c r="IHA36"/>
      <c r="IHB36"/>
      <c r="IHC36"/>
      <c r="IHD36"/>
      <c r="IHE36"/>
      <c r="IHF36"/>
      <c r="IHG36"/>
      <c r="IHH36"/>
      <c r="IHI36"/>
      <c r="IHJ36"/>
      <c r="IHK36"/>
      <c r="IHL36"/>
      <c r="IHM36"/>
      <c r="IHN36"/>
      <c r="IHO36"/>
      <c r="IHP36"/>
      <c r="IHQ36"/>
      <c r="IHR36"/>
      <c r="IHS36"/>
      <c r="IHT36"/>
      <c r="IHU36"/>
      <c r="IHV36"/>
      <c r="IHW36"/>
      <c r="IHX36"/>
      <c r="IHY36"/>
      <c r="IHZ36"/>
      <c r="IIA36"/>
      <c r="IIB36"/>
      <c r="IIC36"/>
      <c r="IID36"/>
      <c r="IIE36"/>
      <c r="IIF36"/>
      <c r="IIG36"/>
      <c r="IIH36"/>
      <c r="III36"/>
      <c r="IIJ36"/>
      <c r="IIK36"/>
      <c r="IIL36"/>
      <c r="IIM36"/>
      <c r="IIN36"/>
      <c r="IIO36"/>
      <c r="IIP36"/>
      <c r="IIQ36"/>
      <c r="IIR36"/>
      <c r="IIS36"/>
      <c r="IIT36"/>
      <c r="IIU36"/>
      <c r="IIV36"/>
      <c r="IIW36"/>
      <c r="IIX36"/>
      <c r="IIY36"/>
      <c r="IIZ36"/>
      <c r="IJA36"/>
      <c r="IJB36"/>
      <c r="IJC36"/>
      <c r="IJD36"/>
      <c r="IJE36"/>
      <c r="IJF36"/>
      <c r="IJG36"/>
      <c r="IJH36"/>
      <c r="IJI36"/>
      <c r="IJJ36"/>
      <c r="IJK36"/>
      <c r="IJL36"/>
      <c r="IJM36"/>
      <c r="IJN36"/>
      <c r="IJO36"/>
      <c r="IJP36"/>
      <c r="IJQ36"/>
      <c r="IJR36"/>
      <c r="IJS36"/>
      <c r="IJT36"/>
      <c r="IJU36"/>
      <c r="IJV36"/>
      <c r="IJW36"/>
      <c r="IJX36"/>
      <c r="IJY36"/>
      <c r="IJZ36"/>
      <c r="IKA36"/>
      <c r="IKB36"/>
      <c r="IKC36"/>
      <c r="IKD36"/>
      <c r="IKE36"/>
      <c r="IKF36"/>
      <c r="IKG36"/>
      <c r="IKH36"/>
      <c r="IKI36"/>
      <c r="IKJ36"/>
      <c r="IKK36"/>
      <c r="IKL36"/>
      <c r="IKM36"/>
      <c r="IKN36"/>
      <c r="IKO36"/>
      <c r="IKP36"/>
      <c r="IKQ36"/>
      <c r="IKR36"/>
      <c r="IKS36"/>
      <c r="IKT36"/>
      <c r="IKU36"/>
      <c r="IKV36"/>
      <c r="IKW36"/>
      <c r="IKX36"/>
      <c r="IKY36"/>
      <c r="IKZ36"/>
      <c r="ILA36"/>
      <c r="ILB36"/>
      <c r="ILC36"/>
      <c r="ILD36"/>
      <c r="ILE36"/>
      <c r="ILF36"/>
      <c r="ILG36"/>
      <c r="ILH36"/>
      <c r="ILI36"/>
      <c r="ILJ36"/>
      <c r="ILK36"/>
      <c r="ILL36"/>
      <c r="ILM36"/>
      <c r="ILN36"/>
      <c r="ILO36"/>
      <c r="ILP36"/>
      <c r="ILQ36"/>
      <c r="ILR36"/>
      <c r="ILS36"/>
      <c r="ILT36"/>
      <c r="ILU36"/>
      <c r="ILV36"/>
      <c r="ILW36"/>
      <c r="ILX36"/>
      <c r="ILY36"/>
      <c r="ILZ36"/>
      <c r="IMA36"/>
      <c r="IMB36"/>
      <c r="IMC36"/>
      <c r="IMD36"/>
      <c r="IME36"/>
      <c r="IMF36"/>
      <c r="IMG36"/>
      <c r="IMH36"/>
      <c r="IMI36"/>
      <c r="IMJ36"/>
      <c r="IMK36"/>
      <c r="IML36"/>
      <c r="IMM36"/>
      <c r="IMN36"/>
      <c r="IMO36"/>
      <c r="IMP36"/>
      <c r="IMQ36"/>
      <c r="IMR36"/>
      <c r="IMS36"/>
      <c r="IMT36"/>
      <c r="IMU36"/>
      <c r="IMV36"/>
      <c r="IMW36"/>
      <c r="IMX36"/>
      <c r="IMY36"/>
      <c r="IMZ36"/>
      <c r="INA36"/>
      <c r="INB36"/>
      <c r="INC36"/>
      <c r="IND36"/>
      <c r="INE36"/>
      <c r="INF36"/>
      <c r="ING36"/>
      <c r="INH36"/>
      <c r="INI36"/>
      <c r="INJ36"/>
      <c r="INK36"/>
      <c r="INL36"/>
      <c r="INM36"/>
      <c r="INN36"/>
      <c r="INO36"/>
      <c r="INP36"/>
      <c r="INQ36"/>
      <c r="INR36"/>
      <c r="INS36"/>
      <c r="INT36"/>
      <c r="INU36"/>
      <c r="INV36"/>
      <c r="INW36"/>
      <c r="INX36"/>
      <c r="INY36"/>
      <c r="INZ36"/>
      <c r="IOA36"/>
      <c r="IOB36"/>
      <c r="IOC36"/>
      <c r="IOD36"/>
      <c r="IOE36"/>
      <c r="IOF36"/>
      <c r="IOG36"/>
      <c r="IOH36"/>
      <c r="IOI36"/>
      <c r="IOJ36"/>
      <c r="IOK36"/>
      <c r="IOL36"/>
      <c r="IOM36"/>
      <c r="ION36"/>
      <c r="IOO36"/>
      <c r="IOP36"/>
      <c r="IOQ36"/>
      <c r="IOR36"/>
      <c r="IOS36"/>
      <c r="IOT36"/>
      <c r="IOU36"/>
      <c r="IOV36"/>
      <c r="IOW36"/>
      <c r="IOX36"/>
      <c r="IOY36"/>
      <c r="IOZ36"/>
      <c r="IPA36"/>
      <c r="IPB36"/>
      <c r="IPC36"/>
      <c r="IPD36"/>
      <c r="IPE36"/>
      <c r="IPF36"/>
      <c r="IPG36"/>
      <c r="IPH36"/>
      <c r="IPI36"/>
      <c r="IPJ36"/>
      <c r="IPK36"/>
      <c r="IPL36"/>
      <c r="IPM36"/>
      <c r="IPN36"/>
      <c r="IPO36"/>
      <c r="IPP36"/>
      <c r="IPQ36"/>
      <c r="IPR36"/>
      <c r="IPS36"/>
      <c r="IPT36"/>
      <c r="IPU36"/>
      <c r="IPV36"/>
      <c r="IPW36"/>
      <c r="IPX36"/>
      <c r="IPY36"/>
      <c r="IPZ36"/>
      <c r="IQA36"/>
      <c r="IQB36"/>
      <c r="IQC36"/>
      <c r="IQD36"/>
      <c r="IQE36"/>
      <c r="IQF36"/>
      <c r="IQG36"/>
      <c r="IQH36"/>
      <c r="IQI36"/>
      <c r="IQJ36"/>
      <c r="IQK36"/>
      <c r="IQL36"/>
      <c r="IQM36"/>
      <c r="IQN36"/>
      <c r="IQO36"/>
      <c r="IQP36"/>
      <c r="IQQ36"/>
      <c r="IQR36"/>
      <c r="IQS36"/>
      <c r="IQT36"/>
      <c r="IQU36"/>
      <c r="IQV36"/>
      <c r="IQW36"/>
      <c r="IQX36"/>
      <c r="IQY36"/>
      <c r="IQZ36"/>
      <c r="IRA36"/>
      <c r="IRB36"/>
      <c r="IRC36"/>
      <c r="IRD36"/>
      <c r="IRE36"/>
      <c r="IRF36"/>
      <c r="IRG36"/>
      <c r="IRH36"/>
      <c r="IRI36"/>
      <c r="IRJ36"/>
      <c r="IRK36"/>
      <c r="IRL36"/>
      <c r="IRM36"/>
      <c r="IRN36"/>
      <c r="IRO36"/>
      <c r="IRP36"/>
      <c r="IRQ36"/>
      <c r="IRR36"/>
      <c r="IRS36"/>
      <c r="IRT36"/>
      <c r="IRU36"/>
      <c r="IRV36"/>
      <c r="IRW36"/>
      <c r="IRX36"/>
      <c r="IRY36"/>
      <c r="IRZ36"/>
      <c r="ISA36"/>
      <c r="ISB36"/>
      <c r="ISC36"/>
      <c r="ISD36"/>
      <c r="ISE36"/>
      <c r="ISF36"/>
      <c r="ISG36"/>
      <c r="ISH36"/>
      <c r="ISI36"/>
      <c r="ISJ36"/>
      <c r="ISK36"/>
      <c r="ISL36"/>
      <c r="ISM36"/>
      <c r="ISN36"/>
      <c r="ISO36"/>
      <c r="ISP36"/>
      <c r="ISQ36"/>
      <c r="ISR36"/>
      <c r="ISS36"/>
      <c r="IST36"/>
      <c r="ISU36"/>
      <c r="ISV36"/>
      <c r="ISW36"/>
      <c r="ISX36"/>
      <c r="ISY36"/>
      <c r="ISZ36"/>
      <c r="ITA36"/>
      <c r="ITB36"/>
      <c r="ITC36"/>
      <c r="ITD36"/>
      <c r="ITE36"/>
      <c r="ITF36"/>
      <c r="ITG36"/>
      <c r="ITH36"/>
      <c r="ITI36"/>
      <c r="ITJ36"/>
      <c r="ITK36"/>
      <c r="ITL36"/>
      <c r="ITM36"/>
      <c r="ITN36"/>
      <c r="ITO36"/>
      <c r="ITP36"/>
      <c r="ITQ36"/>
      <c r="ITR36"/>
      <c r="ITS36"/>
      <c r="ITT36"/>
      <c r="ITU36"/>
      <c r="ITV36"/>
      <c r="ITW36"/>
      <c r="ITX36"/>
      <c r="ITY36"/>
      <c r="ITZ36"/>
      <c r="IUA36"/>
      <c r="IUB36"/>
      <c r="IUC36"/>
      <c r="IUD36"/>
      <c r="IUE36"/>
      <c r="IUF36"/>
      <c r="IUG36"/>
      <c r="IUH36"/>
      <c r="IUI36"/>
      <c r="IUJ36"/>
      <c r="IUK36"/>
      <c r="IUL36"/>
      <c r="IUM36"/>
      <c r="IUN36"/>
      <c r="IUO36"/>
      <c r="IUP36"/>
      <c r="IUQ36"/>
      <c r="IUR36"/>
      <c r="IUS36"/>
      <c r="IUT36"/>
      <c r="IUU36"/>
      <c r="IUV36"/>
      <c r="IUW36"/>
      <c r="IUX36"/>
      <c r="IUY36"/>
      <c r="IUZ36"/>
      <c r="IVA36"/>
      <c r="IVB36"/>
      <c r="IVC36"/>
      <c r="IVD36"/>
      <c r="IVE36"/>
      <c r="IVF36"/>
      <c r="IVG36"/>
      <c r="IVH36"/>
      <c r="IVI36"/>
      <c r="IVJ36"/>
      <c r="IVK36"/>
      <c r="IVL36"/>
      <c r="IVM36"/>
      <c r="IVN36"/>
      <c r="IVO36"/>
      <c r="IVP36"/>
      <c r="IVQ36"/>
      <c r="IVR36"/>
      <c r="IVS36"/>
      <c r="IVT36"/>
      <c r="IVU36"/>
      <c r="IVV36"/>
      <c r="IVW36"/>
      <c r="IVX36"/>
      <c r="IVY36"/>
      <c r="IVZ36"/>
      <c r="IWA36"/>
      <c r="IWB36"/>
      <c r="IWC36"/>
      <c r="IWD36"/>
      <c r="IWE36"/>
      <c r="IWF36"/>
      <c r="IWG36"/>
      <c r="IWH36"/>
      <c r="IWI36"/>
      <c r="IWJ36"/>
      <c r="IWK36"/>
      <c r="IWL36"/>
      <c r="IWM36"/>
      <c r="IWN36"/>
      <c r="IWO36"/>
      <c r="IWP36"/>
      <c r="IWQ36"/>
      <c r="IWR36"/>
      <c r="IWS36"/>
      <c r="IWT36"/>
      <c r="IWU36"/>
      <c r="IWV36"/>
      <c r="IWW36"/>
      <c r="IWX36"/>
      <c r="IWY36"/>
      <c r="IWZ36"/>
      <c r="IXA36"/>
      <c r="IXB36"/>
      <c r="IXC36"/>
      <c r="IXD36"/>
      <c r="IXE36"/>
      <c r="IXF36"/>
      <c r="IXG36"/>
      <c r="IXH36"/>
      <c r="IXI36"/>
      <c r="IXJ36"/>
      <c r="IXK36"/>
      <c r="IXL36"/>
      <c r="IXM36"/>
      <c r="IXN36"/>
      <c r="IXO36"/>
      <c r="IXP36"/>
      <c r="IXQ36"/>
      <c r="IXR36"/>
      <c r="IXS36"/>
      <c r="IXT36"/>
      <c r="IXU36"/>
      <c r="IXV36"/>
      <c r="IXW36"/>
      <c r="IXX36"/>
      <c r="IXY36"/>
      <c r="IXZ36"/>
      <c r="IYA36"/>
      <c r="IYB36"/>
      <c r="IYC36"/>
      <c r="IYD36"/>
      <c r="IYE36"/>
      <c r="IYF36"/>
      <c r="IYG36"/>
      <c r="IYH36"/>
      <c r="IYI36"/>
      <c r="IYJ36"/>
      <c r="IYK36"/>
      <c r="IYL36"/>
      <c r="IYM36"/>
      <c r="IYN36"/>
      <c r="IYO36"/>
      <c r="IYP36"/>
      <c r="IYQ36"/>
      <c r="IYR36"/>
      <c r="IYS36"/>
      <c r="IYT36"/>
      <c r="IYU36"/>
      <c r="IYV36"/>
      <c r="IYW36"/>
      <c r="IYX36"/>
      <c r="IYY36"/>
      <c r="IYZ36"/>
      <c r="IZA36"/>
      <c r="IZB36"/>
      <c r="IZC36"/>
      <c r="IZD36"/>
      <c r="IZE36"/>
      <c r="IZF36"/>
      <c r="IZG36"/>
      <c r="IZH36"/>
      <c r="IZI36"/>
      <c r="IZJ36"/>
      <c r="IZK36"/>
      <c r="IZL36"/>
      <c r="IZM36"/>
      <c r="IZN36"/>
      <c r="IZO36"/>
      <c r="IZP36"/>
      <c r="IZQ36"/>
      <c r="IZR36"/>
      <c r="IZS36"/>
      <c r="IZT36"/>
      <c r="IZU36"/>
      <c r="IZV36"/>
      <c r="IZW36"/>
      <c r="IZX36"/>
      <c r="IZY36"/>
      <c r="IZZ36"/>
      <c r="JAA36"/>
      <c r="JAB36"/>
      <c r="JAC36"/>
      <c r="JAD36"/>
      <c r="JAE36"/>
      <c r="JAF36"/>
      <c r="JAG36"/>
      <c r="JAH36"/>
      <c r="JAI36"/>
      <c r="JAJ36"/>
      <c r="JAK36"/>
      <c r="JAL36"/>
      <c r="JAM36"/>
      <c r="JAN36"/>
      <c r="JAO36"/>
      <c r="JAP36"/>
      <c r="JAQ36"/>
      <c r="JAR36"/>
      <c r="JAS36"/>
      <c r="JAT36"/>
      <c r="JAU36"/>
      <c r="JAV36"/>
      <c r="JAW36"/>
      <c r="JAX36"/>
      <c r="JAY36"/>
      <c r="JAZ36"/>
      <c r="JBA36"/>
      <c r="JBB36"/>
      <c r="JBC36"/>
      <c r="JBD36"/>
      <c r="JBE36"/>
      <c r="JBF36"/>
      <c r="JBG36"/>
      <c r="JBH36"/>
      <c r="JBI36"/>
      <c r="JBJ36"/>
      <c r="JBK36"/>
      <c r="JBL36"/>
      <c r="JBM36"/>
      <c r="JBN36"/>
      <c r="JBO36"/>
      <c r="JBP36"/>
      <c r="JBQ36"/>
      <c r="JBR36"/>
      <c r="JBS36"/>
      <c r="JBT36"/>
      <c r="JBU36"/>
      <c r="JBV36"/>
      <c r="JBW36"/>
      <c r="JBX36"/>
      <c r="JBY36"/>
      <c r="JBZ36"/>
      <c r="JCA36"/>
      <c r="JCB36"/>
      <c r="JCC36"/>
      <c r="JCD36"/>
      <c r="JCE36"/>
      <c r="JCF36"/>
      <c r="JCG36"/>
      <c r="JCH36"/>
      <c r="JCI36"/>
      <c r="JCJ36"/>
      <c r="JCK36"/>
      <c r="JCL36"/>
      <c r="JCM36"/>
      <c r="JCN36"/>
      <c r="JCO36"/>
      <c r="JCP36"/>
      <c r="JCQ36"/>
      <c r="JCR36"/>
      <c r="JCS36"/>
      <c r="JCT36"/>
      <c r="JCU36"/>
      <c r="JCV36"/>
      <c r="JCW36"/>
      <c r="JCX36"/>
      <c r="JCY36"/>
      <c r="JCZ36"/>
      <c r="JDA36"/>
      <c r="JDB36"/>
      <c r="JDC36"/>
      <c r="JDD36"/>
      <c r="JDE36"/>
      <c r="JDF36"/>
      <c r="JDG36"/>
      <c r="JDH36"/>
      <c r="JDI36"/>
      <c r="JDJ36"/>
      <c r="JDK36"/>
      <c r="JDL36"/>
      <c r="JDM36"/>
      <c r="JDN36"/>
      <c r="JDO36"/>
      <c r="JDP36"/>
      <c r="JDQ36"/>
      <c r="JDR36"/>
      <c r="JDS36"/>
      <c r="JDT36"/>
      <c r="JDU36"/>
      <c r="JDV36"/>
      <c r="JDW36"/>
      <c r="JDX36"/>
      <c r="JDY36"/>
      <c r="JDZ36"/>
      <c r="JEA36"/>
      <c r="JEB36"/>
      <c r="JEC36"/>
      <c r="JED36"/>
      <c r="JEE36"/>
      <c r="JEF36"/>
      <c r="JEG36"/>
      <c r="JEH36"/>
      <c r="JEI36"/>
      <c r="JEJ36"/>
      <c r="JEK36"/>
      <c r="JEL36"/>
      <c r="JEM36"/>
      <c r="JEN36"/>
      <c r="JEO36"/>
      <c r="JEP36"/>
      <c r="JEQ36"/>
      <c r="JER36"/>
      <c r="JES36"/>
      <c r="JET36"/>
      <c r="JEU36"/>
      <c r="JEV36"/>
      <c r="JEW36"/>
      <c r="JEX36"/>
      <c r="JEY36"/>
      <c r="JEZ36"/>
      <c r="JFA36"/>
      <c r="JFB36"/>
      <c r="JFC36"/>
      <c r="JFD36"/>
      <c r="JFE36"/>
      <c r="JFF36"/>
      <c r="JFG36"/>
      <c r="JFH36"/>
      <c r="JFI36"/>
      <c r="JFJ36"/>
      <c r="JFK36"/>
      <c r="JFL36"/>
      <c r="JFM36"/>
      <c r="JFN36"/>
      <c r="JFO36"/>
      <c r="JFP36"/>
      <c r="JFQ36"/>
      <c r="JFR36"/>
      <c r="JFS36"/>
      <c r="JFT36"/>
      <c r="JFU36"/>
      <c r="JFV36"/>
      <c r="JFW36"/>
      <c r="JFX36"/>
      <c r="JFY36"/>
      <c r="JFZ36"/>
      <c r="JGA36"/>
      <c r="JGB36"/>
      <c r="JGC36"/>
      <c r="JGD36"/>
      <c r="JGE36"/>
      <c r="JGF36"/>
      <c r="JGG36"/>
      <c r="JGH36"/>
      <c r="JGI36"/>
      <c r="JGJ36"/>
      <c r="JGK36"/>
      <c r="JGL36"/>
      <c r="JGM36"/>
      <c r="JGN36"/>
      <c r="JGO36"/>
      <c r="JGP36"/>
      <c r="JGQ36"/>
      <c r="JGR36"/>
      <c r="JGS36"/>
      <c r="JGT36"/>
      <c r="JGU36"/>
      <c r="JGV36"/>
      <c r="JGW36"/>
      <c r="JGX36"/>
      <c r="JGY36"/>
      <c r="JGZ36"/>
      <c r="JHA36"/>
      <c r="JHB36"/>
      <c r="JHC36"/>
      <c r="JHD36"/>
      <c r="JHE36"/>
      <c r="JHF36"/>
      <c r="JHG36"/>
      <c r="JHH36"/>
      <c r="JHI36"/>
      <c r="JHJ36"/>
      <c r="JHK36"/>
      <c r="JHL36"/>
      <c r="JHM36"/>
      <c r="JHN36"/>
      <c r="JHO36"/>
      <c r="JHP36"/>
      <c r="JHQ36"/>
      <c r="JHR36"/>
      <c r="JHS36"/>
      <c r="JHT36"/>
      <c r="JHU36"/>
      <c r="JHV36"/>
      <c r="JHW36"/>
      <c r="JHX36"/>
      <c r="JHY36"/>
      <c r="JHZ36"/>
      <c r="JIA36"/>
      <c r="JIB36"/>
      <c r="JIC36"/>
      <c r="JID36"/>
      <c r="JIE36"/>
      <c r="JIF36"/>
      <c r="JIG36"/>
      <c r="JIH36"/>
      <c r="JII36"/>
      <c r="JIJ36"/>
      <c r="JIK36"/>
      <c r="JIL36"/>
      <c r="JIM36"/>
      <c r="JIN36"/>
      <c r="JIO36"/>
      <c r="JIP36"/>
      <c r="JIQ36"/>
      <c r="JIR36"/>
      <c r="JIS36"/>
      <c r="JIT36"/>
      <c r="JIU36"/>
      <c r="JIV36"/>
      <c r="JIW36"/>
      <c r="JIX36"/>
      <c r="JIY36"/>
      <c r="JIZ36"/>
      <c r="JJA36"/>
      <c r="JJB36"/>
      <c r="JJC36"/>
      <c r="JJD36"/>
      <c r="JJE36"/>
      <c r="JJF36"/>
      <c r="JJG36"/>
      <c r="JJH36"/>
      <c r="JJI36"/>
      <c r="JJJ36"/>
      <c r="JJK36"/>
      <c r="JJL36"/>
      <c r="JJM36"/>
      <c r="JJN36"/>
      <c r="JJO36"/>
      <c r="JJP36"/>
      <c r="JJQ36"/>
      <c r="JJR36"/>
      <c r="JJS36"/>
      <c r="JJT36"/>
      <c r="JJU36"/>
      <c r="JJV36"/>
      <c r="JJW36"/>
      <c r="JJX36"/>
      <c r="JJY36"/>
      <c r="JJZ36"/>
      <c r="JKA36"/>
      <c r="JKB36"/>
      <c r="JKC36"/>
      <c r="JKD36"/>
      <c r="JKE36"/>
      <c r="JKF36"/>
      <c r="JKG36"/>
      <c r="JKH36"/>
      <c r="JKI36"/>
      <c r="JKJ36"/>
      <c r="JKK36"/>
      <c r="JKL36"/>
      <c r="JKM36"/>
      <c r="JKN36"/>
      <c r="JKO36"/>
      <c r="JKP36"/>
      <c r="JKQ36"/>
      <c r="JKR36"/>
      <c r="JKS36"/>
      <c r="JKT36"/>
      <c r="JKU36"/>
      <c r="JKV36"/>
      <c r="JKW36"/>
      <c r="JKX36"/>
      <c r="JKY36"/>
      <c r="JKZ36"/>
      <c r="JLA36"/>
      <c r="JLB36"/>
      <c r="JLC36"/>
      <c r="JLD36"/>
      <c r="JLE36"/>
      <c r="JLF36"/>
      <c r="JLG36"/>
      <c r="JLH36"/>
      <c r="JLI36"/>
      <c r="JLJ36"/>
      <c r="JLK36"/>
      <c r="JLL36"/>
      <c r="JLM36"/>
      <c r="JLN36"/>
      <c r="JLO36"/>
      <c r="JLP36"/>
      <c r="JLQ36"/>
      <c r="JLR36"/>
      <c r="JLS36"/>
      <c r="JLT36"/>
      <c r="JLU36"/>
      <c r="JLV36"/>
      <c r="JLW36"/>
      <c r="JLX36"/>
      <c r="JLY36"/>
      <c r="JLZ36"/>
      <c r="JMA36"/>
      <c r="JMB36"/>
      <c r="JMC36"/>
      <c r="JMD36"/>
      <c r="JME36"/>
      <c r="JMF36"/>
      <c r="JMG36"/>
      <c r="JMH36"/>
      <c r="JMI36"/>
      <c r="JMJ36"/>
      <c r="JMK36"/>
      <c r="JML36"/>
      <c r="JMM36"/>
      <c r="JMN36"/>
      <c r="JMO36"/>
      <c r="JMP36"/>
      <c r="JMQ36"/>
      <c r="JMR36"/>
      <c r="JMS36"/>
      <c r="JMT36"/>
      <c r="JMU36"/>
      <c r="JMV36"/>
      <c r="JMW36"/>
      <c r="JMX36"/>
      <c r="JMY36"/>
      <c r="JMZ36"/>
      <c r="JNA36"/>
      <c r="JNB36"/>
      <c r="JNC36"/>
      <c r="JND36"/>
      <c r="JNE36"/>
      <c r="JNF36"/>
      <c r="JNG36"/>
      <c r="JNH36"/>
      <c r="JNI36"/>
      <c r="JNJ36"/>
      <c r="JNK36"/>
      <c r="JNL36"/>
      <c r="JNM36"/>
      <c r="JNN36"/>
      <c r="JNO36"/>
      <c r="JNP36"/>
      <c r="JNQ36"/>
      <c r="JNR36"/>
      <c r="JNS36"/>
      <c r="JNT36"/>
      <c r="JNU36"/>
      <c r="JNV36"/>
      <c r="JNW36"/>
      <c r="JNX36"/>
      <c r="JNY36"/>
      <c r="JNZ36"/>
      <c r="JOA36"/>
      <c r="JOB36"/>
      <c r="JOC36"/>
      <c r="JOD36"/>
      <c r="JOE36"/>
      <c r="JOF36"/>
      <c r="JOG36"/>
      <c r="JOH36"/>
      <c r="JOI36"/>
      <c r="JOJ36"/>
      <c r="JOK36"/>
      <c r="JOL36"/>
      <c r="JOM36"/>
      <c r="JON36"/>
      <c r="JOO36"/>
      <c r="JOP36"/>
      <c r="JOQ36"/>
      <c r="JOR36"/>
      <c r="JOS36"/>
      <c r="JOT36"/>
      <c r="JOU36"/>
      <c r="JOV36"/>
      <c r="JOW36"/>
      <c r="JOX36"/>
      <c r="JOY36"/>
      <c r="JOZ36"/>
      <c r="JPA36"/>
      <c r="JPB36"/>
      <c r="JPC36"/>
      <c r="JPD36"/>
      <c r="JPE36"/>
      <c r="JPF36"/>
      <c r="JPG36"/>
      <c r="JPH36"/>
      <c r="JPI36"/>
      <c r="JPJ36"/>
      <c r="JPK36"/>
      <c r="JPL36"/>
      <c r="JPM36"/>
      <c r="JPN36"/>
      <c r="JPO36"/>
      <c r="JPP36"/>
      <c r="JPQ36"/>
      <c r="JPR36"/>
      <c r="JPS36"/>
      <c r="JPT36"/>
      <c r="JPU36"/>
      <c r="JPV36"/>
      <c r="JPW36"/>
      <c r="JPX36"/>
      <c r="JPY36"/>
      <c r="JPZ36"/>
      <c r="JQA36"/>
      <c r="JQB36"/>
      <c r="JQC36"/>
      <c r="JQD36"/>
      <c r="JQE36"/>
      <c r="JQF36"/>
      <c r="JQG36"/>
      <c r="JQH36"/>
      <c r="JQI36"/>
      <c r="JQJ36"/>
      <c r="JQK36"/>
      <c r="JQL36"/>
      <c r="JQM36"/>
      <c r="JQN36"/>
      <c r="JQO36"/>
      <c r="JQP36"/>
      <c r="JQQ36"/>
      <c r="JQR36"/>
      <c r="JQS36"/>
      <c r="JQT36"/>
      <c r="JQU36"/>
      <c r="JQV36"/>
      <c r="JQW36"/>
      <c r="JQX36"/>
      <c r="JQY36"/>
      <c r="JQZ36"/>
      <c r="JRA36"/>
      <c r="JRB36"/>
      <c r="JRC36"/>
      <c r="JRD36"/>
      <c r="JRE36"/>
      <c r="JRF36"/>
      <c r="JRG36"/>
      <c r="JRH36"/>
      <c r="JRI36"/>
      <c r="JRJ36"/>
      <c r="JRK36"/>
      <c r="JRL36"/>
      <c r="JRM36"/>
      <c r="JRN36"/>
      <c r="JRO36"/>
      <c r="JRP36"/>
      <c r="JRQ36"/>
      <c r="JRR36"/>
      <c r="JRS36"/>
      <c r="JRT36"/>
      <c r="JRU36"/>
      <c r="JRV36"/>
      <c r="JRW36"/>
      <c r="JRX36"/>
      <c r="JRY36"/>
      <c r="JRZ36"/>
      <c r="JSA36"/>
      <c r="JSB36"/>
      <c r="JSC36"/>
      <c r="JSD36"/>
      <c r="JSE36"/>
      <c r="JSF36"/>
      <c r="JSG36"/>
      <c r="JSH36"/>
      <c r="JSI36"/>
      <c r="JSJ36"/>
      <c r="JSK36"/>
      <c r="JSL36"/>
      <c r="JSM36"/>
      <c r="JSN36"/>
      <c r="JSO36"/>
      <c r="JSP36"/>
      <c r="JSQ36"/>
      <c r="JSR36"/>
      <c r="JSS36"/>
      <c r="JST36"/>
      <c r="JSU36"/>
      <c r="JSV36"/>
      <c r="JSW36"/>
      <c r="JSX36"/>
      <c r="JSY36"/>
      <c r="JSZ36"/>
      <c r="JTA36"/>
      <c r="JTB36"/>
      <c r="JTC36"/>
      <c r="JTD36"/>
      <c r="JTE36"/>
      <c r="JTF36"/>
      <c r="JTG36"/>
      <c r="JTH36"/>
      <c r="JTI36"/>
      <c r="JTJ36"/>
      <c r="JTK36"/>
      <c r="JTL36"/>
      <c r="JTM36"/>
      <c r="JTN36"/>
      <c r="JTO36"/>
      <c r="JTP36"/>
      <c r="JTQ36"/>
      <c r="JTR36"/>
      <c r="JTS36"/>
      <c r="JTT36"/>
      <c r="JTU36"/>
      <c r="JTV36"/>
      <c r="JTW36"/>
      <c r="JTX36"/>
      <c r="JTY36"/>
      <c r="JTZ36"/>
      <c r="JUA36"/>
      <c r="JUB36"/>
      <c r="JUC36"/>
      <c r="JUD36"/>
      <c r="JUE36"/>
      <c r="JUF36"/>
      <c r="JUG36"/>
      <c r="JUH36"/>
      <c r="JUI36"/>
      <c r="JUJ36"/>
      <c r="JUK36"/>
      <c r="JUL36"/>
      <c r="JUM36"/>
      <c r="JUN36"/>
      <c r="JUO36"/>
      <c r="JUP36"/>
      <c r="JUQ36"/>
      <c r="JUR36"/>
      <c r="JUS36"/>
      <c r="JUT36"/>
      <c r="JUU36"/>
      <c r="JUV36"/>
      <c r="JUW36"/>
      <c r="JUX36"/>
      <c r="JUY36"/>
      <c r="JUZ36"/>
      <c r="JVA36"/>
      <c r="JVB36"/>
      <c r="JVC36"/>
      <c r="JVD36"/>
      <c r="JVE36"/>
      <c r="JVF36"/>
      <c r="JVG36"/>
      <c r="JVH36"/>
      <c r="JVI36"/>
      <c r="JVJ36"/>
      <c r="JVK36"/>
      <c r="JVL36"/>
      <c r="JVM36"/>
      <c r="JVN36"/>
      <c r="JVO36"/>
      <c r="JVP36"/>
      <c r="JVQ36"/>
      <c r="JVR36"/>
      <c r="JVS36"/>
      <c r="JVT36"/>
      <c r="JVU36"/>
      <c r="JVV36"/>
      <c r="JVW36"/>
      <c r="JVX36"/>
      <c r="JVY36"/>
      <c r="JVZ36"/>
      <c r="JWA36"/>
      <c r="JWB36"/>
      <c r="JWC36"/>
      <c r="JWD36"/>
      <c r="JWE36"/>
      <c r="JWF36"/>
      <c r="JWG36"/>
      <c r="JWH36"/>
      <c r="JWI36"/>
      <c r="JWJ36"/>
      <c r="JWK36"/>
      <c r="JWL36"/>
      <c r="JWM36"/>
      <c r="JWN36"/>
      <c r="JWO36"/>
      <c r="JWP36"/>
      <c r="JWQ36"/>
      <c r="JWR36"/>
      <c r="JWS36"/>
      <c r="JWT36"/>
      <c r="JWU36"/>
      <c r="JWV36"/>
      <c r="JWW36"/>
      <c r="JWX36"/>
      <c r="JWY36"/>
      <c r="JWZ36"/>
      <c r="JXA36"/>
      <c r="JXB36"/>
      <c r="JXC36"/>
      <c r="JXD36"/>
      <c r="JXE36"/>
      <c r="JXF36"/>
      <c r="JXG36"/>
      <c r="JXH36"/>
      <c r="JXI36"/>
      <c r="JXJ36"/>
      <c r="JXK36"/>
      <c r="JXL36"/>
      <c r="JXM36"/>
      <c r="JXN36"/>
      <c r="JXO36"/>
      <c r="JXP36"/>
      <c r="JXQ36"/>
      <c r="JXR36"/>
      <c r="JXS36"/>
      <c r="JXT36"/>
      <c r="JXU36"/>
      <c r="JXV36"/>
      <c r="JXW36"/>
      <c r="JXX36"/>
      <c r="JXY36"/>
      <c r="JXZ36"/>
      <c r="JYA36"/>
      <c r="JYB36"/>
      <c r="JYC36"/>
      <c r="JYD36"/>
      <c r="JYE36"/>
      <c r="JYF36"/>
      <c r="JYG36"/>
      <c r="JYH36"/>
      <c r="JYI36"/>
      <c r="JYJ36"/>
      <c r="JYK36"/>
      <c r="JYL36"/>
      <c r="JYM36"/>
      <c r="JYN36"/>
      <c r="JYO36"/>
      <c r="JYP36"/>
      <c r="JYQ36"/>
      <c r="JYR36"/>
      <c r="JYS36"/>
      <c r="JYT36"/>
      <c r="JYU36"/>
      <c r="JYV36"/>
      <c r="JYW36"/>
      <c r="JYX36"/>
      <c r="JYY36"/>
      <c r="JYZ36"/>
      <c r="JZA36"/>
      <c r="JZB36"/>
      <c r="JZC36"/>
      <c r="JZD36"/>
      <c r="JZE36"/>
      <c r="JZF36"/>
      <c r="JZG36"/>
      <c r="JZH36"/>
      <c r="JZI36"/>
      <c r="JZJ36"/>
      <c r="JZK36"/>
      <c r="JZL36"/>
      <c r="JZM36"/>
      <c r="JZN36"/>
      <c r="JZO36"/>
      <c r="JZP36"/>
      <c r="JZQ36"/>
      <c r="JZR36"/>
      <c r="JZS36"/>
      <c r="JZT36"/>
      <c r="JZU36"/>
      <c r="JZV36"/>
      <c r="JZW36"/>
      <c r="JZX36"/>
      <c r="JZY36"/>
      <c r="JZZ36"/>
      <c r="KAA36"/>
      <c r="KAB36"/>
      <c r="KAC36"/>
      <c r="KAD36"/>
      <c r="KAE36"/>
      <c r="KAF36"/>
      <c r="KAG36"/>
      <c r="KAH36"/>
      <c r="KAI36"/>
      <c r="KAJ36"/>
      <c r="KAK36"/>
      <c r="KAL36"/>
      <c r="KAM36"/>
      <c r="KAN36"/>
      <c r="KAO36"/>
      <c r="KAP36"/>
      <c r="KAQ36"/>
      <c r="KAR36"/>
      <c r="KAS36"/>
      <c r="KAT36"/>
      <c r="KAU36"/>
      <c r="KAV36"/>
      <c r="KAW36"/>
      <c r="KAX36"/>
      <c r="KAY36"/>
      <c r="KAZ36"/>
      <c r="KBA36"/>
      <c r="KBB36"/>
      <c r="KBC36"/>
      <c r="KBD36"/>
      <c r="KBE36"/>
      <c r="KBF36"/>
      <c r="KBG36"/>
      <c r="KBH36"/>
      <c r="KBI36"/>
      <c r="KBJ36"/>
      <c r="KBK36"/>
      <c r="KBL36"/>
      <c r="KBM36"/>
      <c r="KBN36"/>
      <c r="KBO36"/>
      <c r="KBP36"/>
      <c r="KBQ36"/>
      <c r="KBR36"/>
      <c r="KBS36"/>
      <c r="KBT36"/>
      <c r="KBU36"/>
      <c r="KBV36"/>
      <c r="KBW36"/>
      <c r="KBX36"/>
      <c r="KBY36"/>
      <c r="KBZ36"/>
      <c r="KCA36"/>
      <c r="KCB36"/>
      <c r="KCC36"/>
      <c r="KCD36"/>
      <c r="KCE36"/>
      <c r="KCF36"/>
      <c r="KCG36"/>
      <c r="KCH36"/>
      <c r="KCI36"/>
      <c r="KCJ36"/>
      <c r="KCK36"/>
      <c r="KCL36"/>
      <c r="KCM36"/>
      <c r="KCN36"/>
      <c r="KCO36"/>
      <c r="KCP36"/>
      <c r="KCQ36"/>
      <c r="KCR36"/>
      <c r="KCS36"/>
      <c r="KCT36"/>
      <c r="KCU36"/>
      <c r="KCV36"/>
      <c r="KCW36"/>
      <c r="KCX36"/>
      <c r="KCY36"/>
      <c r="KCZ36"/>
      <c r="KDA36"/>
      <c r="KDB36"/>
      <c r="KDC36"/>
      <c r="KDD36"/>
      <c r="KDE36"/>
      <c r="KDF36"/>
      <c r="KDG36"/>
      <c r="KDH36"/>
      <c r="KDI36"/>
      <c r="KDJ36"/>
      <c r="KDK36"/>
      <c r="KDL36"/>
      <c r="KDM36"/>
      <c r="KDN36"/>
      <c r="KDO36"/>
      <c r="KDP36"/>
      <c r="KDQ36"/>
      <c r="KDR36"/>
      <c r="KDS36"/>
      <c r="KDT36"/>
      <c r="KDU36"/>
      <c r="KDV36"/>
      <c r="KDW36"/>
      <c r="KDX36"/>
      <c r="KDY36"/>
      <c r="KDZ36"/>
      <c r="KEA36"/>
      <c r="KEB36"/>
      <c r="KEC36"/>
      <c r="KED36"/>
      <c r="KEE36"/>
      <c r="KEF36"/>
      <c r="KEG36"/>
      <c r="KEH36"/>
      <c r="KEI36"/>
      <c r="KEJ36"/>
      <c r="KEK36"/>
      <c r="KEL36"/>
      <c r="KEM36"/>
      <c r="KEN36"/>
      <c r="KEO36"/>
      <c r="KEP36"/>
      <c r="KEQ36"/>
      <c r="KER36"/>
      <c r="KES36"/>
      <c r="KET36"/>
      <c r="KEU36"/>
      <c r="KEV36"/>
      <c r="KEW36"/>
      <c r="KEX36"/>
      <c r="KEY36"/>
      <c r="KEZ36"/>
      <c r="KFA36"/>
      <c r="KFB36"/>
      <c r="KFC36"/>
      <c r="KFD36"/>
      <c r="KFE36"/>
      <c r="KFF36"/>
      <c r="KFG36"/>
      <c r="KFH36"/>
      <c r="KFI36"/>
      <c r="KFJ36"/>
      <c r="KFK36"/>
      <c r="KFL36"/>
      <c r="KFM36"/>
      <c r="KFN36"/>
      <c r="KFO36"/>
      <c r="KFP36"/>
      <c r="KFQ36"/>
      <c r="KFR36"/>
      <c r="KFS36"/>
      <c r="KFT36"/>
      <c r="KFU36"/>
      <c r="KFV36"/>
      <c r="KFW36"/>
      <c r="KFX36"/>
      <c r="KFY36"/>
      <c r="KFZ36"/>
      <c r="KGA36"/>
      <c r="KGB36"/>
      <c r="KGC36"/>
      <c r="KGD36"/>
      <c r="KGE36"/>
      <c r="KGF36"/>
      <c r="KGG36"/>
      <c r="KGH36"/>
      <c r="KGI36"/>
      <c r="KGJ36"/>
      <c r="KGK36"/>
      <c r="KGL36"/>
      <c r="KGM36"/>
      <c r="KGN36"/>
      <c r="KGO36"/>
      <c r="KGP36"/>
      <c r="KGQ36"/>
      <c r="KGR36"/>
      <c r="KGS36"/>
      <c r="KGT36"/>
      <c r="KGU36"/>
      <c r="KGV36"/>
      <c r="KGW36"/>
      <c r="KGX36"/>
      <c r="KGY36"/>
      <c r="KGZ36"/>
      <c r="KHA36"/>
      <c r="KHB36"/>
      <c r="KHC36"/>
      <c r="KHD36"/>
      <c r="KHE36"/>
      <c r="KHF36"/>
      <c r="KHG36"/>
      <c r="KHH36"/>
      <c r="KHI36"/>
      <c r="KHJ36"/>
      <c r="KHK36"/>
      <c r="KHL36"/>
      <c r="KHM36"/>
      <c r="KHN36"/>
      <c r="KHO36"/>
      <c r="KHP36"/>
      <c r="KHQ36"/>
      <c r="KHR36"/>
      <c r="KHS36"/>
      <c r="KHT36"/>
      <c r="KHU36"/>
      <c r="KHV36"/>
      <c r="KHW36"/>
      <c r="KHX36"/>
      <c r="KHY36"/>
      <c r="KHZ36"/>
      <c r="KIA36"/>
      <c r="KIB36"/>
      <c r="KIC36"/>
      <c r="KID36"/>
      <c r="KIE36"/>
      <c r="KIF36"/>
      <c r="KIG36"/>
      <c r="KIH36"/>
      <c r="KII36"/>
      <c r="KIJ36"/>
      <c r="KIK36"/>
      <c r="KIL36"/>
      <c r="KIM36"/>
      <c r="KIN36"/>
      <c r="KIO36"/>
      <c r="KIP36"/>
      <c r="KIQ36"/>
      <c r="KIR36"/>
      <c r="KIS36"/>
      <c r="KIT36"/>
      <c r="KIU36"/>
      <c r="KIV36"/>
      <c r="KIW36"/>
      <c r="KIX36"/>
      <c r="KIY36"/>
      <c r="KIZ36"/>
      <c r="KJA36"/>
      <c r="KJB36"/>
      <c r="KJC36"/>
      <c r="KJD36"/>
      <c r="KJE36"/>
      <c r="KJF36"/>
      <c r="KJG36"/>
      <c r="KJH36"/>
      <c r="KJI36"/>
      <c r="KJJ36"/>
      <c r="KJK36"/>
      <c r="KJL36"/>
      <c r="KJM36"/>
      <c r="KJN36"/>
      <c r="KJO36"/>
      <c r="KJP36"/>
      <c r="KJQ36"/>
      <c r="KJR36"/>
      <c r="KJS36"/>
      <c r="KJT36"/>
      <c r="KJU36"/>
      <c r="KJV36"/>
      <c r="KJW36"/>
      <c r="KJX36"/>
      <c r="KJY36"/>
      <c r="KJZ36"/>
      <c r="KKA36"/>
      <c r="KKB36"/>
      <c r="KKC36"/>
      <c r="KKD36"/>
      <c r="KKE36"/>
      <c r="KKF36"/>
      <c r="KKG36"/>
      <c r="KKH36"/>
      <c r="KKI36"/>
      <c r="KKJ36"/>
      <c r="KKK36"/>
      <c r="KKL36"/>
      <c r="KKM36"/>
      <c r="KKN36"/>
      <c r="KKO36"/>
      <c r="KKP36"/>
      <c r="KKQ36"/>
      <c r="KKR36"/>
      <c r="KKS36"/>
      <c r="KKT36"/>
      <c r="KKU36"/>
      <c r="KKV36"/>
      <c r="KKW36"/>
      <c r="KKX36"/>
      <c r="KKY36"/>
      <c r="KKZ36"/>
      <c r="KLA36"/>
      <c r="KLB36"/>
      <c r="KLC36"/>
      <c r="KLD36"/>
      <c r="KLE36"/>
      <c r="KLF36"/>
      <c r="KLG36"/>
      <c r="KLH36"/>
      <c r="KLI36"/>
      <c r="KLJ36"/>
      <c r="KLK36"/>
      <c r="KLL36"/>
      <c r="KLM36"/>
      <c r="KLN36"/>
      <c r="KLO36"/>
      <c r="KLP36"/>
      <c r="KLQ36"/>
      <c r="KLR36"/>
      <c r="KLS36"/>
      <c r="KLT36"/>
      <c r="KLU36"/>
      <c r="KLV36"/>
      <c r="KLW36"/>
      <c r="KLX36"/>
      <c r="KLY36"/>
      <c r="KLZ36"/>
      <c r="KMA36"/>
      <c r="KMB36"/>
      <c r="KMC36"/>
      <c r="KMD36"/>
      <c r="KME36"/>
      <c r="KMF36"/>
      <c r="KMG36"/>
      <c r="KMH36"/>
      <c r="KMI36"/>
      <c r="KMJ36"/>
      <c r="KMK36"/>
      <c r="KML36"/>
      <c r="KMM36"/>
      <c r="KMN36"/>
      <c r="KMO36"/>
      <c r="KMP36"/>
      <c r="KMQ36"/>
      <c r="KMR36"/>
      <c r="KMS36"/>
      <c r="KMT36"/>
      <c r="KMU36"/>
      <c r="KMV36"/>
      <c r="KMW36"/>
      <c r="KMX36"/>
      <c r="KMY36"/>
      <c r="KMZ36"/>
      <c r="KNA36"/>
      <c r="KNB36"/>
      <c r="KNC36"/>
      <c r="KND36"/>
      <c r="KNE36"/>
      <c r="KNF36"/>
      <c r="KNG36"/>
      <c r="KNH36"/>
      <c r="KNI36"/>
      <c r="KNJ36"/>
      <c r="KNK36"/>
      <c r="KNL36"/>
      <c r="KNM36"/>
      <c r="KNN36"/>
      <c r="KNO36"/>
      <c r="KNP36"/>
      <c r="KNQ36"/>
      <c r="KNR36"/>
      <c r="KNS36"/>
      <c r="KNT36"/>
      <c r="KNU36"/>
      <c r="KNV36"/>
      <c r="KNW36"/>
      <c r="KNX36"/>
      <c r="KNY36"/>
      <c r="KNZ36"/>
      <c r="KOA36"/>
      <c r="KOB36"/>
      <c r="KOC36"/>
      <c r="KOD36"/>
      <c r="KOE36"/>
      <c r="KOF36"/>
      <c r="KOG36"/>
      <c r="KOH36"/>
      <c r="KOI36"/>
      <c r="KOJ36"/>
      <c r="KOK36"/>
      <c r="KOL36"/>
      <c r="KOM36"/>
      <c r="KON36"/>
      <c r="KOO36"/>
      <c r="KOP36"/>
      <c r="KOQ36"/>
      <c r="KOR36"/>
      <c r="KOS36"/>
      <c r="KOT36"/>
      <c r="KOU36"/>
      <c r="KOV36"/>
      <c r="KOW36"/>
      <c r="KOX36"/>
      <c r="KOY36"/>
      <c r="KOZ36"/>
      <c r="KPA36"/>
      <c r="KPB36"/>
      <c r="KPC36"/>
      <c r="KPD36"/>
      <c r="KPE36"/>
      <c r="KPF36"/>
      <c r="KPG36"/>
      <c r="KPH36"/>
      <c r="KPI36"/>
      <c r="KPJ36"/>
      <c r="KPK36"/>
      <c r="KPL36"/>
      <c r="KPM36"/>
      <c r="KPN36"/>
      <c r="KPO36"/>
      <c r="KPP36"/>
      <c r="KPQ36"/>
      <c r="KPR36"/>
      <c r="KPS36"/>
      <c r="KPT36"/>
      <c r="KPU36"/>
      <c r="KPV36"/>
      <c r="KPW36"/>
      <c r="KPX36"/>
      <c r="KPY36"/>
      <c r="KPZ36"/>
      <c r="KQA36"/>
      <c r="KQB36"/>
      <c r="KQC36"/>
      <c r="KQD36"/>
      <c r="KQE36"/>
      <c r="KQF36"/>
      <c r="KQG36"/>
      <c r="KQH36"/>
      <c r="KQI36"/>
      <c r="KQJ36"/>
      <c r="KQK36"/>
      <c r="KQL36"/>
      <c r="KQM36"/>
      <c r="KQN36"/>
      <c r="KQO36"/>
      <c r="KQP36"/>
      <c r="KQQ36"/>
      <c r="KQR36"/>
      <c r="KQS36"/>
      <c r="KQT36"/>
      <c r="KQU36"/>
      <c r="KQV36"/>
      <c r="KQW36"/>
      <c r="KQX36"/>
      <c r="KQY36"/>
      <c r="KQZ36"/>
      <c r="KRA36"/>
      <c r="KRB36"/>
      <c r="KRC36"/>
      <c r="KRD36"/>
      <c r="KRE36"/>
      <c r="KRF36"/>
      <c r="KRG36"/>
      <c r="KRH36"/>
      <c r="KRI36"/>
      <c r="KRJ36"/>
      <c r="KRK36"/>
      <c r="KRL36"/>
      <c r="KRM36"/>
      <c r="KRN36"/>
      <c r="KRO36"/>
      <c r="KRP36"/>
      <c r="KRQ36"/>
      <c r="KRR36"/>
      <c r="KRS36"/>
      <c r="KRT36"/>
      <c r="KRU36"/>
      <c r="KRV36"/>
      <c r="KRW36"/>
      <c r="KRX36"/>
      <c r="KRY36"/>
      <c r="KRZ36"/>
      <c r="KSA36"/>
      <c r="KSB36"/>
      <c r="KSC36"/>
      <c r="KSD36"/>
      <c r="KSE36"/>
      <c r="KSF36"/>
      <c r="KSG36"/>
      <c r="KSH36"/>
      <c r="KSI36"/>
      <c r="KSJ36"/>
      <c r="KSK36"/>
      <c r="KSL36"/>
      <c r="KSM36"/>
      <c r="KSN36"/>
      <c r="KSO36"/>
      <c r="KSP36"/>
      <c r="KSQ36"/>
      <c r="KSR36"/>
      <c r="KSS36"/>
      <c r="KST36"/>
      <c r="KSU36"/>
      <c r="KSV36"/>
      <c r="KSW36"/>
      <c r="KSX36"/>
      <c r="KSY36"/>
      <c r="KSZ36"/>
      <c r="KTA36"/>
      <c r="KTB36"/>
      <c r="KTC36"/>
      <c r="KTD36"/>
      <c r="KTE36"/>
      <c r="KTF36"/>
      <c r="KTG36"/>
      <c r="KTH36"/>
      <c r="KTI36"/>
      <c r="KTJ36"/>
      <c r="KTK36"/>
      <c r="KTL36"/>
      <c r="KTM36"/>
      <c r="KTN36"/>
      <c r="KTO36"/>
      <c r="KTP36"/>
      <c r="KTQ36"/>
      <c r="KTR36"/>
      <c r="KTS36"/>
      <c r="KTT36"/>
      <c r="KTU36"/>
      <c r="KTV36"/>
      <c r="KTW36"/>
      <c r="KTX36"/>
      <c r="KTY36"/>
      <c r="KTZ36"/>
      <c r="KUA36"/>
      <c r="KUB36"/>
      <c r="KUC36"/>
      <c r="KUD36"/>
      <c r="KUE36"/>
      <c r="KUF36"/>
      <c r="KUG36"/>
      <c r="KUH36"/>
      <c r="KUI36"/>
      <c r="KUJ36"/>
      <c r="KUK36"/>
      <c r="KUL36"/>
      <c r="KUM36"/>
      <c r="KUN36"/>
      <c r="KUO36"/>
      <c r="KUP36"/>
      <c r="KUQ36"/>
      <c r="KUR36"/>
      <c r="KUS36"/>
      <c r="KUT36"/>
      <c r="KUU36"/>
      <c r="KUV36"/>
      <c r="KUW36"/>
      <c r="KUX36"/>
      <c r="KUY36"/>
      <c r="KUZ36"/>
      <c r="KVA36"/>
      <c r="KVB36"/>
      <c r="KVC36"/>
      <c r="KVD36"/>
      <c r="KVE36"/>
      <c r="KVF36"/>
      <c r="KVG36"/>
      <c r="KVH36"/>
      <c r="KVI36"/>
      <c r="KVJ36"/>
      <c r="KVK36"/>
      <c r="KVL36"/>
      <c r="KVM36"/>
      <c r="KVN36"/>
      <c r="KVO36"/>
      <c r="KVP36"/>
      <c r="KVQ36"/>
      <c r="KVR36"/>
      <c r="KVS36"/>
      <c r="KVT36"/>
      <c r="KVU36"/>
      <c r="KVV36"/>
      <c r="KVW36"/>
      <c r="KVX36"/>
      <c r="KVY36"/>
      <c r="KVZ36"/>
      <c r="KWA36"/>
      <c r="KWB36"/>
      <c r="KWC36"/>
      <c r="KWD36"/>
      <c r="KWE36"/>
      <c r="KWF36"/>
      <c r="KWG36"/>
      <c r="KWH36"/>
      <c r="KWI36"/>
      <c r="KWJ36"/>
      <c r="KWK36"/>
      <c r="KWL36"/>
      <c r="KWM36"/>
      <c r="KWN36"/>
      <c r="KWO36"/>
      <c r="KWP36"/>
      <c r="KWQ36"/>
      <c r="KWR36"/>
      <c r="KWS36"/>
      <c r="KWT36"/>
      <c r="KWU36"/>
      <c r="KWV36"/>
      <c r="KWW36"/>
      <c r="KWX36"/>
      <c r="KWY36"/>
      <c r="KWZ36"/>
      <c r="KXA36"/>
      <c r="KXB36"/>
      <c r="KXC36"/>
      <c r="KXD36"/>
      <c r="KXE36"/>
      <c r="KXF36"/>
      <c r="KXG36"/>
      <c r="KXH36"/>
      <c r="KXI36"/>
      <c r="KXJ36"/>
      <c r="KXK36"/>
      <c r="KXL36"/>
      <c r="KXM36"/>
      <c r="KXN36"/>
      <c r="KXO36"/>
      <c r="KXP36"/>
      <c r="KXQ36"/>
      <c r="KXR36"/>
      <c r="KXS36"/>
      <c r="KXT36"/>
      <c r="KXU36"/>
      <c r="KXV36"/>
      <c r="KXW36"/>
      <c r="KXX36"/>
      <c r="KXY36"/>
      <c r="KXZ36"/>
      <c r="KYA36"/>
      <c r="KYB36"/>
      <c r="KYC36"/>
      <c r="KYD36"/>
      <c r="KYE36"/>
      <c r="KYF36"/>
      <c r="KYG36"/>
      <c r="KYH36"/>
      <c r="KYI36"/>
      <c r="KYJ36"/>
      <c r="KYK36"/>
      <c r="KYL36"/>
      <c r="KYM36"/>
      <c r="KYN36"/>
      <c r="KYO36"/>
      <c r="KYP36"/>
      <c r="KYQ36"/>
      <c r="KYR36"/>
      <c r="KYS36"/>
      <c r="KYT36"/>
      <c r="KYU36"/>
      <c r="KYV36"/>
      <c r="KYW36"/>
      <c r="KYX36"/>
      <c r="KYY36"/>
      <c r="KYZ36"/>
      <c r="KZA36"/>
      <c r="KZB36"/>
      <c r="KZC36"/>
      <c r="KZD36"/>
      <c r="KZE36"/>
      <c r="KZF36"/>
      <c r="KZG36"/>
      <c r="KZH36"/>
      <c r="KZI36"/>
      <c r="KZJ36"/>
      <c r="KZK36"/>
      <c r="KZL36"/>
      <c r="KZM36"/>
      <c r="KZN36"/>
      <c r="KZO36"/>
      <c r="KZP36"/>
      <c r="KZQ36"/>
      <c r="KZR36"/>
      <c r="KZS36"/>
      <c r="KZT36"/>
      <c r="KZU36"/>
      <c r="KZV36"/>
      <c r="KZW36"/>
      <c r="KZX36"/>
      <c r="KZY36"/>
      <c r="KZZ36"/>
      <c r="LAA36"/>
      <c r="LAB36"/>
      <c r="LAC36"/>
      <c r="LAD36"/>
      <c r="LAE36"/>
      <c r="LAF36"/>
      <c r="LAG36"/>
      <c r="LAH36"/>
      <c r="LAI36"/>
      <c r="LAJ36"/>
      <c r="LAK36"/>
      <c r="LAL36"/>
      <c r="LAM36"/>
      <c r="LAN36"/>
      <c r="LAO36"/>
      <c r="LAP36"/>
      <c r="LAQ36"/>
      <c r="LAR36"/>
      <c r="LAS36"/>
      <c r="LAT36"/>
      <c r="LAU36"/>
      <c r="LAV36"/>
      <c r="LAW36"/>
      <c r="LAX36"/>
      <c r="LAY36"/>
      <c r="LAZ36"/>
      <c r="LBA36"/>
      <c r="LBB36"/>
      <c r="LBC36"/>
      <c r="LBD36"/>
      <c r="LBE36"/>
      <c r="LBF36"/>
      <c r="LBG36"/>
      <c r="LBH36"/>
      <c r="LBI36"/>
      <c r="LBJ36"/>
      <c r="LBK36"/>
      <c r="LBL36"/>
      <c r="LBM36"/>
      <c r="LBN36"/>
      <c r="LBO36"/>
      <c r="LBP36"/>
      <c r="LBQ36"/>
      <c r="LBR36"/>
      <c r="LBS36"/>
      <c r="LBT36"/>
      <c r="LBU36"/>
      <c r="LBV36"/>
      <c r="LBW36"/>
      <c r="LBX36"/>
      <c r="LBY36"/>
      <c r="LBZ36"/>
      <c r="LCA36"/>
      <c r="LCB36"/>
      <c r="LCC36"/>
      <c r="LCD36"/>
      <c r="LCE36"/>
      <c r="LCF36"/>
      <c r="LCG36"/>
      <c r="LCH36"/>
      <c r="LCI36"/>
      <c r="LCJ36"/>
      <c r="LCK36"/>
      <c r="LCL36"/>
      <c r="LCM36"/>
      <c r="LCN36"/>
      <c r="LCO36"/>
      <c r="LCP36"/>
      <c r="LCQ36"/>
      <c r="LCR36"/>
      <c r="LCS36"/>
      <c r="LCT36"/>
      <c r="LCU36"/>
      <c r="LCV36"/>
      <c r="LCW36"/>
      <c r="LCX36"/>
      <c r="LCY36"/>
      <c r="LCZ36"/>
      <c r="LDA36"/>
      <c r="LDB36"/>
      <c r="LDC36"/>
      <c r="LDD36"/>
      <c r="LDE36"/>
      <c r="LDF36"/>
      <c r="LDG36"/>
      <c r="LDH36"/>
      <c r="LDI36"/>
      <c r="LDJ36"/>
      <c r="LDK36"/>
      <c r="LDL36"/>
      <c r="LDM36"/>
      <c r="LDN36"/>
      <c r="LDO36"/>
      <c r="LDP36"/>
      <c r="LDQ36"/>
      <c r="LDR36"/>
      <c r="LDS36"/>
      <c r="LDT36"/>
      <c r="LDU36"/>
      <c r="LDV36"/>
      <c r="LDW36"/>
      <c r="LDX36"/>
      <c r="LDY36"/>
      <c r="LDZ36"/>
      <c r="LEA36"/>
      <c r="LEB36"/>
      <c r="LEC36"/>
      <c r="LED36"/>
      <c r="LEE36"/>
      <c r="LEF36"/>
      <c r="LEG36"/>
      <c r="LEH36"/>
      <c r="LEI36"/>
      <c r="LEJ36"/>
      <c r="LEK36"/>
      <c r="LEL36"/>
      <c r="LEM36"/>
      <c r="LEN36"/>
      <c r="LEO36"/>
      <c r="LEP36"/>
      <c r="LEQ36"/>
      <c r="LER36"/>
      <c r="LES36"/>
      <c r="LET36"/>
      <c r="LEU36"/>
      <c r="LEV36"/>
      <c r="LEW36"/>
      <c r="LEX36"/>
      <c r="LEY36"/>
      <c r="LEZ36"/>
      <c r="LFA36"/>
      <c r="LFB36"/>
      <c r="LFC36"/>
      <c r="LFD36"/>
      <c r="LFE36"/>
      <c r="LFF36"/>
      <c r="LFG36"/>
      <c r="LFH36"/>
      <c r="LFI36"/>
      <c r="LFJ36"/>
      <c r="LFK36"/>
      <c r="LFL36"/>
      <c r="LFM36"/>
      <c r="LFN36"/>
      <c r="LFO36"/>
      <c r="LFP36"/>
      <c r="LFQ36"/>
      <c r="LFR36"/>
      <c r="LFS36"/>
      <c r="LFT36"/>
      <c r="LFU36"/>
      <c r="LFV36"/>
      <c r="LFW36"/>
      <c r="LFX36"/>
      <c r="LFY36"/>
      <c r="LFZ36"/>
      <c r="LGA36"/>
      <c r="LGB36"/>
      <c r="LGC36"/>
      <c r="LGD36"/>
      <c r="LGE36"/>
      <c r="LGF36"/>
      <c r="LGG36"/>
      <c r="LGH36"/>
      <c r="LGI36"/>
      <c r="LGJ36"/>
      <c r="LGK36"/>
      <c r="LGL36"/>
      <c r="LGM36"/>
      <c r="LGN36"/>
      <c r="LGO36"/>
      <c r="LGP36"/>
      <c r="LGQ36"/>
      <c r="LGR36"/>
      <c r="LGS36"/>
      <c r="LGT36"/>
      <c r="LGU36"/>
      <c r="LGV36"/>
      <c r="LGW36"/>
      <c r="LGX36"/>
      <c r="LGY36"/>
      <c r="LGZ36"/>
      <c r="LHA36"/>
      <c r="LHB36"/>
      <c r="LHC36"/>
      <c r="LHD36"/>
      <c r="LHE36"/>
      <c r="LHF36"/>
      <c r="LHG36"/>
      <c r="LHH36"/>
      <c r="LHI36"/>
      <c r="LHJ36"/>
      <c r="LHK36"/>
      <c r="LHL36"/>
      <c r="LHM36"/>
      <c r="LHN36"/>
      <c r="LHO36"/>
      <c r="LHP36"/>
      <c r="LHQ36"/>
      <c r="LHR36"/>
      <c r="LHS36"/>
      <c r="LHT36"/>
      <c r="LHU36"/>
      <c r="LHV36"/>
      <c r="LHW36"/>
      <c r="LHX36"/>
      <c r="LHY36"/>
      <c r="LHZ36"/>
      <c r="LIA36"/>
      <c r="LIB36"/>
      <c r="LIC36"/>
      <c r="LID36"/>
      <c r="LIE36"/>
      <c r="LIF36"/>
      <c r="LIG36"/>
      <c r="LIH36"/>
      <c r="LII36"/>
      <c r="LIJ36"/>
      <c r="LIK36"/>
      <c r="LIL36"/>
      <c r="LIM36"/>
      <c r="LIN36"/>
      <c r="LIO36"/>
      <c r="LIP36"/>
      <c r="LIQ36"/>
      <c r="LIR36"/>
      <c r="LIS36"/>
      <c r="LIT36"/>
      <c r="LIU36"/>
      <c r="LIV36"/>
      <c r="LIW36"/>
      <c r="LIX36"/>
      <c r="LIY36"/>
      <c r="LIZ36"/>
      <c r="LJA36"/>
      <c r="LJB36"/>
      <c r="LJC36"/>
      <c r="LJD36"/>
      <c r="LJE36"/>
      <c r="LJF36"/>
      <c r="LJG36"/>
      <c r="LJH36"/>
      <c r="LJI36"/>
      <c r="LJJ36"/>
      <c r="LJK36"/>
      <c r="LJL36"/>
      <c r="LJM36"/>
      <c r="LJN36"/>
      <c r="LJO36"/>
      <c r="LJP36"/>
      <c r="LJQ36"/>
      <c r="LJR36"/>
      <c r="LJS36"/>
      <c r="LJT36"/>
      <c r="LJU36"/>
      <c r="LJV36"/>
      <c r="LJW36"/>
      <c r="LJX36"/>
      <c r="LJY36"/>
      <c r="LJZ36"/>
      <c r="LKA36"/>
      <c r="LKB36"/>
      <c r="LKC36"/>
      <c r="LKD36"/>
      <c r="LKE36"/>
      <c r="LKF36"/>
      <c r="LKG36"/>
      <c r="LKH36"/>
      <c r="LKI36"/>
      <c r="LKJ36"/>
      <c r="LKK36"/>
      <c r="LKL36"/>
      <c r="LKM36"/>
      <c r="LKN36"/>
      <c r="LKO36"/>
      <c r="LKP36"/>
      <c r="LKQ36"/>
      <c r="LKR36"/>
      <c r="LKS36"/>
      <c r="LKT36"/>
      <c r="LKU36"/>
      <c r="LKV36"/>
      <c r="LKW36"/>
      <c r="LKX36"/>
      <c r="LKY36"/>
      <c r="LKZ36"/>
      <c r="LLA36"/>
      <c r="LLB36"/>
      <c r="LLC36"/>
      <c r="LLD36"/>
      <c r="LLE36"/>
      <c r="LLF36"/>
      <c r="LLG36"/>
      <c r="LLH36"/>
      <c r="LLI36"/>
      <c r="LLJ36"/>
      <c r="LLK36"/>
      <c r="LLL36"/>
      <c r="LLM36"/>
      <c r="LLN36"/>
      <c r="LLO36"/>
      <c r="LLP36"/>
      <c r="LLQ36"/>
      <c r="LLR36"/>
      <c r="LLS36"/>
      <c r="LLT36"/>
      <c r="LLU36"/>
      <c r="LLV36"/>
      <c r="LLW36"/>
      <c r="LLX36"/>
      <c r="LLY36"/>
      <c r="LLZ36"/>
      <c r="LMA36"/>
      <c r="LMB36"/>
      <c r="LMC36"/>
      <c r="LMD36"/>
      <c r="LME36"/>
      <c r="LMF36"/>
      <c r="LMG36"/>
      <c r="LMH36"/>
      <c r="LMI36"/>
      <c r="LMJ36"/>
      <c r="LMK36"/>
      <c r="LML36"/>
      <c r="LMM36"/>
      <c r="LMN36"/>
      <c r="LMO36"/>
      <c r="LMP36"/>
      <c r="LMQ36"/>
      <c r="LMR36"/>
      <c r="LMS36"/>
      <c r="LMT36"/>
      <c r="LMU36"/>
      <c r="LMV36"/>
      <c r="LMW36"/>
      <c r="LMX36"/>
      <c r="LMY36"/>
      <c r="LMZ36"/>
      <c r="LNA36"/>
      <c r="LNB36"/>
      <c r="LNC36"/>
      <c r="LND36"/>
      <c r="LNE36"/>
      <c r="LNF36"/>
      <c r="LNG36"/>
      <c r="LNH36"/>
      <c r="LNI36"/>
      <c r="LNJ36"/>
      <c r="LNK36"/>
      <c r="LNL36"/>
      <c r="LNM36"/>
      <c r="LNN36"/>
      <c r="LNO36"/>
      <c r="LNP36"/>
      <c r="LNQ36"/>
      <c r="LNR36"/>
      <c r="LNS36"/>
      <c r="LNT36"/>
      <c r="LNU36"/>
      <c r="LNV36"/>
      <c r="LNW36"/>
      <c r="LNX36"/>
      <c r="LNY36"/>
      <c r="LNZ36"/>
      <c r="LOA36"/>
      <c r="LOB36"/>
      <c r="LOC36"/>
      <c r="LOD36"/>
      <c r="LOE36"/>
      <c r="LOF36"/>
      <c r="LOG36"/>
      <c r="LOH36"/>
      <c r="LOI36"/>
      <c r="LOJ36"/>
      <c r="LOK36"/>
      <c r="LOL36"/>
      <c r="LOM36"/>
      <c r="LON36"/>
      <c r="LOO36"/>
      <c r="LOP36"/>
      <c r="LOQ36"/>
      <c r="LOR36"/>
      <c r="LOS36"/>
      <c r="LOT36"/>
      <c r="LOU36"/>
      <c r="LOV36"/>
      <c r="LOW36"/>
      <c r="LOX36"/>
      <c r="LOY36"/>
      <c r="LOZ36"/>
      <c r="LPA36"/>
      <c r="LPB36"/>
      <c r="LPC36"/>
      <c r="LPD36"/>
      <c r="LPE36"/>
      <c r="LPF36"/>
      <c r="LPG36"/>
      <c r="LPH36"/>
      <c r="LPI36"/>
      <c r="LPJ36"/>
      <c r="LPK36"/>
      <c r="LPL36"/>
      <c r="LPM36"/>
      <c r="LPN36"/>
      <c r="LPO36"/>
      <c r="LPP36"/>
      <c r="LPQ36"/>
      <c r="LPR36"/>
      <c r="LPS36"/>
      <c r="LPT36"/>
      <c r="LPU36"/>
      <c r="LPV36"/>
      <c r="LPW36"/>
      <c r="LPX36"/>
      <c r="LPY36"/>
      <c r="LPZ36"/>
      <c r="LQA36"/>
      <c r="LQB36"/>
      <c r="LQC36"/>
      <c r="LQD36"/>
      <c r="LQE36"/>
      <c r="LQF36"/>
      <c r="LQG36"/>
      <c r="LQH36"/>
      <c r="LQI36"/>
      <c r="LQJ36"/>
      <c r="LQK36"/>
      <c r="LQL36"/>
      <c r="LQM36"/>
      <c r="LQN36"/>
      <c r="LQO36"/>
      <c r="LQP36"/>
      <c r="LQQ36"/>
      <c r="LQR36"/>
      <c r="LQS36"/>
      <c r="LQT36"/>
      <c r="LQU36"/>
      <c r="LQV36"/>
      <c r="LQW36"/>
      <c r="LQX36"/>
      <c r="LQY36"/>
      <c r="LQZ36"/>
      <c r="LRA36"/>
      <c r="LRB36"/>
      <c r="LRC36"/>
      <c r="LRD36"/>
      <c r="LRE36"/>
      <c r="LRF36"/>
      <c r="LRG36"/>
      <c r="LRH36"/>
      <c r="LRI36"/>
      <c r="LRJ36"/>
      <c r="LRK36"/>
      <c r="LRL36"/>
      <c r="LRM36"/>
      <c r="LRN36"/>
      <c r="LRO36"/>
      <c r="LRP36"/>
      <c r="LRQ36"/>
      <c r="LRR36"/>
      <c r="LRS36"/>
      <c r="LRT36"/>
      <c r="LRU36"/>
      <c r="LRV36"/>
      <c r="LRW36"/>
      <c r="LRX36"/>
      <c r="LRY36"/>
      <c r="LRZ36"/>
      <c r="LSA36"/>
      <c r="LSB36"/>
      <c r="LSC36"/>
      <c r="LSD36"/>
      <c r="LSE36"/>
      <c r="LSF36"/>
      <c r="LSG36"/>
      <c r="LSH36"/>
      <c r="LSI36"/>
      <c r="LSJ36"/>
      <c r="LSK36"/>
      <c r="LSL36"/>
      <c r="LSM36"/>
      <c r="LSN36"/>
      <c r="LSO36"/>
      <c r="LSP36"/>
      <c r="LSQ36"/>
      <c r="LSR36"/>
      <c r="LSS36"/>
      <c r="LST36"/>
      <c r="LSU36"/>
      <c r="LSV36"/>
      <c r="LSW36"/>
      <c r="LSX36"/>
      <c r="LSY36"/>
      <c r="LSZ36"/>
      <c r="LTA36"/>
      <c r="LTB36"/>
      <c r="LTC36"/>
      <c r="LTD36"/>
      <c r="LTE36"/>
      <c r="LTF36"/>
      <c r="LTG36"/>
      <c r="LTH36"/>
      <c r="LTI36"/>
      <c r="LTJ36"/>
      <c r="LTK36"/>
      <c r="LTL36"/>
      <c r="LTM36"/>
      <c r="LTN36"/>
      <c r="LTO36"/>
      <c r="LTP36"/>
      <c r="LTQ36"/>
      <c r="LTR36"/>
      <c r="LTS36"/>
      <c r="LTT36"/>
      <c r="LTU36"/>
      <c r="LTV36"/>
      <c r="LTW36"/>
      <c r="LTX36"/>
      <c r="LTY36"/>
      <c r="LTZ36"/>
      <c r="LUA36"/>
      <c r="LUB36"/>
      <c r="LUC36"/>
      <c r="LUD36"/>
      <c r="LUE36"/>
      <c r="LUF36"/>
      <c r="LUG36"/>
      <c r="LUH36"/>
      <c r="LUI36"/>
      <c r="LUJ36"/>
      <c r="LUK36"/>
      <c r="LUL36"/>
      <c r="LUM36"/>
      <c r="LUN36"/>
      <c r="LUO36"/>
      <c r="LUP36"/>
      <c r="LUQ36"/>
      <c r="LUR36"/>
      <c r="LUS36"/>
      <c r="LUT36"/>
      <c r="LUU36"/>
      <c r="LUV36"/>
      <c r="LUW36"/>
      <c r="LUX36"/>
      <c r="LUY36"/>
      <c r="LUZ36"/>
      <c r="LVA36"/>
      <c r="LVB36"/>
      <c r="LVC36"/>
      <c r="LVD36"/>
      <c r="LVE36"/>
      <c r="LVF36"/>
      <c r="LVG36"/>
      <c r="LVH36"/>
      <c r="LVI36"/>
      <c r="LVJ36"/>
      <c r="LVK36"/>
      <c r="LVL36"/>
      <c r="LVM36"/>
      <c r="LVN36"/>
      <c r="LVO36"/>
      <c r="LVP36"/>
      <c r="LVQ36"/>
      <c r="LVR36"/>
      <c r="LVS36"/>
      <c r="LVT36"/>
      <c r="LVU36"/>
      <c r="LVV36"/>
      <c r="LVW36"/>
      <c r="LVX36"/>
      <c r="LVY36"/>
      <c r="LVZ36"/>
      <c r="LWA36"/>
      <c r="LWB36"/>
      <c r="LWC36"/>
      <c r="LWD36"/>
      <c r="LWE36"/>
      <c r="LWF36"/>
      <c r="LWG36"/>
      <c r="LWH36"/>
      <c r="LWI36"/>
      <c r="LWJ36"/>
      <c r="LWK36"/>
      <c r="LWL36"/>
      <c r="LWM36"/>
      <c r="LWN36"/>
      <c r="LWO36"/>
      <c r="LWP36"/>
      <c r="LWQ36"/>
      <c r="LWR36"/>
      <c r="LWS36"/>
      <c r="LWT36"/>
      <c r="LWU36"/>
      <c r="LWV36"/>
      <c r="LWW36"/>
      <c r="LWX36"/>
      <c r="LWY36"/>
      <c r="LWZ36"/>
      <c r="LXA36"/>
      <c r="LXB36"/>
      <c r="LXC36"/>
      <c r="LXD36"/>
      <c r="LXE36"/>
      <c r="LXF36"/>
      <c r="LXG36"/>
      <c r="LXH36"/>
      <c r="LXI36"/>
      <c r="LXJ36"/>
      <c r="LXK36"/>
      <c r="LXL36"/>
      <c r="LXM36"/>
      <c r="LXN36"/>
      <c r="LXO36"/>
      <c r="LXP36"/>
      <c r="LXQ36"/>
      <c r="LXR36"/>
      <c r="LXS36"/>
      <c r="LXT36"/>
      <c r="LXU36"/>
      <c r="LXV36"/>
      <c r="LXW36"/>
      <c r="LXX36"/>
      <c r="LXY36"/>
      <c r="LXZ36"/>
      <c r="LYA36"/>
      <c r="LYB36"/>
      <c r="LYC36"/>
      <c r="LYD36"/>
      <c r="LYE36"/>
      <c r="LYF36"/>
      <c r="LYG36"/>
      <c r="LYH36"/>
      <c r="LYI36"/>
      <c r="LYJ36"/>
      <c r="LYK36"/>
      <c r="LYL36"/>
      <c r="LYM36"/>
      <c r="LYN36"/>
      <c r="LYO36"/>
      <c r="LYP36"/>
      <c r="LYQ36"/>
      <c r="LYR36"/>
      <c r="LYS36"/>
      <c r="LYT36"/>
      <c r="LYU36"/>
      <c r="LYV36"/>
      <c r="LYW36"/>
      <c r="LYX36"/>
      <c r="LYY36"/>
      <c r="LYZ36"/>
      <c r="LZA36"/>
      <c r="LZB36"/>
      <c r="LZC36"/>
      <c r="LZD36"/>
      <c r="LZE36"/>
      <c r="LZF36"/>
      <c r="LZG36"/>
      <c r="LZH36"/>
      <c r="LZI36"/>
      <c r="LZJ36"/>
      <c r="LZK36"/>
      <c r="LZL36"/>
      <c r="LZM36"/>
      <c r="LZN36"/>
      <c r="LZO36"/>
      <c r="LZP36"/>
      <c r="LZQ36"/>
      <c r="LZR36"/>
      <c r="LZS36"/>
      <c r="LZT36"/>
      <c r="LZU36"/>
      <c r="LZV36"/>
      <c r="LZW36"/>
      <c r="LZX36"/>
      <c r="LZY36"/>
      <c r="LZZ36"/>
      <c r="MAA36"/>
      <c r="MAB36"/>
      <c r="MAC36"/>
      <c r="MAD36"/>
      <c r="MAE36"/>
      <c r="MAF36"/>
      <c r="MAG36"/>
      <c r="MAH36"/>
      <c r="MAI36"/>
      <c r="MAJ36"/>
      <c r="MAK36"/>
      <c r="MAL36"/>
      <c r="MAM36"/>
      <c r="MAN36"/>
      <c r="MAO36"/>
      <c r="MAP36"/>
      <c r="MAQ36"/>
      <c r="MAR36"/>
      <c r="MAS36"/>
      <c r="MAT36"/>
      <c r="MAU36"/>
      <c r="MAV36"/>
      <c r="MAW36"/>
      <c r="MAX36"/>
      <c r="MAY36"/>
      <c r="MAZ36"/>
      <c r="MBA36"/>
      <c r="MBB36"/>
      <c r="MBC36"/>
      <c r="MBD36"/>
      <c r="MBE36"/>
      <c r="MBF36"/>
      <c r="MBG36"/>
      <c r="MBH36"/>
      <c r="MBI36"/>
      <c r="MBJ36"/>
      <c r="MBK36"/>
      <c r="MBL36"/>
      <c r="MBM36"/>
      <c r="MBN36"/>
      <c r="MBO36"/>
      <c r="MBP36"/>
      <c r="MBQ36"/>
      <c r="MBR36"/>
      <c r="MBS36"/>
      <c r="MBT36"/>
      <c r="MBU36"/>
      <c r="MBV36"/>
      <c r="MBW36"/>
      <c r="MBX36"/>
      <c r="MBY36"/>
      <c r="MBZ36"/>
      <c r="MCA36"/>
      <c r="MCB36"/>
      <c r="MCC36"/>
      <c r="MCD36"/>
      <c r="MCE36"/>
      <c r="MCF36"/>
      <c r="MCG36"/>
      <c r="MCH36"/>
      <c r="MCI36"/>
      <c r="MCJ36"/>
      <c r="MCK36"/>
      <c r="MCL36"/>
      <c r="MCM36"/>
      <c r="MCN36"/>
      <c r="MCO36"/>
      <c r="MCP36"/>
      <c r="MCQ36"/>
      <c r="MCR36"/>
      <c r="MCS36"/>
      <c r="MCT36"/>
      <c r="MCU36"/>
      <c r="MCV36"/>
      <c r="MCW36"/>
      <c r="MCX36"/>
      <c r="MCY36"/>
      <c r="MCZ36"/>
      <c r="MDA36"/>
      <c r="MDB36"/>
      <c r="MDC36"/>
      <c r="MDD36"/>
      <c r="MDE36"/>
      <c r="MDF36"/>
      <c r="MDG36"/>
      <c r="MDH36"/>
      <c r="MDI36"/>
      <c r="MDJ36"/>
      <c r="MDK36"/>
      <c r="MDL36"/>
      <c r="MDM36"/>
      <c r="MDN36"/>
      <c r="MDO36"/>
      <c r="MDP36"/>
      <c r="MDQ36"/>
      <c r="MDR36"/>
      <c r="MDS36"/>
      <c r="MDT36"/>
      <c r="MDU36"/>
      <c r="MDV36"/>
      <c r="MDW36"/>
      <c r="MDX36"/>
      <c r="MDY36"/>
      <c r="MDZ36"/>
      <c r="MEA36"/>
      <c r="MEB36"/>
      <c r="MEC36"/>
      <c r="MED36"/>
      <c r="MEE36"/>
      <c r="MEF36"/>
      <c r="MEG36"/>
      <c r="MEH36"/>
      <c r="MEI36"/>
      <c r="MEJ36"/>
      <c r="MEK36"/>
      <c r="MEL36"/>
      <c r="MEM36"/>
      <c r="MEN36"/>
      <c r="MEO36"/>
      <c r="MEP36"/>
      <c r="MEQ36"/>
      <c r="MER36"/>
      <c r="MES36"/>
      <c r="MET36"/>
      <c r="MEU36"/>
      <c r="MEV36"/>
      <c r="MEW36"/>
      <c r="MEX36"/>
      <c r="MEY36"/>
      <c r="MEZ36"/>
      <c r="MFA36"/>
      <c r="MFB36"/>
      <c r="MFC36"/>
      <c r="MFD36"/>
      <c r="MFE36"/>
      <c r="MFF36"/>
      <c r="MFG36"/>
      <c r="MFH36"/>
      <c r="MFI36"/>
      <c r="MFJ36"/>
      <c r="MFK36"/>
      <c r="MFL36"/>
      <c r="MFM36"/>
      <c r="MFN36"/>
      <c r="MFO36"/>
      <c r="MFP36"/>
      <c r="MFQ36"/>
      <c r="MFR36"/>
      <c r="MFS36"/>
      <c r="MFT36"/>
      <c r="MFU36"/>
      <c r="MFV36"/>
      <c r="MFW36"/>
      <c r="MFX36"/>
      <c r="MFY36"/>
      <c r="MFZ36"/>
      <c r="MGA36"/>
      <c r="MGB36"/>
      <c r="MGC36"/>
      <c r="MGD36"/>
      <c r="MGE36"/>
      <c r="MGF36"/>
      <c r="MGG36"/>
      <c r="MGH36"/>
      <c r="MGI36"/>
      <c r="MGJ36"/>
      <c r="MGK36"/>
      <c r="MGL36"/>
      <c r="MGM36"/>
      <c r="MGN36"/>
      <c r="MGO36"/>
      <c r="MGP36"/>
      <c r="MGQ36"/>
      <c r="MGR36"/>
      <c r="MGS36"/>
      <c r="MGT36"/>
      <c r="MGU36"/>
      <c r="MGV36"/>
      <c r="MGW36"/>
      <c r="MGX36"/>
      <c r="MGY36"/>
      <c r="MGZ36"/>
      <c r="MHA36"/>
      <c r="MHB36"/>
      <c r="MHC36"/>
      <c r="MHD36"/>
      <c r="MHE36"/>
      <c r="MHF36"/>
      <c r="MHG36"/>
      <c r="MHH36"/>
      <c r="MHI36"/>
      <c r="MHJ36"/>
      <c r="MHK36"/>
      <c r="MHL36"/>
      <c r="MHM36"/>
      <c r="MHN36"/>
      <c r="MHO36"/>
      <c r="MHP36"/>
      <c r="MHQ36"/>
      <c r="MHR36"/>
      <c r="MHS36"/>
      <c r="MHT36"/>
      <c r="MHU36"/>
      <c r="MHV36"/>
      <c r="MHW36"/>
      <c r="MHX36"/>
      <c r="MHY36"/>
      <c r="MHZ36"/>
      <c r="MIA36"/>
      <c r="MIB36"/>
      <c r="MIC36"/>
      <c r="MID36"/>
      <c r="MIE36"/>
      <c r="MIF36"/>
      <c r="MIG36"/>
      <c r="MIH36"/>
      <c r="MII36"/>
      <c r="MIJ36"/>
      <c r="MIK36"/>
      <c r="MIL36"/>
      <c r="MIM36"/>
      <c r="MIN36"/>
      <c r="MIO36"/>
      <c r="MIP36"/>
      <c r="MIQ36"/>
      <c r="MIR36"/>
      <c r="MIS36"/>
      <c r="MIT36"/>
      <c r="MIU36"/>
      <c r="MIV36"/>
      <c r="MIW36"/>
      <c r="MIX36"/>
      <c r="MIY36"/>
      <c r="MIZ36"/>
      <c r="MJA36"/>
      <c r="MJB36"/>
      <c r="MJC36"/>
      <c r="MJD36"/>
      <c r="MJE36"/>
      <c r="MJF36"/>
      <c r="MJG36"/>
      <c r="MJH36"/>
      <c r="MJI36"/>
      <c r="MJJ36"/>
      <c r="MJK36"/>
      <c r="MJL36"/>
      <c r="MJM36"/>
      <c r="MJN36"/>
      <c r="MJO36"/>
      <c r="MJP36"/>
      <c r="MJQ36"/>
      <c r="MJR36"/>
      <c r="MJS36"/>
      <c r="MJT36"/>
      <c r="MJU36"/>
      <c r="MJV36"/>
      <c r="MJW36"/>
      <c r="MJX36"/>
      <c r="MJY36"/>
      <c r="MJZ36"/>
      <c r="MKA36"/>
      <c r="MKB36"/>
      <c r="MKC36"/>
      <c r="MKD36"/>
      <c r="MKE36"/>
      <c r="MKF36"/>
      <c r="MKG36"/>
      <c r="MKH36"/>
      <c r="MKI36"/>
      <c r="MKJ36"/>
      <c r="MKK36"/>
      <c r="MKL36"/>
      <c r="MKM36"/>
      <c r="MKN36"/>
      <c r="MKO36"/>
      <c r="MKP36"/>
      <c r="MKQ36"/>
      <c r="MKR36"/>
      <c r="MKS36"/>
      <c r="MKT36"/>
      <c r="MKU36"/>
      <c r="MKV36"/>
      <c r="MKW36"/>
      <c r="MKX36"/>
      <c r="MKY36"/>
      <c r="MKZ36"/>
      <c r="MLA36"/>
      <c r="MLB36"/>
      <c r="MLC36"/>
      <c r="MLD36"/>
      <c r="MLE36"/>
      <c r="MLF36"/>
      <c r="MLG36"/>
      <c r="MLH36"/>
      <c r="MLI36"/>
      <c r="MLJ36"/>
      <c r="MLK36"/>
      <c r="MLL36"/>
      <c r="MLM36"/>
      <c r="MLN36"/>
      <c r="MLO36"/>
      <c r="MLP36"/>
      <c r="MLQ36"/>
      <c r="MLR36"/>
      <c r="MLS36"/>
      <c r="MLT36"/>
      <c r="MLU36"/>
      <c r="MLV36"/>
      <c r="MLW36"/>
      <c r="MLX36"/>
      <c r="MLY36"/>
      <c r="MLZ36"/>
      <c r="MMA36"/>
      <c r="MMB36"/>
      <c r="MMC36"/>
      <c r="MMD36"/>
      <c r="MME36"/>
      <c r="MMF36"/>
      <c r="MMG36"/>
      <c r="MMH36"/>
      <c r="MMI36"/>
      <c r="MMJ36"/>
      <c r="MMK36"/>
      <c r="MML36"/>
      <c r="MMM36"/>
      <c r="MMN36"/>
      <c r="MMO36"/>
      <c r="MMP36"/>
      <c r="MMQ36"/>
      <c r="MMR36"/>
      <c r="MMS36"/>
      <c r="MMT36"/>
      <c r="MMU36"/>
      <c r="MMV36"/>
      <c r="MMW36"/>
      <c r="MMX36"/>
      <c r="MMY36"/>
      <c r="MMZ36"/>
      <c r="MNA36"/>
      <c r="MNB36"/>
      <c r="MNC36"/>
      <c r="MND36"/>
      <c r="MNE36"/>
      <c r="MNF36"/>
      <c r="MNG36"/>
      <c r="MNH36"/>
      <c r="MNI36"/>
      <c r="MNJ36"/>
      <c r="MNK36"/>
      <c r="MNL36"/>
      <c r="MNM36"/>
      <c r="MNN36"/>
      <c r="MNO36"/>
      <c r="MNP36"/>
      <c r="MNQ36"/>
      <c r="MNR36"/>
      <c r="MNS36"/>
      <c r="MNT36"/>
      <c r="MNU36"/>
      <c r="MNV36"/>
      <c r="MNW36"/>
      <c r="MNX36"/>
      <c r="MNY36"/>
      <c r="MNZ36"/>
      <c r="MOA36"/>
      <c r="MOB36"/>
      <c r="MOC36"/>
      <c r="MOD36"/>
      <c r="MOE36"/>
      <c r="MOF36"/>
      <c r="MOG36"/>
      <c r="MOH36"/>
      <c r="MOI36"/>
      <c r="MOJ36"/>
      <c r="MOK36"/>
      <c r="MOL36"/>
      <c r="MOM36"/>
      <c r="MON36"/>
      <c r="MOO36"/>
      <c r="MOP36"/>
      <c r="MOQ36"/>
      <c r="MOR36"/>
      <c r="MOS36"/>
      <c r="MOT36"/>
      <c r="MOU36"/>
      <c r="MOV36"/>
      <c r="MOW36"/>
      <c r="MOX36"/>
      <c r="MOY36"/>
      <c r="MOZ36"/>
      <c r="MPA36"/>
      <c r="MPB36"/>
      <c r="MPC36"/>
      <c r="MPD36"/>
      <c r="MPE36"/>
      <c r="MPF36"/>
      <c r="MPG36"/>
      <c r="MPH36"/>
      <c r="MPI36"/>
      <c r="MPJ36"/>
      <c r="MPK36"/>
      <c r="MPL36"/>
      <c r="MPM36"/>
      <c r="MPN36"/>
      <c r="MPO36"/>
      <c r="MPP36"/>
      <c r="MPQ36"/>
      <c r="MPR36"/>
      <c r="MPS36"/>
      <c r="MPT36"/>
      <c r="MPU36"/>
      <c r="MPV36"/>
      <c r="MPW36"/>
      <c r="MPX36"/>
      <c r="MPY36"/>
      <c r="MPZ36"/>
      <c r="MQA36"/>
      <c r="MQB36"/>
      <c r="MQC36"/>
      <c r="MQD36"/>
      <c r="MQE36"/>
      <c r="MQF36"/>
      <c r="MQG36"/>
      <c r="MQH36"/>
      <c r="MQI36"/>
      <c r="MQJ36"/>
      <c r="MQK36"/>
      <c r="MQL36"/>
      <c r="MQM36"/>
      <c r="MQN36"/>
      <c r="MQO36"/>
      <c r="MQP36"/>
      <c r="MQQ36"/>
      <c r="MQR36"/>
      <c r="MQS36"/>
      <c r="MQT36"/>
      <c r="MQU36"/>
      <c r="MQV36"/>
      <c r="MQW36"/>
      <c r="MQX36"/>
      <c r="MQY36"/>
      <c r="MQZ36"/>
      <c r="MRA36"/>
      <c r="MRB36"/>
      <c r="MRC36"/>
      <c r="MRD36"/>
      <c r="MRE36"/>
      <c r="MRF36"/>
      <c r="MRG36"/>
      <c r="MRH36"/>
      <c r="MRI36"/>
      <c r="MRJ36"/>
      <c r="MRK36"/>
      <c r="MRL36"/>
      <c r="MRM36"/>
      <c r="MRN36"/>
      <c r="MRO36"/>
      <c r="MRP36"/>
      <c r="MRQ36"/>
      <c r="MRR36"/>
      <c r="MRS36"/>
      <c r="MRT36"/>
      <c r="MRU36"/>
      <c r="MRV36"/>
      <c r="MRW36"/>
      <c r="MRX36"/>
      <c r="MRY36"/>
      <c r="MRZ36"/>
      <c r="MSA36"/>
      <c r="MSB36"/>
      <c r="MSC36"/>
      <c r="MSD36"/>
      <c r="MSE36"/>
      <c r="MSF36"/>
      <c r="MSG36"/>
      <c r="MSH36"/>
      <c r="MSI36"/>
      <c r="MSJ36"/>
      <c r="MSK36"/>
      <c r="MSL36"/>
      <c r="MSM36"/>
      <c r="MSN36"/>
      <c r="MSO36"/>
      <c r="MSP36"/>
      <c r="MSQ36"/>
      <c r="MSR36"/>
      <c r="MSS36"/>
      <c r="MST36"/>
      <c r="MSU36"/>
      <c r="MSV36"/>
      <c r="MSW36"/>
      <c r="MSX36"/>
      <c r="MSY36"/>
      <c r="MSZ36"/>
      <c r="MTA36"/>
      <c r="MTB36"/>
      <c r="MTC36"/>
      <c r="MTD36"/>
      <c r="MTE36"/>
      <c r="MTF36"/>
      <c r="MTG36"/>
      <c r="MTH36"/>
      <c r="MTI36"/>
      <c r="MTJ36"/>
      <c r="MTK36"/>
      <c r="MTL36"/>
      <c r="MTM36"/>
      <c r="MTN36"/>
      <c r="MTO36"/>
      <c r="MTP36"/>
      <c r="MTQ36"/>
      <c r="MTR36"/>
      <c r="MTS36"/>
      <c r="MTT36"/>
      <c r="MTU36"/>
      <c r="MTV36"/>
      <c r="MTW36"/>
      <c r="MTX36"/>
      <c r="MTY36"/>
      <c r="MTZ36"/>
      <c r="MUA36"/>
      <c r="MUB36"/>
      <c r="MUC36"/>
      <c r="MUD36"/>
      <c r="MUE36"/>
      <c r="MUF36"/>
      <c r="MUG36"/>
      <c r="MUH36"/>
      <c r="MUI36"/>
      <c r="MUJ36"/>
      <c r="MUK36"/>
      <c r="MUL36"/>
      <c r="MUM36"/>
      <c r="MUN36"/>
      <c r="MUO36"/>
      <c r="MUP36"/>
      <c r="MUQ36"/>
      <c r="MUR36"/>
      <c r="MUS36"/>
      <c r="MUT36"/>
      <c r="MUU36"/>
      <c r="MUV36"/>
      <c r="MUW36"/>
      <c r="MUX36"/>
      <c r="MUY36"/>
      <c r="MUZ36"/>
      <c r="MVA36"/>
      <c r="MVB36"/>
      <c r="MVC36"/>
      <c r="MVD36"/>
      <c r="MVE36"/>
      <c r="MVF36"/>
      <c r="MVG36"/>
      <c r="MVH36"/>
      <c r="MVI36"/>
      <c r="MVJ36"/>
      <c r="MVK36"/>
      <c r="MVL36"/>
      <c r="MVM36"/>
      <c r="MVN36"/>
      <c r="MVO36"/>
      <c r="MVP36"/>
      <c r="MVQ36"/>
      <c r="MVR36"/>
      <c r="MVS36"/>
      <c r="MVT36"/>
      <c r="MVU36"/>
      <c r="MVV36"/>
      <c r="MVW36"/>
      <c r="MVX36"/>
      <c r="MVY36"/>
      <c r="MVZ36"/>
      <c r="MWA36"/>
      <c r="MWB36"/>
      <c r="MWC36"/>
      <c r="MWD36"/>
      <c r="MWE36"/>
      <c r="MWF36"/>
      <c r="MWG36"/>
      <c r="MWH36"/>
      <c r="MWI36"/>
      <c r="MWJ36"/>
      <c r="MWK36"/>
      <c r="MWL36"/>
      <c r="MWM36"/>
      <c r="MWN36"/>
      <c r="MWO36"/>
      <c r="MWP36"/>
      <c r="MWQ36"/>
      <c r="MWR36"/>
      <c r="MWS36"/>
      <c r="MWT36"/>
      <c r="MWU36"/>
      <c r="MWV36"/>
      <c r="MWW36"/>
      <c r="MWX36"/>
      <c r="MWY36"/>
      <c r="MWZ36"/>
      <c r="MXA36"/>
      <c r="MXB36"/>
      <c r="MXC36"/>
      <c r="MXD36"/>
      <c r="MXE36"/>
      <c r="MXF36"/>
      <c r="MXG36"/>
      <c r="MXH36"/>
      <c r="MXI36"/>
      <c r="MXJ36"/>
      <c r="MXK36"/>
      <c r="MXL36"/>
      <c r="MXM36"/>
      <c r="MXN36"/>
      <c r="MXO36"/>
      <c r="MXP36"/>
      <c r="MXQ36"/>
      <c r="MXR36"/>
      <c r="MXS36"/>
      <c r="MXT36"/>
      <c r="MXU36"/>
      <c r="MXV36"/>
      <c r="MXW36"/>
      <c r="MXX36"/>
      <c r="MXY36"/>
      <c r="MXZ36"/>
      <c r="MYA36"/>
      <c r="MYB36"/>
      <c r="MYC36"/>
      <c r="MYD36"/>
      <c r="MYE36"/>
      <c r="MYF36"/>
      <c r="MYG36"/>
      <c r="MYH36"/>
      <c r="MYI36"/>
      <c r="MYJ36"/>
      <c r="MYK36"/>
      <c r="MYL36"/>
      <c r="MYM36"/>
      <c r="MYN36"/>
      <c r="MYO36"/>
      <c r="MYP36"/>
      <c r="MYQ36"/>
      <c r="MYR36"/>
      <c r="MYS36"/>
      <c r="MYT36"/>
      <c r="MYU36"/>
      <c r="MYV36"/>
      <c r="MYW36"/>
      <c r="MYX36"/>
      <c r="MYY36"/>
      <c r="MYZ36"/>
      <c r="MZA36"/>
      <c r="MZB36"/>
      <c r="MZC36"/>
      <c r="MZD36"/>
      <c r="MZE36"/>
      <c r="MZF36"/>
      <c r="MZG36"/>
      <c r="MZH36"/>
      <c r="MZI36"/>
      <c r="MZJ36"/>
      <c r="MZK36"/>
      <c r="MZL36"/>
      <c r="MZM36"/>
      <c r="MZN36"/>
      <c r="MZO36"/>
      <c r="MZP36"/>
      <c r="MZQ36"/>
      <c r="MZR36"/>
      <c r="MZS36"/>
      <c r="MZT36"/>
      <c r="MZU36"/>
      <c r="MZV36"/>
      <c r="MZW36"/>
      <c r="MZX36"/>
      <c r="MZY36"/>
      <c r="MZZ36"/>
      <c r="NAA36"/>
      <c r="NAB36"/>
      <c r="NAC36"/>
      <c r="NAD36"/>
      <c r="NAE36"/>
      <c r="NAF36"/>
      <c r="NAG36"/>
      <c r="NAH36"/>
      <c r="NAI36"/>
      <c r="NAJ36"/>
      <c r="NAK36"/>
      <c r="NAL36"/>
      <c r="NAM36"/>
      <c r="NAN36"/>
      <c r="NAO36"/>
      <c r="NAP36"/>
      <c r="NAQ36"/>
      <c r="NAR36"/>
      <c r="NAS36"/>
      <c r="NAT36"/>
      <c r="NAU36"/>
      <c r="NAV36"/>
      <c r="NAW36"/>
      <c r="NAX36"/>
      <c r="NAY36"/>
      <c r="NAZ36"/>
      <c r="NBA36"/>
      <c r="NBB36"/>
      <c r="NBC36"/>
      <c r="NBD36"/>
      <c r="NBE36"/>
      <c r="NBF36"/>
      <c r="NBG36"/>
      <c r="NBH36"/>
      <c r="NBI36"/>
      <c r="NBJ36"/>
      <c r="NBK36"/>
      <c r="NBL36"/>
      <c r="NBM36"/>
      <c r="NBN36"/>
      <c r="NBO36"/>
      <c r="NBP36"/>
      <c r="NBQ36"/>
      <c r="NBR36"/>
      <c r="NBS36"/>
      <c r="NBT36"/>
      <c r="NBU36"/>
      <c r="NBV36"/>
      <c r="NBW36"/>
      <c r="NBX36"/>
      <c r="NBY36"/>
      <c r="NBZ36"/>
      <c r="NCA36"/>
      <c r="NCB36"/>
      <c r="NCC36"/>
      <c r="NCD36"/>
      <c r="NCE36"/>
      <c r="NCF36"/>
      <c r="NCG36"/>
      <c r="NCH36"/>
      <c r="NCI36"/>
      <c r="NCJ36"/>
      <c r="NCK36"/>
      <c r="NCL36"/>
      <c r="NCM36"/>
      <c r="NCN36"/>
      <c r="NCO36"/>
      <c r="NCP36"/>
      <c r="NCQ36"/>
      <c r="NCR36"/>
      <c r="NCS36"/>
      <c r="NCT36"/>
      <c r="NCU36"/>
      <c r="NCV36"/>
      <c r="NCW36"/>
      <c r="NCX36"/>
      <c r="NCY36"/>
      <c r="NCZ36"/>
      <c r="NDA36"/>
      <c r="NDB36"/>
      <c r="NDC36"/>
      <c r="NDD36"/>
      <c r="NDE36"/>
      <c r="NDF36"/>
      <c r="NDG36"/>
      <c r="NDH36"/>
      <c r="NDI36"/>
      <c r="NDJ36"/>
      <c r="NDK36"/>
      <c r="NDL36"/>
      <c r="NDM36"/>
      <c r="NDN36"/>
      <c r="NDO36"/>
      <c r="NDP36"/>
      <c r="NDQ36"/>
      <c r="NDR36"/>
      <c r="NDS36"/>
      <c r="NDT36"/>
      <c r="NDU36"/>
      <c r="NDV36"/>
      <c r="NDW36"/>
      <c r="NDX36"/>
      <c r="NDY36"/>
      <c r="NDZ36"/>
      <c r="NEA36"/>
      <c r="NEB36"/>
      <c r="NEC36"/>
      <c r="NED36"/>
      <c r="NEE36"/>
      <c r="NEF36"/>
      <c r="NEG36"/>
      <c r="NEH36"/>
      <c r="NEI36"/>
      <c r="NEJ36"/>
      <c r="NEK36"/>
      <c r="NEL36"/>
      <c r="NEM36"/>
      <c r="NEN36"/>
      <c r="NEO36"/>
      <c r="NEP36"/>
      <c r="NEQ36"/>
      <c r="NER36"/>
      <c r="NES36"/>
      <c r="NET36"/>
      <c r="NEU36"/>
      <c r="NEV36"/>
      <c r="NEW36"/>
      <c r="NEX36"/>
      <c r="NEY36"/>
      <c r="NEZ36"/>
      <c r="NFA36"/>
      <c r="NFB36"/>
      <c r="NFC36"/>
      <c r="NFD36"/>
      <c r="NFE36"/>
      <c r="NFF36"/>
      <c r="NFG36"/>
      <c r="NFH36"/>
      <c r="NFI36"/>
      <c r="NFJ36"/>
      <c r="NFK36"/>
      <c r="NFL36"/>
      <c r="NFM36"/>
      <c r="NFN36"/>
      <c r="NFO36"/>
      <c r="NFP36"/>
      <c r="NFQ36"/>
      <c r="NFR36"/>
      <c r="NFS36"/>
      <c r="NFT36"/>
      <c r="NFU36"/>
      <c r="NFV36"/>
      <c r="NFW36"/>
      <c r="NFX36"/>
      <c r="NFY36"/>
      <c r="NFZ36"/>
      <c r="NGA36"/>
      <c r="NGB36"/>
      <c r="NGC36"/>
      <c r="NGD36"/>
      <c r="NGE36"/>
      <c r="NGF36"/>
      <c r="NGG36"/>
      <c r="NGH36"/>
      <c r="NGI36"/>
      <c r="NGJ36"/>
      <c r="NGK36"/>
      <c r="NGL36"/>
      <c r="NGM36"/>
      <c r="NGN36"/>
      <c r="NGO36"/>
      <c r="NGP36"/>
      <c r="NGQ36"/>
      <c r="NGR36"/>
      <c r="NGS36"/>
      <c r="NGT36"/>
      <c r="NGU36"/>
      <c r="NGV36"/>
      <c r="NGW36"/>
      <c r="NGX36"/>
      <c r="NGY36"/>
      <c r="NGZ36"/>
      <c r="NHA36"/>
      <c r="NHB36"/>
      <c r="NHC36"/>
      <c r="NHD36"/>
      <c r="NHE36"/>
      <c r="NHF36"/>
      <c r="NHG36"/>
      <c r="NHH36"/>
      <c r="NHI36"/>
      <c r="NHJ36"/>
      <c r="NHK36"/>
      <c r="NHL36"/>
      <c r="NHM36"/>
      <c r="NHN36"/>
      <c r="NHO36"/>
      <c r="NHP36"/>
      <c r="NHQ36"/>
      <c r="NHR36"/>
      <c r="NHS36"/>
      <c r="NHT36"/>
      <c r="NHU36"/>
      <c r="NHV36"/>
      <c r="NHW36"/>
      <c r="NHX36"/>
      <c r="NHY36"/>
      <c r="NHZ36"/>
      <c r="NIA36"/>
      <c r="NIB36"/>
      <c r="NIC36"/>
      <c r="NID36"/>
      <c r="NIE36"/>
      <c r="NIF36"/>
      <c r="NIG36"/>
      <c r="NIH36"/>
      <c r="NII36"/>
      <c r="NIJ36"/>
      <c r="NIK36"/>
      <c r="NIL36"/>
      <c r="NIM36"/>
      <c r="NIN36"/>
      <c r="NIO36"/>
      <c r="NIP36"/>
      <c r="NIQ36"/>
      <c r="NIR36"/>
      <c r="NIS36"/>
      <c r="NIT36"/>
      <c r="NIU36"/>
      <c r="NIV36"/>
      <c r="NIW36"/>
      <c r="NIX36"/>
      <c r="NIY36"/>
      <c r="NIZ36"/>
      <c r="NJA36"/>
      <c r="NJB36"/>
      <c r="NJC36"/>
      <c r="NJD36"/>
      <c r="NJE36"/>
      <c r="NJF36"/>
      <c r="NJG36"/>
      <c r="NJH36"/>
      <c r="NJI36"/>
      <c r="NJJ36"/>
      <c r="NJK36"/>
      <c r="NJL36"/>
      <c r="NJM36"/>
      <c r="NJN36"/>
      <c r="NJO36"/>
      <c r="NJP36"/>
      <c r="NJQ36"/>
      <c r="NJR36"/>
      <c r="NJS36"/>
      <c r="NJT36"/>
      <c r="NJU36"/>
      <c r="NJV36"/>
      <c r="NJW36"/>
      <c r="NJX36"/>
      <c r="NJY36"/>
      <c r="NJZ36"/>
      <c r="NKA36"/>
      <c r="NKB36"/>
      <c r="NKC36"/>
      <c r="NKD36"/>
      <c r="NKE36"/>
      <c r="NKF36"/>
      <c r="NKG36"/>
      <c r="NKH36"/>
      <c r="NKI36"/>
      <c r="NKJ36"/>
      <c r="NKK36"/>
      <c r="NKL36"/>
      <c r="NKM36"/>
      <c r="NKN36"/>
      <c r="NKO36"/>
      <c r="NKP36"/>
      <c r="NKQ36"/>
      <c r="NKR36"/>
      <c r="NKS36"/>
      <c r="NKT36"/>
      <c r="NKU36"/>
      <c r="NKV36"/>
      <c r="NKW36"/>
      <c r="NKX36"/>
      <c r="NKY36"/>
      <c r="NKZ36"/>
      <c r="NLA36"/>
      <c r="NLB36"/>
      <c r="NLC36"/>
      <c r="NLD36"/>
      <c r="NLE36"/>
      <c r="NLF36"/>
      <c r="NLG36"/>
      <c r="NLH36"/>
      <c r="NLI36"/>
      <c r="NLJ36"/>
      <c r="NLK36"/>
      <c r="NLL36"/>
      <c r="NLM36"/>
      <c r="NLN36"/>
      <c r="NLO36"/>
      <c r="NLP36"/>
      <c r="NLQ36"/>
      <c r="NLR36"/>
      <c r="NLS36"/>
      <c r="NLT36"/>
      <c r="NLU36"/>
      <c r="NLV36"/>
      <c r="NLW36"/>
      <c r="NLX36"/>
      <c r="NLY36"/>
      <c r="NLZ36"/>
      <c r="NMA36"/>
      <c r="NMB36"/>
      <c r="NMC36"/>
      <c r="NMD36"/>
      <c r="NME36"/>
      <c r="NMF36"/>
      <c r="NMG36"/>
      <c r="NMH36"/>
      <c r="NMI36"/>
      <c r="NMJ36"/>
      <c r="NMK36"/>
      <c r="NML36"/>
      <c r="NMM36"/>
      <c r="NMN36"/>
      <c r="NMO36"/>
      <c r="NMP36"/>
      <c r="NMQ36"/>
      <c r="NMR36"/>
      <c r="NMS36"/>
      <c r="NMT36"/>
      <c r="NMU36"/>
      <c r="NMV36"/>
      <c r="NMW36"/>
      <c r="NMX36"/>
      <c r="NMY36"/>
      <c r="NMZ36"/>
      <c r="NNA36"/>
      <c r="NNB36"/>
      <c r="NNC36"/>
      <c r="NND36"/>
      <c r="NNE36"/>
      <c r="NNF36"/>
      <c r="NNG36"/>
      <c r="NNH36"/>
      <c r="NNI36"/>
      <c r="NNJ36"/>
      <c r="NNK36"/>
      <c r="NNL36"/>
      <c r="NNM36"/>
      <c r="NNN36"/>
      <c r="NNO36"/>
      <c r="NNP36"/>
      <c r="NNQ36"/>
      <c r="NNR36"/>
      <c r="NNS36"/>
      <c r="NNT36"/>
      <c r="NNU36"/>
      <c r="NNV36"/>
      <c r="NNW36"/>
      <c r="NNX36"/>
      <c r="NNY36"/>
      <c r="NNZ36"/>
      <c r="NOA36"/>
      <c r="NOB36"/>
      <c r="NOC36"/>
      <c r="NOD36"/>
      <c r="NOE36"/>
      <c r="NOF36"/>
      <c r="NOG36"/>
      <c r="NOH36"/>
      <c r="NOI36"/>
      <c r="NOJ36"/>
      <c r="NOK36"/>
      <c r="NOL36"/>
      <c r="NOM36"/>
      <c r="NON36"/>
      <c r="NOO36"/>
      <c r="NOP36"/>
      <c r="NOQ36"/>
      <c r="NOR36"/>
      <c r="NOS36"/>
      <c r="NOT36"/>
      <c r="NOU36"/>
      <c r="NOV36"/>
      <c r="NOW36"/>
      <c r="NOX36"/>
      <c r="NOY36"/>
      <c r="NOZ36"/>
      <c r="NPA36"/>
      <c r="NPB36"/>
      <c r="NPC36"/>
      <c r="NPD36"/>
      <c r="NPE36"/>
      <c r="NPF36"/>
      <c r="NPG36"/>
      <c r="NPH36"/>
      <c r="NPI36"/>
      <c r="NPJ36"/>
      <c r="NPK36"/>
      <c r="NPL36"/>
      <c r="NPM36"/>
      <c r="NPN36"/>
      <c r="NPO36"/>
      <c r="NPP36"/>
      <c r="NPQ36"/>
      <c r="NPR36"/>
      <c r="NPS36"/>
      <c r="NPT36"/>
      <c r="NPU36"/>
      <c r="NPV36"/>
      <c r="NPW36"/>
      <c r="NPX36"/>
      <c r="NPY36"/>
      <c r="NPZ36"/>
      <c r="NQA36"/>
      <c r="NQB36"/>
      <c r="NQC36"/>
      <c r="NQD36"/>
      <c r="NQE36"/>
      <c r="NQF36"/>
      <c r="NQG36"/>
      <c r="NQH36"/>
      <c r="NQI36"/>
      <c r="NQJ36"/>
      <c r="NQK36"/>
      <c r="NQL36"/>
      <c r="NQM36"/>
      <c r="NQN36"/>
      <c r="NQO36"/>
      <c r="NQP36"/>
      <c r="NQQ36"/>
      <c r="NQR36"/>
      <c r="NQS36"/>
      <c r="NQT36"/>
      <c r="NQU36"/>
      <c r="NQV36"/>
      <c r="NQW36"/>
      <c r="NQX36"/>
      <c r="NQY36"/>
      <c r="NQZ36"/>
      <c r="NRA36"/>
      <c r="NRB36"/>
      <c r="NRC36"/>
      <c r="NRD36"/>
      <c r="NRE36"/>
      <c r="NRF36"/>
      <c r="NRG36"/>
      <c r="NRH36"/>
      <c r="NRI36"/>
      <c r="NRJ36"/>
      <c r="NRK36"/>
      <c r="NRL36"/>
      <c r="NRM36"/>
      <c r="NRN36"/>
      <c r="NRO36"/>
      <c r="NRP36"/>
      <c r="NRQ36"/>
      <c r="NRR36"/>
      <c r="NRS36"/>
      <c r="NRT36"/>
      <c r="NRU36"/>
      <c r="NRV36"/>
      <c r="NRW36"/>
      <c r="NRX36"/>
      <c r="NRY36"/>
      <c r="NRZ36"/>
      <c r="NSA36"/>
      <c r="NSB36"/>
      <c r="NSC36"/>
      <c r="NSD36"/>
      <c r="NSE36"/>
      <c r="NSF36"/>
      <c r="NSG36"/>
      <c r="NSH36"/>
      <c r="NSI36"/>
      <c r="NSJ36"/>
      <c r="NSK36"/>
      <c r="NSL36"/>
      <c r="NSM36"/>
      <c r="NSN36"/>
      <c r="NSO36"/>
      <c r="NSP36"/>
      <c r="NSQ36"/>
      <c r="NSR36"/>
      <c r="NSS36"/>
      <c r="NST36"/>
      <c r="NSU36"/>
      <c r="NSV36"/>
      <c r="NSW36"/>
      <c r="NSX36"/>
      <c r="NSY36"/>
      <c r="NSZ36"/>
      <c r="NTA36"/>
      <c r="NTB36"/>
      <c r="NTC36"/>
      <c r="NTD36"/>
      <c r="NTE36"/>
      <c r="NTF36"/>
      <c r="NTG36"/>
      <c r="NTH36"/>
      <c r="NTI36"/>
      <c r="NTJ36"/>
      <c r="NTK36"/>
      <c r="NTL36"/>
      <c r="NTM36"/>
      <c r="NTN36"/>
      <c r="NTO36"/>
      <c r="NTP36"/>
      <c r="NTQ36"/>
      <c r="NTR36"/>
      <c r="NTS36"/>
      <c r="NTT36"/>
      <c r="NTU36"/>
      <c r="NTV36"/>
      <c r="NTW36"/>
      <c r="NTX36"/>
      <c r="NTY36"/>
      <c r="NTZ36"/>
      <c r="NUA36"/>
      <c r="NUB36"/>
      <c r="NUC36"/>
      <c r="NUD36"/>
      <c r="NUE36"/>
      <c r="NUF36"/>
      <c r="NUG36"/>
      <c r="NUH36"/>
      <c r="NUI36"/>
      <c r="NUJ36"/>
      <c r="NUK36"/>
      <c r="NUL36"/>
      <c r="NUM36"/>
      <c r="NUN36"/>
      <c r="NUO36"/>
      <c r="NUP36"/>
      <c r="NUQ36"/>
      <c r="NUR36"/>
      <c r="NUS36"/>
      <c r="NUT36"/>
      <c r="NUU36"/>
      <c r="NUV36"/>
      <c r="NUW36"/>
      <c r="NUX36"/>
      <c r="NUY36"/>
      <c r="NUZ36"/>
      <c r="NVA36"/>
      <c r="NVB36"/>
      <c r="NVC36"/>
      <c r="NVD36"/>
      <c r="NVE36"/>
      <c r="NVF36"/>
      <c r="NVG36"/>
      <c r="NVH36"/>
      <c r="NVI36"/>
      <c r="NVJ36"/>
      <c r="NVK36"/>
      <c r="NVL36"/>
      <c r="NVM36"/>
      <c r="NVN36"/>
      <c r="NVO36"/>
      <c r="NVP36"/>
      <c r="NVQ36"/>
      <c r="NVR36"/>
      <c r="NVS36"/>
      <c r="NVT36"/>
      <c r="NVU36"/>
      <c r="NVV36"/>
      <c r="NVW36"/>
      <c r="NVX36"/>
      <c r="NVY36"/>
      <c r="NVZ36"/>
      <c r="NWA36"/>
      <c r="NWB36"/>
      <c r="NWC36"/>
      <c r="NWD36"/>
      <c r="NWE36"/>
      <c r="NWF36"/>
      <c r="NWG36"/>
      <c r="NWH36"/>
      <c r="NWI36"/>
      <c r="NWJ36"/>
      <c r="NWK36"/>
      <c r="NWL36"/>
      <c r="NWM36"/>
      <c r="NWN36"/>
      <c r="NWO36"/>
      <c r="NWP36"/>
      <c r="NWQ36"/>
      <c r="NWR36"/>
      <c r="NWS36"/>
      <c r="NWT36"/>
      <c r="NWU36"/>
      <c r="NWV36"/>
      <c r="NWW36"/>
      <c r="NWX36"/>
      <c r="NWY36"/>
      <c r="NWZ36"/>
      <c r="NXA36"/>
      <c r="NXB36"/>
      <c r="NXC36"/>
      <c r="NXD36"/>
      <c r="NXE36"/>
      <c r="NXF36"/>
      <c r="NXG36"/>
      <c r="NXH36"/>
      <c r="NXI36"/>
      <c r="NXJ36"/>
      <c r="NXK36"/>
      <c r="NXL36"/>
      <c r="NXM36"/>
      <c r="NXN36"/>
      <c r="NXO36"/>
      <c r="NXP36"/>
      <c r="NXQ36"/>
      <c r="NXR36"/>
      <c r="NXS36"/>
      <c r="NXT36"/>
      <c r="NXU36"/>
      <c r="NXV36"/>
      <c r="NXW36"/>
      <c r="NXX36"/>
      <c r="NXY36"/>
      <c r="NXZ36"/>
      <c r="NYA36"/>
      <c r="NYB36"/>
      <c r="NYC36"/>
      <c r="NYD36"/>
      <c r="NYE36"/>
      <c r="NYF36"/>
      <c r="NYG36"/>
      <c r="NYH36"/>
      <c r="NYI36"/>
      <c r="NYJ36"/>
      <c r="NYK36"/>
      <c r="NYL36"/>
      <c r="NYM36"/>
      <c r="NYN36"/>
      <c r="NYO36"/>
      <c r="NYP36"/>
      <c r="NYQ36"/>
      <c r="NYR36"/>
      <c r="NYS36"/>
      <c r="NYT36"/>
      <c r="NYU36"/>
      <c r="NYV36"/>
      <c r="NYW36"/>
      <c r="NYX36"/>
      <c r="NYY36"/>
      <c r="NYZ36"/>
      <c r="NZA36"/>
      <c r="NZB36"/>
      <c r="NZC36"/>
      <c r="NZD36"/>
      <c r="NZE36"/>
      <c r="NZF36"/>
      <c r="NZG36"/>
      <c r="NZH36"/>
      <c r="NZI36"/>
      <c r="NZJ36"/>
      <c r="NZK36"/>
      <c r="NZL36"/>
      <c r="NZM36"/>
      <c r="NZN36"/>
      <c r="NZO36"/>
      <c r="NZP36"/>
      <c r="NZQ36"/>
      <c r="NZR36"/>
      <c r="NZS36"/>
      <c r="NZT36"/>
      <c r="NZU36"/>
      <c r="NZV36"/>
      <c r="NZW36"/>
      <c r="NZX36"/>
      <c r="NZY36"/>
      <c r="NZZ36"/>
      <c r="OAA36"/>
      <c r="OAB36"/>
      <c r="OAC36"/>
      <c r="OAD36"/>
      <c r="OAE36"/>
      <c r="OAF36"/>
      <c r="OAG36"/>
      <c r="OAH36"/>
      <c r="OAI36"/>
      <c r="OAJ36"/>
      <c r="OAK36"/>
      <c r="OAL36"/>
      <c r="OAM36"/>
      <c r="OAN36"/>
      <c r="OAO36"/>
      <c r="OAP36"/>
      <c r="OAQ36"/>
      <c r="OAR36"/>
      <c r="OAS36"/>
      <c r="OAT36"/>
      <c r="OAU36"/>
      <c r="OAV36"/>
      <c r="OAW36"/>
      <c r="OAX36"/>
      <c r="OAY36"/>
      <c r="OAZ36"/>
      <c r="OBA36"/>
      <c r="OBB36"/>
      <c r="OBC36"/>
      <c r="OBD36"/>
      <c r="OBE36"/>
      <c r="OBF36"/>
      <c r="OBG36"/>
      <c r="OBH36"/>
      <c r="OBI36"/>
      <c r="OBJ36"/>
      <c r="OBK36"/>
      <c r="OBL36"/>
      <c r="OBM36"/>
      <c r="OBN36"/>
      <c r="OBO36"/>
      <c r="OBP36"/>
      <c r="OBQ36"/>
      <c r="OBR36"/>
      <c r="OBS36"/>
      <c r="OBT36"/>
      <c r="OBU36"/>
      <c r="OBV36"/>
      <c r="OBW36"/>
      <c r="OBX36"/>
      <c r="OBY36"/>
      <c r="OBZ36"/>
      <c r="OCA36"/>
      <c r="OCB36"/>
      <c r="OCC36"/>
      <c r="OCD36"/>
      <c r="OCE36"/>
      <c r="OCF36"/>
      <c r="OCG36"/>
      <c r="OCH36"/>
      <c r="OCI36"/>
      <c r="OCJ36"/>
      <c r="OCK36"/>
      <c r="OCL36"/>
      <c r="OCM36"/>
      <c r="OCN36"/>
      <c r="OCO36"/>
      <c r="OCP36"/>
      <c r="OCQ36"/>
      <c r="OCR36"/>
      <c r="OCS36"/>
      <c r="OCT36"/>
      <c r="OCU36"/>
      <c r="OCV36"/>
      <c r="OCW36"/>
      <c r="OCX36"/>
      <c r="OCY36"/>
      <c r="OCZ36"/>
      <c r="ODA36"/>
      <c r="ODB36"/>
      <c r="ODC36"/>
      <c r="ODD36"/>
      <c r="ODE36"/>
      <c r="ODF36"/>
      <c r="ODG36"/>
      <c r="ODH36"/>
      <c r="ODI36"/>
      <c r="ODJ36"/>
      <c r="ODK36"/>
      <c r="ODL36"/>
      <c r="ODM36"/>
      <c r="ODN36"/>
      <c r="ODO36"/>
      <c r="ODP36"/>
      <c r="ODQ36"/>
      <c r="ODR36"/>
      <c r="ODS36"/>
      <c r="ODT36"/>
      <c r="ODU36"/>
      <c r="ODV36"/>
      <c r="ODW36"/>
      <c r="ODX36"/>
      <c r="ODY36"/>
      <c r="ODZ36"/>
      <c r="OEA36"/>
      <c r="OEB36"/>
      <c r="OEC36"/>
      <c r="OED36"/>
      <c r="OEE36"/>
      <c r="OEF36"/>
      <c r="OEG36"/>
      <c r="OEH36"/>
      <c r="OEI36"/>
      <c r="OEJ36"/>
      <c r="OEK36"/>
      <c r="OEL36"/>
      <c r="OEM36"/>
      <c r="OEN36"/>
      <c r="OEO36"/>
      <c r="OEP36"/>
      <c r="OEQ36"/>
      <c r="OER36"/>
      <c r="OES36"/>
      <c r="OET36"/>
      <c r="OEU36"/>
      <c r="OEV36"/>
      <c r="OEW36"/>
      <c r="OEX36"/>
      <c r="OEY36"/>
      <c r="OEZ36"/>
      <c r="OFA36"/>
      <c r="OFB36"/>
      <c r="OFC36"/>
      <c r="OFD36"/>
      <c r="OFE36"/>
      <c r="OFF36"/>
      <c r="OFG36"/>
      <c r="OFH36"/>
      <c r="OFI36"/>
      <c r="OFJ36"/>
      <c r="OFK36"/>
      <c r="OFL36"/>
      <c r="OFM36"/>
      <c r="OFN36"/>
      <c r="OFO36"/>
      <c r="OFP36"/>
      <c r="OFQ36"/>
      <c r="OFR36"/>
      <c r="OFS36"/>
      <c r="OFT36"/>
      <c r="OFU36"/>
      <c r="OFV36"/>
      <c r="OFW36"/>
      <c r="OFX36"/>
      <c r="OFY36"/>
      <c r="OFZ36"/>
      <c r="OGA36"/>
      <c r="OGB36"/>
      <c r="OGC36"/>
      <c r="OGD36"/>
      <c r="OGE36"/>
      <c r="OGF36"/>
      <c r="OGG36"/>
      <c r="OGH36"/>
      <c r="OGI36"/>
      <c r="OGJ36"/>
      <c r="OGK36"/>
      <c r="OGL36"/>
      <c r="OGM36"/>
      <c r="OGN36"/>
      <c r="OGO36"/>
      <c r="OGP36"/>
      <c r="OGQ36"/>
      <c r="OGR36"/>
      <c r="OGS36"/>
      <c r="OGT36"/>
      <c r="OGU36"/>
      <c r="OGV36"/>
      <c r="OGW36"/>
      <c r="OGX36"/>
      <c r="OGY36"/>
      <c r="OGZ36"/>
      <c r="OHA36"/>
      <c r="OHB36"/>
      <c r="OHC36"/>
      <c r="OHD36"/>
      <c r="OHE36"/>
      <c r="OHF36"/>
      <c r="OHG36"/>
      <c r="OHH36"/>
      <c r="OHI36"/>
      <c r="OHJ36"/>
      <c r="OHK36"/>
      <c r="OHL36"/>
      <c r="OHM36"/>
      <c r="OHN36"/>
      <c r="OHO36"/>
      <c r="OHP36"/>
      <c r="OHQ36"/>
      <c r="OHR36"/>
      <c r="OHS36"/>
      <c r="OHT36"/>
      <c r="OHU36"/>
      <c r="OHV36"/>
      <c r="OHW36"/>
      <c r="OHX36"/>
      <c r="OHY36"/>
      <c r="OHZ36"/>
      <c r="OIA36"/>
      <c r="OIB36"/>
      <c r="OIC36"/>
      <c r="OID36"/>
      <c r="OIE36"/>
      <c r="OIF36"/>
      <c r="OIG36"/>
      <c r="OIH36"/>
      <c r="OII36"/>
      <c r="OIJ36"/>
      <c r="OIK36"/>
      <c r="OIL36"/>
      <c r="OIM36"/>
      <c r="OIN36"/>
      <c r="OIO36"/>
      <c r="OIP36"/>
      <c r="OIQ36"/>
      <c r="OIR36"/>
      <c r="OIS36"/>
      <c r="OIT36"/>
      <c r="OIU36"/>
      <c r="OIV36"/>
      <c r="OIW36"/>
      <c r="OIX36"/>
      <c r="OIY36"/>
      <c r="OIZ36"/>
      <c r="OJA36"/>
      <c r="OJB36"/>
      <c r="OJC36"/>
      <c r="OJD36"/>
      <c r="OJE36"/>
      <c r="OJF36"/>
      <c r="OJG36"/>
      <c r="OJH36"/>
      <c r="OJI36"/>
      <c r="OJJ36"/>
      <c r="OJK36"/>
      <c r="OJL36"/>
      <c r="OJM36"/>
      <c r="OJN36"/>
      <c r="OJO36"/>
      <c r="OJP36"/>
      <c r="OJQ36"/>
      <c r="OJR36"/>
      <c r="OJS36"/>
      <c r="OJT36"/>
      <c r="OJU36"/>
      <c r="OJV36"/>
      <c r="OJW36"/>
      <c r="OJX36"/>
      <c r="OJY36"/>
      <c r="OJZ36"/>
      <c r="OKA36"/>
      <c r="OKB36"/>
      <c r="OKC36"/>
      <c r="OKD36"/>
      <c r="OKE36"/>
      <c r="OKF36"/>
      <c r="OKG36"/>
      <c r="OKH36"/>
      <c r="OKI36"/>
      <c r="OKJ36"/>
      <c r="OKK36"/>
      <c r="OKL36"/>
      <c r="OKM36"/>
      <c r="OKN36"/>
      <c r="OKO36"/>
      <c r="OKP36"/>
      <c r="OKQ36"/>
      <c r="OKR36"/>
      <c r="OKS36"/>
      <c r="OKT36"/>
      <c r="OKU36"/>
      <c r="OKV36"/>
      <c r="OKW36"/>
      <c r="OKX36"/>
      <c r="OKY36"/>
      <c r="OKZ36"/>
      <c r="OLA36"/>
      <c r="OLB36"/>
      <c r="OLC36"/>
      <c r="OLD36"/>
      <c r="OLE36"/>
      <c r="OLF36"/>
      <c r="OLG36"/>
      <c r="OLH36"/>
      <c r="OLI36"/>
      <c r="OLJ36"/>
      <c r="OLK36"/>
      <c r="OLL36"/>
      <c r="OLM36"/>
      <c r="OLN36"/>
      <c r="OLO36"/>
      <c r="OLP36"/>
      <c r="OLQ36"/>
      <c r="OLR36"/>
      <c r="OLS36"/>
      <c r="OLT36"/>
      <c r="OLU36"/>
      <c r="OLV36"/>
      <c r="OLW36"/>
      <c r="OLX36"/>
      <c r="OLY36"/>
      <c r="OLZ36"/>
      <c r="OMA36"/>
      <c r="OMB36"/>
      <c r="OMC36"/>
      <c r="OMD36"/>
      <c r="OME36"/>
      <c r="OMF36"/>
      <c r="OMG36"/>
      <c r="OMH36"/>
      <c r="OMI36"/>
      <c r="OMJ36"/>
      <c r="OMK36"/>
      <c r="OML36"/>
      <c r="OMM36"/>
      <c r="OMN36"/>
      <c r="OMO36"/>
      <c r="OMP36"/>
      <c r="OMQ36"/>
      <c r="OMR36"/>
      <c r="OMS36"/>
      <c r="OMT36"/>
      <c r="OMU36"/>
      <c r="OMV36"/>
      <c r="OMW36"/>
      <c r="OMX36"/>
      <c r="OMY36"/>
      <c r="OMZ36"/>
      <c r="ONA36"/>
      <c r="ONB36"/>
      <c r="ONC36"/>
      <c r="OND36"/>
      <c r="ONE36"/>
      <c r="ONF36"/>
      <c r="ONG36"/>
      <c r="ONH36"/>
      <c r="ONI36"/>
      <c r="ONJ36"/>
      <c r="ONK36"/>
      <c r="ONL36"/>
      <c r="ONM36"/>
      <c r="ONN36"/>
      <c r="ONO36"/>
      <c r="ONP36"/>
      <c r="ONQ36"/>
      <c r="ONR36"/>
      <c r="ONS36"/>
      <c r="ONT36"/>
      <c r="ONU36"/>
      <c r="ONV36"/>
      <c r="ONW36"/>
      <c r="ONX36"/>
      <c r="ONY36"/>
      <c r="ONZ36"/>
      <c r="OOA36"/>
      <c r="OOB36"/>
      <c r="OOC36"/>
      <c r="OOD36"/>
      <c r="OOE36"/>
      <c r="OOF36"/>
      <c r="OOG36"/>
      <c r="OOH36"/>
      <c r="OOI36"/>
      <c r="OOJ36"/>
      <c r="OOK36"/>
      <c r="OOL36"/>
      <c r="OOM36"/>
      <c r="OON36"/>
      <c r="OOO36"/>
      <c r="OOP36"/>
      <c r="OOQ36"/>
      <c r="OOR36"/>
      <c r="OOS36"/>
      <c r="OOT36"/>
      <c r="OOU36"/>
      <c r="OOV36"/>
      <c r="OOW36"/>
      <c r="OOX36"/>
      <c r="OOY36"/>
      <c r="OOZ36"/>
      <c r="OPA36"/>
      <c r="OPB36"/>
      <c r="OPC36"/>
      <c r="OPD36"/>
      <c r="OPE36"/>
      <c r="OPF36"/>
      <c r="OPG36"/>
      <c r="OPH36"/>
      <c r="OPI36"/>
      <c r="OPJ36"/>
      <c r="OPK36"/>
      <c r="OPL36"/>
      <c r="OPM36"/>
      <c r="OPN36"/>
      <c r="OPO36"/>
      <c r="OPP36"/>
      <c r="OPQ36"/>
      <c r="OPR36"/>
      <c r="OPS36"/>
      <c r="OPT36"/>
      <c r="OPU36"/>
      <c r="OPV36"/>
      <c r="OPW36"/>
      <c r="OPX36"/>
      <c r="OPY36"/>
      <c r="OPZ36"/>
      <c r="OQA36"/>
      <c r="OQB36"/>
      <c r="OQC36"/>
      <c r="OQD36"/>
      <c r="OQE36"/>
      <c r="OQF36"/>
      <c r="OQG36"/>
      <c r="OQH36"/>
      <c r="OQI36"/>
      <c r="OQJ36"/>
      <c r="OQK36"/>
      <c r="OQL36"/>
      <c r="OQM36"/>
      <c r="OQN36"/>
      <c r="OQO36"/>
      <c r="OQP36"/>
      <c r="OQQ36"/>
      <c r="OQR36"/>
      <c r="OQS36"/>
      <c r="OQT36"/>
      <c r="OQU36"/>
      <c r="OQV36"/>
      <c r="OQW36"/>
      <c r="OQX36"/>
      <c r="OQY36"/>
      <c r="OQZ36"/>
      <c r="ORA36"/>
      <c r="ORB36"/>
      <c r="ORC36"/>
      <c r="ORD36"/>
      <c r="ORE36"/>
      <c r="ORF36"/>
      <c r="ORG36"/>
      <c r="ORH36"/>
      <c r="ORI36"/>
      <c r="ORJ36"/>
      <c r="ORK36"/>
      <c r="ORL36"/>
      <c r="ORM36"/>
      <c r="ORN36"/>
      <c r="ORO36"/>
      <c r="ORP36"/>
      <c r="ORQ36"/>
      <c r="ORR36"/>
      <c r="ORS36"/>
      <c r="ORT36"/>
      <c r="ORU36"/>
      <c r="ORV36"/>
      <c r="ORW36"/>
      <c r="ORX36"/>
      <c r="ORY36"/>
      <c r="ORZ36"/>
      <c r="OSA36"/>
      <c r="OSB36"/>
      <c r="OSC36"/>
      <c r="OSD36"/>
      <c r="OSE36"/>
      <c r="OSF36"/>
      <c r="OSG36"/>
      <c r="OSH36"/>
      <c r="OSI36"/>
      <c r="OSJ36"/>
      <c r="OSK36"/>
      <c r="OSL36"/>
      <c r="OSM36"/>
      <c r="OSN36"/>
      <c r="OSO36"/>
      <c r="OSP36"/>
      <c r="OSQ36"/>
      <c r="OSR36"/>
      <c r="OSS36"/>
      <c r="OST36"/>
      <c r="OSU36"/>
      <c r="OSV36"/>
      <c r="OSW36"/>
      <c r="OSX36"/>
      <c r="OSY36"/>
      <c r="OSZ36"/>
      <c r="OTA36"/>
      <c r="OTB36"/>
      <c r="OTC36"/>
      <c r="OTD36"/>
      <c r="OTE36"/>
      <c r="OTF36"/>
      <c r="OTG36"/>
      <c r="OTH36"/>
      <c r="OTI36"/>
      <c r="OTJ36"/>
      <c r="OTK36"/>
      <c r="OTL36"/>
      <c r="OTM36"/>
      <c r="OTN36"/>
      <c r="OTO36"/>
      <c r="OTP36"/>
      <c r="OTQ36"/>
      <c r="OTR36"/>
      <c r="OTS36"/>
      <c r="OTT36"/>
      <c r="OTU36"/>
      <c r="OTV36"/>
      <c r="OTW36"/>
      <c r="OTX36"/>
      <c r="OTY36"/>
      <c r="OTZ36"/>
      <c r="OUA36"/>
      <c r="OUB36"/>
      <c r="OUC36"/>
      <c r="OUD36"/>
      <c r="OUE36"/>
      <c r="OUF36"/>
      <c r="OUG36"/>
      <c r="OUH36"/>
      <c r="OUI36"/>
      <c r="OUJ36"/>
      <c r="OUK36"/>
      <c r="OUL36"/>
      <c r="OUM36"/>
      <c r="OUN36"/>
      <c r="OUO36"/>
      <c r="OUP36"/>
      <c r="OUQ36"/>
      <c r="OUR36"/>
      <c r="OUS36"/>
      <c r="OUT36"/>
      <c r="OUU36"/>
      <c r="OUV36"/>
      <c r="OUW36"/>
      <c r="OUX36"/>
      <c r="OUY36"/>
      <c r="OUZ36"/>
      <c r="OVA36"/>
      <c r="OVB36"/>
      <c r="OVC36"/>
      <c r="OVD36"/>
      <c r="OVE36"/>
      <c r="OVF36"/>
      <c r="OVG36"/>
      <c r="OVH36"/>
      <c r="OVI36"/>
      <c r="OVJ36"/>
      <c r="OVK36"/>
      <c r="OVL36"/>
      <c r="OVM36"/>
      <c r="OVN36"/>
      <c r="OVO36"/>
      <c r="OVP36"/>
      <c r="OVQ36"/>
      <c r="OVR36"/>
      <c r="OVS36"/>
      <c r="OVT36"/>
      <c r="OVU36"/>
      <c r="OVV36"/>
      <c r="OVW36"/>
      <c r="OVX36"/>
      <c r="OVY36"/>
      <c r="OVZ36"/>
      <c r="OWA36"/>
      <c r="OWB36"/>
      <c r="OWC36"/>
      <c r="OWD36"/>
      <c r="OWE36"/>
      <c r="OWF36"/>
      <c r="OWG36"/>
      <c r="OWH36"/>
      <c r="OWI36"/>
      <c r="OWJ36"/>
      <c r="OWK36"/>
      <c r="OWL36"/>
      <c r="OWM36"/>
      <c r="OWN36"/>
      <c r="OWO36"/>
      <c r="OWP36"/>
      <c r="OWQ36"/>
      <c r="OWR36"/>
      <c r="OWS36"/>
      <c r="OWT36"/>
      <c r="OWU36"/>
      <c r="OWV36"/>
      <c r="OWW36"/>
      <c r="OWX36"/>
      <c r="OWY36"/>
      <c r="OWZ36"/>
      <c r="OXA36"/>
      <c r="OXB36"/>
      <c r="OXC36"/>
      <c r="OXD36"/>
      <c r="OXE36"/>
      <c r="OXF36"/>
      <c r="OXG36"/>
      <c r="OXH36"/>
      <c r="OXI36"/>
      <c r="OXJ36"/>
      <c r="OXK36"/>
      <c r="OXL36"/>
      <c r="OXM36"/>
      <c r="OXN36"/>
      <c r="OXO36"/>
      <c r="OXP36"/>
      <c r="OXQ36"/>
      <c r="OXR36"/>
      <c r="OXS36"/>
      <c r="OXT36"/>
      <c r="OXU36"/>
      <c r="OXV36"/>
      <c r="OXW36"/>
      <c r="OXX36"/>
      <c r="OXY36"/>
      <c r="OXZ36"/>
      <c r="OYA36"/>
      <c r="OYB36"/>
      <c r="OYC36"/>
      <c r="OYD36"/>
      <c r="OYE36"/>
      <c r="OYF36"/>
      <c r="OYG36"/>
      <c r="OYH36"/>
      <c r="OYI36"/>
      <c r="OYJ36"/>
      <c r="OYK36"/>
      <c r="OYL36"/>
      <c r="OYM36"/>
      <c r="OYN36"/>
      <c r="OYO36"/>
      <c r="OYP36"/>
      <c r="OYQ36"/>
      <c r="OYR36"/>
      <c r="OYS36"/>
      <c r="OYT36"/>
      <c r="OYU36"/>
      <c r="OYV36"/>
      <c r="OYW36"/>
      <c r="OYX36"/>
      <c r="OYY36"/>
      <c r="OYZ36"/>
      <c r="OZA36"/>
      <c r="OZB36"/>
      <c r="OZC36"/>
      <c r="OZD36"/>
      <c r="OZE36"/>
      <c r="OZF36"/>
      <c r="OZG36"/>
      <c r="OZH36"/>
      <c r="OZI36"/>
      <c r="OZJ36"/>
      <c r="OZK36"/>
      <c r="OZL36"/>
      <c r="OZM36"/>
      <c r="OZN36"/>
      <c r="OZO36"/>
      <c r="OZP36"/>
      <c r="OZQ36"/>
      <c r="OZR36"/>
      <c r="OZS36"/>
      <c r="OZT36"/>
      <c r="OZU36"/>
      <c r="OZV36"/>
      <c r="OZW36"/>
      <c r="OZX36"/>
      <c r="OZY36"/>
      <c r="OZZ36"/>
      <c r="PAA36"/>
      <c r="PAB36"/>
      <c r="PAC36"/>
      <c r="PAD36"/>
      <c r="PAE36"/>
      <c r="PAF36"/>
      <c r="PAG36"/>
      <c r="PAH36"/>
      <c r="PAI36"/>
      <c r="PAJ36"/>
      <c r="PAK36"/>
      <c r="PAL36"/>
      <c r="PAM36"/>
      <c r="PAN36"/>
      <c r="PAO36"/>
      <c r="PAP36"/>
      <c r="PAQ36"/>
      <c r="PAR36"/>
      <c r="PAS36"/>
      <c r="PAT36"/>
      <c r="PAU36"/>
      <c r="PAV36"/>
      <c r="PAW36"/>
      <c r="PAX36"/>
      <c r="PAY36"/>
      <c r="PAZ36"/>
      <c r="PBA36"/>
      <c r="PBB36"/>
      <c r="PBC36"/>
      <c r="PBD36"/>
      <c r="PBE36"/>
      <c r="PBF36"/>
      <c r="PBG36"/>
      <c r="PBH36"/>
      <c r="PBI36"/>
      <c r="PBJ36"/>
      <c r="PBK36"/>
      <c r="PBL36"/>
      <c r="PBM36"/>
      <c r="PBN36"/>
      <c r="PBO36"/>
      <c r="PBP36"/>
      <c r="PBQ36"/>
      <c r="PBR36"/>
      <c r="PBS36"/>
      <c r="PBT36"/>
      <c r="PBU36"/>
      <c r="PBV36"/>
      <c r="PBW36"/>
      <c r="PBX36"/>
      <c r="PBY36"/>
      <c r="PBZ36"/>
      <c r="PCA36"/>
      <c r="PCB36"/>
      <c r="PCC36"/>
      <c r="PCD36"/>
      <c r="PCE36"/>
      <c r="PCF36"/>
      <c r="PCG36"/>
      <c r="PCH36"/>
      <c r="PCI36"/>
      <c r="PCJ36"/>
      <c r="PCK36"/>
      <c r="PCL36"/>
      <c r="PCM36"/>
      <c r="PCN36"/>
      <c r="PCO36"/>
      <c r="PCP36"/>
      <c r="PCQ36"/>
      <c r="PCR36"/>
      <c r="PCS36"/>
      <c r="PCT36"/>
      <c r="PCU36"/>
      <c r="PCV36"/>
      <c r="PCW36"/>
      <c r="PCX36"/>
      <c r="PCY36"/>
      <c r="PCZ36"/>
      <c r="PDA36"/>
      <c r="PDB36"/>
      <c r="PDC36"/>
      <c r="PDD36"/>
      <c r="PDE36"/>
      <c r="PDF36"/>
      <c r="PDG36"/>
      <c r="PDH36"/>
      <c r="PDI36"/>
      <c r="PDJ36"/>
      <c r="PDK36"/>
      <c r="PDL36"/>
      <c r="PDM36"/>
      <c r="PDN36"/>
      <c r="PDO36"/>
      <c r="PDP36"/>
      <c r="PDQ36"/>
      <c r="PDR36"/>
      <c r="PDS36"/>
      <c r="PDT36"/>
      <c r="PDU36"/>
      <c r="PDV36"/>
      <c r="PDW36"/>
      <c r="PDX36"/>
      <c r="PDY36"/>
      <c r="PDZ36"/>
      <c r="PEA36"/>
      <c r="PEB36"/>
      <c r="PEC36"/>
      <c r="PED36"/>
      <c r="PEE36"/>
      <c r="PEF36"/>
      <c r="PEG36"/>
      <c r="PEH36"/>
      <c r="PEI36"/>
      <c r="PEJ36"/>
      <c r="PEK36"/>
      <c r="PEL36"/>
      <c r="PEM36"/>
      <c r="PEN36"/>
      <c r="PEO36"/>
      <c r="PEP36"/>
      <c r="PEQ36"/>
      <c r="PER36"/>
      <c r="PES36"/>
      <c r="PET36"/>
      <c r="PEU36"/>
      <c r="PEV36"/>
      <c r="PEW36"/>
      <c r="PEX36"/>
      <c r="PEY36"/>
      <c r="PEZ36"/>
      <c r="PFA36"/>
      <c r="PFB36"/>
      <c r="PFC36"/>
      <c r="PFD36"/>
      <c r="PFE36"/>
      <c r="PFF36"/>
      <c r="PFG36"/>
      <c r="PFH36"/>
      <c r="PFI36"/>
      <c r="PFJ36"/>
      <c r="PFK36"/>
      <c r="PFL36"/>
      <c r="PFM36"/>
      <c r="PFN36"/>
      <c r="PFO36"/>
      <c r="PFP36"/>
      <c r="PFQ36"/>
      <c r="PFR36"/>
      <c r="PFS36"/>
      <c r="PFT36"/>
      <c r="PFU36"/>
      <c r="PFV36"/>
      <c r="PFW36"/>
      <c r="PFX36"/>
      <c r="PFY36"/>
      <c r="PFZ36"/>
      <c r="PGA36"/>
      <c r="PGB36"/>
      <c r="PGC36"/>
      <c r="PGD36"/>
      <c r="PGE36"/>
      <c r="PGF36"/>
      <c r="PGG36"/>
      <c r="PGH36"/>
      <c r="PGI36"/>
      <c r="PGJ36"/>
      <c r="PGK36"/>
      <c r="PGL36"/>
      <c r="PGM36"/>
      <c r="PGN36"/>
      <c r="PGO36"/>
      <c r="PGP36"/>
      <c r="PGQ36"/>
      <c r="PGR36"/>
      <c r="PGS36"/>
      <c r="PGT36"/>
      <c r="PGU36"/>
      <c r="PGV36"/>
      <c r="PGW36"/>
      <c r="PGX36"/>
      <c r="PGY36"/>
      <c r="PGZ36"/>
      <c r="PHA36"/>
      <c r="PHB36"/>
      <c r="PHC36"/>
      <c r="PHD36"/>
      <c r="PHE36"/>
      <c r="PHF36"/>
      <c r="PHG36"/>
      <c r="PHH36"/>
      <c r="PHI36"/>
      <c r="PHJ36"/>
      <c r="PHK36"/>
      <c r="PHL36"/>
      <c r="PHM36"/>
      <c r="PHN36"/>
      <c r="PHO36"/>
      <c r="PHP36"/>
      <c r="PHQ36"/>
      <c r="PHR36"/>
      <c r="PHS36"/>
      <c r="PHT36"/>
      <c r="PHU36"/>
      <c r="PHV36"/>
      <c r="PHW36"/>
      <c r="PHX36"/>
      <c r="PHY36"/>
      <c r="PHZ36"/>
      <c r="PIA36"/>
      <c r="PIB36"/>
      <c r="PIC36"/>
      <c r="PID36"/>
      <c r="PIE36"/>
      <c r="PIF36"/>
      <c r="PIG36"/>
      <c r="PIH36"/>
      <c r="PII36"/>
      <c r="PIJ36"/>
      <c r="PIK36"/>
      <c r="PIL36"/>
      <c r="PIM36"/>
      <c r="PIN36"/>
      <c r="PIO36"/>
      <c r="PIP36"/>
      <c r="PIQ36"/>
      <c r="PIR36"/>
      <c r="PIS36"/>
      <c r="PIT36"/>
      <c r="PIU36"/>
      <c r="PIV36"/>
      <c r="PIW36"/>
      <c r="PIX36"/>
      <c r="PIY36"/>
      <c r="PIZ36"/>
      <c r="PJA36"/>
      <c r="PJB36"/>
      <c r="PJC36"/>
      <c r="PJD36"/>
      <c r="PJE36"/>
      <c r="PJF36"/>
      <c r="PJG36"/>
      <c r="PJH36"/>
      <c r="PJI36"/>
      <c r="PJJ36"/>
      <c r="PJK36"/>
      <c r="PJL36"/>
      <c r="PJM36"/>
      <c r="PJN36"/>
      <c r="PJO36"/>
      <c r="PJP36"/>
      <c r="PJQ36"/>
      <c r="PJR36"/>
      <c r="PJS36"/>
      <c r="PJT36"/>
      <c r="PJU36"/>
      <c r="PJV36"/>
      <c r="PJW36"/>
      <c r="PJX36"/>
      <c r="PJY36"/>
      <c r="PJZ36"/>
      <c r="PKA36"/>
      <c r="PKB36"/>
      <c r="PKC36"/>
      <c r="PKD36"/>
      <c r="PKE36"/>
      <c r="PKF36"/>
      <c r="PKG36"/>
      <c r="PKH36"/>
      <c r="PKI36"/>
      <c r="PKJ36"/>
      <c r="PKK36"/>
      <c r="PKL36"/>
      <c r="PKM36"/>
      <c r="PKN36"/>
      <c r="PKO36"/>
      <c r="PKP36"/>
      <c r="PKQ36"/>
      <c r="PKR36"/>
      <c r="PKS36"/>
      <c r="PKT36"/>
      <c r="PKU36"/>
      <c r="PKV36"/>
      <c r="PKW36"/>
      <c r="PKX36"/>
      <c r="PKY36"/>
      <c r="PKZ36"/>
      <c r="PLA36"/>
      <c r="PLB36"/>
      <c r="PLC36"/>
      <c r="PLD36"/>
      <c r="PLE36"/>
      <c r="PLF36"/>
      <c r="PLG36"/>
      <c r="PLH36"/>
      <c r="PLI36"/>
      <c r="PLJ36"/>
      <c r="PLK36"/>
      <c r="PLL36"/>
      <c r="PLM36"/>
      <c r="PLN36"/>
      <c r="PLO36"/>
      <c r="PLP36"/>
      <c r="PLQ36"/>
      <c r="PLR36"/>
      <c r="PLS36"/>
      <c r="PLT36"/>
      <c r="PLU36"/>
      <c r="PLV36"/>
      <c r="PLW36"/>
      <c r="PLX36"/>
      <c r="PLY36"/>
      <c r="PLZ36"/>
      <c r="PMA36"/>
      <c r="PMB36"/>
      <c r="PMC36"/>
      <c r="PMD36"/>
      <c r="PME36"/>
      <c r="PMF36"/>
      <c r="PMG36"/>
      <c r="PMH36"/>
      <c r="PMI36"/>
      <c r="PMJ36"/>
      <c r="PMK36"/>
      <c r="PML36"/>
      <c r="PMM36"/>
      <c r="PMN36"/>
      <c r="PMO36"/>
      <c r="PMP36"/>
      <c r="PMQ36"/>
      <c r="PMR36"/>
      <c r="PMS36"/>
      <c r="PMT36"/>
      <c r="PMU36"/>
      <c r="PMV36"/>
      <c r="PMW36"/>
      <c r="PMX36"/>
      <c r="PMY36"/>
      <c r="PMZ36"/>
      <c r="PNA36"/>
      <c r="PNB36"/>
      <c r="PNC36"/>
      <c r="PND36"/>
      <c r="PNE36"/>
      <c r="PNF36"/>
      <c r="PNG36"/>
      <c r="PNH36"/>
      <c r="PNI36"/>
      <c r="PNJ36"/>
      <c r="PNK36"/>
      <c r="PNL36"/>
      <c r="PNM36"/>
      <c r="PNN36"/>
      <c r="PNO36"/>
      <c r="PNP36"/>
      <c r="PNQ36"/>
      <c r="PNR36"/>
      <c r="PNS36"/>
      <c r="PNT36"/>
      <c r="PNU36"/>
      <c r="PNV36"/>
      <c r="PNW36"/>
      <c r="PNX36"/>
      <c r="PNY36"/>
      <c r="PNZ36"/>
      <c r="POA36"/>
      <c r="POB36"/>
      <c r="POC36"/>
      <c r="POD36"/>
      <c r="POE36"/>
      <c r="POF36"/>
      <c r="POG36"/>
      <c r="POH36"/>
      <c r="POI36"/>
      <c r="POJ36"/>
      <c r="POK36"/>
      <c r="POL36"/>
      <c r="POM36"/>
      <c r="PON36"/>
      <c r="POO36"/>
      <c r="POP36"/>
      <c r="POQ36"/>
      <c r="POR36"/>
      <c r="POS36"/>
      <c r="POT36"/>
      <c r="POU36"/>
      <c r="POV36"/>
      <c r="POW36"/>
      <c r="POX36"/>
      <c r="POY36"/>
      <c r="POZ36"/>
      <c r="PPA36"/>
      <c r="PPB36"/>
      <c r="PPC36"/>
      <c r="PPD36"/>
      <c r="PPE36"/>
      <c r="PPF36"/>
      <c r="PPG36"/>
      <c r="PPH36"/>
      <c r="PPI36"/>
      <c r="PPJ36"/>
      <c r="PPK36"/>
      <c r="PPL36"/>
      <c r="PPM36"/>
      <c r="PPN36"/>
      <c r="PPO36"/>
      <c r="PPP36"/>
      <c r="PPQ36"/>
      <c r="PPR36"/>
      <c r="PPS36"/>
      <c r="PPT36"/>
      <c r="PPU36"/>
      <c r="PPV36"/>
      <c r="PPW36"/>
      <c r="PPX36"/>
      <c r="PPY36"/>
      <c r="PPZ36"/>
      <c r="PQA36"/>
      <c r="PQB36"/>
      <c r="PQC36"/>
      <c r="PQD36"/>
      <c r="PQE36"/>
      <c r="PQF36"/>
      <c r="PQG36"/>
      <c r="PQH36"/>
      <c r="PQI36"/>
      <c r="PQJ36"/>
      <c r="PQK36"/>
      <c r="PQL36"/>
      <c r="PQM36"/>
      <c r="PQN36"/>
      <c r="PQO36"/>
      <c r="PQP36"/>
      <c r="PQQ36"/>
      <c r="PQR36"/>
      <c r="PQS36"/>
      <c r="PQT36"/>
      <c r="PQU36"/>
      <c r="PQV36"/>
      <c r="PQW36"/>
      <c r="PQX36"/>
      <c r="PQY36"/>
      <c r="PQZ36"/>
      <c r="PRA36"/>
      <c r="PRB36"/>
      <c r="PRC36"/>
      <c r="PRD36"/>
      <c r="PRE36"/>
      <c r="PRF36"/>
      <c r="PRG36"/>
      <c r="PRH36"/>
      <c r="PRI36"/>
      <c r="PRJ36"/>
      <c r="PRK36"/>
      <c r="PRL36"/>
      <c r="PRM36"/>
      <c r="PRN36"/>
      <c r="PRO36"/>
      <c r="PRP36"/>
      <c r="PRQ36"/>
      <c r="PRR36"/>
      <c r="PRS36"/>
      <c r="PRT36"/>
      <c r="PRU36"/>
      <c r="PRV36"/>
      <c r="PRW36"/>
      <c r="PRX36"/>
      <c r="PRY36"/>
      <c r="PRZ36"/>
      <c r="PSA36"/>
      <c r="PSB36"/>
      <c r="PSC36"/>
      <c r="PSD36"/>
      <c r="PSE36"/>
      <c r="PSF36"/>
      <c r="PSG36"/>
      <c r="PSH36"/>
      <c r="PSI36"/>
      <c r="PSJ36"/>
      <c r="PSK36"/>
      <c r="PSL36"/>
      <c r="PSM36"/>
      <c r="PSN36"/>
      <c r="PSO36"/>
      <c r="PSP36"/>
      <c r="PSQ36"/>
      <c r="PSR36"/>
      <c r="PSS36"/>
      <c r="PST36"/>
      <c r="PSU36"/>
      <c r="PSV36"/>
      <c r="PSW36"/>
      <c r="PSX36"/>
      <c r="PSY36"/>
      <c r="PSZ36"/>
      <c r="PTA36"/>
      <c r="PTB36"/>
      <c r="PTC36"/>
      <c r="PTD36"/>
      <c r="PTE36"/>
      <c r="PTF36"/>
      <c r="PTG36"/>
      <c r="PTH36"/>
      <c r="PTI36"/>
      <c r="PTJ36"/>
      <c r="PTK36"/>
      <c r="PTL36"/>
      <c r="PTM36"/>
      <c r="PTN36"/>
      <c r="PTO36"/>
      <c r="PTP36"/>
      <c r="PTQ36"/>
      <c r="PTR36"/>
      <c r="PTS36"/>
      <c r="PTT36"/>
      <c r="PTU36"/>
      <c r="PTV36"/>
      <c r="PTW36"/>
      <c r="PTX36"/>
      <c r="PTY36"/>
      <c r="PTZ36"/>
      <c r="PUA36"/>
      <c r="PUB36"/>
      <c r="PUC36"/>
      <c r="PUD36"/>
      <c r="PUE36"/>
      <c r="PUF36"/>
      <c r="PUG36"/>
      <c r="PUH36"/>
      <c r="PUI36"/>
      <c r="PUJ36"/>
      <c r="PUK36"/>
      <c r="PUL36"/>
      <c r="PUM36"/>
      <c r="PUN36"/>
      <c r="PUO36"/>
      <c r="PUP36"/>
      <c r="PUQ36"/>
      <c r="PUR36"/>
      <c r="PUS36"/>
      <c r="PUT36"/>
      <c r="PUU36"/>
      <c r="PUV36"/>
      <c r="PUW36"/>
      <c r="PUX36"/>
      <c r="PUY36"/>
      <c r="PUZ36"/>
      <c r="PVA36"/>
      <c r="PVB36"/>
      <c r="PVC36"/>
      <c r="PVD36"/>
      <c r="PVE36"/>
      <c r="PVF36"/>
      <c r="PVG36"/>
      <c r="PVH36"/>
      <c r="PVI36"/>
      <c r="PVJ36"/>
      <c r="PVK36"/>
      <c r="PVL36"/>
      <c r="PVM36"/>
      <c r="PVN36"/>
      <c r="PVO36"/>
      <c r="PVP36"/>
      <c r="PVQ36"/>
      <c r="PVR36"/>
      <c r="PVS36"/>
      <c r="PVT36"/>
      <c r="PVU36"/>
      <c r="PVV36"/>
      <c r="PVW36"/>
      <c r="PVX36"/>
      <c r="PVY36"/>
      <c r="PVZ36"/>
      <c r="PWA36"/>
      <c r="PWB36"/>
      <c r="PWC36"/>
      <c r="PWD36"/>
      <c r="PWE36"/>
      <c r="PWF36"/>
      <c r="PWG36"/>
      <c r="PWH36"/>
      <c r="PWI36"/>
      <c r="PWJ36"/>
      <c r="PWK36"/>
      <c r="PWL36"/>
      <c r="PWM36"/>
      <c r="PWN36"/>
      <c r="PWO36"/>
      <c r="PWP36"/>
      <c r="PWQ36"/>
      <c r="PWR36"/>
      <c r="PWS36"/>
      <c r="PWT36"/>
      <c r="PWU36"/>
      <c r="PWV36"/>
      <c r="PWW36"/>
      <c r="PWX36"/>
      <c r="PWY36"/>
      <c r="PWZ36"/>
      <c r="PXA36"/>
      <c r="PXB36"/>
      <c r="PXC36"/>
      <c r="PXD36"/>
      <c r="PXE36"/>
      <c r="PXF36"/>
      <c r="PXG36"/>
      <c r="PXH36"/>
      <c r="PXI36"/>
      <c r="PXJ36"/>
      <c r="PXK36"/>
      <c r="PXL36"/>
      <c r="PXM36"/>
      <c r="PXN36"/>
      <c r="PXO36"/>
      <c r="PXP36"/>
      <c r="PXQ36"/>
      <c r="PXR36"/>
      <c r="PXS36"/>
      <c r="PXT36"/>
      <c r="PXU36"/>
      <c r="PXV36"/>
      <c r="PXW36"/>
      <c r="PXX36"/>
      <c r="PXY36"/>
      <c r="PXZ36"/>
      <c r="PYA36"/>
      <c r="PYB36"/>
      <c r="PYC36"/>
      <c r="PYD36"/>
      <c r="PYE36"/>
      <c r="PYF36"/>
      <c r="PYG36"/>
      <c r="PYH36"/>
      <c r="PYI36"/>
      <c r="PYJ36"/>
      <c r="PYK36"/>
      <c r="PYL36"/>
      <c r="PYM36"/>
      <c r="PYN36"/>
      <c r="PYO36"/>
      <c r="PYP36"/>
      <c r="PYQ36"/>
      <c r="PYR36"/>
      <c r="PYS36"/>
      <c r="PYT36"/>
      <c r="PYU36"/>
      <c r="PYV36"/>
      <c r="PYW36"/>
      <c r="PYX36"/>
      <c r="PYY36"/>
      <c r="PYZ36"/>
      <c r="PZA36"/>
      <c r="PZB36"/>
      <c r="PZC36"/>
      <c r="PZD36"/>
      <c r="PZE36"/>
      <c r="PZF36"/>
      <c r="PZG36"/>
      <c r="PZH36"/>
      <c r="PZI36"/>
      <c r="PZJ36"/>
      <c r="PZK36"/>
      <c r="PZL36"/>
      <c r="PZM36"/>
      <c r="PZN36"/>
      <c r="PZO36"/>
      <c r="PZP36"/>
      <c r="PZQ36"/>
      <c r="PZR36"/>
      <c r="PZS36"/>
      <c r="PZT36"/>
      <c r="PZU36"/>
      <c r="PZV36"/>
      <c r="PZW36"/>
      <c r="PZX36"/>
      <c r="PZY36"/>
      <c r="PZZ36"/>
      <c r="QAA36"/>
      <c r="QAB36"/>
      <c r="QAC36"/>
      <c r="QAD36"/>
      <c r="QAE36"/>
      <c r="QAF36"/>
      <c r="QAG36"/>
      <c r="QAH36"/>
      <c r="QAI36"/>
      <c r="QAJ36"/>
      <c r="QAK36"/>
      <c r="QAL36"/>
      <c r="QAM36"/>
      <c r="QAN36"/>
      <c r="QAO36"/>
      <c r="QAP36"/>
      <c r="QAQ36"/>
      <c r="QAR36"/>
      <c r="QAS36"/>
      <c r="QAT36"/>
      <c r="QAU36"/>
      <c r="QAV36"/>
      <c r="QAW36"/>
      <c r="QAX36"/>
      <c r="QAY36"/>
      <c r="QAZ36"/>
      <c r="QBA36"/>
      <c r="QBB36"/>
      <c r="QBC36"/>
      <c r="QBD36"/>
      <c r="QBE36"/>
      <c r="QBF36"/>
      <c r="QBG36"/>
      <c r="QBH36"/>
      <c r="QBI36"/>
      <c r="QBJ36"/>
      <c r="QBK36"/>
      <c r="QBL36"/>
      <c r="QBM36"/>
      <c r="QBN36"/>
      <c r="QBO36"/>
      <c r="QBP36"/>
      <c r="QBQ36"/>
      <c r="QBR36"/>
      <c r="QBS36"/>
      <c r="QBT36"/>
      <c r="QBU36"/>
      <c r="QBV36"/>
      <c r="QBW36"/>
      <c r="QBX36"/>
      <c r="QBY36"/>
      <c r="QBZ36"/>
      <c r="QCA36"/>
      <c r="QCB36"/>
      <c r="QCC36"/>
      <c r="QCD36"/>
      <c r="QCE36"/>
      <c r="QCF36"/>
      <c r="QCG36"/>
      <c r="QCH36"/>
      <c r="QCI36"/>
      <c r="QCJ36"/>
      <c r="QCK36"/>
      <c r="QCL36"/>
      <c r="QCM36"/>
      <c r="QCN36"/>
      <c r="QCO36"/>
      <c r="QCP36"/>
      <c r="QCQ36"/>
      <c r="QCR36"/>
      <c r="QCS36"/>
      <c r="QCT36"/>
      <c r="QCU36"/>
      <c r="QCV36"/>
      <c r="QCW36"/>
      <c r="QCX36"/>
      <c r="QCY36"/>
      <c r="QCZ36"/>
      <c r="QDA36"/>
      <c r="QDB36"/>
      <c r="QDC36"/>
      <c r="QDD36"/>
      <c r="QDE36"/>
      <c r="QDF36"/>
      <c r="QDG36"/>
      <c r="QDH36"/>
      <c r="QDI36"/>
      <c r="QDJ36"/>
      <c r="QDK36"/>
      <c r="QDL36"/>
      <c r="QDM36"/>
      <c r="QDN36"/>
      <c r="QDO36"/>
      <c r="QDP36"/>
      <c r="QDQ36"/>
      <c r="QDR36"/>
      <c r="QDS36"/>
      <c r="QDT36"/>
      <c r="QDU36"/>
      <c r="QDV36"/>
      <c r="QDW36"/>
      <c r="QDX36"/>
      <c r="QDY36"/>
      <c r="QDZ36"/>
      <c r="QEA36"/>
      <c r="QEB36"/>
      <c r="QEC36"/>
      <c r="QED36"/>
      <c r="QEE36"/>
      <c r="QEF36"/>
      <c r="QEG36"/>
      <c r="QEH36"/>
      <c r="QEI36"/>
      <c r="QEJ36"/>
      <c r="QEK36"/>
      <c r="QEL36"/>
      <c r="QEM36"/>
      <c r="QEN36"/>
      <c r="QEO36"/>
      <c r="QEP36"/>
      <c r="QEQ36"/>
      <c r="QER36"/>
      <c r="QES36"/>
      <c r="QET36"/>
      <c r="QEU36"/>
      <c r="QEV36"/>
      <c r="QEW36"/>
      <c r="QEX36"/>
      <c r="QEY36"/>
      <c r="QEZ36"/>
      <c r="QFA36"/>
      <c r="QFB36"/>
      <c r="QFC36"/>
      <c r="QFD36"/>
      <c r="QFE36"/>
      <c r="QFF36"/>
      <c r="QFG36"/>
      <c r="QFH36"/>
      <c r="QFI36"/>
      <c r="QFJ36"/>
      <c r="QFK36"/>
      <c r="QFL36"/>
      <c r="QFM36"/>
      <c r="QFN36"/>
      <c r="QFO36"/>
      <c r="QFP36"/>
      <c r="QFQ36"/>
      <c r="QFR36"/>
      <c r="QFS36"/>
      <c r="QFT36"/>
      <c r="QFU36"/>
      <c r="QFV36"/>
      <c r="QFW36"/>
      <c r="QFX36"/>
      <c r="QFY36"/>
      <c r="QFZ36"/>
      <c r="QGA36"/>
      <c r="QGB36"/>
      <c r="QGC36"/>
      <c r="QGD36"/>
      <c r="QGE36"/>
      <c r="QGF36"/>
      <c r="QGG36"/>
      <c r="QGH36"/>
      <c r="QGI36"/>
      <c r="QGJ36"/>
      <c r="QGK36"/>
      <c r="QGL36"/>
      <c r="QGM36"/>
      <c r="QGN36"/>
      <c r="QGO36"/>
      <c r="QGP36"/>
      <c r="QGQ36"/>
      <c r="QGR36"/>
      <c r="QGS36"/>
      <c r="QGT36"/>
      <c r="QGU36"/>
      <c r="QGV36"/>
      <c r="QGW36"/>
      <c r="QGX36"/>
      <c r="QGY36"/>
      <c r="QGZ36"/>
      <c r="QHA36"/>
      <c r="QHB36"/>
      <c r="QHC36"/>
      <c r="QHD36"/>
      <c r="QHE36"/>
      <c r="QHF36"/>
      <c r="QHG36"/>
      <c r="QHH36"/>
      <c r="QHI36"/>
      <c r="QHJ36"/>
      <c r="QHK36"/>
      <c r="QHL36"/>
      <c r="QHM36"/>
      <c r="QHN36"/>
      <c r="QHO36"/>
      <c r="QHP36"/>
      <c r="QHQ36"/>
      <c r="QHR36"/>
      <c r="QHS36"/>
      <c r="QHT36"/>
      <c r="QHU36"/>
      <c r="QHV36"/>
      <c r="QHW36"/>
      <c r="QHX36"/>
      <c r="QHY36"/>
      <c r="QHZ36"/>
      <c r="QIA36"/>
      <c r="QIB36"/>
      <c r="QIC36"/>
      <c r="QID36"/>
      <c r="QIE36"/>
      <c r="QIF36"/>
      <c r="QIG36"/>
      <c r="QIH36"/>
      <c r="QII36"/>
      <c r="QIJ36"/>
      <c r="QIK36"/>
      <c r="QIL36"/>
      <c r="QIM36"/>
      <c r="QIN36"/>
      <c r="QIO36"/>
      <c r="QIP36"/>
      <c r="QIQ36"/>
      <c r="QIR36"/>
      <c r="QIS36"/>
      <c r="QIT36"/>
      <c r="QIU36"/>
      <c r="QIV36"/>
      <c r="QIW36"/>
      <c r="QIX36"/>
      <c r="QIY36"/>
      <c r="QIZ36"/>
      <c r="QJA36"/>
      <c r="QJB36"/>
      <c r="QJC36"/>
      <c r="QJD36"/>
      <c r="QJE36"/>
      <c r="QJF36"/>
      <c r="QJG36"/>
      <c r="QJH36"/>
      <c r="QJI36"/>
      <c r="QJJ36"/>
      <c r="QJK36"/>
      <c r="QJL36"/>
      <c r="QJM36"/>
      <c r="QJN36"/>
      <c r="QJO36"/>
      <c r="QJP36"/>
      <c r="QJQ36"/>
      <c r="QJR36"/>
      <c r="QJS36"/>
      <c r="QJT36"/>
      <c r="QJU36"/>
      <c r="QJV36"/>
      <c r="QJW36"/>
      <c r="QJX36"/>
      <c r="QJY36"/>
      <c r="QJZ36"/>
      <c r="QKA36"/>
      <c r="QKB36"/>
      <c r="QKC36"/>
      <c r="QKD36"/>
      <c r="QKE36"/>
      <c r="QKF36"/>
      <c r="QKG36"/>
      <c r="QKH36"/>
      <c r="QKI36"/>
      <c r="QKJ36"/>
      <c r="QKK36"/>
      <c r="QKL36"/>
      <c r="QKM36"/>
      <c r="QKN36"/>
      <c r="QKO36"/>
      <c r="QKP36"/>
      <c r="QKQ36"/>
      <c r="QKR36"/>
      <c r="QKS36"/>
      <c r="QKT36"/>
      <c r="QKU36"/>
      <c r="QKV36"/>
      <c r="QKW36"/>
      <c r="QKX36"/>
      <c r="QKY36"/>
      <c r="QKZ36"/>
      <c r="QLA36"/>
      <c r="QLB36"/>
      <c r="QLC36"/>
      <c r="QLD36"/>
      <c r="QLE36"/>
      <c r="QLF36"/>
      <c r="QLG36"/>
      <c r="QLH36"/>
      <c r="QLI36"/>
      <c r="QLJ36"/>
      <c r="QLK36"/>
      <c r="QLL36"/>
      <c r="QLM36"/>
      <c r="QLN36"/>
      <c r="QLO36"/>
      <c r="QLP36"/>
      <c r="QLQ36"/>
      <c r="QLR36"/>
      <c r="QLS36"/>
      <c r="QLT36"/>
      <c r="QLU36"/>
      <c r="QLV36"/>
      <c r="QLW36"/>
      <c r="QLX36"/>
      <c r="QLY36"/>
      <c r="QLZ36"/>
      <c r="QMA36"/>
      <c r="QMB36"/>
      <c r="QMC36"/>
      <c r="QMD36"/>
      <c r="QME36"/>
      <c r="QMF36"/>
      <c r="QMG36"/>
      <c r="QMH36"/>
      <c r="QMI36"/>
      <c r="QMJ36"/>
      <c r="QMK36"/>
      <c r="QML36"/>
      <c r="QMM36"/>
      <c r="QMN36"/>
      <c r="QMO36"/>
      <c r="QMP36"/>
      <c r="QMQ36"/>
      <c r="QMR36"/>
      <c r="QMS36"/>
      <c r="QMT36"/>
      <c r="QMU36"/>
      <c r="QMV36"/>
      <c r="QMW36"/>
      <c r="QMX36"/>
      <c r="QMY36"/>
      <c r="QMZ36"/>
      <c r="QNA36"/>
      <c r="QNB36"/>
      <c r="QNC36"/>
      <c r="QND36"/>
      <c r="QNE36"/>
      <c r="QNF36"/>
      <c r="QNG36"/>
      <c r="QNH36"/>
      <c r="QNI36"/>
      <c r="QNJ36"/>
      <c r="QNK36"/>
      <c r="QNL36"/>
      <c r="QNM36"/>
      <c r="QNN36"/>
      <c r="QNO36"/>
      <c r="QNP36"/>
      <c r="QNQ36"/>
      <c r="QNR36"/>
      <c r="QNS36"/>
      <c r="QNT36"/>
      <c r="QNU36"/>
      <c r="QNV36"/>
      <c r="QNW36"/>
      <c r="QNX36"/>
      <c r="QNY36"/>
      <c r="QNZ36"/>
      <c r="QOA36"/>
      <c r="QOB36"/>
      <c r="QOC36"/>
      <c r="QOD36"/>
      <c r="QOE36"/>
      <c r="QOF36"/>
      <c r="QOG36"/>
      <c r="QOH36"/>
      <c r="QOI36"/>
      <c r="QOJ36"/>
      <c r="QOK36"/>
      <c r="QOL36"/>
      <c r="QOM36"/>
      <c r="QON36"/>
      <c r="QOO36"/>
      <c r="QOP36"/>
      <c r="QOQ36"/>
      <c r="QOR36"/>
      <c r="QOS36"/>
      <c r="QOT36"/>
      <c r="QOU36"/>
      <c r="QOV36"/>
      <c r="QOW36"/>
      <c r="QOX36"/>
      <c r="QOY36"/>
      <c r="QOZ36"/>
      <c r="QPA36"/>
      <c r="QPB36"/>
      <c r="QPC36"/>
      <c r="QPD36"/>
      <c r="QPE36"/>
      <c r="QPF36"/>
      <c r="QPG36"/>
      <c r="QPH36"/>
      <c r="QPI36"/>
      <c r="QPJ36"/>
      <c r="QPK36"/>
      <c r="QPL36"/>
      <c r="QPM36"/>
      <c r="QPN36"/>
      <c r="QPO36"/>
      <c r="QPP36"/>
      <c r="QPQ36"/>
      <c r="QPR36"/>
      <c r="QPS36"/>
      <c r="QPT36"/>
      <c r="QPU36"/>
      <c r="QPV36"/>
      <c r="QPW36"/>
      <c r="QPX36"/>
      <c r="QPY36"/>
      <c r="QPZ36"/>
      <c r="QQA36"/>
      <c r="QQB36"/>
      <c r="QQC36"/>
      <c r="QQD36"/>
      <c r="QQE36"/>
      <c r="QQF36"/>
      <c r="QQG36"/>
      <c r="QQH36"/>
      <c r="QQI36"/>
      <c r="QQJ36"/>
      <c r="QQK36"/>
      <c r="QQL36"/>
      <c r="QQM36"/>
      <c r="QQN36"/>
      <c r="QQO36"/>
      <c r="QQP36"/>
      <c r="QQQ36"/>
      <c r="QQR36"/>
      <c r="QQS36"/>
      <c r="QQT36"/>
      <c r="QQU36"/>
      <c r="QQV36"/>
      <c r="QQW36"/>
      <c r="QQX36"/>
      <c r="QQY36"/>
      <c r="QQZ36"/>
      <c r="QRA36"/>
      <c r="QRB36"/>
      <c r="QRC36"/>
      <c r="QRD36"/>
      <c r="QRE36"/>
      <c r="QRF36"/>
      <c r="QRG36"/>
      <c r="QRH36"/>
      <c r="QRI36"/>
      <c r="QRJ36"/>
      <c r="QRK36"/>
      <c r="QRL36"/>
      <c r="QRM36"/>
      <c r="QRN36"/>
      <c r="QRO36"/>
      <c r="QRP36"/>
      <c r="QRQ36"/>
      <c r="QRR36"/>
      <c r="QRS36"/>
      <c r="QRT36"/>
      <c r="QRU36"/>
      <c r="QRV36"/>
      <c r="QRW36"/>
      <c r="QRX36"/>
      <c r="QRY36"/>
      <c r="QRZ36"/>
      <c r="QSA36"/>
      <c r="QSB36"/>
      <c r="QSC36"/>
      <c r="QSD36"/>
      <c r="QSE36"/>
      <c r="QSF36"/>
      <c r="QSG36"/>
      <c r="QSH36"/>
      <c r="QSI36"/>
      <c r="QSJ36"/>
      <c r="QSK36"/>
      <c r="QSL36"/>
      <c r="QSM36"/>
      <c r="QSN36"/>
      <c r="QSO36"/>
      <c r="QSP36"/>
      <c r="QSQ36"/>
      <c r="QSR36"/>
      <c r="QSS36"/>
      <c r="QST36"/>
      <c r="QSU36"/>
      <c r="QSV36"/>
      <c r="QSW36"/>
      <c r="QSX36"/>
      <c r="QSY36"/>
      <c r="QSZ36"/>
      <c r="QTA36"/>
      <c r="QTB36"/>
      <c r="QTC36"/>
      <c r="QTD36"/>
      <c r="QTE36"/>
      <c r="QTF36"/>
      <c r="QTG36"/>
      <c r="QTH36"/>
      <c r="QTI36"/>
      <c r="QTJ36"/>
      <c r="QTK36"/>
      <c r="QTL36"/>
      <c r="QTM36"/>
      <c r="QTN36"/>
      <c r="QTO36"/>
      <c r="QTP36"/>
      <c r="QTQ36"/>
      <c r="QTR36"/>
      <c r="QTS36"/>
      <c r="QTT36"/>
      <c r="QTU36"/>
      <c r="QTV36"/>
      <c r="QTW36"/>
      <c r="QTX36"/>
      <c r="QTY36"/>
      <c r="QTZ36"/>
      <c r="QUA36"/>
      <c r="QUB36"/>
      <c r="QUC36"/>
      <c r="QUD36"/>
      <c r="QUE36"/>
      <c r="QUF36"/>
      <c r="QUG36"/>
      <c r="QUH36"/>
      <c r="QUI36"/>
      <c r="QUJ36"/>
      <c r="QUK36"/>
      <c r="QUL36"/>
      <c r="QUM36"/>
      <c r="QUN36"/>
      <c r="QUO36"/>
      <c r="QUP36"/>
      <c r="QUQ36"/>
      <c r="QUR36"/>
      <c r="QUS36"/>
      <c r="QUT36"/>
      <c r="QUU36"/>
      <c r="QUV36"/>
      <c r="QUW36"/>
      <c r="QUX36"/>
      <c r="QUY36"/>
      <c r="QUZ36"/>
      <c r="QVA36"/>
      <c r="QVB36"/>
      <c r="QVC36"/>
      <c r="QVD36"/>
      <c r="QVE36"/>
      <c r="QVF36"/>
      <c r="QVG36"/>
      <c r="QVH36"/>
      <c r="QVI36"/>
      <c r="QVJ36"/>
      <c r="QVK36"/>
      <c r="QVL36"/>
      <c r="QVM36"/>
      <c r="QVN36"/>
      <c r="QVO36"/>
      <c r="QVP36"/>
      <c r="QVQ36"/>
      <c r="QVR36"/>
      <c r="QVS36"/>
      <c r="QVT36"/>
      <c r="QVU36"/>
      <c r="QVV36"/>
      <c r="QVW36"/>
      <c r="QVX36"/>
      <c r="QVY36"/>
      <c r="QVZ36"/>
      <c r="QWA36"/>
      <c r="QWB36"/>
      <c r="QWC36"/>
      <c r="QWD36"/>
      <c r="QWE36"/>
      <c r="QWF36"/>
      <c r="QWG36"/>
      <c r="QWH36"/>
      <c r="QWI36"/>
      <c r="QWJ36"/>
      <c r="QWK36"/>
      <c r="QWL36"/>
      <c r="QWM36"/>
      <c r="QWN36"/>
      <c r="QWO36"/>
      <c r="QWP36"/>
      <c r="QWQ36"/>
      <c r="QWR36"/>
      <c r="QWS36"/>
      <c r="QWT36"/>
      <c r="QWU36"/>
      <c r="QWV36"/>
      <c r="QWW36"/>
      <c r="QWX36"/>
      <c r="QWY36"/>
      <c r="QWZ36"/>
      <c r="QXA36"/>
      <c r="QXB36"/>
      <c r="QXC36"/>
      <c r="QXD36"/>
      <c r="QXE36"/>
      <c r="QXF36"/>
      <c r="QXG36"/>
      <c r="QXH36"/>
      <c r="QXI36"/>
      <c r="QXJ36"/>
      <c r="QXK36"/>
      <c r="QXL36"/>
      <c r="QXM36"/>
      <c r="QXN36"/>
      <c r="QXO36"/>
      <c r="QXP36"/>
      <c r="QXQ36"/>
      <c r="QXR36"/>
      <c r="QXS36"/>
      <c r="QXT36"/>
      <c r="QXU36"/>
      <c r="QXV36"/>
      <c r="QXW36"/>
      <c r="QXX36"/>
      <c r="QXY36"/>
      <c r="QXZ36"/>
      <c r="QYA36"/>
      <c r="QYB36"/>
      <c r="QYC36"/>
      <c r="QYD36"/>
      <c r="QYE36"/>
      <c r="QYF36"/>
      <c r="QYG36"/>
      <c r="QYH36"/>
      <c r="QYI36"/>
      <c r="QYJ36"/>
      <c r="QYK36"/>
      <c r="QYL36"/>
      <c r="QYM36"/>
      <c r="QYN36"/>
      <c r="QYO36"/>
      <c r="QYP36"/>
      <c r="QYQ36"/>
      <c r="QYR36"/>
      <c r="QYS36"/>
      <c r="QYT36"/>
      <c r="QYU36"/>
      <c r="QYV36"/>
      <c r="QYW36"/>
      <c r="QYX36"/>
      <c r="QYY36"/>
      <c r="QYZ36"/>
      <c r="QZA36"/>
      <c r="QZB36"/>
      <c r="QZC36"/>
      <c r="QZD36"/>
      <c r="QZE36"/>
      <c r="QZF36"/>
      <c r="QZG36"/>
      <c r="QZH36"/>
      <c r="QZI36"/>
      <c r="QZJ36"/>
      <c r="QZK36"/>
      <c r="QZL36"/>
      <c r="QZM36"/>
      <c r="QZN36"/>
      <c r="QZO36"/>
      <c r="QZP36"/>
      <c r="QZQ36"/>
      <c r="QZR36"/>
      <c r="QZS36"/>
      <c r="QZT36"/>
      <c r="QZU36"/>
      <c r="QZV36"/>
      <c r="QZW36"/>
      <c r="QZX36"/>
      <c r="QZY36"/>
      <c r="QZZ36"/>
      <c r="RAA36"/>
      <c r="RAB36"/>
      <c r="RAC36"/>
      <c r="RAD36"/>
      <c r="RAE36"/>
      <c r="RAF36"/>
      <c r="RAG36"/>
      <c r="RAH36"/>
      <c r="RAI36"/>
      <c r="RAJ36"/>
      <c r="RAK36"/>
      <c r="RAL36"/>
      <c r="RAM36"/>
      <c r="RAN36"/>
      <c r="RAO36"/>
      <c r="RAP36"/>
      <c r="RAQ36"/>
      <c r="RAR36"/>
      <c r="RAS36"/>
      <c r="RAT36"/>
      <c r="RAU36"/>
      <c r="RAV36"/>
      <c r="RAW36"/>
      <c r="RAX36"/>
      <c r="RAY36"/>
      <c r="RAZ36"/>
      <c r="RBA36"/>
      <c r="RBB36"/>
      <c r="RBC36"/>
      <c r="RBD36"/>
      <c r="RBE36"/>
      <c r="RBF36"/>
      <c r="RBG36"/>
      <c r="RBH36"/>
      <c r="RBI36"/>
      <c r="RBJ36"/>
      <c r="RBK36"/>
      <c r="RBL36"/>
      <c r="RBM36"/>
      <c r="RBN36"/>
      <c r="RBO36"/>
      <c r="RBP36"/>
      <c r="RBQ36"/>
      <c r="RBR36"/>
      <c r="RBS36"/>
      <c r="RBT36"/>
      <c r="RBU36"/>
      <c r="RBV36"/>
      <c r="RBW36"/>
      <c r="RBX36"/>
      <c r="RBY36"/>
      <c r="RBZ36"/>
      <c r="RCA36"/>
      <c r="RCB36"/>
      <c r="RCC36"/>
      <c r="RCD36"/>
      <c r="RCE36"/>
      <c r="RCF36"/>
      <c r="RCG36"/>
      <c r="RCH36"/>
      <c r="RCI36"/>
      <c r="RCJ36"/>
      <c r="RCK36"/>
      <c r="RCL36"/>
      <c r="RCM36"/>
      <c r="RCN36"/>
      <c r="RCO36"/>
      <c r="RCP36"/>
      <c r="RCQ36"/>
      <c r="RCR36"/>
      <c r="RCS36"/>
      <c r="RCT36"/>
      <c r="RCU36"/>
      <c r="RCV36"/>
      <c r="RCW36"/>
      <c r="RCX36"/>
      <c r="RCY36"/>
      <c r="RCZ36"/>
      <c r="RDA36"/>
      <c r="RDB36"/>
      <c r="RDC36"/>
      <c r="RDD36"/>
      <c r="RDE36"/>
      <c r="RDF36"/>
      <c r="RDG36"/>
      <c r="RDH36"/>
      <c r="RDI36"/>
      <c r="RDJ36"/>
      <c r="RDK36"/>
      <c r="RDL36"/>
      <c r="RDM36"/>
      <c r="RDN36"/>
      <c r="RDO36"/>
      <c r="RDP36"/>
      <c r="RDQ36"/>
      <c r="RDR36"/>
      <c r="RDS36"/>
      <c r="RDT36"/>
      <c r="RDU36"/>
      <c r="RDV36"/>
      <c r="RDW36"/>
      <c r="RDX36"/>
      <c r="RDY36"/>
      <c r="RDZ36"/>
      <c r="REA36"/>
      <c r="REB36"/>
      <c r="REC36"/>
      <c r="RED36"/>
      <c r="REE36"/>
      <c r="REF36"/>
      <c r="REG36"/>
      <c r="REH36"/>
      <c r="REI36"/>
      <c r="REJ36"/>
      <c r="REK36"/>
      <c r="REL36"/>
      <c r="REM36"/>
      <c r="REN36"/>
      <c r="REO36"/>
      <c r="REP36"/>
      <c r="REQ36"/>
      <c r="RER36"/>
      <c r="RES36"/>
      <c r="RET36"/>
      <c r="REU36"/>
      <c r="REV36"/>
      <c r="REW36"/>
      <c r="REX36"/>
      <c r="REY36"/>
      <c r="REZ36"/>
      <c r="RFA36"/>
      <c r="RFB36"/>
      <c r="RFC36"/>
      <c r="RFD36"/>
      <c r="RFE36"/>
      <c r="RFF36"/>
      <c r="RFG36"/>
      <c r="RFH36"/>
      <c r="RFI36"/>
      <c r="RFJ36"/>
      <c r="RFK36"/>
      <c r="RFL36"/>
      <c r="RFM36"/>
      <c r="RFN36"/>
      <c r="RFO36"/>
      <c r="RFP36"/>
      <c r="RFQ36"/>
      <c r="RFR36"/>
      <c r="RFS36"/>
      <c r="RFT36"/>
      <c r="RFU36"/>
      <c r="RFV36"/>
      <c r="RFW36"/>
      <c r="RFX36"/>
      <c r="RFY36"/>
      <c r="RFZ36"/>
      <c r="RGA36"/>
      <c r="RGB36"/>
      <c r="RGC36"/>
      <c r="RGD36"/>
      <c r="RGE36"/>
      <c r="RGF36"/>
      <c r="RGG36"/>
      <c r="RGH36"/>
      <c r="RGI36"/>
      <c r="RGJ36"/>
      <c r="RGK36"/>
      <c r="RGL36"/>
      <c r="RGM36"/>
      <c r="RGN36"/>
      <c r="RGO36"/>
      <c r="RGP36"/>
      <c r="RGQ36"/>
      <c r="RGR36"/>
      <c r="RGS36"/>
      <c r="RGT36"/>
      <c r="RGU36"/>
      <c r="RGV36"/>
      <c r="RGW36"/>
      <c r="RGX36"/>
      <c r="RGY36"/>
      <c r="RGZ36"/>
      <c r="RHA36"/>
      <c r="RHB36"/>
      <c r="RHC36"/>
      <c r="RHD36"/>
      <c r="RHE36"/>
      <c r="RHF36"/>
      <c r="RHG36"/>
      <c r="RHH36"/>
      <c r="RHI36"/>
      <c r="RHJ36"/>
      <c r="RHK36"/>
      <c r="RHL36"/>
      <c r="RHM36"/>
      <c r="RHN36"/>
      <c r="RHO36"/>
      <c r="RHP36"/>
      <c r="RHQ36"/>
      <c r="RHR36"/>
      <c r="RHS36"/>
      <c r="RHT36"/>
      <c r="RHU36"/>
      <c r="RHV36"/>
      <c r="RHW36"/>
      <c r="RHX36"/>
      <c r="RHY36"/>
      <c r="RHZ36"/>
      <c r="RIA36"/>
      <c r="RIB36"/>
      <c r="RIC36"/>
      <c r="RID36"/>
      <c r="RIE36"/>
      <c r="RIF36"/>
      <c r="RIG36"/>
      <c r="RIH36"/>
      <c r="RII36"/>
      <c r="RIJ36"/>
      <c r="RIK36"/>
      <c r="RIL36"/>
      <c r="RIM36"/>
      <c r="RIN36"/>
      <c r="RIO36"/>
      <c r="RIP36"/>
      <c r="RIQ36"/>
      <c r="RIR36"/>
      <c r="RIS36"/>
      <c r="RIT36"/>
      <c r="RIU36"/>
      <c r="RIV36"/>
      <c r="RIW36"/>
      <c r="RIX36"/>
      <c r="RIY36"/>
      <c r="RIZ36"/>
      <c r="RJA36"/>
      <c r="RJB36"/>
      <c r="RJC36"/>
      <c r="RJD36"/>
      <c r="RJE36"/>
      <c r="RJF36"/>
      <c r="RJG36"/>
      <c r="RJH36"/>
      <c r="RJI36"/>
      <c r="RJJ36"/>
      <c r="RJK36"/>
      <c r="RJL36"/>
      <c r="RJM36"/>
      <c r="RJN36"/>
      <c r="RJO36"/>
      <c r="RJP36"/>
      <c r="RJQ36"/>
      <c r="RJR36"/>
      <c r="RJS36"/>
      <c r="RJT36"/>
      <c r="RJU36"/>
      <c r="RJV36"/>
      <c r="RJW36"/>
      <c r="RJX36"/>
      <c r="RJY36"/>
      <c r="RJZ36"/>
      <c r="RKA36"/>
      <c r="RKB36"/>
      <c r="RKC36"/>
      <c r="RKD36"/>
      <c r="RKE36"/>
      <c r="RKF36"/>
      <c r="RKG36"/>
      <c r="RKH36"/>
      <c r="RKI36"/>
      <c r="RKJ36"/>
      <c r="RKK36"/>
      <c r="RKL36"/>
      <c r="RKM36"/>
      <c r="RKN36"/>
      <c r="RKO36"/>
      <c r="RKP36"/>
      <c r="RKQ36"/>
      <c r="RKR36"/>
      <c r="RKS36"/>
      <c r="RKT36"/>
      <c r="RKU36"/>
      <c r="RKV36"/>
      <c r="RKW36"/>
      <c r="RKX36"/>
      <c r="RKY36"/>
      <c r="RKZ36"/>
      <c r="RLA36"/>
      <c r="RLB36"/>
      <c r="RLC36"/>
      <c r="RLD36"/>
      <c r="RLE36"/>
      <c r="RLF36"/>
      <c r="RLG36"/>
      <c r="RLH36"/>
      <c r="RLI36"/>
      <c r="RLJ36"/>
      <c r="RLK36"/>
      <c r="RLL36"/>
      <c r="RLM36"/>
      <c r="RLN36"/>
      <c r="RLO36"/>
      <c r="RLP36"/>
      <c r="RLQ36"/>
      <c r="RLR36"/>
      <c r="RLS36"/>
      <c r="RLT36"/>
      <c r="RLU36"/>
      <c r="RLV36"/>
      <c r="RLW36"/>
      <c r="RLX36"/>
      <c r="RLY36"/>
      <c r="RLZ36"/>
      <c r="RMA36"/>
      <c r="RMB36"/>
      <c r="RMC36"/>
      <c r="RMD36"/>
      <c r="RME36"/>
      <c r="RMF36"/>
      <c r="RMG36"/>
      <c r="RMH36"/>
      <c r="RMI36"/>
      <c r="RMJ36"/>
      <c r="RMK36"/>
      <c r="RML36"/>
      <c r="RMM36"/>
      <c r="RMN36"/>
      <c r="RMO36"/>
      <c r="RMP36"/>
      <c r="RMQ36"/>
      <c r="RMR36"/>
      <c r="RMS36"/>
      <c r="RMT36"/>
      <c r="RMU36"/>
      <c r="RMV36"/>
      <c r="RMW36"/>
      <c r="RMX36"/>
      <c r="RMY36"/>
      <c r="RMZ36"/>
      <c r="RNA36"/>
      <c r="RNB36"/>
      <c r="RNC36"/>
      <c r="RND36"/>
      <c r="RNE36"/>
      <c r="RNF36"/>
      <c r="RNG36"/>
      <c r="RNH36"/>
      <c r="RNI36"/>
      <c r="RNJ36"/>
      <c r="RNK36"/>
      <c r="RNL36"/>
      <c r="RNM36"/>
      <c r="RNN36"/>
      <c r="RNO36"/>
      <c r="RNP36"/>
      <c r="RNQ36"/>
      <c r="RNR36"/>
      <c r="RNS36"/>
      <c r="RNT36"/>
      <c r="RNU36"/>
      <c r="RNV36"/>
      <c r="RNW36"/>
      <c r="RNX36"/>
      <c r="RNY36"/>
      <c r="RNZ36"/>
      <c r="ROA36"/>
      <c r="ROB36"/>
      <c r="ROC36"/>
      <c r="ROD36"/>
      <c r="ROE36"/>
      <c r="ROF36"/>
      <c r="ROG36"/>
      <c r="ROH36"/>
      <c r="ROI36"/>
      <c r="ROJ36"/>
      <c r="ROK36"/>
      <c r="ROL36"/>
      <c r="ROM36"/>
      <c r="RON36"/>
      <c r="ROO36"/>
      <c r="ROP36"/>
      <c r="ROQ36"/>
      <c r="ROR36"/>
      <c r="ROS36"/>
      <c r="ROT36"/>
      <c r="ROU36"/>
      <c r="ROV36"/>
      <c r="ROW36"/>
      <c r="ROX36"/>
      <c r="ROY36"/>
      <c r="ROZ36"/>
      <c r="RPA36"/>
      <c r="RPB36"/>
      <c r="RPC36"/>
      <c r="RPD36"/>
      <c r="RPE36"/>
      <c r="RPF36"/>
      <c r="RPG36"/>
      <c r="RPH36"/>
      <c r="RPI36"/>
      <c r="RPJ36"/>
      <c r="RPK36"/>
      <c r="RPL36"/>
      <c r="RPM36"/>
      <c r="RPN36"/>
      <c r="RPO36"/>
      <c r="RPP36"/>
      <c r="RPQ36"/>
      <c r="RPR36"/>
      <c r="RPS36"/>
      <c r="RPT36"/>
      <c r="RPU36"/>
      <c r="RPV36"/>
      <c r="RPW36"/>
      <c r="RPX36"/>
      <c r="RPY36"/>
      <c r="RPZ36"/>
      <c r="RQA36"/>
      <c r="RQB36"/>
      <c r="RQC36"/>
      <c r="RQD36"/>
      <c r="RQE36"/>
      <c r="RQF36"/>
      <c r="RQG36"/>
      <c r="RQH36"/>
      <c r="RQI36"/>
      <c r="RQJ36"/>
      <c r="RQK36"/>
      <c r="RQL36"/>
      <c r="RQM36"/>
      <c r="RQN36"/>
      <c r="RQO36"/>
      <c r="RQP36"/>
      <c r="RQQ36"/>
      <c r="RQR36"/>
      <c r="RQS36"/>
      <c r="RQT36"/>
      <c r="RQU36"/>
      <c r="RQV36"/>
      <c r="RQW36"/>
      <c r="RQX36"/>
      <c r="RQY36"/>
      <c r="RQZ36"/>
      <c r="RRA36"/>
      <c r="RRB36"/>
      <c r="RRC36"/>
      <c r="RRD36"/>
      <c r="RRE36"/>
      <c r="RRF36"/>
      <c r="RRG36"/>
      <c r="RRH36"/>
      <c r="RRI36"/>
      <c r="RRJ36"/>
      <c r="RRK36"/>
      <c r="RRL36"/>
      <c r="RRM36"/>
      <c r="RRN36"/>
      <c r="RRO36"/>
      <c r="RRP36"/>
      <c r="RRQ36"/>
      <c r="RRR36"/>
      <c r="RRS36"/>
      <c r="RRT36"/>
      <c r="RRU36"/>
      <c r="RRV36"/>
      <c r="RRW36"/>
      <c r="RRX36"/>
      <c r="RRY36"/>
      <c r="RRZ36"/>
      <c r="RSA36"/>
      <c r="RSB36"/>
      <c r="RSC36"/>
      <c r="RSD36"/>
      <c r="RSE36"/>
      <c r="RSF36"/>
      <c r="RSG36"/>
      <c r="RSH36"/>
      <c r="RSI36"/>
      <c r="RSJ36"/>
      <c r="RSK36"/>
      <c r="RSL36"/>
      <c r="RSM36"/>
      <c r="RSN36"/>
      <c r="RSO36"/>
      <c r="RSP36"/>
      <c r="RSQ36"/>
      <c r="RSR36"/>
      <c r="RSS36"/>
      <c r="RST36"/>
      <c r="RSU36"/>
      <c r="RSV36"/>
      <c r="RSW36"/>
      <c r="RSX36"/>
      <c r="RSY36"/>
      <c r="RSZ36"/>
      <c r="RTA36"/>
      <c r="RTB36"/>
      <c r="RTC36"/>
      <c r="RTD36"/>
      <c r="RTE36"/>
      <c r="RTF36"/>
      <c r="RTG36"/>
      <c r="RTH36"/>
      <c r="RTI36"/>
      <c r="RTJ36"/>
      <c r="RTK36"/>
      <c r="RTL36"/>
      <c r="RTM36"/>
      <c r="RTN36"/>
      <c r="RTO36"/>
      <c r="RTP36"/>
      <c r="RTQ36"/>
      <c r="RTR36"/>
      <c r="RTS36"/>
      <c r="RTT36"/>
      <c r="RTU36"/>
      <c r="RTV36"/>
      <c r="RTW36"/>
      <c r="RTX36"/>
      <c r="RTY36"/>
      <c r="RTZ36"/>
      <c r="RUA36"/>
      <c r="RUB36"/>
      <c r="RUC36"/>
      <c r="RUD36"/>
      <c r="RUE36"/>
      <c r="RUF36"/>
      <c r="RUG36"/>
      <c r="RUH36"/>
      <c r="RUI36"/>
      <c r="RUJ36"/>
      <c r="RUK36"/>
      <c r="RUL36"/>
      <c r="RUM36"/>
      <c r="RUN36"/>
      <c r="RUO36"/>
      <c r="RUP36"/>
      <c r="RUQ36"/>
      <c r="RUR36"/>
      <c r="RUS36"/>
      <c r="RUT36"/>
      <c r="RUU36"/>
      <c r="RUV36"/>
      <c r="RUW36"/>
      <c r="RUX36"/>
      <c r="RUY36"/>
      <c r="RUZ36"/>
      <c r="RVA36"/>
      <c r="RVB36"/>
      <c r="RVC36"/>
      <c r="RVD36"/>
      <c r="RVE36"/>
      <c r="RVF36"/>
      <c r="RVG36"/>
      <c r="RVH36"/>
      <c r="RVI36"/>
      <c r="RVJ36"/>
      <c r="RVK36"/>
      <c r="RVL36"/>
      <c r="RVM36"/>
      <c r="RVN36"/>
      <c r="RVO36"/>
      <c r="RVP36"/>
      <c r="RVQ36"/>
      <c r="RVR36"/>
      <c r="RVS36"/>
      <c r="RVT36"/>
      <c r="RVU36"/>
      <c r="RVV36"/>
      <c r="RVW36"/>
      <c r="RVX36"/>
      <c r="RVY36"/>
      <c r="RVZ36"/>
      <c r="RWA36"/>
      <c r="RWB36"/>
      <c r="RWC36"/>
      <c r="RWD36"/>
      <c r="RWE36"/>
      <c r="RWF36"/>
      <c r="RWG36"/>
      <c r="RWH36"/>
      <c r="RWI36"/>
      <c r="RWJ36"/>
      <c r="RWK36"/>
      <c r="RWL36"/>
      <c r="RWM36"/>
      <c r="RWN36"/>
      <c r="RWO36"/>
      <c r="RWP36"/>
      <c r="RWQ36"/>
      <c r="RWR36"/>
      <c r="RWS36"/>
      <c r="RWT36"/>
      <c r="RWU36"/>
      <c r="RWV36"/>
      <c r="RWW36"/>
      <c r="RWX36"/>
      <c r="RWY36"/>
      <c r="RWZ36"/>
      <c r="RXA36"/>
      <c r="RXB36"/>
      <c r="RXC36"/>
      <c r="RXD36"/>
      <c r="RXE36"/>
      <c r="RXF36"/>
      <c r="RXG36"/>
      <c r="RXH36"/>
      <c r="RXI36"/>
      <c r="RXJ36"/>
      <c r="RXK36"/>
      <c r="RXL36"/>
      <c r="RXM36"/>
      <c r="RXN36"/>
      <c r="RXO36"/>
      <c r="RXP36"/>
      <c r="RXQ36"/>
      <c r="RXR36"/>
      <c r="RXS36"/>
      <c r="RXT36"/>
      <c r="RXU36"/>
      <c r="RXV36"/>
      <c r="RXW36"/>
      <c r="RXX36"/>
      <c r="RXY36"/>
      <c r="RXZ36"/>
      <c r="RYA36"/>
      <c r="RYB36"/>
      <c r="RYC36"/>
      <c r="RYD36"/>
      <c r="RYE36"/>
      <c r="RYF36"/>
      <c r="RYG36"/>
      <c r="RYH36"/>
      <c r="RYI36"/>
      <c r="RYJ36"/>
      <c r="RYK36"/>
      <c r="RYL36"/>
      <c r="RYM36"/>
      <c r="RYN36"/>
      <c r="RYO36"/>
      <c r="RYP36"/>
      <c r="RYQ36"/>
      <c r="RYR36"/>
      <c r="RYS36"/>
      <c r="RYT36"/>
      <c r="RYU36"/>
      <c r="RYV36"/>
      <c r="RYW36"/>
      <c r="RYX36"/>
      <c r="RYY36"/>
      <c r="RYZ36"/>
      <c r="RZA36"/>
      <c r="RZB36"/>
      <c r="RZC36"/>
      <c r="RZD36"/>
      <c r="RZE36"/>
      <c r="RZF36"/>
      <c r="RZG36"/>
      <c r="RZH36"/>
      <c r="RZI36"/>
      <c r="RZJ36"/>
      <c r="RZK36"/>
      <c r="RZL36"/>
      <c r="RZM36"/>
      <c r="RZN36"/>
      <c r="RZO36"/>
      <c r="RZP36"/>
      <c r="RZQ36"/>
      <c r="RZR36"/>
      <c r="RZS36"/>
      <c r="RZT36"/>
      <c r="RZU36"/>
      <c r="RZV36"/>
      <c r="RZW36"/>
      <c r="RZX36"/>
      <c r="RZY36"/>
      <c r="RZZ36"/>
      <c r="SAA36"/>
      <c r="SAB36"/>
      <c r="SAC36"/>
      <c r="SAD36"/>
      <c r="SAE36"/>
      <c r="SAF36"/>
      <c r="SAG36"/>
      <c r="SAH36"/>
      <c r="SAI36"/>
      <c r="SAJ36"/>
      <c r="SAK36"/>
      <c r="SAL36"/>
      <c r="SAM36"/>
      <c r="SAN36"/>
      <c r="SAO36"/>
      <c r="SAP36"/>
      <c r="SAQ36"/>
      <c r="SAR36"/>
      <c r="SAS36"/>
      <c r="SAT36"/>
      <c r="SAU36"/>
      <c r="SAV36"/>
      <c r="SAW36"/>
      <c r="SAX36"/>
      <c r="SAY36"/>
      <c r="SAZ36"/>
      <c r="SBA36"/>
      <c r="SBB36"/>
      <c r="SBC36"/>
      <c r="SBD36"/>
      <c r="SBE36"/>
      <c r="SBF36"/>
      <c r="SBG36"/>
      <c r="SBH36"/>
      <c r="SBI36"/>
      <c r="SBJ36"/>
      <c r="SBK36"/>
      <c r="SBL36"/>
      <c r="SBM36"/>
      <c r="SBN36"/>
      <c r="SBO36"/>
      <c r="SBP36"/>
      <c r="SBQ36"/>
      <c r="SBR36"/>
      <c r="SBS36"/>
      <c r="SBT36"/>
      <c r="SBU36"/>
      <c r="SBV36"/>
      <c r="SBW36"/>
      <c r="SBX36"/>
      <c r="SBY36"/>
      <c r="SBZ36"/>
      <c r="SCA36"/>
      <c r="SCB36"/>
      <c r="SCC36"/>
      <c r="SCD36"/>
      <c r="SCE36"/>
      <c r="SCF36"/>
      <c r="SCG36"/>
      <c r="SCH36"/>
      <c r="SCI36"/>
      <c r="SCJ36"/>
      <c r="SCK36"/>
      <c r="SCL36"/>
      <c r="SCM36"/>
      <c r="SCN36"/>
      <c r="SCO36"/>
      <c r="SCP36"/>
      <c r="SCQ36"/>
      <c r="SCR36"/>
      <c r="SCS36"/>
      <c r="SCT36"/>
      <c r="SCU36"/>
      <c r="SCV36"/>
      <c r="SCW36"/>
      <c r="SCX36"/>
      <c r="SCY36"/>
      <c r="SCZ36"/>
      <c r="SDA36"/>
      <c r="SDB36"/>
      <c r="SDC36"/>
      <c r="SDD36"/>
      <c r="SDE36"/>
      <c r="SDF36"/>
      <c r="SDG36"/>
      <c r="SDH36"/>
      <c r="SDI36"/>
      <c r="SDJ36"/>
      <c r="SDK36"/>
      <c r="SDL36"/>
      <c r="SDM36"/>
      <c r="SDN36"/>
      <c r="SDO36"/>
      <c r="SDP36"/>
      <c r="SDQ36"/>
      <c r="SDR36"/>
      <c r="SDS36"/>
      <c r="SDT36"/>
      <c r="SDU36"/>
      <c r="SDV36"/>
      <c r="SDW36"/>
      <c r="SDX36"/>
      <c r="SDY36"/>
      <c r="SDZ36"/>
      <c r="SEA36"/>
      <c r="SEB36"/>
      <c r="SEC36"/>
      <c r="SED36"/>
      <c r="SEE36"/>
      <c r="SEF36"/>
      <c r="SEG36"/>
      <c r="SEH36"/>
      <c r="SEI36"/>
      <c r="SEJ36"/>
      <c r="SEK36"/>
      <c r="SEL36"/>
      <c r="SEM36"/>
      <c r="SEN36"/>
      <c r="SEO36"/>
      <c r="SEP36"/>
      <c r="SEQ36"/>
      <c r="SER36"/>
      <c r="SES36"/>
      <c r="SET36"/>
      <c r="SEU36"/>
      <c r="SEV36"/>
      <c r="SEW36"/>
      <c r="SEX36"/>
      <c r="SEY36"/>
      <c r="SEZ36"/>
      <c r="SFA36"/>
      <c r="SFB36"/>
      <c r="SFC36"/>
      <c r="SFD36"/>
      <c r="SFE36"/>
      <c r="SFF36"/>
      <c r="SFG36"/>
      <c r="SFH36"/>
      <c r="SFI36"/>
      <c r="SFJ36"/>
      <c r="SFK36"/>
      <c r="SFL36"/>
      <c r="SFM36"/>
      <c r="SFN36"/>
      <c r="SFO36"/>
      <c r="SFP36"/>
      <c r="SFQ36"/>
      <c r="SFR36"/>
      <c r="SFS36"/>
      <c r="SFT36"/>
      <c r="SFU36"/>
      <c r="SFV36"/>
      <c r="SFW36"/>
      <c r="SFX36"/>
      <c r="SFY36"/>
      <c r="SFZ36"/>
      <c r="SGA36"/>
      <c r="SGB36"/>
      <c r="SGC36"/>
      <c r="SGD36"/>
      <c r="SGE36"/>
      <c r="SGF36"/>
      <c r="SGG36"/>
      <c r="SGH36"/>
      <c r="SGI36"/>
      <c r="SGJ36"/>
      <c r="SGK36"/>
      <c r="SGL36"/>
      <c r="SGM36"/>
      <c r="SGN36"/>
      <c r="SGO36"/>
      <c r="SGP36"/>
      <c r="SGQ36"/>
      <c r="SGR36"/>
      <c r="SGS36"/>
      <c r="SGT36"/>
      <c r="SGU36"/>
      <c r="SGV36"/>
      <c r="SGW36"/>
      <c r="SGX36"/>
      <c r="SGY36"/>
      <c r="SGZ36"/>
      <c r="SHA36"/>
      <c r="SHB36"/>
      <c r="SHC36"/>
      <c r="SHD36"/>
      <c r="SHE36"/>
      <c r="SHF36"/>
      <c r="SHG36"/>
      <c r="SHH36"/>
      <c r="SHI36"/>
      <c r="SHJ36"/>
      <c r="SHK36"/>
      <c r="SHL36"/>
      <c r="SHM36"/>
      <c r="SHN36"/>
      <c r="SHO36"/>
      <c r="SHP36"/>
      <c r="SHQ36"/>
      <c r="SHR36"/>
      <c r="SHS36"/>
      <c r="SHT36"/>
      <c r="SHU36"/>
      <c r="SHV36"/>
      <c r="SHW36"/>
      <c r="SHX36"/>
      <c r="SHY36"/>
      <c r="SHZ36"/>
      <c r="SIA36"/>
      <c r="SIB36"/>
      <c r="SIC36"/>
      <c r="SID36"/>
      <c r="SIE36"/>
      <c r="SIF36"/>
      <c r="SIG36"/>
      <c r="SIH36"/>
      <c r="SII36"/>
      <c r="SIJ36"/>
      <c r="SIK36"/>
      <c r="SIL36"/>
      <c r="SIM36"/>
      <c r="SIN36"/>
      <c r="SIO36"/>
      <c r="SIP36"/>
      <c r="SIQ36"/>
      <c r="SIR36"/>
      <c r="SIS36"/>
      <c r="SIT36"/>
      <c r="SIU36"/>
      <c r="SIV36"/>
      <c r="SIW36"/>
      <c r="SIX36"/>
      <c r="SIY36"/>
      <c r="SIZ36"/>
      <c r="SJA36"/>
      <c r="SJB36"/>
      <c r="SJC36"/>
      <c r="SJD36"/>
      <c r="SJE36"/>
      <c r="SJF36"/>
      <c r="SJG36"/>
      <c r="SJH36"/>
      <c r="SJI36"/>
      <c r="SJJ36"/>
      <c r="SJK36"/>
      <c r="SJL36"/>
      <c r="SJM36"/>
      <c r="SJN36"/>
      <c r="SJO36"/>
      <c r="SJP36"/>
      <c r="SJQ36"/>
      <c r="SJR36"/>
      <c r="SJS36"/>
      <c r="SJT36"/>
      <c r="SJU36"/>
      <c r="SJV36"/>
      <c r="SJW36"/>
      <c r="SJX36"/>
      <c r="SJY36"/>
      <c r="SJZ36"/>
      <c r="SKA36"/>
      <c r="SKB36"/>
      <c r="SKC36"/>
      <c r="SKD36"/>
      <c r="SKE36"/>
      <c r="SKF36"/>
      <c r="SKG36"/>
      <c r="SKH36"/>
      <c r="SKI36"/>
      <c r="SKJ36"/>
      <c r="SKK36"/>
      <c r="SKL36"/>
      <c r="SKM36"/>
      <c r="SKN36"/>
      <c r="SKO36"/>
      <c r="SKP36"/>
      <c r="SKQ36"/>
      <c r="SKR36"/>
      <c r="SKS36"/>
      <c r="SKT36"/>
      <c r="SKU36"/>
      <c r="SKV36"/>
      <c r="SKW36"/>
      <c r="SKX36"/>
      <c r="SKY36"/>
      <c r="SKZ36"/>
      <c r="SLA36"/>
      <c r="SLB36"/>
      <c r="SLC36"/>
      <c r="SLD36"/>
      <c r="SLE36"/>
      <c r="SLF36"/>
      <c r="SLG36"/>
      <c r="SLH36"/>
      <c r="SLI36"/>
      <c r="SLJ36"/>
      <c r="SLK36"/>
      <c r="SLL36"/>
      <c r="SLM36"/>
      <c r="SLN36"/>
      <c r="SLO36"/>
      <c r="SLP36"/>
      <c r="SLQ36"/>
      <c r="SLR36"/>
      <c r="SLS36"/>
      <c r="SLT36"/>
      <c r="SLU36"/>
      <c r="SLV36"/>
      <c r="SLW36"/>
      <c r="SLX36"/>
      <c r="SLY36"/>
      <c r="SLZ36"/>
      <c r="SMA36"/>
      <c r="SMB36"/>
      <c r="SMC36"/>
      <c r="SMD36"/>
      <c r="SME36"/>
      <c r="SMF36"/>
      <c r="SMG36"/>
      <c r="SMH36"/>
      <c r="SMI36"/>
      <c r="SMJ36"/>
      <c r="SMK36"/>
      <c r="SML36"/>
      <c r="SMM36"/>
      <c r="SMN36"/>
      <c r="SMO36"/>
      <c r="SMP36"/>
      <c r="SMQ36"/>
      <c r="SMR36"/>
      <c r="SMS36"/>
      <c r="SMT36"/>
      <c r="SMU36"/>
      <c r="SMV36"/>
      <c r="SMW36"/>
      <c r="SMX36"/>
      <c r="SMY36"/>
      <c r="SMZ36"/>
      <c r="SNA36"/>
      <c r="SNB36"/>
      <c r="SNC36"/>
      <c r="SND36"/>
      <c r="SNE36"/>
      <c r="SNF36"/>
      <c r="SNG36"/>
      <c r="SNH36"/>
      <c r="SNI36"/>
      <c r="SNJ36"/>
      <c r="SNK36"/>
      <c r="SNL36"/>
      <c r="SNM36"/>
      <c r="SNN36"/>
      <c r="SNO36"/>
      <c r="SNP36"/>
      <c r="SNQ36"/>
      <c r="SNR36"/>
      <c r="SNS36"/>
      <c r="SNT36"/>
      <c r="SNU36"/>
      <c r="SNV36"/>
      <c r="SNW36"/>
      <c r="SNX36"/>
      <c r="SNY36"/>
      <c r="SNZ36"/>
      <c r="SOA36"/>
      <c r="SOB36"/>
      <c r="SOC36"/>
      <c r="SOD36"/>
      <c r="SOE36"/>
      <c r="SOF36"/>
      <c r="SOG36"/>
      <c r="SOH36"/>
      <c r="SOI36"/>
      <c r="SOJ36"/>
      <c r="SOK36"/>
      <c r="SOL36"/>
      <c r="SOM36"/>
      <c r="SON36"/>
      <c r="SOO36"/>
      <c r="SOP36"/>
      <c r="SOQ36"/>
      <c r="SOR36"/>
      <c r="SOS36"/>
      <c r="SOT36"/>
      <c r="SOU36"/>
      <c r="SOV36"/>
      <c r="SOW36"/>
      <c r="SOX36"/>
      <c r="SOY36"/>
      <c r="SOZ36"/>
      <c r="SPA36"/>
      <c r="SPB36"/>
      <c r="SPC36"/>
      <c r="SPD36"/>
      <c r="SPE36"/>
      <c r="SPF36"/>
      <c r="SPG36"/>
      <c r="SPH36"/>
      <c r="SPI36"/>
      <c r="SPJ36"/>
      <c r="SPK36"/>
      <c r="SPL36"/>
      <c r="SPM36"/>
      <c r="SPN36"/>
      <c r="SPO36"/>
      <c r="SPP36"/>
      <c r="SPQ36"/>
      <c r="SPR36"/>
      <c r="SPS36"/>
      <c r="SPT36"/>
      <c r="SPU36"/>
      <c r="SPV36"/>
      <c r="SPW36"/>
      <c r="SPX36"/>
      <c r="SPY36"/>
      <c r="SPZ36"/>
      <c r="SQA36"/>
      <c r="SQB36"/>
      <c r="SQC36"/>
      <c r="SQD36"/>
      <c r="SQE36"/>
      <c r="SQF36"/>
      <c r="SQG36"/>
      <c r="SQH36"/>
      <c r="SQI36"/>
      <c r="SQJ36"/>
      <c r="SQK36"/>
      <c r="SQL36"/>
      <c r="SQM36"/>
      <c r="SQN36"/>
      <c r="SQO36"/>
      <c r="SQP36"/>
      <c r="SQQ36"/>
      <c r="SQR36"/>
      <c r="SQS36"/>
      <c r="SQT36"/>
      <c r="SQU36"/>
      <c r="SQV36"/>
      <c r="SQW36"/>
      <c r="SQX36"/>
      <c r="SQY36"/>
      <c r="SQZ36"/>
      <c r="SRA36"/>
      <c r="SRB36"/>
      <c r="SRC36"/>
      <c r="SRD36"/>
      <c r="SRE36"/>
      <c r="SRF36"/>
      <c r="SRG36"/>
      <c r="SRH36"/>
      <c r="SRI36"/>
      <c r="SRJ36"/>
      <c r="SRK36"/>
      <c r="SRL36"/>
      <c r="SRM36"/>
      <c r="SRN36"/>
      <c r="SRO36"/>
      <c r="SRP36"/>
      <c r="SRQ36"/>
      <c r="SRR36"/>
      <c r="SRS36"/>
      <c r="SRT36"/>
      <c r="SRU36"/>
      <c r="SRV36"/>
      <c r="SRW36"/>
      <c r="SRX36"/>
      <c r="SRY36"/>
      <c r="SRZ36"/>
      <c r="SSA36"/>
      <c r="SSB36"/>
      <c r="SSC36"/>
      <c r="SSD36"/>
      <c r="SSE36"/>
      <c r="SSF36"/>
      <c r="SSG36"/>
      <c r="SSH36"/>
      <c r="SSI36"/>
      <c r="SSJ36"/>
      <c r="SSK36"/>
      <c r="SSL36"/>
      <c r="SSM36"/>
      <c r="SSN36"/>
      <c r="SSO36"/>
      <c r="SSP36"/>
      <c r="SSQ36"/>
      <c r="SSR36"/>
      <c r="SSS36"/>
      <c r="SST36"/>
      <c r="SSU36"/>
      <c r="SSV36"/>
      <c r="SSW36"/>
      <c r="SSX36"/>
      <c r="SSY36"/>
      <c r="SSZ36"/>
      <c r="STA36"/>
      <c r="STB36"/>
      <c r="STC36"/>
      <c r="STD36"/>
      <c r="STE36"/>
      <c r="STF36"/>
      <c r="STG36"/>
      <c r="STH36"/>
      <c r="STI36"/>
      <c r="STJ36"/>
      <c r="STK36"/>
      <c r="STL36"/>
      <c r="STM36"/>
      <c r="STN36"/>
      <c r="STO36"/>
      <c r="STP36"/>
      <c r="STQ36"/>
      <c r="STR36"/>
      <c r="STS36"/>
      <c r="STT36"/>
      <c r="STU36"/>
      <c r="STV36"/>
      <c r="STW36"/>
      <c r="STX36"/>
      <c r="STY36"/>
      <c r="STZ36"/>
      <c r="SUA36"/>
      <c r="SUB36"/>
      <c r="SUC36"/>
      <c r="SUD36"/>
      <c r="SUE36"/>
      <c r="SUF36"/>
      <c r="SUG36"/>
      <c r="SUH36"/>
      <c r="SUI36"/>
      <c r="SUJ36"/>
      <c r="SUK36"/>
      <c r="SUL36"/>
      <c r="SUM36"/>
      <c r="SUN36"/>
      <c r="SUO36"/>
      <c r="SUP36"/>
      <c r="SUQ36"/>
      <c r="SUR36"/>
      <c r="SUS36"/>
      <c r="SUT36"/>
      <c r="SUU36"/>
      <c r="SUV36"/>
      <c r="SUW36"/>
      <c r="SUX36"/>
      <c r="SUY36"/>
      <c r="SUZ36"/>
      <c r="SVA36"/>
      <c r="SVB36"/>
      <c r="SVC36"/>
      <c r="SVD36"/>
      <c r="SVE36"/>
      <c r="SVF36"/>
      <c r="SVG36"/>
      <c r="SVH36"/>
      <c r="SVI36"/>
      <c r="SVJ36"/>
      <c r="SVK36"/>
      <c r="SVL36"/>
      <c r="SVM36"/>
      <c r="SVN36"/>
      <c r="SVO36"/>
      <c r="SVP36"/>
      <c r="SVQ36"/>
      <c r="SVR36"/>
      <c r="SVS36"/>
      <c r="SVT36"/>
      <c r="SVU36"/>
      <c r="SVV36"/>
      <c r="SVW36"/>
      <c r="SVX36"/>
      <c r="SVY36"/>
      <c r="SVZ36"/>
      <c r="SWA36"/>
      <c r="SWB36"/>
      <c r="SWC36"/>
      <c r="SWD36"/>
      <c r="SWE36"/>
      <c r="SWF36"/>
      <c r="SWG36"/>
      <c r="SWH36"/>
      <c r="SWI36"/>
      <c r="SWJ36"/>
      <c r="SWK36"/>
      <c r="SWL36"/>
      <c r="SWM36"/>
      <c r="SWN36"/>
      <c r="SWO36"/>
      <c r="SWP36"/>
      <c r="SWQ36"/>
      <c r="SWR36"/>
      <c r="SWS36"/>
      <c r="SWT36"/>
      <c r="SWU36"/>
      <c r="SWV36"/>
      <c r="SWW36"/>
      <c r="SWX36"/>
      <c r="SWY36"/>
      <c r="SWZ36"/>
      <c r="SXA36"/>
      <c r="SXB36"/>
      <c r="SXC36"/>
      <c r="SXD36"/>
      <c r="SXE36"/>
      <c r="SXF36"/>
      <c r="SXG36"/>
      <c r="SXH36"/>
      <c r="SXI36"/>
      <c r="SXJ36"/>
      <c r="SXK36"/>
      <c r="SXL36"/>
      <c r="SXM36"/>
      <c r="SXN36"/>
      <c r="SXO36"/>
      <c r="SXP36"/>
      <c r="SXQ36"/>
      <c r="SXR36"/>
      <c r="SXS36"/>
      <c r="SXT36"/>
      <c r="SXU36"/>
      <c r="SXV36"/>
      <c r="SXW36"/>
      <c r="SXX36"/>
      <c r="SXY36"/>
      <c r="SXZ36"/>
      <c r="SYA36"/>
      <c r="SYB36"/>
      <c r="SYC36"/>
      <c r="SYD36"/>
      <c r="SYE36"/>
      <c r="SYF36"/>
      <c r="SYG36"/>
      <c r="SYH36"/>
      <c r="SYI36"/>
      <c r="SYJ36"/>
      <c r="SYK36"/>
      <c r="SYL36"/>
      <c r="SYM36"/>
      <c r="SYN36"/>
      <c r="SYO36"/>
      <c r="SYP36"/>
      <c r="SYQ36"/>
      <c r="SYR36"/>
      <c r="SYS36"/>
      <c r="SYT36"/>
      <c r="SYU36"/>
      <c r="SYV36"/>
      <c r="SYW36"/>
      <c r="SYX36"/>
      <c r="SYY36"/>
      <c r="SYZ36"/>
      <c r="SZA36"/>
      <c r="SZB36"/>
      <c r="SZC36"/>
      <c r="SZD36"/>
      <c r="SZE36"/>
      <c r="SZF36"/>
      <c r="SZG36"/>
      <c r="SZH36"/>
      <c r="SZI36"/>
      <c r="SZJ36"/>
      <c r="SZK36"/>
      <c r="SZL36"/>
      <c r="SZM36"/>
      <c r="SZN36"/>
      <c r="SZO36"/>
      <c r="SZP36"/>
      <c r="SZQ36"/>
      <c r="SZR36"/>
      <c r="SZS36"/>
      <c r="SZT36"/>
      <c r="SZU36"/>
      <c r="SZV36"/>
      <c r="SZW36"/>
      <c r="SZX36"/>
      <c r="SZY36"/>
      <c r="SZZ36"/>
      <c r="TAA36"/>
      <c r="TAB36"/>
      <c r="TAC36"/>
      <c r="TAD36"/>
      <c r="TAE36"/>
      <c r="TAF36"/>
      <c r="TAG36"/>
      <c r="TAH36"/>
      <c r="TAI36"/>
      <c r="TAJ36"/>
      <c r="TAK36"/>
      <c r="TAL36"/>
      <c r="TAM36"/>
      <c r="TAN36"/>
      <c r="TAO36"/>
      <c r="TAP36"/>
      <c r="TAQ36"/>
      <c r="TAR36"/>
      <c r="TAS36"/>
      <c r="TAT36"/>
      <c r="TAU36"/>
      <c r="TAV36"/>
      <c r="TAW36"/>
      <c r="TAX36"/>
      <c r="TAY36"/>
      <c r="TAZ36"/>
      <c r="TBA36"/>
      <c r="TBB36"/>
      <c r="TBC36"/>
      <c r="TBD36"/>
      <c r="TBE36"/>
      <c r="TBF36"/>
      <c r="TBG36"/>
      <c r="TBH36"/>
      <c r="TBI36"/>
      <c r="TBJ36"/>
      <c r="TBK36"/>
      <c r="TBL36"/>
      <c r="TBM36"/>
      <c r="TBN36"/>
      <c r="TBO36"/>
      <c r="TBP36"/>
      <c r="TBQ36"/>
      <c r="TBR36"/>
      <c r="TBS36"/>
      <c r="TBT36"/>
      <c r="TBU36"/>
      <c r="TBV36"/>
      <c r="TBW36"/>
      <c r="TBX36"/>
      <c r="TBY36"/>
      <c r="TBZ36"/>
      <c r="TCA36"/>
      <c r="TCB36"/>
      <c r="TCC36"/>
      <c r="TCD36"/>
      <c r="TCE36"/>
      <c r="TCF36"/>
      <c r="TCG36"/>
      <c r="TCH36"/>
      <c r="TCI36"/>
      <c r="TCJ36"/>
      <c r="TCK36"/>
      <c r="TCL36"/>
      <c r="TCM36"/>
      <c r="TCN36"/>
      <c r="TCO36"/>
      <c r="TCP36"/>
      <c r="TCQ36"/>
      <c r="TCR36"/>
      <c r="TCS36"/>
      <c r="TCT36"/>
      <c r="TCU36"/>
      <c r="TCV36"/>
      <c r="TCW36"/>
      <c r="TCX36"/>
      <c r="TCY36"/>
      <c r="TCZ36"/>
      <c r="TDA36"/>
      <c r="TDB36"/>
      <c r="TDC36"/>
      <c r="TDD36"/>
      <c r="TDE36"/>
      <c r="TDF36"/>
      <c r="TDG36"/>
      <c r="TDH36"/>
      <c r="TDI36"/>
      <c r="TDJ36"/>
      <c r="TDK36"/>
      <c r="TDL36"/>
      <c r="TDM36"/>
      <c r="TDN36"/>
      <c r="TDO36"/>
      <c r="TDP36"/>
      <c r="TDQ36"/>
      <c r="TDR36"/>
      <c r="TDS36"/>
      <c r="TDT36"/>
      <c r="TDU36"/>
      <c r="TDV36"/>
      <c r="TDW36"/>
      <c r="TDX36"/>
      <c r="TDY36"/>
      <c r="TDZ36"/>
      <c r="TEA36"/>
      <c r="TEB36"/>
      <c r="TEC36"/>
      <c r="TED36"/>
      <c r="TEE36"/>
      <c r="TEF36"/>
      <c r="TEG36"/>
      <c r="TEH36"/>
      <c r="TEI36"/>
      <c r="TEJ36"/>
      <c r="TEK36"/>
      <c r="TEL36"/>
      <c r="TEM36"/>
      <c r="TEN36"/>
      <c r="TEO36"/>
      <c r="TEP36"/>
      <c r="TEQ36"/>
      <c r="TER36"/>
      <c r="TES36"/>
      <c r="TET36"/>
      <c r="TEU36"/>
      <c r="TEV36"/>
      <c r="TEW36"/>
      <c r="TEX36"/>
      <c r="TEY36"/>
      <c r="TEZ36"/>
      <c r="TFA36"/>
      <c r="TFB36"/>
      <c r="TFC36"/>
      <c r="TFD36"/>
      <c r="TFE36"/>
      <c r="TFF36"/>
      <c r="TFG36"/>
      <c r="TFH36"/>
      <c r="TFI36"/>
      <c r="TFJ36"/>
      <c r="TFK36"/>
      <c r="TFL36"/>
      <c r="TFM36"/>
      <c r="TFN36"/>
      <c r="TFO36"/>
      <c r="TFP36"/>
      <c r="TFQ36"/>
      <c r="TFR36"/>
      <c r="TFS36"/>
      <c r="TFT36"/>
      <c r="TFU36"/>
      <c r="TFV36"/>
      <c r="TFW36"/>
      <c r="TFX36"/>
      <c r="TFY36"/>
      <c r="TFZ36"/>
      <c r="TGA36"/>
      <c r="TGB36"/>
      <c r="TGC36"/>
      <c r="TGD36"/>
      <c r="TGE36"/>
      <c r="TGF36"/>
      <c r="TGG36"/>
      <c r="TGH36"/>
      <c r="TGI36"/>
      <c r="TGJ36"/>
      <c r="TGK36"/>
      <c r="TGL36"/>
      <c r="TGM36"/>
      <c r="TGN36"/>
      <c r="TGO36"/>
      <c r="TGP36"/>
      <c r="TGQ36"/>
      <c r="TGR36"/>
      <c r="TGS36"/>
      <c r="TGT36"/>
      <c r="TGU36"/>
      <c r="TGV36"/>
      <c r="TGW36"/>
      <c r="TGX36"/>
      <c r="TGY36"/>
      <c r="TGZ36"/>
      <c r="THA36"/>
      <c r="THB36"/>
      <c r="THC36"/>
      <c r="THD36"/>
      <c r="THE36"/>
      <c r="THF36"/>
      <c r="THG36"/>
      <c r="THH36"/>
      <c r="THI36"/>
      <c r="THJ36"/>
      <c r="THK36"/>
      <c r="THL36"/>
      <c r="THM36"/>
      <c r="THN36"/>
      <c r="THO36"/>
      <c r="THP36"/>
      <c r="THQ36"/>
      <c r="THR36"/>
      <c r="THS36"/>
      <c r="THT36"/>
      <c r="THU36"/>
      <c r="THV36"/>
      <c r="THW36"/>
      <c r="THX36"/>
      <c r="THY36"/>
      <c r="THZ36"/>
      <c r="TIA36"/>
      <c r="TIB36"/>
      <c r="TIC36"/>
      <c r="TID36"/>
      <c r="TIE36"/>
      <c r="TIF36"/>
      <c r="TIG36"/>
      <c r="TIH36"/>
      <c r="TII36"/>
      <c r="TIJ36"/>
      <c r="TIK36"/>
      <c r="TIL36"/>
      <c r="TIM36"/>
      <c r="TIN36"/>
      <c r="TIO36"/>
      <c r="TIP36"/>
      <c r="TIQ36"/>
      <c r="TIR36"/>
      <c r="TIS36"/>
      <c r="TIT36"/>
      <c r="TIU36"/>
      <c r="TIV36"/>
      <c r="TIW36"/>
      <c r="TIX36"/>
      <c r="TIY36"/>
      <c r="TIZ36"/>
      <c r="TJA36"/>
      <c r="TJB36"/>
      <c r="TJC36"/>
      <c r="TJD36"/>
      <c r="TJE36"/>
      <c r="TJF36"/>
      <c r="TJG36"/>
      <c r="TJH36"/>
      <c r="TJI36"/>
      <c r="TJJ36"/>
      <c r="TJK36"/>
      <c r="TJL36"/>
      <c r="TJM36"/>
      <c r="TJN36"/>
      <c r="TJO36"/>
      <c r="TJP36"/>
      <c r="TJQ36"/>
      <c r="TJR36"/>
      <c r="TJS36"/>
      <c r="TJT36"/>
      <c r="TJU36"/>
      <c r="TJV36"/>
      <c r="TJW36"/>
      <c r="TJX36"/>
      <c r="TJY36"/>
      <c r="TJZ36"/>
      <c r="TKA36"/>
      <c r="TKB36"/>
      <c r="TKC36"/>
      <c r="TKD36"/>
      <c r="TKE36"/>
      <c r="TKF36"/>
      <c r="TKG36"/>
      <c r="TKH36"/>
      <c r="TKI36"/>
      <c r="TKJ36"/>
      <c r="TKK36"/>
      <c r="TKL36"/>
      <c r="TKM36"/>
      <c r="TKN36"/>
      <c r="TKO36"/>
      <c r="TKP36"/>
      <c r="TKQ36"/>
      <c r="TKR36"/>
      <c r="TKS36"/>
      <c r="TKT36"/>
      <c r="TKU36"/>
      <c r="TKV36"/>
      <c r="TKW36"/>
      <c r="TKX36"/>
      <c r="TKY36"/>
      <c r="TKZ36"/>
      <c r="TLA36"/>
      <c r="TLB36"/>
      <c r="TLC36"/>
      <c r="TLD36"/>
      <c r="TLE36"/>
      <c r="TLF36"/>
      <c r="TLG36"/>
      <c r="TLH36"/>
      <c r="TLI36"/>
      <c r="TLJ36"/>
      <c r="TLK36"/>
      <c r="TLL36"/>
      <c r="TLM36"/>
      <c r="TLN36"/>
      <c r="TLO36"/>
      <c r="TLP36"/>
      <c r="TLQ36"/>
      <c r="TLR36"/>
      <c r="TLS36"/>
      <c r="TLT36"/>
      <c r="TLU36"/>
      <c r="TLV36"/>
      <c r="TLW36"/>
      <c r="TLX36"/>
      <c r="TLY36"/>
      <c r="TLZ36"/>
      <c r="TMA36"/>
      <c r="TMB36"/>
      <c r="TMC36"/>
      <c r="TMD36"/>
      <c r="TME36"/>
      <c r="TMF36"/>
      <c r="TMG36"/>
      <c r="TMH36"/>
      <c r="TMI36"/>
      <c r="TMJ36"/>
      <c r="TMK36"/>
      <c r="TML36"/>
      <c r="TMM36"/>
      <c r="TMN36"/>
      <c r="TMO36"/>
      <c r="TMP36"/>
      <c r="TMQ36"/>
      <c r="TMR36"/>
      <c r="TMS36"/>
      <c r="TMT36"/>
      <c r="TMU36"/>
      <c r="TMV36"/>
      <c r="TMW36"/>
      <c r="TMX36"/>
      <c r="TMY36"/>
      <c r="TMZ36"/>
      <c r="TNA36"/>
      <c r="TNB36"/>
      <c r="TNC36"/>
      <c r="TND36"/>
      <c r="TNE36"/>
      <c r="TNF36"/>
      <c r="TNG36"/>
      <c r="TNH36"/>
      <c r="TNI36"/>
      <c r="TNJ36"/>
      <c r="TNK36"/>
      <c r="TNL36"/>
      <c r="TNM36"/>
      <c r="TNN36"/>
      <c r="TNO36"/>
      <c r="TNP36"/>
      <c r="TNQ36"/>
      <c r="TNR36"/>
      <c r="TNS36"/>
      <c r="TNT36"/>
      <c r="TNU36"/>
      <c r="TNV36"/>
      <c r="TNW36"/>
      <c r="TNX36"/>
      <c r="TNY36"/>
      <c r="TNZ36"/>
      <c r="TOA36"/>
      <c r="TOB36"/>
      <c r="TOC36"/>
      <c r="TOD36"/>
      <c r="TOE36"/>
      <c r="TOF36"/>
      <c r="TOG36"/>
      <c r="TOH36"/>
      <c r="TOI36"/>
      <c r="TOJ36"/>
      <c r="TOK36"/>
      <c r="TOL36"/>
      <c r="TOM36"/>
      <c r="TON36"/>
      <c r="TOO36"/>
      <c r="TOP36"/>
      <c r="TOQ36"/>
      <c r="TOR36"/>
      <c r="TOS36"/>
      <c r="TOT36"/>
      <c r="TOU36"/>
      <c r="TOV36"/>
      <c r="TOW36"/>
      <c r="TOX36"/>
      <c r="TOY36"/>
      <c r="TOZ36"/>
      <c r="TPA36"/>
      <c r="TPB36"/>
      <c r="TPC36"/>
      <c r="TPD36"/>
      <c r="TPE36"/>
      <c r="TPF36"/>
      <c r="TPG36"/>
      <c r="TPH36"/>
      <c r="TPI36"/>
      <c r="TPJ36"/>
      <c r="TPK36"/>
      <c r="TPL36"/>
      <c r="TPM36"/>
      <c r="TPN36"/>
      <c r="TPO36"/>
      <c r="TPP36"/>
      <c r="TPQ36"/>
      <c r="TPR36"/>
      <c r="TPS36"/>
      <c r="TPT36"/>
      <c r="TPU36"/>
      <c r="TPV36"/>
      <c r="TPW36"/>
      <c r="TPX36"/>
      <c r="TPY36"/>
      <c r="TPZ36"/>
      <c r="TQA36"/>
      <c r="TQB36"/>
      <c r="TQC36"/>
      <c r="TQD36"/>
      <c r="TQE36"/>
      <c r="TQF36"/>
      <c r="TQG36"/>
      <c r="TQH36"/>
      <c r="TQI36"/>
      <c r="TQJ36"/>
      <c r="TQK36"/>
      <c r="TQL36"/>
      <c r="TQM36"/>
      <c r="TQN36"/>
      <c r="TQO36"/>
      <c r="TQP36"/>
      <c r="TQQ36"/>
      <c r="TQR36"/>
      <c r="TQS36"/>
      <c r="TQT36"/>
      <c r="TQU36"/>
      <c r="TQV36"/>
      <c r="TQW36"/>
      <c r="TQX36"/>
      <c r="TQY36"/>
      <c r="TQZ36"/>
      <c r="TRA36"/>
      <c r="TRB36"/>
      <c r="TRC36"/>
      <c r="TRD36"/>
      <c r="TRE36"/>
      <c r="TRF36"/>
      <c r="TRG36"/>
      <c r="TRH36"/>
      <c r="TRI36"/>
      <c r="TRJ36"/>
      <c r="TRK36"/>
      <c r="TRL36"/>
      <c r="TRM36"/>
      <c r="TRN36"/>
      <c r="TRO36"/>
      <c r="TRP36"/>
      <c r="TRQ36"/>
      <c r="TRR36"/>
      <c r="TRS36"/>
      <c r="TRT36"/>
      <c r="TRU36"/>
      <c r="TRV36"/>
      <c r="TRW36"/>
      <c r="TRX36"/>
      <c r="TRY36"/>
      <c r="TRZ36"/>
      <c r="TSA36"/>
      <c r="TSB36"/>
      <c r="TSC36"/>
      <c r="TSD36"/>
      <c r="TSE36"/>
      <c r="TSF36"/>
      <c r="TSG36"/>
      <c r="TSH36"/>
      <c r="TSI36"/>
      <c r="TSJ36"/>
      <c r="TSK36"/>
      <c r="TSL36"/>
      <c r="TSM36"/>
      <c r="TSN36"/>
      <c r="TSO36"/>
      <c r="TSP36"/>
      <c r="TSQ36"/>
      <c r="TSR36"/>
      <c r="TSS36"/>
      <c r="TST36"/>
      <c r="TSU36"/>
      <c r="TSV36"/>
      <c r="TSW36"/>
      <c r="TSX36"/>
      <c r="TSY36"/>
      <c r="TSZ36"/>
      <c r="TTA36"/>
      <c r="TTB36"/>
      <c r="TTC36"/>
      <c r="TTD36"/>
      <c r="TTE36"/>
      <c r="TTF36"/>
      <c r="TTG36"/>
      <c r="TTH36"/>
      <c r="TTI36"/>
      <c r="TTJ36"/>
      <c r="TTK36"/>
      <c r="TTL36"/>
      <c r="TTM36"/>
      <c r="TTN36"/>
      <c r="TTO36"/>
      <c r="TTP36"/>
      <c r="TTQ36"/>
      <c r="TTR36"/>
      <c r="TTS36"/>
      <c r="TTT36"/>
      <c r="TTU36"/>
      <c r="TTV36"/>
      <c r="TTW36"/>
      <c r="TTX36"/>
      <c r="TTY36"/>
      <c r="TTZ36"/>
      <c r="TUA36"/>
      <c r="TUB36"/>
      <c r="TUC36"/>
      <c r="TUD36"/>
      <c r="TUE36"/>
      <c r="TUF36"/>
      <c r="TUG36"/>
      <c r="TUH36"/>
      <c r="TUI36"/>
      <c r="TUJ36"/>
      <c r="TUK36"/>
      <c r="TUL36"/>
      <c r="TUM36"/>
      <c r="TUN36"/>
      <c r="TUO36"/>
      <c r="TUP36"/>
      <c r="TUQ36"/>
      <c r="TUR36"/>
      <c r="TUS36"/>
      <c r="TUT36"/>
      <c r="TUU36"/>
      <c r="TUV36"/>
      <c r="TUW36"/>
      <c r="TUX36"/>
      <c r="TUY36"/>
      <c r="TUZ36"/>
      <c r="TVA36"/>
      <c r="TVB36"/>
      <c r="TVC36"/>
      <c r="TVD36"/>
      <c r="TVE36"/>
      <c r="TVF36"/>
      <c r="TVG36"/>
      <c r="TVH36"/>
      <c r="TVI36"/>
      <c r="TVJ36"/>
      <c r="TVK36"/>
      <c r="TVL36"/>
      <c r="TVM36"/>
      <c r="TVN36"/>
      <c r="TVO36"/>
      <c r="TVP36"/>
      <c r="TVQ36"/>
      <c r="TVR36"/>
      <c r="TVS36"/>
      <c r="TVT36"/>
      <c r="TVU36"/>
      <c r="TVV36"/>
      <c r="TVW36"/>
      <c r="TVX36"/>
      <c r="TVY36"/>
      <c r="TVZ36"/>
      <c r="TWA36"/>
      <c r="TWB36"/>
      <c r="TWC36"/>
      <c r="TWD36"/>
      <c r="TWE36"/>
      <c r="TWF36"/>
      <c r="TWG36"/>
      <c r="TWH36"/>
      <c r="TWI36"/>
      <c r="TWJ36"/>
      <c r="TWK36"/>
      <c r="TWL36"/>
      <c r="TWM36"/>
      <c r="TWN36"/>
      <c r="TWO36"/>
      <c r="TWP36"/>
      <c r="TWQ36"/>
      <c r="TWR36"/>
      <c r="TWS36"/>
      <c r="TWT36"/>
      <c r="TWU36"/>
      <c r="TWV36"/>
      <c r="TWW36"/>
      <c r="TWX36"/>
      <c r="TWY36"/>
      <c r="TWZ36"/>
      <c r="TXA36"/>
      <c r="TXB36"/>
      <c r="TXC36"/>
      <c r="TXD36"/>
      <c r="TXE36"/>
      <c r="TXF36"/>
      <c r="TXG36"/>
      <c r="TXH36"/>
      <c r="TXI36"/>
      <c r="TXJ36"/>
      <c r="TXK36"/>
      <c r="TXL36"/>
      <c r="TXM36"/>
      <c r="TXN36"/>
      <c r="TXO36"/>
      <c r="TXP36"/>
      <c r="TXQ36"/>
      <c r="TXR36"/>
      <c r="TXS36"/>
      <c r="TXT36"/>
      <c r="TXU36"/>
      <c r="TXV36"/>
      <c r="TXW36"/>
      <c r="TXX36"/>
      <c r="TXY36"/>
      <c r="TXZ36"/>
      <c r="TYA36"/>
      <c r="TYB36"/>
      <c r="TYC36"/>
      <c r="TYD36"/>
      <c r="TYE36"/>
      <c r="TYF36"/>
      <c r="TYG36"/>
      <c r="TYH36"/>
      <c r="TYI36"/>
      <c r="TYJ36"/>
      <c r="TYK36"/>
      <c r="TYL36"/>
      <c r="TYM36"/>
      <c r="TYN36"/>
      <c r="TYO36"/>
      <c r="TYP36"/>
      <c r="TYQ36"/>
      <c r="TYR36"/>
      <c r="TYS36"/>
      <c r="TYT36"/>
      <c r="TYU36"/>
      <c r="TYV36"/>
      <c r="TYW36"/>
      <c r="TYX36"/>
      <c r="TYY36"/>
      <c r="TYZ36"/>
      <c r="TZA36"/>
      <c r="TZB36"/>
      <c r="TZC36"/>
      <c r="TZD36"/>
      <c r="TZE36"/>
      <c r="TZF36"/>
      <c r="TZG36"/>
      <c r="TZH36"/>
      <c r="TZI36"/>
      <c r="TZJ36"/>
      <c r="TZK36"/>
      <c r="TZL36"/>
      <c r="TZM36"/>
      <c r="TZN36"/>
      <c r="TZO36"/>
      <c r="TZP36"/>
      <c r="TZQ36"/>
      <c r="TZR36"/>
      <c r="TZS36"/>
      <c r="TZT36"/>
      <c r="TZU36"/>
      <c r="TZV36"/>
      <c r="TZW36"/>
      <c r="TZX36"/>
      <c r="TZY36"/>
      <c r="TZZ36"/>
      <c r="UAA36"/>
      <c r="UAB36"/>
      <c r="UAC36"/>
      <c r="UAD36"/>
      <c r="UAE36"/>
      <c r="UAF36"/>
      <c r="UAG36"/>
      <c r="UAH36"/>
      <c r="UAI36"/>
      <c r="UAJ36"/>
      <c r="UAK36"/>
      <c r="UAL36"/>
      <c r="UAM36"/>
      <c r="UAN36"/>
      <c r="UAO36"/>
      <c r="UAP36"/>
      <c r="UAQ36"/>
      <c r="UAR36"/>
      <c r="UAS36"/>
      <c r="UAT36"/>
      <c r="UAU36"/>
      <c r="UAV36"/>
      <c r="UAW36"/>
      <c r="UAX36"/>
      <c r="UAY36"/>
      <c r="UAZ36"/>
      <c r="UBA36"/>
      <c r="UBB36"/>
      <c r="UBC36"/>
      <c r="UBD36"/>
      <c r="UBE36"/>
      <c r="UBF36"/>
      <c r="UBG36"/>
      <c r="UBH36"/>
      <c r="UBI36"/>
      <c r="UBJ36"/>
      <c r="UBK36"/>
      <c r="UBL36"/>
      <c r="UBM36"/>
      <c r="UBN36"/>
      <c r="UBO36"/>
      <c r="UBP36"/>
      <c r="UBQ36"/>
      <c r="UBR36"/>
      <c r="UBS36"/>
      <c r="UBT36"/>
      <c r="UBU36"/>
      <c r="UBV36"/>
      <c r="UBW36"/>
      <c r="UBX36"/>
      <c r="UBY36"/>
      <c r="UBZ36"/>
      <c r="UCA36"/>
      <c r="UCB36"/>
      <c r="UCC36"/>
      <c r="UCD36"/>
      <c r="UCE36"/>
      <c r="UCF36"/>
      <c r="UCG36"/>
      <c r="UCH36"/>
      <c r="UCI36"/>
      <c r="UCJ36"/>
      <c r="UCK36"/>
      <c r="UCL36"/>
      <c r="UCM36"/>
      <c r="UCN36"/>
      <c r="UCO36"/>
      <c r="UCP36"/>
      <c r="UCQ36"/>
      <c r="UCR36"/>
      <c r="UCS36"/>
      <c r="UCT36"/>
      <c r="UCU36"/>
      <c r="UCV36"/>
      <c r="UCW36"/>
      <c r="UCX36"/>
      <c r="UCY36"/>
      <c r="UCZ36"/>
      <c r="UDA36"/>
      <c r="UDB36"/>
      <c r="UDC36"/>
      <c r="UDD36"/>
      <c r="UDE36"/>
      <c r="UDF36"/>
      <c r="UDG36"/>
      <c r="UDH36"/>
      <c r="UDI36"/>
      <c r="UDJ36"/>
      <c r="UDK36"/>
      <c r="UDL36"/>
      <c r="UDM36"/>
      <c r="UDN36"/>
      <c r="UDO36"/>
      <c r="UDP36"/>
      <c r="UDQ36"/>
      <c r="UDR36"/>
      <c r="UDS36"/>
      <c r="UDT36"/>
      <c r="UDU36"/>
      <c r="UDV36"/>
      <c r="UDW36"/>
      <c r="UDX36"/>
      <c r="UDY36"/>
      <c r="UDZ36"/>
      <c r="UEA36"/>
      <c r="UEB36"/>
      <c r="UEC36"/>
      <c r="UED36"/>
      <c r="UEE36"/>
      <c r="UEF36"/>
      <c r="UEG36"/>
      <c r="UEH36"/>
      <c r="UEI36"/>
      <c r="UEJ36"/>
      <c r="UEK36"/>
      <c r="UEL36"/>
      <c r="UEM36"/>
      <c r="UEN36"/>
      <c r="UEO36"/>
      <c r="UEP36"/>
      <c r="UEQ36"/>
      <c r="UER36"/>
      <c r="UES36"/>
      <c r="UET36"/>
      <c r="UEU36"/>
      <c r="UEV36"/>
      <c r="UEW36"/>
      <c r="UEX36"/>
      <c r="UEY36"/>
      <c r="UEZ36"/>
      <c r="UFA36"/>
      <c r="UFB36"/>
      <c r="UFC36"/>
      <c r="UFD36"/>
      <c r="UFE36"/>
      <c r="UFF36"/>
      <c r="UFG36"/>
      <c r="UFH36"/>
      <c r="UFI36"/>
      <c r="UFJ36"/>
      <c r="UFK36"/>
      <c r="UFL36"/>
      <c r="UFM36"/>
      <c r="UFN36"/>
      <c r="UFO36"/>
      <c r="UFP36"/>
      <c r="UFQ36"/>
      <c r="UFR36"/>
      <c r="UFS36"/>
      <c r="UFT36"/>
      <c r="UFU36"/>
      <c r="UFV36"/>
      <c r="UFW36"/>
      <c r="UFX36"/>
      <c r="UFY36"/>
      <c r="UFZ36"/>
      <c r="UGA36"/>
      <c r="UGB36"/>
      <c r="UGC36"/>
      <c r="UGD36"/>
      <c r="UGE36"/>
      <c r="UGF36"/>
      <c r="UGG36"/>
      <c r="UGH36"/>
      <c r="UGI36"/>
      <c r="UGJ36"/>
      <c r="UGK36"/>
      <c r="UGL36"/>
      <c r="UGM36"/>
      <c r="UGN36"/>
      <c r="UGO36"/>
      <c r="UGP36"/>
      <c r="UGQ36"/>
      <c r="UGR36"/>
      <c r="UGS36"/>
      <c r="UGT36"/>
      <c r="UGU36"/>
      <c r="UGV36"/>
      <c r="UGW36"/>
      <c r="UGX36"/>
      <c r="UGY36"/>
      <c r="UGZ36"/>
      <c r="UHA36"/>
      <c r="UHB36"/>
      <c r="UHC36"/>
      <c r="UHD36"/>
      <c r="UHE36"/>
      <c r="UHF36"/>
      <c r="UHG36"/>
      <c r="UHH36"/>
      <c r="UHI36"/>
      <c r="UHJ36"/>
      <c r="UHK36"/>
      <c r="UHL36"/>
      <c r="UHM36"/>
      <c r="UHN36"/>
      <c r="UHO36"/>
      <c r="UHP36"/>
      <c r="UHQ36"/>
      <c r="UHR36"/>
      <c r="UHS36"/>
      <c r="UHT36"/>
      <c r="UHU36"/>
      <c r="UHV36"/>
      <c r="UHW36"/>
      <c r="UHX36"/>
      <c r="UHY36"/>
      <c r="UHZ36"/>
      <c r="UIA36"/>
      <c r="UIB36"/>
      <c r="UIC36"/>
      <c r="UID36"/>
      <c r="UIE36"/>
      <c r="UIF36"/>
      <c r="UIG36"/>
      <c r="UIH36"/>
      <c r="UII36"/>
      <c r="UIJ36"/>
      <c r="UIK36"/>
      <c r="UIL36"/>
      <c r="UIM36"/>
      <c r="UIN36"/>
      <c r="UIO36"/>
      <c r="UIP36"/>
      <c r="UIQ36"/>
      <c r="UIR36"/>
      <c r="UIS36"/>
      <c r="UIT36"/>
      <c r="UIU36"/>
      <c r="UIV36"/>
      <c r="UIW36"/>
      <c r="UIX36"/>
      <c r="UIY36"/>
      <c r="UIZ36"/>
      <c r="UJA36"/>
      <c r="UJB36"/>
      <c r="UJC36"/>
      <c r="UJD36"/>
      <c r="UJE36"/>
      <c r="UJF36"/>
      <c r="UJG36"/>
      <c r="UJH36"/>
      <c r="UJI36"/>
      <c r="UJJ36"/>
      <c r="UJK36"/>
      <c r="UJL36"/>
      <c r="UJM36"/>
      <c r="UJN36"/>
      <c r="UJO36"/>
      <c r="UJP36"/>
      <c r="UJQ36"/>
      <c r="UJR36"/>
      <c r="UJS36"/>
      <c r="UJT36"/>
      <c r="UJU36"/>
      <c r="UJV36"/>
      <c r="UJW36"/>
      <c r="UJX36"/>
      <c r="UJY36"/>
      <c r="UJZ36"/>
      <c r="UKA36"/>
      <c r="UKB36"/>
      <c r="UKC36"/>
      <c r="UKD36"/>
      <c r="UKE36"/>
      <c r="UKF36"/>
      <c r="UKG36"/>
      <c r="UKH36"/>
      <c r="UKI36"/>
      <c r="UKJ36"/>
      <c r="UKK36"/>
      <c r="UKL36"/>
      <c r="UKM36"/>
      <c r="UKN36"/>
      <c r="UKO36"/>
      <c r="UKP36"/>
      <c r="UKQ36"/>
      <c r="UKR36"/>
      <c r="UKS36"/>
      <c r="UKT36"/>
      <c r="UKU36"/>
      <c r="UKV36"/>
      <c r="UKW36"/>
      <c r="UKX36"/>
      <c r="UKY36"/>
      <c r="UKZ36"/>
      <c r="ULA36"/>
      <c r="ULB36"/>
      <c r="ULC36"/>
      <c r="ULD36"/>
      <c r="ULE36"/>
      <c r="ULF36"/>
      <c r="ULG36"/>
      <c r="ULH36"/>
      <c r="ULI36"/>
      <c r="ULJ36"/>
      <c r="ULK36"/>
      <c r="ULL36"/>
      <c r="ULM36"/>
      <c r="ULN36"/>
      <c r="ULO36"/>
      <c r="ULP36"/>
      <c r="ULQ36"/>
      <c r="ULR36"/>
      <c r="ULS36"/>
      <c r="ULT36"/>
      <c r="ULU36"/>
      <c r="ULV36"/>
      <c r="ULW36"/>
      <c r="ULX36"/>
      <c r="ULY36"/>
      <c r="ULZ36"/>
      <c r="UMA36"/>
      <c r="UMB36"/>
      <c r="UMC36"/>
      <c r="UMD36"/>
      <c r="UME36"/>
      <c r="UMF36"/>
      <c r="UMG36"/>
      <c r="UMH36"/>
      <c r="UMI36"/>
      <c r="UMJ36"/>
      <c r="UMK36"/>
      <c r="UML36"/>
      <c r="UMM36"/>
      <c r="UMN36"/>
      <c r="UMO36"/>
      <c r="UMP36"/>
      <c r="UMQ36"/>
      <c r="UMR36"/>
      <c r="UMS36"/>
      <c r="UMT36"/>
      <c r="UMU36"/>
      <c r="UMV36"/>
      <c r="UMW36"/>
      <c r="UMX36"/>
      <c r="UMY36"/>
      <c r="UMZ36"/>
      <c r="UNA36"/>
      <c r="UNB36"/>
      <c r="UNC36"/>
      <c r="UND36"/>
      <c r="UNE36"/>
      <c r="UNF36"/>
      <c r="UNG36"/>
      <c r="UNH36"/>
      <c r="UNI36"/>
      <c r="UNJ36"/>
      <c r="UNK36"/>
      <c r="UNL36"/>
      <c r="UNM36"/>
      <c r="UNN36"/>
      <c r="UNO36"/>
      <c r="UNP36"/>
      <c r="UNQ36"/>
      <c r="UNR36"/>
      <c r="UNS36"/>
      <c r="UNT36"/>
      <c r="UNU36"/>
      <c r="UNV36"/>
      <c r="UNW36"/>
      <c r="UNX36"/>
      <c r="UNY36"/>
      <c r="UNZ36"/>
      <c r="UOA36"/>
      <c r="UOB36"/>
      <c r="UOC36"/>
      <c r="UOD36"/>
      <c r="UOE36"/>
      <c r="UOF36"/>
      <c r="UOG36"/>
      <c r="UOH36"/>
      <c r="UOI36"/>
      <c r="UOJ36"/>
      <c r="UOK36"/>
      <c r="UOL36"/>
      <c r="UOM36"/>
      <c r="UON36"/>
      <c r="UOO36"/>
      <c r="UOP36"/>
      <c r="UOQ36"/>
      <c r="UOR36"/>
      <c r="UOS36"/>
      <c r="UOT36"/>
      <c r="UOU36"/>
      <c r="UOV36"/>
      <c r="UOW36"/>
      <c r="UOX36"/>
      <c r="UOY36"/>
      <c r="UOZ36"/>
      <c r="UPA36"/>
      <c r="UPB36"/>
      <c r="UPC36"/>
      <c r="UPD36"/>
      <c r="UPE36"/>
      <c r="UPF36"/>
      <c r="UPG36"/>
      <c r="UPH36"/>
      <c r="UPI36"/>
      <c r="UPJ36"/>
      <c r="UPK36"/>
      <c r="UPL36"/>
      <c r="UPM36"/>
      <c r="UPN36"/>
      <c r="UPO36"/>
      <c r="UPP36"/>
      <c r="UPQ36"/>
      <c r="UPR36"/>
      <c r="UPS36"/>
      <c r="UPT36"/>
      <c r="UPU36"/>
      <c r="UPV36"/>
      <c r="UPW36"/>
      <c r="UPX36"/>
      <c r="UPY36"/>
      <c r="UPZ36"/>
      <c r="UQA36"/>
      <c r="UQB36"/>
      <c r="UQC36"/>
      <c r="UQD36"/>
      <c r="UQE36"/>
      <c r="UQF36"/>
      <c r="UQG36"/>
      <c r="UQH36"/>
      <c r="UQI36"/>
      <c r="UQJ36"/>
      <c r="UQK36"/>
      <c r="UQL36"/>
      <c r="UQM36"/>
      <c r="UQN36"/>
      <c r="UQO36"/>
      <c r="UQP36"/>
      <c r="UQQ36"/>
      <c r="UQR36"/>
      <c r="UQS36"/>
      <c r="UQT36"/>
      <c r="UQU36"/>
      <c r="UQV36"/>
      <c r="UQW36"/>
      <c r="UQX36"/>
      <c r="UQY36"/>
      <c r="UQZ36"/>
      <c r="URA36"/>
      <c r="URB36"/>
      <c r="URC36"/>
      <c r="URD36"/>
      <c r="URE36"/>
      <c r="URF36"/>
      <c r="URG36"/>
      <c r="URH36"/>
      <c r="URI36"/>
      <c r="URJ36"/>
      <c r="URK36"/>
      <c r="URL36"/>
      <c r="URM36"/>
      <c r="URN36"/>
      <c r="URO36"/>
      <c r="URP36"/>
      <c r="URQ36"/>
      <c r="URR36"/>
      <c r="URS36"/>
      <c r="URT36"/>
      <c r="URU36"/>
      <c r="URV36"/>
      <c r="URW36"/>
      <c r="URX36"/>
      <c r="URY36"/>
      <c r="URZ36"/>
      <c r="USA36"/>
      <c r="USB36"/>
      <c r="USC36"/>
      <c r="USD36"/>
      <c r="USE36"/>
      <c r="USF36"/>
      <c r="USG36"/>
      <c r="USH36"/>
      <c r="USI36"/>
      <c r="USJ36"/>
      <c r="USK36"/>
      <c r="USL36"/>
      <c r="USM36"/>
      <c r="USN36"/>
      <c r="USO36"/>
      <c r="USP36"/>
      <c r="USQ36"/>
      <c r="USR36"/>
      <c r="USS36"/>
      <c r="UST36"/>
      <c r="USU36"/>
      <c r="USV36"/>
      <c r="USW36"/>
      <c r="USX36"/>
      <c r="USY36"/>
      <c r="USZ36"/>
      <c r="UTA36"/>
      <c r="UTB36"/>
      <c r="UTC36"/>
      <c r="UTD36"/>
      <c r="UTE36"/>
      <c r="UTF36"/>
      <c r="UTG36"/>
      <c r="UTH36"/>
      <c r="UTI36"/>
      <c r="UTJ36"/>
      <c r="UTK36"/>
      <c r="UTL36"/>
      <c r="UTM36"/>
      <c r="UTN36"/>
      <c r="UTO36"/>
      <c r="UTP36"/>
      <c r="UTQ36"/>
      <c r="UTR36"/>
      <c r="UTS36"/>
      <c r="UTT36"/>
      <c r="UTU36"/>
      <c r="UTV36"/>
      <c r="UTW36"/>
      <c r="UTX36"/>
      <c r="UTY36"/>
      <c r="UTZ36"/>
      <c r="UUA36"/>
      <c r="UUB36"/>
      <c r="UUC36"/>
      <c r="UUD36"/>
      <c r="UUE36"/>
      <c r="UUF36"/>
      <c r="UUG36"/>
      <c r="UUH36"/>
      <c r="UUI36"/>
      <c r="UUJ36"/>
      <c r="UUK36"/>
      <c r="UUL36"/>
      <c r="UUM36"/>
      <c r="UUN36"/>
      <c r="UUO36"/>
      <c r="UUP36"/>
      <c r="UUQ36"/>
      <c r="UUR36"/>
      <c r="UUS36"/>
      <c r="UUT36"/>
      <c r="UUU36"/>
      <c r="UUV36"/>
      <c r="UUW36"/>
      <c r="UUX36"/>
      <c r="UUY36"/>
      <c r="UUZ36"/>
      <c r="UVA36"/>
      <c r="UVB36"/>
      <c r="UVC36"/>
      <c r="UVD36"/>
      <c r="UVE36"/>
      <c r="UVF36"/>
      <c r="UVG36"/>
      <c r="UVH36"/>
      <c r="UVI36"/>
      <c r="UVJ36"/>
      <c r="UVK36"/>
      <c r="UVL36"/>
      <c r="UVM36"/>
      <c r="UVN36"/>
      <c r="UVO36"/>
      <c r="UVP36"/>
      <c r="UVQ36"/>
      <c r="UVR36"/>
      <c r="UVS36"/>
      <c r="UVT36"/>
      <c r="UVU36"/>
      <c r="UVV36"/>
      <c r="UVW36"/>
      <c r="UVX36"/>
      <c r="UVY36"/>
      <c r="UVZ36"/>
      <c r="UWA36"/>
      <c r="UWB36"/>
      <c r="UWC36"/>
      <c r="UWD36"/>
      <c r="UWE36"/>
      <c r="UWF36"/>
      <c r="UWG36"/>
      <c r="UWH36"/>
      <c r="UWI36"/>
      <c r="UWJ36"/>
      <c r="UWK36"/>
      <c r="UWL36"/>
      <c r="UWM36"/>
      <c r="UWN36"/>
      <c r="UWO36"/>
      <c r="UWP36"/>
      <c r="UWQ36"/>
      <c r="UWR36"/>
      <c r="UWS36"/>
      <c r="UWT36"/>
      <c r="UWU36"/>
      <c r="UWV36"/>
      <c r="UWW36"/>
      <c r="UWX36"/>
      <c r="UWY36"/>
      <c r="UWZ36"/>
      <c r="UXA36"/>
      <c r="UXB36"/>
      <c r="UXC36"/>
      <c r="UXD36"/>
      <c r="UXE36"/>
      <c r="UXF36"/>
      <c r="UXG36"/>
      <c r="UXH36"/>
      <c r="UXI36"/>
      <c r="UXJ36"/>
      <c r="UXK36"/>
      <c r="UXL36"/>
      <c r="UXM36"/>
      <c r="UXN36"/>
      <c r="UXO36"/>
      <c r="UXP36"/>
      <c r="UXQ36"/>
      <c r="UXR36"/>
      <c r="UXS36"/>
      <c r="UXT36"/>
      <c r="UXU36"/>
      <c r="UXV36"/>
      <c r="UXW36"/>
      <c r="UXX36"/>
      <c r="UXY36"/>
      <c r="UXZ36"/>
      <c r="UYA36"/>
      <c r="UYB36"/>
      <c r="UYC36"/>
      <c r="UYD36"/>
      <c r="UYE36"/>
      <c r="UYF36"/>
      <c r="UYG36"/>
      <c r="UYH36"/>
      <c r="UYI36"/>
      <c r="UYJ36"/>
      <c r="UYK36"/>
      <c r="UYL36"/>
      <c r="UYM36"/>
      <c r="UYN36"/>
      <c r="UYO36"/>
      <c r="UYP36"/>
      <c r="UYQ36"/>
      <c r="UYR36"/>
      <c r="UYS36"/>
      <c r="UYT36"/>
      <c r="UYU36"/>
      <c r="UYV36"/>
      <c r="UYW36"/>
      <c r="UYX36"/>
      <c r="UYY36"/>
      <c r="UYZ36"/>
      <c r="UZA36"/>
      <c r="UZB36"/>
      <c r="UZC36"/>
      <c r="UZD36"/>
      <c r="UZE36"/>
      <c r="UZF36"/>
      <c r="UZG36"/>
      <c r="UZH36"/>
      <c r="UZI36"/>
      <c r="UZJ36"/>
      <c r="UZK36"/>
      <c r="UZL36"/>
      <c r="UZM36"/>
      <c r="UZN36"/>
      <c r="UZO36"/>
      <c r="UZP36"/>
      <c r="UZQ36"/>
      <c r="UZR36"/>
      <c r="UZS36"/>
      <c r="UZT36"/>
      <c r="UZU36"/>
      <c r="UZV36"/>
      <c r="UZW36"/>
      <c r="UZX36"/>
      <c r="UZY36"/>
      <c r="UZZ36"/>
      <c r="VAA36"/>
      <c r="VAB36"/>
      <c r="VAC36"/>
      <c r="VAD36"/>
      <c r="VAE36"/>
      <c r="VAF36"/>
      <c r="VAG36"/>
      <c r="VAH36"/>
      <c r="VAI36"/>
      <c r="VAJ36"/>
      <c r="VAK36"/>
      <c r="VAL36"/>
      <c r="VAM36"/>
      <c r="VAN36"/>
      <c r="VAO36"/>
      <c r="VAP36"/>
      <c r="VAQ36"/>
      <c r="VAR36"/>
      <c r="VAS36"/>
      <c r="VAT36"/>
      <c r="VAU36"/>
      <c r="VAV36"/>
      <c r="VAW36"/>
      <c r="VAX36"/>
      <c r="VAY36"/>
      <c r="VAZ36"/>
      <c r="VBA36"/>
      <c r="VBB36"/>
      <c r="VBC36"/>
      <c r="VBD36"/>
      <c r="VBE36"/>
      <c r="VBF36"/>
      <c r="VBG36"/>
      <c r="VBH36"/>
      <c r="VBI36"/>
      <c r="VBJ36"/>
      <c r="VBK36"/>
      <c r="VBL36"/>
      <c r="VBM36"/>
      <c r="VBN36"/>
      <c r="VBO36"/>
      <c r="VBP36"/>
      <c r="VBQ36"/>
      <c r="VBR36"/>
      <c r="VBS36"/>
      <c r="VBT36"/>
      <c r="VBU36"/>
      <c r="VBV36"/>
      <c r="VBW36"/>
      <c r="VBX36"/>
      <c r="VBY36"/>
      <c r="VBZ36"/>
      <c r="VCA36"/>
      <c r="VCB36"/>
      <c r="VCC36"/>
      <c r="VCD36"/>
      <c r="VCE36"/>
      <c r="VCF36"/>
      <c r="VCG36"/>
      <c r="VCH36"/>
      <c r="VCI36"/>
      <c r="VCJ36"/>
      <c r="VCK36"/>
      <c r="VCL36"/>
      <c r="VCM36"/>
      <c r="VCN36"/>
      <c r="VCO36"/>
      <c r="VCP36"/>
      <c r="VCQ36"/>
      <c r="VCR36"/>
      <c r="VCS36"/>
      <c r="VCT36"/>
      <c r="VCU36"/>
      <c r="VCV36"/>
      <c r="VCW36"/>
      <c r="VCX36"/>
      <c r="VCY36"/>
      <c r="VCZ36"/>
      <c r="VDA36"/>
      <c r="VDB36"/>
      <c r="VDC36"/>
      <c r="VDD36"/>
      <c r="VDE36"/>
      <c r="VDF36"/>
      <c r="VDG36"/>
      <c r="VDH36"/>
      <c r="VDI36"/>
      <c r="VDJ36"/>
      <c r="VDK36"/>
      <c r="VDL36"/>
      <c r="VDM36"/>
      <c r="VDN36"/>
      <c r="VDO36"/>
      <c r="VDP36"/>
      <c r="VDQ36"/>
      <c r="VDR36"/>
      <c r="VDS36"/>
      <c r="VDT36"/>
      <c r="VDU36"/>
      <c r="VDV36"/>
      <c r="VDW36"/>
      <c r="VDX36"/>
      <c r="VDY36"/>
      <c r="VDZ36"/>
      <c r="VEA36"/>
      <c r="VEB36"/>
      <c r="VEC36"/>
      <c r="VED36"/>
      <c r="VEE36"/>
      <c r="VEF36"/>
      <c r="VEG36"/>
      <c r="VEH36"/>
      <c r="VEI36"/>
      <c r="VEJ36"/>
      <c r="VEK36"/>
      <c r="VEL36"/>
      <c r="VEM36"/>
      <c r="VEN36"/>
      <c r="VEO36"/>
      <c r="VEP36"/>
      <c r="VEQ36"/>
      <c r="VER36"/>
      <c r="VES36"/>
      <c r="VET36"/>
      <c r="VEU36"/>
      <c r="VEV36"/>
      <c r="VEW36"/>
      <c r="VEX36"/>
      <c r="VEY36"/>
      <c r="VEZ36"/>
      <c r="VFA36"/>
      <c r="VFB36"/>
      <c r="VFC36"/>
      <c r="VFD36"/>
      <c r="VFE36"/>
      <c r="VFF36"/>
      <c r="VFG36"/>
      <c r="VFH36"/>
      <c r="VFI36"/>
      <c r="VFJ36"/>
      <c r="VFK36"/>
      <c r="VFL36"/>
      <c r="VFM36"/>
      <c r="VFN36"/>
      <c r="VFO36"/>
      <c r="VFP36"/>
      <c r="VFQ36"/>
      <c r="VFR36"/>
      <c r="VFS36"/>
      <c r="VFT36"/>
      <c r="VFU36"/>
      <c r="VFV36"/>
      <c r="VFW36"/>
      <c r="VFX36"/>
      <c r="VFY36"/>
      <c r="VFZ36"/>
      <c r="VGA36"/>
      <c r="VGB36"/>
      <c r="VGC36"/>
      <c r="VGD36"/>
      <c r="VGE36"/>
      <c r="VGF36"/>
      <c r="VGG36"/>
      <c r="VGH36"/>
      <c r="VGI36"/>
      <c r="VGJ36"/>
      <c r="VGK36"/>
      <c r="VGL36"/>
      <c r="VGM36"/>
      <c r="VGN36"/>
      <c r="VGO36"/>
      <c r="VGP36"/>
      <c r="VGQ36"/>
      <c r="VGR36"/>
      <c r="VGS36"/>
      <c r="VGT36"/>
      <c r="VGU36"/>
      <c r="VGV36"/>
      <c r="VGW36"/>
      <c r="VGX36"/>
      <c r="VGY36"/>
      <c r="VGZ36"/>
      <c r="VHA36"/>
      <c r="VHB36"/>
      <c r="VHC36"/>
      <c r="VHD36"/>
      <c r="VHE36"/>
      <c r="VHF36"/>
      <c r="VHG36"/>
      <c r="VHH36"/>
      <c r="VHI36"/>
      <c r="VHJ36"/>
      <c r="VHK36"/>
      <c r="VHL36"/>
      <c r="VHM36"/>
      <c r="VHN36"/>
      <c r="VHO36"/>
      <c r="VHP36"/>
      <c r="VHQ36"/>
      <c r="VHR36"/>
      <c r="VHS36"/>
      <c r="VHT36"/>
      <c r="VHU36"/>
      <c r="VHV36"/>
      <c r="VHW36"/>
      <c r="VHX36"/>
      <c r="VHY36"/>
      <c r="VHZ36"/>
      <c r="VIA36"/>
      <c r="VIB36"/>
      <c r="VIC36"/>
      <c r="VID36"/>
      <c r="VIE36"/>
      <c r="VIF36"/>
      <c r="VIG36"/>
      <c r="VIH36"/>
      <c r="VII36"/>
      <c r="VIJ36"/>
      <c r="VIK36"/>
      <c r="VIL36"/>
      <c r="VIM36"/>
      <c r="VIN36"/>
      <c r="VIO36"/>
      <c r="VIP36"/>
      <c r="VIQ36"/>
      <c r="VIR36"/>
      <c r="VIS36"/>
      <c r="VIT36"/>
      <c r="VIU36"/>
      <c r="VIV36"/>
      <c r="VIW36"/>
      <c r="VIX36"/>
      <c r="VIY36"/>
      <c r="VIZ36"/>
      <c r="VJA36"/>
      <c r="VJB36"/>
      <c r="VJC36"/>
      <c r="VJD36"/>
      <c r="VJE36"/>
      <c r="VJF36"/>
      <c r="VJG36"/>
      <c r="VJH36"/>
      <c r="VJI36"/>
      <c r="VJJ36"/>
      <c r="VJK36"/>
      <c r="VJL36"/>
      <c r="VJM36"/>
      <c r="VJN36"/>
      <c r="VJO36"/>
      <c r="VJP36"/>
      <c r="VJQ36"/>
      <c r="VJR36"/>
      <c r="VJS36"/>
      <c r="VJT36"/>
      <c r="VJU36"/>
      <c r="VJV36"/>
      <c r="VJW36"/>
      <c r="VJX36"/>
      <c r="VJY36"/>
      <c r="VJZ36"/>
      <c r="VKA36"/>
      <c r="VKB36"/>
      <c r="VKC36"/>
      <c r="VKD36"/>
      <c r="VKE36"/>
      <c r="VKF36"/>
      <c r="VKG36"/>
      <c r="VKH36"/>
      <c r="VKI36"/>
      <c r="VKJ36"/>
      <c r="VKK36"/>
      <c r="VKL36"/>
      <c r="VKM36"/>
      <c r="VKN36"/>
      <c r="VKO36"/>
      <c r="VKP36"/>
      <c r="VKQ36"/>
      <c r="VKR36"/>
      <c r="VKS36"/>
      <c r="VKT36"/>
      <c r="VKU36"/>
      <c r="VKV36"/>
      <c r="VKW36"/>
      <c r="VKX36"/>
      <c r="VKY36"/>
      <c r="VKZ36"/>
      <c r="VLA36"/>
      <c r="VLB36"/>
      <c r="VLC36"/>
      <c r="VLD36"/>
      <c r="VLE36"/>
      <c r="VLF36"/>
      <c r="VLG36"/>
      <c r="VLH36"/>
      <c r="VLI36"/>
      <c r="VLJ36"/>
      <c r="VLK36"/>
      <c r="VLL36"/>
      <c r="VLM36"/>
      <c r="VLN36"/>
      <c r="VLO36"/>
      <c r="VLP36"/>
      <c r="VLQ36"/>
      <c r="VLR36"/>
      <c r="VLS36"/>
      <c r="VLT36"/>
      <c r="VLU36"/>
      <c r="VLV36"/>
      <c r="VLW36"/>
      <c r="VLX36"/>
      <c r="VLY36"/>
      <c r="VLZ36"/>
      <c r="VMA36"/>
      <c r="VMB36"/>
      <c r="VMC36"/>
      <c r="VMD36"/>
      <c r="VME36"/>
      <c r="VMF36"/>
      <c r="VMG36"/>
      <c r="VMH36"/>
      <c r="VMI36"/>
      <c r="VMJ36"/>
      <c r="VMK36"/>
      <c r="VML36"/>
      <c r="VMM36"/>
      <c r="VMN36"/>
      <c r="VMO36"/>
      <c r="VMP36"/>
      <c r="VMQ36"/>
      <c r="VMR36"/>
      <c r="VMS36"/>
      <c r="VMT36"/>
      <c r="VMU36"/>
      <c r="VMV36"/>
      <c r="VMW36"/>
      <c r="VMX36"/>
      <c r="VMY36"/>
      <c r="VMZ36"/>
      <c r="VNA36"/>
      <c r="VNB36"/>
      <c r="VNC36"/>
      <c r="VND36"/>
      <c r="VNE36"/>
      <c r="VNF36"/>
      <c r="VNG36"/>
      <c r="VNH36"/>
      <c r="VNI36"/>
      <c r="VNJ36"/>
      <c r="VNK36"/>
      <c r="VNL36"/>
      <c r="VNM36"/>
      <c r="VNN36"/>
      <c r="VNO36"/>
      <c r="VNP36"/>
      <c r="VNQ36"/>
      <c r="VNR36"/>
      <c r="VNS36"/>
      <c r="VNT36"/>
      <c r="VNU36"/>
      <c r="VNV36"/>
      <c r="VNW36"/>
      <c r="VNX36"/>
      <c r="VNY36"/>
      <c r="VNZ36"/>
      <c r="VOA36"/>
      <c r="VOB36"/>
      <c r="VOC36"/>
      <c r="VOD36"/>
      <c r="VOE36"/>
      <c r="VOF36"/>
      <c r="VOG36"/>
      <c r="VOH36"/>
      <c r="VOI36"/>
      <c r="VOJ36"/>
      <c r="VOK36"/>
      <c r="VOL36"/>
      <c r="VOM36"/>
      <c r="VON36"/>
      <c r="VOO36"/>
      <c r="VOP36"/>
      <c r="VOQ36"/>
      <c r="VOR36"/>
      <c r="VOS36"/>
      <c r="VOT36"/>
      <c r="VOU36"/>
      <c r="VOV36"/>
      <c r="VOW36"/>
      <c r="VOX36"/>
      <c r="VOY36"/>
      <c r="VOZ36"/>
      <c r="VPA36"/>
      <c r="VPB36"/>
      <c r="VPC36"/>
      <c r="VPD36"/>
      <c r="VPE36"/>
      <c r="VPF36"/>
      <c r="VPG36"/>
      <c r="VPH36"/>
      <c r="VPI36"/>
      <c r="VPJ36"/>
      <c r="VPK36"/>
      <c r="VPL36"/>
      <c r="VPM36"/>
      <c r="VPN36"/>
      <c r="VPO36"/>
      <c r="VPP36"/>
      <c r="VPQ36"/>
      <c r="VPR36"/>
      <c r="VPS36"/>
      <c r="VPT36"/>
      <c r="VPU36"/>
      <c r="VPV36"/>
      <c r="VPW36"/>
      <c r="VPX36"/>
      <c r="VPY36"/>
      <c r="VPZ36"/>
      <c r="VQA36"/>
      <c r="VQB36"/>
      <c r="VQC36"/>
      <c r="VQD36"/>
      <c r="VQE36"/>
      <c r="VQF36"/>
      <c r="VQG36"/>
      <c r="VQH36"/>
      <c r="VQI36"/>
      <c r="VQJ36"/>
      <c r="VQK36"/>
      <c r="VQL36"/>
      <c r="VQM36"/>
      <c r="VQN36"/>
      <c r="VQO36"/>
      <c r="VQP36"/>
      <c r="VQQ36"/>
      <c r="VQR36"/>
      <c r="VQS36"/>
      <c r="VQT36"/>
      <c r="VQU36"/>
      <c r="VQV36"/>
      <c r="VQW36"/>
      <c r="VQX36"/>
      <c r="VQY36"/>
      <c r="VQZ36"/>
      <c r="VRA36"/>
      <c r="VRB36"/>
      <c r="VRC36"/>
      <c r="VRD36"/>
      <c r="VRE36"/>
      <c r="VRF36"/>
      <c r="VRG36"/>
      <c r="VRH36"/>
      <c r="VRI36"/>
      <c r="VRJ36"/>
      <c r="VRK36"/>
      <c r="VRL36"/>
      <c r="VRM36"/>
      <c r="VRN36"/>
      <c r="VRO36"/>
      <c r="VRP36"/>
      <c r="VRQ36"/>
      <c r="VRR36"/>
      <c r="VRS36"/>
      <c r="VRT36"/>
      <c r="VRU36"/>
      <c r="VRV36"/>
      <c r="VRW36"/>
      <c r="VRX36"/>
      <c r="VRY36"/>
      <c r="VRZ36"/>
      <c r="VSA36"/>
      <c r="VSB36"/>
      <c r="VSC36"/>
      <c r="VSD36"/>
      <c r="VSE36"/>
      <c r="VSF36"/>
      <c r="VSG36"/>
      <c r="VSH36"/>
      <c r="VSI36"/>
      <c r="VSJ36"/>
      <c r="VSK36"/>
      <c r="VSL36"/>
      <c r="VSM36"/>
      <c r="VSN36"/>
      <c r="VSO36"/>
      <c r="VSP36"/>
      <c r="VSQ36"/>
      <c r="VSR36"/>
      <c r="VSS36"/>
      <c r="VST36"/>
      <c r="VSU36"/>
      <c r="VSV36"/>
      <c r="VSW36"/>
      <c r="VSX36"/>
      <c r="VSY36"/>
      <c r="VSZ36"/>
      <c r="VTA36"/>
      <c r="VTB36"/>
      <c r="VTC36"/>
      <c r="VTD36"/>
      <c r="VTE36"/>
      <c r="VTF36"/>
      <c r="VTG36"/>
      <c r="VTH36"/>
      <c r="VTI36"/>
      <c r="VTJ36"/>
      <c r="VTK36"/>
      <c r="VTL36"/>
      <c r="VTM36"/>
      <c r="VTN36"/>
      <c r="VTO36"/>
      <c r="VTP36"/>
      <c r="VTQ36"/>
      <c r="VTR36"/>
      <c r="VTS36"/>
      <c r="VTT36"/>
      <c r="VTU36"/>
      <c r="VTV36"/>
      <c r="VTW36"/>
      <c r="VTX36"/>
      <c r="VTY36"/>
      <c r="VTZ36"/>
      <c r="VUA36"/>
      <c r="VUB36"/>
      <c r="VUC36"/>
      <c r="VUD36"/>
      <c r="VUE36"/>
      <c r="VUF36"/>
      <c r="VUG36"/>
      <c r="VUH36"/>
      <c r="VUI36"/>
      <c r="VUJ36"/>
      <c r="VUK36"/>
      <c r="VUL36"/>
      <c r="VUM36"/>
      <c r="VUN36"/>
      <c r="VUO36"/>
      <c r="VUP36"/>
      <c r="VUQ36"/>
      <c r="VUR36"/>
      <c r="VUS36"/>
      <c r="VUT36"/>
      <c r="VUU36"/>
      <c r="VUV36"/>
      <c r="VUW36"/>
      <c r="VUX36"/>
      <c r="VUY36"/>
      <c r="VUZ36"/>
      <c r="VVA36"/>
      <c r="VVB36"/>
      <c r="VVC36"/>
      <c r="VVD36"/>
      <c r="VVE36"/>
      <c r="VVF36"/>
      <c r="VVG36"/>
      <c r="VVH36"/>
      <c r="VVI36"/>
      <c r="VVJ36"/>
      <c r="VVK36"/>
      <c r="VVL36"/>
      <c r="VVM36"/>
      <c r="VVN36"/>
      <c r="VVO36"/>
      <c r="VVP36"/>
      <c r="VVQ36"/>
      <c r="VVR36"/>
      <c r="VVS36"/>
      <c r="VVT36"/>
      <c r="VVU36"/>
      <c r="VVV36"/>
      <c r="VVW36"/>
      <c r="VVX36"/>
      <c r="VVY36"/>
      <c r="VVZ36"/>
      <c r="VWA36"/>
      <c r="VWB36"/>
      <c r="VWC36"/>
      <c r="VWD36"/>
      <c r="VWE36"/>
      <c r="VWF36"/>
      <c r="VWG36"/>
      <c r="VWH36"/>
      <c r="VWI36"/>
      <c r="VWJ36"/>
      <c r="VWK36"/>
      <c r="VWL36"/>
      <c r="VWM36"/>
      <c r="VWN36"/>
      <c r="VWO36"/>
      <c r="VWP36"/>
      <c r="VWQ36"/>
      <c r="VWR36"/>
      <c r="VWS36"/>
      <c r="VWT36"/>
      <c r="VWU36"/>
      <c r="VWV36"/>
      <c r="VWW36"/>
      <c r="VWX36"/>
      <c r="VWY36"/>
      <c r="VWZ36"/>
      <c r="VXA36"/>
      <c r="VXB36"/>
      <c r="VXC36"/>
      <c r="VXD36"/>
      <c r="VXE36"/>
      <c r="VXF36"/>
      <c r="VXG36"/>
      <c r="VXH36"/>
      <c r="VXI36"/>
      <c r="VXJ36"/>
      <c r="VXK36"/>
      <c r="VXL36"/>
      <c r="VXM36"/>
      <c r="VXN36"/>
      <c r="VXO36"/>
      <c r="VXP36"/>
      <c r="VXQ36"/>
      <c r="VXR36"/>
      <c r="VXS36"/>
      <c r="VXT36"/>
      <c r="VXU36"/>
      <c r="VXV36"/>
      <c r="VXW36"/>
      <c r="VXX36"/>
      <c r="VXY36"/>
      <c r="VXZ36"/>
      <c r="VYA36"/>
      <c r="VYB36"/>
      <c r="VYC36"/>
      <c r="VYD36"/>
      <c r="VYE36"/>
      <c r="VYF36"/>
      <c r="VYG36"/>
      <c r="VYH36"/>
      <c r="VYI36"/>
      <c r="VYJ36"/>
      <c r="VYK36"/>
      <c r="VYL36"/>
      <c r="VYM36"/>
      <c r="VYN36"/>
      <c r="VYO36"/>
      <c r="VYP36"/>
      <c r="VYQ36"/>
      <c r="VYR36"/>
      <c r="VYS36"/>
      <c r="VYT36"/>
      <c r="VYU36"/>
      <c r="VYV36"/>
      <c r="VYW36"/>
      <c r="VYX36"/>
      <c r="VYY36"/>
      <c r="VYZ36"/>
      <c r="VZA36"/>
      <c r="VZB36"/>
      <c r="VZC36"/>
      <c r="VZD36"/>
      <c r="VZE36"/>
      <c r="VZF36"/>
      <c r="VZG36"/>
      <c r="VZH36"/>
      <c r="VZI36"/>
      <c r="VZJ36"/>
      <c r="VZK36"/>
      <c r="VZL36"/>
      <c r="VZM36"/>
      <c r="VZN36"/>
      <c r="VZO36"/>
      <c r="VZP36"/>
      <c r="VZQ36"/>
      <c r="VZR36"/>
      <c r="VZS36"/>
      <c r="VZT36"/>
      <c r="VZU36"/>
      <c r="VZV36"/>
      <c r="VZW36"/>
      <c r="VZX36"/>
      <c r="VZY36"/>
      <c r="VZZ36"/>
      <c r="WAA36"/>
      <c r="WAB36"/>
      <c r="WAC36"/>
      <c r="WAD36"/>
      <c r="WAE36"/>
      <c r="WAF36"/>
      <c r="WAG36"/>
      <c r="WAH36"/>
      <c r="WAI36"/>
      <c r="WAJ36"/>
      <c r="WAK36"/>
      <c r="WAL36"/>
      <c r="WAM36"/>
      <c r="WAN36"/>
      <c r="WAO36"/>
      <c r="WAP36"/>
      <c r="WAQ36"/>
      <c r="WAR36"/>
      <c r="WAS36"/>
      <c r="WAT36"/>
      <c r="WAU36"/>
      <c r="WAV36"/>
      <c r="WAW36"/>
      <c r="WAX36"/>
      <c r="WAY36"/>
      <c r="WAZ36"/>
      <c r="WBA36"/>
      <c r="WBB36"/>
      <c r="WBC36"/>
      <c r="WBD36"/>
      <c r="WBE36"/>
      <c r="WBF36"/>
      <c r="WBG36"/>
      <c r="WBH36"/>
      <c r="WBI36"/>
      <c r="WBJ36"/>
      <c r="WBK36"/>
      <c r="WBL36"/>
      <c r="WBM36"/>
      <c r="WBN36"/>
      <c r="WBO36"/>
      <c r="WBP36"/>
      <c r="WBQ36"/>
      <c r="WBR36"/>
      <c r="WBS36"/>
      <c r="WBT36"/>
      <c r="WBU36"/>
      <c r="WBV36"/>
      <c r="WBW36"/>
      <c r="WBX36"/>
      <c r="WBY36"/>
      <c r="WBZ36"/>
      <c r="WCA36"/>
      <c r="WCB36"/>
      <c r="WCC36"/>
      <c r="WCD36"/>
      <c r="WCE36"/>
      <c r="WCF36"/>
      <c r="WCG36"/>
      <c r="WCH36"/>
      <c r="WCI36"/>
      <c r="WCJ36"/>
      <c r="WCK36"/>
      <c r="WCL36"/>
      <c r="WCM36"/>
      <c r="WCN36"/>
      <c r="WCO36"/>
      <c r="WCP36"/>
      <c r="WCQ36"/>
      <c r="WCR36"/>
      <c r="WCS36"/>
      <c r="WCT36"/>
      <c r="WCU36"/>
      <c r="WCV36"/>
      <c r="WCW36"/>
      <c r="WCX36"/>
      <c r="WCY36"/>
      <c r="WCZ36"/>
      <c r="WDA36"/>
      <c r="WDB36"/>
      <c r="WDC36"/>
      <c r="WDD36"/>
      <c r="WDE36"/>
      <c r="WDF36"/>
      <c r="WDG36"/>
      <c r="WDH36"/>
      <c r="WDI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row>
    <row r="37" spans="1:16372" x14ac:dyDescent="0.2">
      <c r="C37" s="3" t="s">
        <v>177</v>
      </c>
      <c r="D37" s="218"/>
      <c r="E37" s="107"/>
      <c r="F37" s="3"/>
      <c r="G37" s="209"/>
      <c r="H37" s="107"/>
      <c r="I37" s="170">
        <f>SUM(I29:I35)</f>
        <v>0</v>
      </c>
      <c r="J37" s="170">
        <f t="shared" ref="J37:AB37" si="3">SUM(J29:J35)</f>
        <v>0</v>
      </c>
      <c r="K37" s="170">
        <f t="shared" si="3"/>
        <v>0</v>
      </c>
      <c r="L37" s="170">
        <f t="shared" si="3"/>
        <v>0</v>
      </c>
      <c r="M37" s="170">
        <f t="shared" si="3"/>
        <v>0</v>
      </c>
      <c r="N37" s="170">
        <f t="shared" si="3"/>
        <v>0</v>
      </c>
      <c r="O37" s="170">
        <f t="shared" si="3"/>
        <v>0</v>
      </c>
      <c r="P37" s="170">
        <f t="shared" si="3"/>
        <v>0</v>
      </c>
      <c r="Q37" s="170">
        <f t="shared" si="3"/>
        <v>0</v>
      </c>
      <c r="R37" s="170">
        <f t="shared" si="3"/>
        <v>0</v>
      </c>
      <c r="S37" s="170">
        <f t="shared" si="3"/>
        <v>0</v>
      </c>
      <c r="T37" s="170">
        <f t="shared" si="3"/>
        <v>0</v>
      </c>
      <c r="U37" s="170">
        <f t="shared" si="3"/>
        <v>0</v>
      </c>
      <c r="V37" s="170">
        <f t="shared" si="3"/>
        <v>0</v>
      </c>
      <c r="W37" s="170">
        <f t="shared" si="3"/>
        <v>0</v>
      </c>
      <c r="X37" s="170">
        <f t="shared" si="3"/>
        <v>0</v>
      </c>
      <c r="Y37" s="170">
        <f t="shared" si="3"/>
        <v>0</v>
      </c>
      <c r="Z37" s="170">
        <f t="shared" si="3"/>
        <v>0</v>
      </c>
      <c r="AA37" s="170">
        <f t="shared" si="3"/>
        <v>0</v>
      </c>
      <c r="AB37" s="170">
        <f t="shared" si="3"/>
        <v>0</v>
      </c>
      <c r="AC37" s="170">
        <f>SUM(AC29:AC35)</f>
        <v>0</v>
      </c>
      <c r="AD37" s="170">
        <f>SUM(AD29:AD35)</f>
        <v>0</v>
      </c>
      <c r="AE37" s="170">
        <f>SUM(AE29:AE35)</f>
        <v>0</v>
      </c>
      <c r="AF37" s="170">
        <f>SUM(AF29:AF35)</f>
        <v>0</v>
      </c>
      <c r="AG37" s="170">
        <f>SUM(AG29:AG35)</f>
        <v>0</v>
      </c>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c r="BOL37"/>
      <c r="BOM37"/>
      <c r="BON37"/>
      <c r="BOO37"/>
      <c r="BOP37"/>
      <c r="BOQ37"/>
      <c r="BOR37"/>
      <c r="BOS37"/>
      <c r="BOT37"/>
      <c r="BOU37"/>
      <c r="BOV37"/>
      <c r="BOW37"/>
      <c r="BOX37"/>
      <c r="BOY37"/>
      <c r="BOZ37"/>
      <c r="BPA37"/>
      <c r="BPB37"/>
      <c r="BPC37"/>
      <c r="BPD37"/>
      <c r="BPE37"/>
      <c r="BPF37"/>
      <c r="BPG37"/>
      <c r="BPH37"/>
      <c r="BPI37"/>
      <c r="BPJ37"/>
      <c r="BPK37"/>
      <c r="BPL37"/>
      <c r="BPM37"/>
      <c r="BPN37"/>
      <c r="BPO37"/>
      <c r="BPP37"/>
      <c r="BPQ37"/>
      <c r="BPR37"/>
      <c r="BPS37"/>
      <c r="BPT37"/>
      <c r="BPU37"/>
      <c r="BPV37"/>
      <c r="BPW37"/>
      <c r="BPX37"/>
      <c r="BPY37"/>
      <c r="BPZ37"/>
      <c r="BQA37"/>
      <c r="BQB37"/>
      <c r="BQC37"/>
      <c r="BQD37"/>
      <c r="BQE37"/>
      <c r="BQF37"/>
      <c r="BQG37"/>
      <c r="BQH37"/>
      <c r="BQI37"/>
      <c r="BQJ37"/>
      <c r="BQK37"/>
      <c r="BQL37"/>
      <c r="BQM37"/>
      <c r="BQN37"/>
      <c r="BQO37"/>
      <c r="BQP37"/>
      <c r="BQQ37"/>
      <c r="BQR37"/>
      <c r="BQS37"/>
      <c r="BQT37"/>
      <c r="BQU37"/>
      <c r="BQV37"/>
      <c r="BQW37"/>
      <c r="BQX37"/>
      <c r="BQY37"/>
      <c r="BQZ37"/>
      <c r="BRA37"/>
      <c r="BRB37"/>
      <c r="BRC37"/>
      <c r="BRD37"/>
      <c r="BRE37"/>
      <c r="BRF37"/>
      <c r="BRG37"/>
      <c r="BRH37"/>
      <c r="BRI37"/>
      <c r="BRJ37"/>
      <c r="BRK37"/>
      <c r="BRL37"/>
      <c r="BRM37"/>
      <c r="BRN37"/>
      <c r="BRO37"/>
      <c r="BRP37"/>
      <c r="BRQ37"/>
      <c r="BRR37"/>
      <c r="BRS37"/>
      <c r="BRT37"/>
      <c r="BRU37"/>
      <c r="BRV37"/>
      <c r="BRW37"/>
      <c r="BRX37"/>
      <c r="BRY37"/>
      <c r="BRZ37"/>
      <c r="BSA37"/>
      <c r="BSB37"/>
      <c r="BSC37"/>
      <c r="BSD37"/>
      <c r="BSE37"/>
      <c r="BSF37"/>
      <c r="BSG37"/>
      <c r="BSH37"/>
      <c r="BSI37"/>
      <c r="BSJ37"/>
      <c r="BSK37"/>
      <c r="BSL37"/>
      <c r="BSM37"/>
      <c r="BSN37"/>
      <c r="BSO37"/>
      <c r="BSP37"/>
      <c r="BSQ37"/>
      <c r="BSR37"/>
      <c r="BSS37"/>
      <c r="BST37"/>
      <c r="BSU37"/>
      <c r="BSV37"/>
      <c r="BSW37"/>
      <c r="BSX37"/>
      <c r="BSY37"/>
      <c r="BSZ37"/>
      <c r="BTA37"/>
      <c r="BTB37"/>
      <c r="BTC37"/>
      <c r="BTD37"/>
      <c r="BTE37"/>
      <c r="BTF37"/>
      <c r="BTG37"/>
      <c r="BTH37"/>
      <c r="BTI37"/>
      <c r="BTJ37"/>
      <c r="BTK37"/>
      <c r="BTL37"/>
      <c r="BTM37"/>
      <c r="BTN37"/>
      <c r="BTO37"/>
      <c r="BTP37"/>
      <c r="BTQ37"/>
      <c r="BTR37"/>
      <c r="BTS37"/>
      <c r="BTT37"/>
      <c r="BTU37"/>
      <c r="BTV37"/>
      <c r="BTW37"/>
      <c r="BTX37"/>
      <c r="BTY37"/>
      <c r="BTZ37"/>
      <c r="BUA37"/>
      <c r="BUB37"/>
      <c r="BUC37"/>
      <c r="BUD37"/>
      <c r="BUE37"/>
      <c r="BUF37"/>
      <c r="BUG37"/>
      <c r="BUH37"/>
      <c r="BUI37"/>
      <c r="BUJ37"/>
      <c r="BUK37"/>
      <c r="BUL37"/>
      <c r="BUM37"/>
      <c r="BUN37"/>
      <c r="BUO37"/>
      <c r="BUP37"/>
      <c r="BUQ37"/>
      <c r="BUR37"/>
      <c r="BUS37"/>
      <c r="BUT37"/>
      <c r="BUU37"/>
      <c r="BUV37"/>
      <c r="BUW37"/>
      <c r="BUX37"/>
      <c r="BUY37"/>
      <c r="BUZ37"/>
      <c r="BVA37"/>
      <c r="BVB37"/>
      <c r="BVC37"/>
      <c r="BVD37"/>
      <c r="BVE37"/>
      <c r="BVF37"/>
      <c r="BVG37"/>
      <c r="BVH37"/>
      <c r="BVI37"/>
      <c r="BVJ37"/>
      <c r="BVK37"/>
      <c r="BVL37"/>
      <c r="BVM37"/>
      <c r="BVN37"/>
      <c r="BVO37"/>
      <c r="BVP37"/>
      <c r="BVQ37"/>
      <c r="BVR37"/>
      <c r="BVS37"/>
      <c r="BVT37"/>
      <c r="BVU37"/>
      <c r="BVV37"/>
      <c r="BVW37"/>
      <c r="BVX37"/>
      <c r="BVY37"/>
      <c r="BVZ37"/>
      <c r="BWA37"/>
      <c r="BWB37"/>
      <c r="BWC37"/>
      <c r="BWD37"/>
      <c r="BWE37"/>
      <c r="BWF37"/>
      <c r="BWG37"/>
      <c r="BWH37"/>
      <c r="BWI37"/>
      <c r="BWJ37"/>
      <c r="BWK37"/>
      <c r="BWL37"/>
      <c r="BWM37"/>
      <c r="BWN37"/>
      <c r="BWO37"/>
      <c r="BWP37"/>
      <c r="BWQ37"/>
      <c r="BWR37"/>
      <c r="BWS37"/>
      <c r="BWT37"/>
      <c r="BWU37"/>
      <c r="BWV37"/>
      <c r="BWW37"/>
      <c r="BWX37"/>
      <c r="BWY37"/>
      <c r="BWZ37"/>
      <c r="BXA37"/>
      <c r="BXB37"/>
      <c r="BXC37"/>
      <c r="BXD37"/>
      <c r="BXE37"/>
      <c r="BXF37"/>
      <c r="BXG37"/>
      <c r="BXH37"/>
      <c r="BXI37"/>
      <c r="BXJ37"/>
      <c r="BXK37"/>
      <c r="BXL37"/>
      <c r="BXM37"/>
      <c r="BXN37"/>
      <c r="BXO37"/>
      <c r="BXP37"/>
      <c r="BXQ37"/>
      <c r="BXR37"/>
      <c r="BXS37"/>
      <c r="BXT37"/>
      <c r="BXU37"/>
      <c r="BXV37"/>
      <c r="BXW37"/>
      <c r="BXX37"/>
      <c r="BXY37"/>
      <c r="BXZ37"/>
      <c r="BYA37"/>
      <c r="BYB37"/>
      <c r="BYC37"/>
      <c r="BYD37"/>
      <c r="BYE37"/>
      <c r="BYF37"/>
      <c r="BYG37"/>
      <c r="BYH37"/>
      <c r="BYI37"/>
      <c r="BYJ37"/>
      <c r="BYK37"/>
      <c r="BYL37"/>
      <c r="BYM37"/>
      <c r="BYN37"/>
      <c r="BYO37"/>
      <c r="BYP37"/>
      <c r="BYQ37"/>
      <c r="BYR37"/>
      <c r="BYS37"/>
      <c r="BYT37"/>
      <c r="BYU37"/>
      <c r="BYV37"/>
      <c r="BYW37"/>
      <c r="BYX37"/>
      <c r="BYY37"/>
      <c r="BYZ37"/>
      <c r="BZA37"/>
      <c r="BZB37"/>
      <c r="BZC37"/>
      <c r="BZD37"/>
      <c r="BZE37"/>
      <c r="BZF37"/>
      <c r="BZG37"/>
      <c r="BZH37"/>
      <c r="BZI37"/>
      <c r="BZJ37"/>
      <c r="BZK37"/>
      <c r="BZL37"/>
      <c r="BZM37"/>
      <c r="BZN37"/>
      <c r="BZO37"/>
      <c r="BZP37"/>
      <c r="BZQ37"/>
      <c r="BZR37"/>
      <c r="BZS37"/>
      <c r="BZT37"/>
      <c r="BZU37"/>
      <c r="BZV37"/>
      <c r="BZW37"/>
      <c r="BZX37"/>
      <c r="BZY37"/>
      <c r="BZZ37"/>
      <c r="CAA37"/>
      <c r="CAB37"/>
      <c r="CAC37"/>
      <c r="CAD37"/>
      <c r="CAE37"/>
      <c r="CAF37"/>
      <c r="CAG37"/>
      <c r="CAH37"/>
      <c r="CAI37"/>
      <c r="CAJ37"/>
      <c r="CAK37"/>
      <c r="CAL37"/>
      <c r="CAM37"/>
      <c r="CAN37"/>
      <c r="CAO37"/>
      <c r="CAP37"/>
      <c r="CAQ37"/>
      <c r="CAR37"/>
      <c r="CAS37"/>
      <c r="CAT37"/>
      <c r="CAU37"/>
      <c r="CAV37"/>
      <c r="CAW37"/>
      <c r="CAX37"/>
      <c r="CAY37"/>
      <c r="CAZ37"/>
      <c r="CBA37"/>
      <c r="CBB37"/>
      <c r="CBC37"/>
      <c r="CBD37"/>
      <c r="CBE37"/>
      <c r="CBF37"/>
      <c r="CBG37"/>
      <c r="CBH37"/>
      <c r="CBI37"/>
      <c r="CBJ37"/>
      <c r="CBK37"/>
      <c r="CBL37"/>
      <c r="CBM37"/>
      <c r="CBN37"/>
      <c r="CBO37"/>
      <c r="CBP37"/>
      <c r="CBQ37"/>
      <c r="CBR37"/>
      <c r="CBS37"/>
      <c r="CBT37"/>
      <c r="CBU37"/>
      <c r="CBV37"/>
      <c r="CBW37"/>
      <c r="CBX37"/>
      <c r="CBY37"/>
      <c r="CBZ37"/>
      <c r="CCA37"/>
      <c r="CCB37"/>
      <c r="CCC37"/>
      <c r="CCD37"/>
      <c r="CCE37"/>
      <c r="CCF37"/>
      <c r="CCG37"/>
      <c r="CCH37"/>
      <c r="CCI37"/>
      <c r="CCJ37"/>
      <c r="CCK37"/>
      <c r="CCL37"/>
      <c r="CCM37"/>
      <c r="CCN37"/>
      <c r="CCO37"/>
      <c r="CCP37"/>
      <c r="CCQ37"/>
      <c r="CCR37"/>
      <c r="CCS37"/>
      <c r="CCT37"/>
      <c r="CCU37"/>
      <c r="CCV37"/>
      <c r="CCW37"/>
      <c r="CCX37"/>
      <c r="CCY37"/>
      <c r="CCZ37"/>
      <c r="CDA37"/>
      <c r="CDB37"/>
      <c r="CDC37"/>
      <c r="CDD37"/>
      <c r="CDE37"/>
      <c r="CDF37"/>
      <c r="CDG37"/>
      <c r="CDH37"/>
      <c r="CDI37"/>
      <c r="CDJ37"/>
      <c r="CDK37"/>
      <c r="CDL37"/>
      <c r="CDM37"/>
      <c r="CDN37"/>
      <c r="CDO37"/>
      <c r="CDP37"/>
      <c r="CDQ37"/>
      <c r="CDR37"/>
      <c r="CDS37"/>
      <c r="CDT37"/>
      <c r="CDU37"/>
      <c r="CDV37"/>
      <c r="CDW37"/>
      <c r="CDX37"/>
      <c r="CDY37"/>
      <c r="CDZ37"/>
      <c r="CEA37"/>
      <c r="CEB37"/>
      <c r="CEC37"/>
      <c r="CED37"/>
      <c r="CEE37"/>
      <c r="CEF37"/>
      <c r="CEG37"/>
      <c r="CEH37"/>
      <c r="CEI37"/>
      <c r="CEJ37"/>
      <c r="CEK37"/>
      <c r="CEL37"/>
      <c r="CEM37"/>
      <c r="CEN37"/>
      <c r="CEO37"/>
      <c r="CEP37"/>
      <c r="CEQ37"/>
      <c r="CER37"/>
      <c r="CES37"/>
      <c r="CET37"/>
      <c r="CEU37"/>
      <c r="CEV37"/>
      <c r="CEW37"/>
      <c r="CEX37"/>
      <c r="CEY37"/>
      <c r="CEZ37"/>
      <c r="CFA37"/>
      <c r="CFB37"/>
      <c r="CFC37"/>
      <c r="CFD37"/>
      <c r="CFE37"/>
      <c r="CFF37"/>
      <c r="CFG37"/>
      <c r="CFH37"/>
      <c r="CFI37"/>
      <c r="CFJ37"/>
      <c r="CFK37"/>
      <c r="CFL37"/>
      <c r="CFM37"/>
      <c r="CFN37"/>
      <c r="CFO37"/>
      <c r="CFP37"/>
      <c r="CFQ37"/>
      <c r="CFR37"/>
      <c r="CFS37"/>
      <c r="CFT37"/>
      <c r="CFU37"/>
      <c r="CFV37"/>
      <c r="CFW37"/>
      <c r="CFX37"/>
      <c r="CFY37"/>
      <c r="CFZ37"/>
      <c r="CGA37"/>
      <c r="CGB37"/>
      <c r="CGC37"/>
      <c r="CGD37"/>
      <c r="CGE37"/>
      <c r="CGF37"/>
      <c r="CGG37"/>
      <c r="CGH37"/>
      <c r="CGI37"/>
      <c r="CGJ37"/>
      <c r="CGK37"/>
      <c r="CGL37"/>
      <c r="CGM37"/>
      <c r="CGN37"/>
      <c r="CGO37"/>
      <c r="CGP37"/>
      <c r="CGQ37"/>
      <c r="CGR37"/>
      <c r="CGS37"/>
      <c r="CGT37"/>
      <c r="CGU37"/>
      <c r="CGV37"/>
      <c r="CGW37"/>
      <c r="CGX37"/>
      <c r="CGY37"/>
      <c r="CGZ37"/>
      <c r="CHA37"/>
      <c r="CHB37"/>
      <c r="CHC37"/>
      <c r="CHD37"/>
      <c r="CHE37"/>
      <c r="CHF37"/>
      <c r="CHG37"/>
      <c r="CHH37"/>
      <c r="CHI37"/>
      <c r="CHJ37"/>
      <c r="CHK37"/>
      <c r="CHL37"/>
      <c r="CHM37"/>
      <c r="CHN37"/>
      <c r="CHO37"/>
      <c r="CHP37"/>
      <c r="CHQ37"/>
      <c r="CHR37"/>
      <c r="CHS37"/>
      <c r="CHT37"/>
      <c r="CHU37"/>
      <c r="CHV37"/>
      <c r="CHW37"/>
      <c r="CHX37"/>
      <c r="CHY37"/>
      <c r="CHZ37"/>
      <c r="CIA37"/>
      <c r="CIB37"/>
      <c r="CIC37"/>
      <c r="CID37"/>
      <c r="CIE37"/>
      <c r="CIF37"/>
      <c r="CIG37"/>
      <c r="CIH37"/>
      <c r="CII37"/>
      <c r="CIJ37"/>
      <c r="CIK37"/>
      <c r="CIL37"/>
      <c r="CIM37"/>
      <c r="CIN37"/>
      <c r="CIO37"/>
      <c r="CIP37"/>
      <c r="CIQ37"/>
      <c r="CIR37"/>
      <c r="CIS37"/>
      <c r="CIT37"/>
      <c r="CIU37"/>
      <c r="CIV37"/>
      <c r="CIW37"/>
      <c r="CIX37"/>
      <c r="CIY37"/>
      <c r="CIZ37"/>
      <c r="CJA37"/>
      <c r="CJB37"/>
      <c r="CJC37"/>
      <c r="CJD37"/>
      <c r="CJE37"/>
      <c r="CJF37"/>
      <c r="CJG37"/>
      <c r="CJH37"/>
      <c r="CJI37"/>
      <c r="CJJ37"/>
      <c r="CJK37"/>
      <c r="CJL37"/>
      <c r="CJM37"/>
      <c r="CJN37"/>
      <c r="CJO37"/>
      <c r="CJP37"/>
      <c r="CJQ37"/>
      <c r="CJR37"/>
      <c r="CJS37"/>
      <c r="CJT37"/>
      <c r="CJU37"/>
      <c r="CJV37"/>
      <c r="CJW37"/>
      <c r="CJX37"/>
      <c r="CJY37"/>
      <c r="CJZ37"/>
      <c r="CKA37"/>
      <c r="CKB37"/>
      <c r="CKC37"/>
      <c r="CKD37"/>
      <c r="CKE37"/>
      <c r="CKF37"/>
      <c r="CKG37"/>
      <c r="CKH37"/>
      <c r="CKI37"/>
      <c r="CKJ37"/>
      <c r="CKK37"/>
      <c r="CKL37"/>
      <c r="CKM37"/>
      <c r="CKN37"/>
      <c r="CKO37"/>
      <c r="CKP37"/>
      <c r="CKQ37"/>
      <c r="CKR37"/>
      <c r="CKS37"/>
      <c r="CKT37"/>
      <c r="CKU37"/>
      <c r="CKV37"/>
      <c r="CKW37"/>
      <c r="CKX37"/>
      <c r="CKY37"/>
      <c r="CKZ37"/>
      <c r="CLA37"/>
      <c r="CLB37"/>
      <c r="CLC37"/>
      <c r="CLD37"/>
      <c r="CLE37"/>
      <c r="CLF37"/>
      <c r="CLG37"/>
      <c r="CLH37"/>
      <c r="CLI37"/>
      <c r="CLJ37"/>
      <c r="CLK37"/>
      <c r="CLL37"/>
      <c r="CLM37"/>
      <c r="CLN37"/>
      <c r="CLO37"/>
      <c r="CLP37"/>
      <c r="CLQ37"/>
      <c r="CLR37"/>
      <c r="CLS37"/>
      <c r="CLT37"/>
      <c r="CLU37"/>
      <c r="CLV37"/>
      <c r="CLW37"/>
      <c r="CLX37"/>
      <c r="CLY37"/>
      <c r="CLZ37"/>
      <c r="CMA37"/>
      <c r="CMB37"/>
      <c r="CMC37"/>
      <c r="CMD37"/>
      <c r="CME37"/>
      <c r="CMF37"/>
      <c r="CMG37"/>
      <c r="CMH37"/>
      <c r="CMI37"/>
      <c r="CMJ37"/>
      <c r="CMK37"/>
      <c r="CML37"/>
      <c r="CMM37"/>
      <c r="CMN37"/>
      <c r="CMO37"/>
      <c r="CMP37"/>
      <c r="CMQ37"/>
      <c r="CMR37"/>
      <c r="CMS37"/>
      <c r="CMT37"/>
      <c r="CMU37"/>
      <c r="CMV37"/>
      <c r="CMW37"/>
      <c r="CMX37"/>
      <c r="CMY37"/>
      <c r="CMZ37"/>
      <c r="CNA37"/>
      <c r="CNB37"/>
      <c r="CNC37"/>
      <c r="CND37"/>
      <c r="CNE37"/>
      <c r="CNF37"/>
      <c r="CNG37"/>
      <c r="CNH37"/>
      <c r="CNI37"/>
      <c r="CNJ37"/>
      <c r="CNK37"/>
      <c r="CNL37"/>
      <c r="CNM37"/>
      <c r="CNN37"/>
      <c r="CNO37"/>
      <c r="CNP37"/>
      <c r="CNQ37"/>
      <c r="CNR37"/>
      <c r="CNS37"/>
      <c r="CNT37"/>
      <c r="CNU37"/>
      <c r="CNV37"/>
      <c r="CNW37"/>
      <c r="CNX37"/>
      <c r="CNY37"/>
      <c r="CNZ37"/>
      <c r="COA37"/>
      <c r="COB37"/>
      <c r="COC37"/>
      <c r="COD37"/>
      <c r="COE37"/>
      <c r="COF37"/>
      <c r="COG37"/>
      <c r="COH37"/>
      <c r="COI37"/>
      <c r="COJ37"/>
      <c r="COK37"/>
      <c r="COL37"/>
      <c r="COM37"/>
      <c r="CON37"/>
      <c r="COO37"/>
      <c r="COP37"/>
      <c r="COQ37"/>
      <c r="COR37"/>
      <c r="COS37"/>
      <c r="COT37"/>
      <c r="COU37"/>
      <c r="COV37"/>
      <c r="COW37"/>
      <c r="COX37"/>
      <c r="COY37"/>
      <c r="COZ37"/>
      <c r="CPA37"/>
      <c r="CPB37"/>
      <c r="CPC37"/>
      <c r="CPD37"/>
      <c r="CPE37"/>
      <c r="CPF37"/>
      <c r="CPG37"/>
      <c r="CPH37"/>
      <c r="CPI37"/>
      <c r="CPJ37"/>
      <c r="CPK37"/>
      <c r="CPL37"/>
      <c r="CPM37"/>
      <c r="CPN37"/>
      <c r="CPO37"/>
      <c r="CPP37"/>
      <c r="CPQ37"/>
      <c r="CPR37"/>
      <c r="CPS37"/>
      <c r="CPT37"/>
      <c r="CPU37"/>
      <c r="CPV37"/>
      <c r="CPW37"/>
      <c r="CPX37"/>
      <c r="CPY37"/>
      <c r="CPZ37"/>
      <c r="CQA37"/>
      <c r="CQB37"/>
      <c r="CQC37"/>
      <c r="CQD37"/>
      <c r="CQE37"/>
      <c r="CQF37"/>
      <c r="CQG37"/>
      <c r="CQH37"/>
      <c r="CQI37"/>
      <c r="CQJ37"/>
      <c r="CQK37"/>
      <c r="CQL37"/>
      <c r="CQM37"/>
      <c r="CQN37"/>
      <c r="CQO37"/>
      <c r="CQP37"/>
      <c r="CQQ37"/>
      <c r="CQR37"/>
      <c r="CQS37"/>
      <c r="CQT37"/>
      <c r="CQU37"/>
      <c r="CQV37"/>
      <c r="CQW37"/>
      <c r="CQX37"/>
      <c r="CQY37"/>
      <c r="CQZ37"/>
      <c r="CRA37"/>
      <c r="CRB37"/>
      <c r="CRC37"/>
      <c r="CRD37"/>
      <c r="CRE37"/>
      <c r="CRF37"/>
      <c r="CRG37"/>
      <c r="CRH37"/>
      <c r="CRI37"/>
      <c r="CRJ37"/>
      <c r="CRK37"/>
      <c r="CRL37"/>
      <c r="CRM37"/>
      <c r="CRN37"/>
      <c r="CRO37"/>
      <c r="CRP37"/>
      <c r="CRQ37"/>
      <c r="CRR37"/>
      <c r="CRS37"/>
      <c r="CRT37"/>
      <c r="CRU37"/>
      <c r="CRV37"/>
      <c r="CRW37"/>
      <c r="CRX37"/>
      <c r="CRY37"/>
      <c r="CRZ37"/>
      <c r="CSA37"/>
      <c r="CSB37"/>
      <c r="CSC37"/>
      <c r="CSD37"/>
      <c r="CSE37"/>
      <c r="CSF37"/>
      <c r="CSG37"/>
      <c r="CSH37"/>
      <c r="CSI37"/>
      <c r="CSJ37"/>
      <c r="CSK37"/>
      <c r="CSL37"/>
      <c r="CSM37"/>
      <c r="CSN37"/>
      <c r="CSO37"/>
      <c r="CSP37"/>
      <c r="CSQ37"/>
      <c r="CSR37"/>
      <c r="CSS37"/>
      <c r="CST37"/>
      <c r="CSU37"/>
      <c r="CSV37"/>
      <c r="CSW37"/>
      <c r="CSX37"/>
      <c r="CSY37"/>
      <c r="CSZ37"/>
      <c r="CTA37"/>
      <c r="CTB37"/>
      <c r="CTC37"/>
      <c r="CTD37"/>
      <c r="CTE37"/>
      <c r="CTF37"/>
      <c r="CTG37"/>
      <c r="CTH37"/>
      <c r="CTI37"/>
      <c r="CTJ37"/>
      <c r="CTK37"/>
      <c r="CTL37"/>
      <c r="CTM37"/>
      <c r="CTN37"/>
      <c r="CTO37"/>
      <c r="CTP37"/>
      <c r="CTQ37"/>
      <c r="CTR37"/>
      <c r="CTS37"/>
      <c r="CTT37"/>
      <c r="CTU37"/>
      <c r="CTV37"/>
      <c r="CTW37"/>
      <c r="CTX37"/>
      <c r="CTY37"/>
      <c r="CTZ37"/>
      <c r="CUA37"/>
      <c r="CUB37"/>
      <c r="CUC37"/>
      <c r="CUD37"/>
      <c r="CUE37"/>
      <c r="CUF37"/>
      <c r="CUG37"/>
      <c r="CUH37"/>
      <c r="CUI37"/>
      <c r="CUJ37"/>
      <c r="CUK37"/>
      <c r="CUL37"/>
      <c r="CUM37"/>
      <c r="CUN37"/>
      <c r="CUO37"/>
      <c r="CUP37"/>
      <c r="CUQ37"/>
      <c r="CUR37"/>
      <c r="CUS37"/>
      <c r="CUT37"/>
      <c r="CUU37"/>
      <c r="CUV37"/>
      <c r="CUW37"/>
      <c r="CUX37"/>
      <c r="CUY37"/>
      <c r="CUZ37"/>
      <c r="CVA37"/>
      <c r="CVB37"/>
      <c r="CVC37"/>
      <c r="CVD37"/>
      <c r="CVE37"/>
      <c r="CVF37"/>
      <c r="CVG37"/>
      <c r="CVH37"/>
      <c r="CVI37"/>
      <c r="CVJ37"/>
      <c r="CVK37"/>
      <c r="CVL37"/>
      <c r="CVM37"/>
      <c r="CVN37"/>
      <c r="CVO37"/>
      <c r="CVP37"/>
      <c r="CVQ37"/>
      <c r="CVR37"/>
      <c r="CVS37"/>
      <c r="CVT37"/>
      <c r="CVU37"/>
      <c r="CVV37"/>
      <c r="CVW37"/>
      <c r="CVX37"/>
      <c r="CVY37"/>
      <c r="CVZ37"/>
      <c r="CWA37"/>
      <c r="CWB37"/>
      <c r="CWC37"/>
      <c r="CWD37"/>
      <c r="CWE37"/>
      <c r="CWF37"/>
      <c r="CWG37"/>
      <c r="CWH37"/>
      <c r="CWI37"/>
      <c r="CWJ37"/>
      <c r="CWK37"/>
      <c r="CWL37"/>
      <c r="CWM37"/>
      <c r="CWN37"/>
      <c r="CWO37"/>
      <c r="CWP37"/>
      <c r="CWQ37"/>
      <c r="CWR37"/>
      <c r="CWS37"/>
      <c r="CWT37"/>
      <c r="CWU37"/>
      <c r="CWV37"/>
      <c r="CWW37"/>
      <c r="CWX37"/>
      <c r="CWY37"/>
      <c r="CWZ37"/>
      <c r="CXA37"/>
      <c r="CXB37"/>
      <c r="CXC37"/>
      <c r="CXD37"/>
      <c r="CXE37"/>
      <c r="CXF37"/>
      <c r="CXG37"/>
      <c r="CXH37"/>
      <c r="CXI37"/>
      <c r="CXJ37"/>
      <c r="CXK37"/>
      <c r="CXL37"/>
      <c r="CXM37"/>
      <c r="CXN37"/>
      <c r="CXO37"/>
      <c r="CXP37"/>
      <c r="CXQ37"/>
      <c r="CXR37"/>
      <c r="CXS37"/>
      <c r="CXT37"/>
      <c r="CXU37"/>
      <c r="CXV37"/>
      <c r="CXW37"/>
      <c r="CXX37"/>
      <c r="CXY37"/>
      <c r="CXZ37"/>
      <c r="CYA37"/>
      <c r="CYB37"/>
      <c r="CYC37"/>
      <c r="CYD37"/>
      <c r="CYE37"/>
      <c r="CYF37"/>
      <c r="CYG37"/>
      <c r="CYH37"/>
      <c r="CYI37"/>
      <c r="CYJ37"/>
      <c r="CYK37"/>
      <c r="CYL37"/>
      <c r="CYM37"/>
      <c r="CYN37"/>
      <c r="CYO37"/>
      <c r="CYP37"/>
      <c r="CYQ37"/>
      <c r="CYR37"/>
      <c r="CYS37"/>
      <c r="CYT37"/>
      <c r="CYU37"/>
      <c r="CYV37"/>
      <c r="CYW37"/>
      <c r="CYX37"/>
      <c r="CYY37"/>
      <c r="CYZ37"/>
      <c r="CZA37"/>
      <c r="CZB37"/>
      <c r="CZC37"/>
      <c r="CZD37"/>
      <c r="CZE37"/>
      <c r="CZF37"/>
      <c r="CZG37"/>
      <c r="CZH37"/>
      <c r="CZI37"/>
      <c r="CZJ37"/>
      <c r="CZK37"/>
      <c r="CZL37"/>
      <c r="CZM37"/>
      <c r="CZN37"/>
      <c r="CZO37"/>
      <c r="CZP37"/>
      <c r="CZQ37"/>
      <c r="CZR37"/>
      <c r="CZS37"/>
      <c r="CZT37"/>
      <c r="CZU37"/>
      <c r="CZV37"/>
      <c r="CZW37"/>
      <c r="CZX37"/>
      <c r="CZY37"/>
      <c r="CZZ37"/>
      <c r="DAA37"/>
      <c r="DAB37"/>
      <c r="DAC37"/>
      <c r="DAD37"/>
      <c r="DAE37"/>
      <c r="DAF37"/>
      <c r="DAG37"/>
      <c r="DAH37"/>
      <c r="DAI37"/>
      <c r="DAJ37"/>
      <c r="DAK37"/>
      <c r="DAL37"/>
      <c r="DAM37"/>
      <c r="DAN37"/>
      <c r="DAO37"/>
      <c r="DAP37"/>
      <c r="DAQ37"/>
      <c r="DAR37"/>
      <c r="DAS37"/>
      <c r="DAT37"/>
      <c r="DAU37"/>
      <c r="DAV37"/>
      <c r="DAW37"/>
      <c r="DAX37"/>
      <c r="DAY37"/>
      <c r="DAZ37"/>
      <c r="DBA37"/>
      <c r="DBB37"/>
      <c r="DBC37"/>
      <c r="DBD37"/>
      <c r="DBE37"/>
      <c r="DBF37"/>
      <c r="DBG37"/>
      <c r="DBH37"/>
      <c r="DBI37"/>
      <c r="DBJ37"/>
      <c r="DBK37"/>
      <c r="DBL37"/>
      <c r="DBM37"/>
      <c r="DBN37"/>
      <c r="DBO37"/>
      <c r="DBP37"/>
      <c r="DBQ37"/>
      <c r="DBR37"/>
      <c r="DBS37"/>
      <c r="DBT37"/>
      <c r="DBU37"/>
      <c r="DBV37"/>
      <c r="DBW37"/>
      <c r="DBX37"/>
      <c r="DBY37"/>
      <c r="DBZ37"/>
      <c r="DCA37"/>
      <c r="DCB37"/>
      <c r="DCC37"/>
      <c r="DCD37"/>
      <c r="DCE37"/>
      <c r="DCF37"/>
      <c r="DCG37"/>
      <c r="DCH37"/>
      <c r="DCI37"/>
      <c r="DCJ37"/>
      <c r="DCK37"/>
      <c r="DCL37"/>
      <c r="DCM37"/>
      <c r="DCN37"/>
      <c r="DCO37"/>
      <c r="DCP37"/>
      <c r="DCQ37"/>
      <c r="DCR37"/>
      <c r="DCS37"/>
      <c r="DCT37"/>
      <c r="DCU37"/>
      <c r="DCV37"/>
      <c r="DCW37"/>
      <c r="DCX37"/>
      <c r="DCY37"/>
      <c r="DCZ37"/>
      <c r="DDA37"/>
      <c r="DDB37"/>
      <c r="DDC37"/>
      <c r="DDD37"/>
      <c r="DDE37"/>
      <c r="DDF37"/>
      <c r="DDG37"/>
      <c r="DDH37"/>
      <c r="DDI37"/>
      <c r="DDJ37"/>
      <c r="DDK37"/>
      <c r="DDL37"/>
      <c r="DDM37"/>
      <c r="DDN37"/>
      <c r="DDO37"/>
      <c r="DDP37"/>
      <c r="DDQ37"/>
      <c r="DDR37"/>
      <c r="DDS37"/>
      <c r="DDT37"/>
      <c r="DDU37"/>
      <c r="DDV37"/>
      <c r="DDW37"/>
      <c r="DDX37"/>
      <c r="DDY37"/>
      <c r="DDZ37"/>
      <c r="DEA37"/>
      <c r="DEB37"/>
      <c r="DEC37"/>
      <c r="DED37"/>
      <c r="DEE37"/>
      <c r="DEF37"/>
      <c r="DEG37"/>
      <c r="DEH37"/>
      <c r="DEI37"/>
      <c r="DEJ37"/>
      <c r="DEK37"/>
      <c r="DEL37"/>
      <c r="DEM37"/>
      <c r="DEN37"/>
      <c r="DEO37"/>
      <c r="DEP37"/>
      <c r="DEQ37"/>
      <c r="DER37"/>
      <c r="DES37"/>
      <c r="DET37"/>
      <c r="DEU37"/>
      <c r="DEV37"/>
      <c r="DEW37"/>
      <c r="DEX37"/>
      <c r="DEY37"/>
      <c r="DEZ37"/>
      <c r="DFA37"/>
      <c r="DFB37"/>
      <c r="DFC37"/>
      <c r="DFD37"/>
      <c r="DFE37"/>
      <c r="DFF37"/>
      <c r="DFG37"/>
      <c r="DFH37"/>
      <c r="DFI37"/>
      <c r="DFJ37"/>
      <c r="DFK37"/>
      <c r="DFL37"/>
      <c r="DFM37"/>
      <c r="DFN37"/>
      <c r="DFO37"/>
      <c r="DFP37"/>
      <c r="DFQ37"/>
      <c r="DFR37"/>
      <c r="DFS37"/>
      <c r="DFT37"/>
      <c r="DFU37"/>
      <c r="DFV37"/>
      <c r="DFW37"/>
      <c r="DFX37"/>
      <c r="DFY37"/>
      <c r="DFZ37"/>
      <c r="DGA37"/>
      <c r="DGB37"/>
      <c r="DGC37"/>
      <c r="DGD37"/>
      <c r="DGE37"/>
      <c r="DGF37"/>
      <c r="DGG37"/>
      <c r="DGH37"/>
      <c r="DGI37"/>
      <c r="DGJ37"/>
      <c r="DGK37"/>
      <c r="DGL37"/>
      <c r="DGM37"/>
      <c r="DGN37"/>
      <c r="DGO37"/>
      <c r="DGP37"/>
      <c r="DGQ37"/>
      <c r="DGR37"/>
      <c r="DGS37"/>
      <c r="DGT37"/>
      <c r="DGU37"/>
      <c r="DGV37"/>
      <c r="DGW37"/>
      <c r="DGX37"/>
      <c r="DGY37"/>
      <c r="DGZ37"/>
      <c r="DHA37"/>
      <c r="DHB37"/>
      <c r="DHC37"/>
      <c r="DHD37"/>
      <c r="DHE37"/>
      <c r="DHF37"/>
      <c r="DHG37"/>
      <c r="DHH37"/>
      <c r="DHI37"/>
      <c r="DHJ37"/>
      <c r="DHK37"/>
      <c r="DHL37"/>
      <c r="DHM37"/>
      <c r="DHN37"/>
      <c r="DHO37"/>
      <c r="DHP37"/>
      <c r="DHQ37"/>
      <c r="DHR37"/>
      <c r="DHS37"/>
      <c r="DHT37"/>
      <c r="DHU37"/>
      <c r="DHV37"/>
      <c r="DHW37"/>
      <c r="DHX37"/>
      <c r="DHY37"/>
      <c r="DHZ37"/>
      <c r="DIA37"/>
      <c r="DIB37"/>
      <c r="DIC37"/>
      <c r="DID37"/>
      <c r="DIE37"/>
      <c r="DIF37"/>
      <c r="DIG37"/>
      <c r="DIH37"/>
      <c r="DII37"/>
      <c r="DIJ37"/>
      <c r="DIK37"/>
      <c r="DIL37"/>
      <c r="DIM37"/>
      <c r="DIN37"/>
      <c r="DIO37"/>
      <c r="DIP37"/>
      <c r="DIQ37"/>
      <c r="DIR37"/>
      <c r="DIS37"/>
      <c r="DIT37"/>
      <c r="DIU37"/>
      <c r="DIV37"/>
      <c r="DIW37"/>
      <c r="DIX37"/>
      <c r="DIY37"/>
      <c r="DIZ37"/>
      <c r="DJA37"/>
      <c r="DJB37"/>
      <c r="DJC37"/>
      <c r="DJD37"/>
      <c r="DJE37"/>
      <c r="DJF37"/>
      <c r="DJG37"/>
      <c r="DJH37"/>
      <c r="DJI37"/>
      <c r="DJJ37"/>
      <c r="DJK37"/>
      <c r="DJL37"/>
      <c r="DJM37"/>
      <c r="DJN37"/>
      <c r="DJO37"/>
      <c r="DJP37"/>
      <c r="DJQ37"/>
      <c r="DJR37"/>
      <c r="DJS37"/>
      <c r="DJT37"/>
      <c r="DJU37"/>
      <c r="DJV37"/>
      <c r="DJW37"/>
      <c r="DJX37"/>
      <c r="DJY37"/>
      <c r="DJZ37"/>
      <c r="DKA37"/>
      <c r="DKB37"/>
      <c r="DKC37"/>
      <c r="DKD37"/>
      <c r="DKE37"/>
      <c r="DKF37"/>
      <c r="DKG37"/>
      <c r="DKH37"/>
      <c r="DKI37"/>
      <c r="DKJ37"/>
      <c r="DKK37"/>
      <c r="DKL37"/>
      <c r="DKM37"/>
      <c r="DKN37"/>
      <c r="DKO37"/>
      <c r="DKP37"/>
      <c r="DKQ37"/>
      <c r="DKR37"/>
      <c r="DKS37"/>
      <c r="DKT37"/>
      <c r="DKU37"/>
      <c r="DKV37"/>
      <c r="DKW37"/>
      <c r="DKX37"/>
      <c r="DKY37"/>
      <c r="DKZ37"/>
      <c r="DLA37"/>
      <c r="DLB37"/>
      <c r="DLC37"/>
      <c r="DLD37"/>
      <c r="DLE37"/>
      <c r="DLF37"/>
      <c r="DLG37"/>
      <c r="DLH37"/>
      <c r="DLI37"/>
      <c r="DLJ37"/>
      <c r="DLK37"/>
      <c r="DLL37"/>
      <c r="DLM37"/>
      <c r="DLN37"/>
      <c r="DLO37"/>
      <c r="DLP37"/>
      <c r="DLQ37"/>
      <c r="DLR37"/>
      <c r="DLS37"/>
      <c r="DLT37"/>
      <c r="DLU37"/>
      <c r="DLV37"/>
      <c r="DLW37"/>
      <c r="DLX37"/>
      <c r="DLY37"/>
      <c r="DLZ37"/>
      <c r="DMA37"/>
      <c r="DMB37"/>
      <c r="DMC37"/>
      <c r="DMD37"/>
      <c r="DME37"/>
      <c r="DMF37"/>
      <c r="DMG37"/>
      <c r="DMH37"/>
      <c r="DMI37"/>
      <c r="DMJ37"/>
      <c r="DMK37"/>
      <c r="DML37"/>
      <c r="DMM37"/>
      <c r="DMN37"/>
      <c r="DMO37"/>
      <c r="DMP37"/>
      <c r="DMQ37"/>
      <c r="DMR37"/>
      <c r="DMS37"/>
      <c r="DMT37"/>
      <c r="DMU37"/>
      <c r="DMV37"/>
      <c r="DMW37"/>
      <c r="DMX37"/>
      <c r="DMY37"/>
      <c r="DMZ37"/>
      <c r="DNA37"/>
      <c r="DNB37"/>
      <c r="DNC37"/>
      <c r="DND37"/>
      <c r="DNE37"/>
      <c r="DNF37"/>
      <c r="DNG37"/>
      <c r="DNH37"/>
      <c r="DNI37"/>
      <c r="DNJ37"/>
      <c r="DNK37"/>
      <c r="DNL37"/>
      <c r="DNM37"/>
      <c r="DNN37"/>
      <c r="DNO37"/>
      <c r="DNP37"/>
      <c r="DNQ37"/>
      <c r="DNR37"/>
      <c r="DNS37"/>
      <c r="DNT37"/>
      <c r="DNU37"/>
      <c r="DNV37"/>
      <c r="DNW37"/>
      <c r="DNX37"/>
      <c r="DNY37"/>
      <c r="DNZ37"/>
      <c r="DOA37"/>
      <c r="DOB37"/>
      <c r="DOC37"/>
      <c r="DOD37"/>
      <c r="DOE37"/>
      <c r="DOF37"/>
      <c r="DOG37"/>
      <c r="DOH37"/>
      <c r="DOI37"/>
      <c r="DOJ37"/>
      <c r="DOK37"/>
      <c r="DOL37"/>
      <c r="DOM37"/>
      <c r="DON37"/>
      <c r="DOO37"/>
      <c r="DOP37"/>
      <c r="DOQ37"/>
      <c r="DOR37"/>
      <c r="DOS37"/>
      <c r="DOT37"/>
      <c r="DOU37"/>
      <c r="DOV37"/>
      <c r="DOW37"/>
      <c r="DOX37"/>
      <c r="DOY37"/>
      <c r="DOZ37"/>
      <c r="DPA37"/>
      <c r="DPB37"/>
      <c r="DPC37"/>
      <c r="DPD37"/>
      <c r="DPE37"/>
      <c r="DPF37"/>
      <c r="DPG37"/>
      <c r="DPH37"/>
      <c r="DPI37"/>
      <c r="DPJ37"/>
      <c r="DPK37"/>
      <c r="DPL37"/>
      <c r="DPM37"/>
      <c r="DPN37"/>
      <c r="DPO37"/>
      <c r="DPP37"/>
      <c r="DPQ37"/>
      <c r="DPR37"/>
      <c r="DPS37"/>
      <c r="DPT37"/>
      <c r="DPU37"/>
      <c r="DPV37"/>
      <c r="DPW37"/>
      <c r="DPX37"/>
      <c r="DPY37"/>
      <c r="DPZ37"/>
      <c r="DQA37"/>
      <c r="DQB37"/>
      <c r="DQC37"/>
      <c r="DQD37"/>
      <c r="DQE37"/>
      <c r="DQF37"/>
      <c r="DQG37"/>
      <c r="DQH37"/>
      <c r="DQI37"/>
      <c r="DQJ37"/>
      <c r="DQK37"/>
      <c r="DQL37"/>
      <c r="DQM37"/>
      <c r="DQN37"/>
      <c r="DQO37"/>
      <c r="DQP37"/>
      <c r="DQQ37"/>
      <c r="DQR37"/>
      <c r="DQS37"/>
      <c r="DQT37"/>
      <c r="DQU37"/>
      <c r="DQV37"/>
      <c r="DQW37"/>
      <c r="DQX37"/>
      <c r="DQY37"/>
      <c r="DQZ37"/>
      <c r="DRA37"/>
      <c r="DRB37"/>
      <c r="DRC37"/>
      <c r="DRD37"/>
      <c r="DRE37"/>
      <c r="DRF37"/>
      <c r="DRG37"/>
      <c r="DRH37"/>
      <c r="DRI37"/>
      <c r="DRJ37"/>
      <c r="DRK37"/>
      <c r="DRL37"/>
      <c r="DRM37"/>
      <c r="DRN37"/>
      <c r="DRO37"/>
      <c r="DRP37"/>
      <c r="DRQ37"/>
      <c r="DRR37"/>
      <c r="DRS37"/>
      <c r="DRT37"/>
      <c r="DRU37"/>
      <c r="DRV37"/>
      <c r="DRW37"/>
      <c r="DRX37"/>
      <c r="DRY37"/>
      <c r="DRZ37"/>
      <c r="DSA37"/>
      <c r="DSB37"/>
      <c r="DSC37"/>
      <c r="DSD37"/>
      <c r="DSE37"/>
      <c r="DSF37"/>
      <c r="DSG37"/>
      <c r="DSH37"/>
      <c r="DSI37"/>
      <c r="DSJ37"/>
      <c r="DSK37"/>
      <c r="DSL37"/>
      <c r="DSM37"/>
      <c r="DSN37"/>
      <c r="DSO37"/>
      <c r="DSP37"/>
      <c r="DSQ37"/>
      <c r="DSR37"/>
      <c r="DSS37"/>
      <c r="DST37"/>
      <c r="DSU37"/>
      <c r="DSV37"/>
      <c r="DSW37"/>
      <c r="DSX37"/>
      <c r="DSY37"/>
      <c r="DSZ37"/>
      <c r="DTA37"/>
      <c r="DTB37"/>
      <c r="DTC37"/>
      <c r="DTD37"/>
      <c r="DTE37"/>
      <c r="DTF37"/>
      <c r="DTG37"/>
      <c r="DTH37"/>
      <c r="DTI37"/>
      <c r="DTJ37"/>
      <c r="DTK37"/>
      <c r="DTL37"/>
      <c r="DTM37"/>
      <c r="DTN37"/>
      <c r="DTO37"/>
      <c r="DTP37"/>
      <c r="DTQ37"/>
      <c r="DTR37"/>
      <c r="DTS37"/>
      <c r="DTT37"/>
      <c r="DTU37"/>
      <c r="DTV37"/>
      <c r="DTW37"/>
      <c r="DTX37"/>
      <c r="DTY37"/>
      <c r="DTZ37"/>
      <c r="DUA37"/>
      <c r="DUB37"/>
      <c r="DUC37"/>
      <c r="DUD37"/>
      <c r="DUE37"/>
      <c r="DUF37"/>
      <c r="DUG37"/>
      <c r="DUH37"/>
      <c r="DUI37"/>
      <c r="DUJ37"/>
      <c r="DUK37"/>
      <c r="DUL37"/>
      <c r="DUM37"/>
      <c r="DUN37"/>
      <c r="DUO37"/>
      <c r="DUP37"/>
      <c r="DUQ37"/>
      <c r="DUR37"/>
      <c r="DUS37"/>
      <c r="DUT37"/>
      <c r="DUU37"/>
      <c r="DUV37"/>
      <c r="DUW37"/>
      <c r="DUX37"/>
      <c r="DUY37"/>
      <c r="DUZ37"/>
      <c r="DVA37"/>
      <c r="DVB37"/>
      <c r="DVC37"/>
      <c r="DVD37"/>
      <c r="DVE37"/>
      <c r="DVF37"/>
      <c r="DVG37"/>
      <c r="DVH37"/>
      <c r="DVI37"/>
      <c r="DVJ37"/>
      <c r="DVK37"/>
      <c r="DVL37"/>
      <c r="DVM37"/>
      <c r="DVN37"/>
      <c r="DVO37"/>
      <c r="DVP37"/>
      <c r="DVQ37"/>
      <c r="DVR37"/>
      <c r="DVS37"/>
      <c r="DVT37"/>
      <c r="DVU37"/>
      <c r="DVV37"/>
      <c r="DVW37"/>
      <c r="DVX37"/>
      <c r="DVY37"/>
      <c r="DVZ37"/>
      <c r="DWA37"/>
      <c r="DWB37"/>
      <c r="DWC37"/>
      <c r="DWD37"/>
      <c r="DWE37"/>
      <c r="DWF37"/>
      <c r="DWG37"/>
      <c r="DWH37"/>
      <c r="DWI37"/>
      <c r="DWJ37"/>
      <c r="DWK37"/>
      <c r="DWL37"/>
      <c r="DWM37"/>
      <c r="DWN37"/>
      <c r="DWO37"/>
      <c r="DWP37"/>
      <c r="DWQ37"/>
      <c r="DWR37"/>
      <c r="DWS37"/>
      <c r="DWT37"/>
      <c r="DWU37"/>
      <c r="DWV37"/>
      <c r="DWW37"/>
      <c r="DWX37"/>
      <c r="DWY37"/>
      <c r="DWZ37"/>
      <c r="DXA37"/>
      <c r="DXB37"/>
      <c r="DXC37"/>
      <c r="DXD37"/>
      <c r="DXE37"/>
      <c r="DXF37"/>
      <c r="DXG37"/>
      <c r="DXH37"/>
      <c r="DXI37"/>
      <c r="DXJ37"/>
      <c r="DXK37"/>
      <c r="DXL37"/>
      <c r="DXM37"/>
      <c r="DXN37"/>
      <c r="DXO37"/>
      <c r="DXP37"/>
      <c r="DXQ37"/>
      <c r="DXR37"/>
      <c r="DXS37"/>
      <c r="DXT37"/>
      <c r="DXU37"/>
      <c r="DXV37"/>
      <c r="DXW37"/>
      <c r="DXX37"/>
      <c r="DXY37"/>
      <c r="DXZ37"/>
      <c r="DYA37"/>
      <c r="DYB37"/>
      <c r="DYC37"/>
      <c r="DYD37"/>
      <c r="DYE37"/>
      <c r="DYF37"/>
      <c r="DYG37"/>
      <c r="DYH37"/>
      <c r="DYI37"/>
      <c r="DYJ37"/>
      <c r="DYK37"/>
      <c r="DYL37"/>
      <c r="DYM37"/>
      <c r="DYN37"/>
      <c r="DYO37"/>
      <c r="DYP37"/>
      <c r="DYQ37"/>
      <c r="DYR37"/>
      <c r="DYS37"/>
      <c r="DYT37"/>
      <c r="DYU37"/>
      <c r="DYV37"/>
      <c r="DYW37"/>
      <c r="DYX37"/>
      <c r="DYY37"/>
      <c r="DYZ37"/>
      <c r="DZA37"/>
      <c r="DZB37"/>
      <c r="DZC37"/>
      <c r="DZD37"/>
      <c r="DZE37"/>
      <c r="DZF37"/>
      <c r="DZG37"/>
      <c r="DZH37"/>
      <c r="DZI37"/>
      <c r="DZJ37"/>
      <c r="DZK37"/>
      <c r="DZL37"/>
      <c r="DZM37"/>
      <c r="DZN37"/>
      <c r="DZO37"/>
      <c r="DZP37"/>
      <c r="DZQ37"/>
      <c r="DZR37"/>
      <c r="DZS37"/>
      <c r="DZT37"/>
      <c r="DZU37"/>
      <c r="DZV37"/>
      <c r="DZW37"/>
      <c r="DZX37"/>
      <c r="DZY37"/>
      <c r="DZZ37"/>
      <c r="EAA37"/>
      <c r="EAB37"/>
      <c r="EAC37"/>
      <c r="EAD37"/>
      <c r="EAE37"/>
      <c r="EAF37"/>
      <c r="EAG37"/>
      <c r="EAH37"/>
      <c r="EAI37"/>
      <c r="EAJ37"/>
      <c r="EAK37"/>
      <c r="EAL37"/>
      <c r="EAM37"/>
      <c r="EAN37"/>
      <c r="EAO37"/>
      <c r="EAP37"/>
      <c r="EAQ37"/>
      <c r="EAR37"/>
      <c r="EAS37"/>
      <c r="EAT37"/>
      <c r="EAU37"/>
      <c r="EAV37"/>
      <c r="EAW37"/>
      <c r="EAX37"/>
      <c r="EAY37"/>
      <c r="EAZ37"/>
      <c r="EBA37"/>
      <c r="EBB37"/>
      <c r="EBC37"/>
      <c r="EBD37"/>
      <c r="EBE37"/>
      <c r="EBF37"/>
      <c r="EBG37"/>
      <c r="EBH37"/>
      <c r="EBI37"/>
      <c r="EBJ37"/>
      <c r="EBK37"/>
      <c r="EBL37"/>
      <c r="EBM37"/>
      <c r="EBN37"/>
      <c r="EBO37"/>
      <c r="EBP37"/>
      <c r="EBQ37"/>
      <c r="EBR37"/>
      <c r="EBS37"/>
      <c r="EBT37"/>
      <c r="EBU37"/>
      <c r="EBV37"/>
      <c r="EBW37"/>
      <c r="EBX37"/>
      <c r="EBY37"/>
      <c r="EBZ37"/>
      <c r="ECA37"/>
      <c r="ECB37"/>
      <c r="ECC37"/>
      <c r="ECD37"/>
      <c r="ECE37"/>
      <c r="ECF37"/>
      <c r="ECG37"/>
      <c r="ECH37"/>
      <c r="ECI37"/>
      <c r="ECJ37"/>
      <c r="ECK37"/>
      <c r="ECL37"/>
      <c r="ECM37"/>
      <c r="ECN37"/>
      <c r="ECO37"/>
      <c r="ECP37"/>
      <c r="ECQ37"/>
      <c r="ECR37"/>
      <c r="ECS37"/>
      <c r="ECT37"/>
      <c r="ECU37"/>
      <c r="ECV37"/>
      <c r="ECW37"/>
      <c r="ECX37"/>
      <c r="ECY37"/>
      <c r="ECZ37"/>
      <c r="EDA37"/>
      <c r="EDB37"/>
      <c r="EDC37"/>
      <c r="EDD37"/>
      <c r="EDE37"/>
      <c r="EDF37"/>
      <c r="EDG37"/>
      <c r="EDH37"/>
      <c r="EDI37"/>
      <c r="EDJ37"/>
      <c r="EDK37"/>
      <c r="EDL37"/>
      <c r="EDM37"/>
      <c r="EDN37"/>
      <c r="EDO37"/>
      <c r="EDP37"/>
      <c r="EDQ37"/>
      <c r="EDR37"/>
      <c r="EDS37"/>
      <c r="EDT37"/>
      <c r="EDU37"/>
      <c r="EDV37"/>
      <c r="EDW37"/>
      <c r="EDX37"/>
      <c r="EDY37"/>
      <c r="EDZ37"/>
      <c r="EEA37"/>
      <c r="EEB37"/>
      <c r="EEC37"/>
      <c r="EED37"/>
      <c r="EEE37"/>
      <c r="EEF37"/>
      <c r="EEG37"/>
      <c r="EEH37"/>
      <c r="EEI37"/>
      <c r="EEJ37"/>
      <c r="EEK37"/>
      <c r="EEL37"/>
      <c r="EEM37"/>
      <c r="EEN37"/>
      <c r="EEO37"/>
      <c r="EEP37"/>
      <c r="EEQ37"/>
      <c r="EER37"/>
      <c r="EES37"/>
      <c r="EET37"/>
      <c r="EEU37"/>
      <c r="EEV37"/>
      <c r="EEW37"/>
      <c r="EEX37"/>
      <c r="EEY37"/>
      <c r="EEZ37"/>
      <c r="EFA37"/>
      <c r="EFB37"/>
      <c r="EFC37"/>
      <c r="EFD37"/>
      <c r="EFE37"/>
      <c r="EFF37"/>
      <c r="EFG37"/>
      <c r="EFH37"/>
      <c r="EFI37"/>
      <c r="EFJ37"/>
      <c r="EFK37"/>
      <c r="EFL37"/>
      <c r="EFM37"/>
      <c r="EFN37"/>
      <c r="EFO37"/>
      <c r="EFP37"/>
      <c r="EFQ37"/>
      <c r="EFR37"/>
      <c r="EFS37"/>
      <c r="EFT37"/>
      <c r="EFU37"/>
      <c r="EFV37"/>
      <c r="EFW37"/>
      <c r="EFX37"/>
      <c r="EFY37"/>
      <c r="EFZ37"/>
      <c r="EGA37"/>
      <c r="EGB37"/>
      <c r="EGC37"/>
      <c r="EGD37"/>
      <c r="EGE37"/>
      <c r="EGF37"/>
      <c r="EGG37"/>
      <c r="EGH37"/>
      <c r="EGI37"/>
      <c r="EGJ37"/>
      <c r="EGK37"/>
      <c r="EGL37"/>
      <c r="EGM37"/>
      <c r="EGN37"/>
      <c r="EGO37"/>
      <c r="EGP37"/>
      <c r="EGQ37"/>
      <c r="EGR37"/>
      <c r="EGS37"/>
      <c r="EGT37"/>
      <c r="EGU37"/>
      <c r="EGV37"/>
      <c r="EGW37"/>
      <c r="EGX37"/>
      <c r="EGY37"/>
      <c r="EGZ37"/>
      <c r="EHA37"/>
      <c r="EHB37"/>
      <c r="EHC37"/>
      <c r="EHD37"/>
      <c r="EHE37"/>
      <c r="EHF37"/>
      <c r="EHG37"/>
      <c r="EHH37"/>
      <c r="EHI37"/>
      <c r="EHJ37"/>
      <c r="EHK37"/>
      <c r="EHL37"/>
      <c r="EHM37"/>
      <c r="EHN37"/>
      <c r="EHO37"/>
      <c r="EHP37"/>
      <c r="EHQ37"/>
      <c r="EHR37"/>
      <c r="EHS37"/>
      <c r="EHT37"/>
      <c r="EHU37"/>
      <c r="EHV37"/>
      <c r="EHW37"/>
      <c r="EHX37"/>
      <c r="EHY37"/>
      <c r="EHZ37"/>
      <c r="EIA37"/>
      <c r="EIB37"/>
      <c r="EIC37"/>
      <c r="EID37"/>
      <c r="EIE37"/>
      <c r="EIF37"/>
      <c r="EIG37"/>
      <c r="EIH37"/>
      <c r="EII37"/>
      <c r="EIJ37"/>
      <c r="EIK37"/>
      <c r="EIL37"/>
      <c r="EIM37"/>
      <c r="EIN37"/>
      <c r="EIO37"/>
      <c r="EIP37"/>
      <c r="EIQ37"/>
      <c r="EIR37"/>
      <c r="EIS37"/>
      <c r="EIT37"/>
      <c r="EIU37"/>
      <c r="EIV37"/>
      <c r="EIW37"/>
      <c r="EIX37"/>
      <c r="EIY37"/>
      <c r="EIZ37"/>
      <c r="EJA37"/>
      <c r="EJB37"/>
      <c r="EJC37"/>
      <c r="EJD37"/>
      <c r="EJE37"/>
      <c r="EJF37"/>
      <c r="EJG37"/>
      <c r="EJH37"/>
      <c r="EJI37"/>
      <c r="EJJ37"/>
      <c r="EJK37"/>
      <c r="EJL37"/>
      <c r="EJM37"/>
      <c r="EJN37"/>
      <c r="EJO37"/>
      <c r="EJP37"/>
      <c r="EJQ37"/>
      <c r="EJR37"/>
      <c r="EJS37"/>
      <c r="EJT37"/>
      <c r="EJU37"/>
      <c r="EJV37"/>
      <c r="EJW37"/>
      <c r="EJX37"/>
      <c r="EJY37"/>
      <c r="EJZ37"/>
      <c r="EKA37"/>
      <c r="EKB37"/>
      <c r="EKC37"/>
      <c r="EKD37"/>
      <c r="EKE37"/>
      <c r="EKF37"/>
      <c r="EKG37"/>
      <c r="EKH37"/>
      <c r="EKI37"/>
      <c r="EKJ37"/>
      <c r="EKK37"/>
      <c r="EKL37"/>
      <c r="EKM37"/>
      <c r="EKN37"/>
      <c r="EKO37"/>
      <c r="EKP37"/>
      <c r="EKQ37"/>
      <c r="EKR37"/>
      <c r="EKS37"/>
      <c r="EKT37"/>
      <c r="EKU37"/>
      <c r="EKV37"/>
      <c r="EKW37"/>
      <c r="EKX37"/>
      <c r="EKY37"/>
      <c r="EKZ37"/>
      <c r="ELA37"/>
      <c r="ELB37"/>
      <c r="ELC37"/>
      <c r="ELD37"/>
      <c r="ELE37"/>
      <c r="ELF37"/>
      <c r="ELG37"/>
      <c r="ELH37"/>
      <c r="ELI37"/>
      <c r="ELJ37"/>
      <c r="ELK37"/>
      <c r="ELL37"/>
      <c r="ELM37"/>
      <c r="ELN37"/>
      <c r="ELO37"/>
      <c r="ELP37"/>
      <c r="ELQ37"/>
      <c r="ELR37"/>
      <c r="ELS37"/>
      <c r="ELT37"/>
      <c r="ELU37"/>
      <c r="ELV37"/>
      <c r="ELW37"/>
      <c r="ELX37"/>
      <c r="ELY37"/>
      <c r="ELZ37"/>
      <c r="EMA37"/>
      <c r="EMB37"/>
      <c r="EMC37"/>
      <c r="EMD37"/>
      <c r="EME37"/>
      <c r="EMF37"/>
      <c r="EMG37"/>
      <c r="EMH37"/>
      <c r="EMI37"/>
      <c r="EMJ37"/>
      <c r="EMK37"/>
      <c r="EML37"/>
      <c r="EMM37"/>
      <c r="EMN37"/>
      <c r="EMO37"/>
      <c r="EMP37"/>
      <c r="EMQ37"/>
      <c r="EMR37"/>
      <c r="EMS37"/>
      <c r="EMT37"/>
      <c r="EMU37"/>
      <c r="EMV37"/>
      <c r="EMW37"/>
      <c r="EMX37"/>
      <c r="EMY37"/>
      <c r="EMZ37"/>
      <c r="ENA37"/>
      <c r="ENB37"/>
      <c r="ENC37"/>
      <c r="END37"/>
      <c r="ENE37"/>
      <c r="ENF37"/>
      <c r="ENG37"/>
      <c r="ENH37"/>
      <c r="ENI37"/>
      <c r="ENJ37"/>
      <c r="ENK37"/>
      <c r="ENL37"/>
      <c r="ENM37"/>
      <c r="ENN37"/>
      <c r="ENO37"/>
      <c r="ENP37"/>
      <c r="ENQ37"/>
      <c r="ENR37"/>
      <c r="ENS37"/>
      <c r="ENT37"/>
      <c r="ENU37"/>
      <c r="ENV37"/>
      <c r="ENW37"/>
      <c r="ENX37"/>
      <c r="ENY37"/>
      <c r="ENZ37"/>
      <c r="EOA37"/>
      <c r="EOB37"/>
      <c r="EOC37"/>
      <c r="EOD37"/>
      <c r="EOE37"/>
      <c r="EOF37"/>
      <c r="EOG37"/>
      <c r="EOH37"/>
      <c r="EOI37"/>
      <c r="EOJ37"/>
      <c r="EOK37"/>
      <c r="EOL37"/>
      <c r="EOM37"/>
      <c r="EON37"/>
      <c r="EOO37"/>
      <c r="EOP37"/>
      <c r="EOQ37"/>
      <c r="EOR37"/>
      <c r="EOS37"/>
      <c r="EOT37"/>
      <c r="EOU37"/>
      <c r="EOV37"/>
      <c r="EOW37"/>
      <c r="EOX37"/>
      <c r="EOY37"/>
      <c r="EOZ37"/>
      <c r="EPA37"/>
      <c r="EPB37"/>
      <c r="EPC37"/>
      <c r="EPD37"/>
      <c r="EPE37"/>
      <c r="EPF37"/>
      <c r="EPG37"/>
      <c r="EPH37"/>
      <c r="EPI37"/>
      <c r="EPJ37"/>
      <c r="EPK37"/>
      <c r="EPL37"/>
      <c r="EPM37"/>
      <c r="EPN37"/>
      <c r="EPO37"/>
      <c r="EPP37"/>
      <c r="EPQ37"/>
      <c r="EPR37"/>
      <c r="EPS37"/>
      <c r="EPT37"/>
      <c r="EPU37"/>
      <c r="EPV37"/>
      <c r="EPW37"/>
      <c r="EPX37"/>
      <c r="EPY37"/>
      <c r="EPZ37"/>
      <c r="EQA37"/>
      <c r="EQB37"/>
      <c r="EQC37"/>
      <c r="EQD37"/>
      <c r="EQE37"/>
      <c r="EQF37"/>
      <c r="EQG37"/>
      <c r="EQH37"/>
      <c r="EQI37"/>
      <c r="EQJ37"/>
      <c r="EQK37"/>
      <c r="EQL37"/>
      <c r="EQM37"/>
      <c r="EQN37"/>
      <c r="EQO37"/>
      <c r="EQP37"/>
      <c r="EQQ37"/>
      <c r="EQR37"/>
      <c r="EQS37"/>
      <c r="EQT37"/>
      <c r="EQU37"/>
      <c r="EQV37"/>
      <c r="EQW37"/>
      <c r="EQX37"/>
      <c r="EQY37"/>
      <c r="EQZ37"/>
      <c r="ERA37"/>
      <c r="ERB37"/>
      <c r="ERC37"/>
      <c r="ERD37"/>
      <c r="ERE37"/>
      <c r="ERF37"/>
      <c r="ERG37"/>
      <c r="ERH37"/>
      <c r="ERI37"/>
      <c r="ERJ37"/>
      <c r="ERK37"/>
      <c r="ERL37"/>
      <c r="ERM37"/>
      <c r="ERN37"/>
      <c r="ERO37"/>
      <c r="ERP37"/>
      <c r="ERQ37"/>
      <c r="ERR37"/>
      <c r="ERS37"/>
      <c r="ERT37"/>
      <c r="ERU37"/>
      <c r="ERV37"/>
      <c r="ERW37"/>
      <c r="ERX37"/>
      <c r="ERY37"/>
      <c r="ERZ37"/>
      <c r="ESA37"/>
      <c r="ESB37"/>
      <c r="ESC37"/>
      <c r="ESD37"/>
      <c r="ESE37"/>
      <c r="ESF37"/>
      <c r="ESG37"/>
      <c r="ESH37"/>
      <c r="ESI37"/>
      <c r="ESJ37"/>
      <c r="ESK37"/>
      <c r="ESL37"/>
      <c r="ESM37"/>
      <c r="ESN37"/>
      <c r="ESO37"/>
      <c r="ESP37"/>
      <c r="ESQ37"/>
      <c r="ESR37"/>
      <c r="ESS37"/>
      <c r="EST37"/>
      <c r="ESU37"/>
      <c r="ESV37"/>
      <c r="ESW37"/>
      <c r="ESX37"/>
      <c r="ESY37"/>
      <c r="ESZ37"/>
      <c r="ETA37"/>
      <c r="ETB37"/>
      <c r="ETC37"/>
      <c r="ETD37"/>
      <c r="ETE37"/>
      <c r="ETF37"/>
      <c r="ETG37"/>
      <c r="ETH37"/>
      <c r="ETI37"/>
      <c r="ETJ37"/>
      <c r="ETK37"/>
      <c r="ETL37"/>
      <c r="ETM37"/>
      <c r="ETN37"/>
      <c r="ETO37"/>
      <c r="ETP37"/>
      <c r="ETQ37"/>
      <c r="ETR37"/>
      <c r="ETS37"/>
      <c r="ETT37"/>
      <c r="ETU37"/>
      <c r="ETV37"/>
      <c r="ETW37"/>
      <c r="ETX37"/>
      <c r="ETY37"/>
      <c r="ETZ37"/>
      <c r="EUA37"/>
      <c r="EUB37"/>
      <c r="EUC37"/>
      <c r="EUD37"/>
      <c r="EUE37"/>
      <c r="EUF37"/>
      <c r="EUG37"/>
      <c r="EUH37"/>
      <c r="EUI37"/>
      <c r="EUJ37"/>
      <c r="EUK37"/>
      <c r="EUL37"/>
      <c r="EUM37"/>
      <c r="EUN37"/>
      <c r="EUO37"/>
      <c r="EUP37"/>
      <c r="EUQ37"/>
      <c r="EUR37"/>
      <c r="EUS37"/>
      <c r="EUT37"/>
      <c r="EUU37"/>
      <c r="EUV37"/>
      <c r="EUW37"/>
      <c r="EUX37"/>
      <c r="EUY37"/>
      <c r="EUZ37"/>
      <c r="EVA37"/>
      <c r="EVB37"/>
      <c r="EVC37"/>
      <c r="EVD37"/>
      <c r="EVE37"/>
      <c r="EVF37"/>
      <c r="EVG37"/>
      <c r="EVH37"/>
      <c r="EVI37"/>
      <c r="EVJ37"/>
      <c r="EVK37"/>
      <c r="EVL37"/>
      <c r="EVM37"/>
      <c r="EVN37"/>
      <c r="EVO37"/>
      <c r="EVP37"/>
      <c r="EVQ37"/>
      <c r="EVR37"/>
      <c r="EVS37"/>
      <c r="EVT37"/>
      <c r="EVU37"/>
      <c r="EVV37"/>
      <c r="EVW37"/>
      <c r="EVX37"/>
      <c r="EVY37"/>
      <c r="EVZ37"/>
      <c r="EWA37"/>
      <c r="EWB37"/>
      <c r="EWC37"/>
      <c r="EWD37"/>
      <c r="EWE37"/>
      <c r="EWF37"/>
      <c r="EWG37"/>
      <c r="EWH37"/>
      <c r="EWI37"/>
      <c r="EWJ37"/>
      <c r="EWK37"/>
      <c r="EWL37"/>
      <c r="EWM37"/>
      <c r="EWN37"/>
      <c r="EWO37"/>
      <c r="EWP37"/>
      <c r="EWQ37"/>
      <c r="EWR37"/>
      <c r="EWS37"/>
      <c r="EWT37"/>
      <c r="EWU37"/>
      <c r="EWV37"/>
      <c r="EWW37"/>
      <c r="EWX37"/>
      <c r="EWY37"/>
      <c r="EWZ37"/>
      <c r="EXA37"/>
      <c r="EXB37"/>
      <c r="EXC37"/>
      <c r="EXD37"/>
      <c r="EXE37"/>
      <c r="EXF37"/>
      <c r="EXG37"/>
      <c r="EXH37"/>
      <c r="EXI37"/>
      <c r="EXJ37"/>
      <c r="EXK37"/>
      <c r="EXL37"/>
      <c r="EXM37"/>
      <c r="EXN37"/>
      <c r="EXO37"/>
      <c r="EXP37"/>
      <c r="EXQ37"/>
      <c r="EXR37"/>
      <c r="EXS37"/>
      <c r="EXT37"/>
      <c r="EXU37"/>
      <c r="EXV37"/>
      <c r="EXW37"/>
      <c r="EXX37"/>
      <c r="EXY37"/>
      <c r="EXZ37"/>
      <c r="EYA37"/>
      <c r="EYB37"/>
      <c r="EYC37"/>
      <c r="EYD37"/>
      <c r="EYE37"/>
      <c r="EYF37"/>
      <c r="EYG37"/>
      <c r="EYH37"/>
      <c r="EYI37"/>
      <c r="EYJ37"/>
      <c r="EYK37"/>
      <c r="EYL37"/>
      <c r="EYM37"/>
      <c r="EYN37"/>
      <c r="EYO37"/>
      <c r="EYP37"/>
      <c r="EYQ37"/>
      <c r="EYR37"/>
      <c r="EYS37"/>
      <c r="EYT37"/>
      <c r="EYU37"/>
      <c r="EYV37"/>
      <c r="EYW37"/>
      <c r="EYX37"/>
      <c r="EYY37"/>
      <c r="EYZ37"/>
      <c r="EZA37"/>
      <c r="EZB37"/>
      <c r="EZC37"/>
      <c r="EZD37"/>
      <c r="EZE37"/>
      <c r="EZF37"/>
      <c r="EZG37"/>
      <c r="EZH37"/>
      <c r="EZI37"/>
      <c r="EZJ37"/>
      <c r="EZK37"/>
      <c r="EZL37"/>
      <c r="EZM37"/>
      <c r="EZN37"/>
      <c r="EZO37"/>
      <c r="EZP37"/>
      <c r="EZQ37"/>
      <c r="EZR37"/>
      <c r="EZS37"/>
      <c r="EZT37"/>
      <c r="EZU37"/>
      <c r="EZV37"/>
      <c r="EZW37"/>
      <c r="EZX37"/>
      <c r="EZY37"/>
      <c r="EZZ37"/>
      <c r="FAA37"/>
      <c r="FAB37"/>
      <c r="FAC37"/>
      <c r="FAD37"/>
      <c r="FAE37"/>
      <c r="FAF37"/>
      <c r="FAG37"/>
      <c r="FAH37"/>
      <c r="FAI37"/>
      <c r="FAJ37"/>
      <c r="FAK37"/>
      <c r="FAL37"/>
      <c r="FAM37"/>
      <c r="FAN37"/>
      <c r="FAO37"/>
      <c r="FAP37"/>
      <c r="FAQ37"/>
      <c r="FAR37"/>
      <c r="FAS37"/>
      <c r="FAT37"/>
      <c r="FAU37"/>
      <c r="FAV37"/>
      <c r="FAW37"/>
      <c r="FAX37"/>
      <c r="FAY37"/>
      <c r="FAZ37"/>
      <c r="FBA37"/>
      <c r="FBB37"/>
      <c r="FBC37"/>
      <c r="FBD37"/>
      <c r="FBE37"/>
      <c r="FBF37"/>
      <c r="FBG37"/>
      <c r="FBH37"/>
      <c r="FBI37"/>
      <c r="FBJ37"/>
      <c r="FBK37"/>
      <c r="FBL37"/>
      <c r="FBM37"/>
      <c r="FBN37"/>
      <c r="FBO37"/>
      <c r="FBP37"/>
      <c r="FBQ37"/>
      <c r="FBR37"/>
      <c r="FBS37"/>
      <c r="FBT37"/>
      <c r="FBU37"/>
      <c r="FBV37"/>
      <c r="FBW37"/>
      <c r="FBX37"/>
      <c r="FBY37"/>
      <c r="FBZ37"/>
      <c r="FCA37"/>
      <c r="FCB37"/>
      <c r="FCC37"/>
      <c r="FCD37"/>
      <c r="FCE37"/>
      <c r="FCF37"/>
      <c r="FCG37"/>
      <c r="FCH37"/>
      <c r="FCI37"/>
      <c r="FCJ37"/>
      <c r="FCK37"/>
      <c r="FCL37"/>
      <c r="FCM37"/>
      <c r="FCN37"/>
      <c r="FCO37"/>
      <c r="FCP37"/>
      <c r="FCQ37"/>
      <c r="FCR37"/>
      <c r="FCS37"/>
      <c r="FCT37"/>
      <c r="FCU37"/>
      <c r="FCV37"/>
      <c r="FCW37"/>
      <c r="FCX37"/>
      <c r="FCY37"/>
      <c r="FCZ37"/>
      <c r="FDA37"/>
      <c r="FDB37"/>
      <c r="FDC37"/>
      <c r="FDD37"/>
      <c r="FDE37"/>
      <c r="FDF37"/>
      <c r="FDG37"/>
      <c r="FDH37"/>
      <c r="FDI37"/>
      <c r="FDJ37"/>
      <c r="FDK37"/>
      <c r="FDL37"/>
      <c r="FDM37"/>
      <c r="FDN37"/>
      <c r="FDO37"/>
      <c r="FDP37"/>
      <c r="FDQ37"/>
      <c r="FDR37"/>
      <c r="FDS37"/>
      <c r="FDT37"/>
      <c r="FDU37"/>
      <c r="FDV37"/>
      <c r="FDW37"/>
      <c r="FDX37"/>
      <c r="FDY37"/>
      <c r="FDZ37"/>
      <c r="FEA37"/>
      <c r="FEB37"/>
      <c r="FEC37"/>
      <c r="FED37"/>
      <c r="FEE37"/>
      <c r="FEF37"/>
      <c r="FEG37"/>
      <c r="FEH37"/>
      <c r="FEI37"/>
      <c r="FEJ37"/>
      <c r="FEK37"/>
      <c r="FEL37"/>
      <c r="FEM37"/>
      <c r="FEN37"/>
      <c r="FEO37"/>
      <c r="FEP37"/>
      <c r="FEQ37"/>
      <c r="FER37"/>
      <c r="FES37"/>
      <c r="FET37"/>
      <c r="FEU37"/>
      <c r="FEV37"/>
      <c r="FEW37"/>
      <c r="FEX37"/>
      <c r="FEY37"/>
      <c r="FEZ37"/>
      <c r="FFA37"/>
      <c r="FFB37"/>
      <c r="FFC37"/>
      <c r="FFD37"/>
      <c r="FFE37"/>
      <c r="FFF37"/>
      <c r="FFG37"/>
      <c r="FFH37"/>
      <c r="FFI37"/>
      <c r="FFJ37"/>
      <c r="FFK37"/>
      <c r="FFL37"/>
      <c r="FFM37"/>
      <c r="FFN37"/>
      <c r="FFO37"/>
      <c r="FFP37"/>
      <c r="FFQ37"/>
      <c r="FFR37"/>
      <c r="FFS37"/>
      <c r="FFT37"/>
      <c r="FFU37"/>
      <c r="FFV37"/>
      <c r="FFW37"/>
      <c r="FFX37"/>
      <c r="FFY37"/>
      <c r="FFZ37"/>
      <c r="FGA37"/>
      <c r="FGB37"/>
      <c r="FGC37"/>
      <c r="FGD37"/>
      <c r="FGE37"/>
      <c r="FGF37"/>
      <c r="FGG37"/>
      <c r="FGH37"/>
      <c r="FGI37"/>
      <c r="FGJ37"/>
      <c r="FGK37"/>
      <c r="FGL37"/>
      <c r="FGM37"/>
      <c r="FGN37"/>
      <c r="FGO37"/>
      <c r="FGP37"/>
      <c r="FGQ37"/>
      <c r="FGR37"/>
      <c r="FGS37"/>
      <c r="FGT37"/>
      <c r="FGU37"/>
      <c r="FGV37"/>
      <c r="FGW37"/>
      <c r="FGX37"/>
      <c r="FGY37"/>
      <c r="FGZ37"/>
      <c r="FHA37"/>
      <c r="FHB37"/>
      <c r="FHC37"/>
      <c r="FHD37"/>
      <c r="FHE37"/>
      <c r="FHF37"/>
      <c r="FHG37"/>
      <c r="FHH37"/>
      <c r="FHI37"/>
      <c r="FHJ37"/>
      <c r="FHK37"/>
      <c r="FHL37"/>
      <c r="FHM37"/>
      <c r="FHN37"/>
      <c r="FHO37"/>
      <c r="FHP37"/>
      <c r="FHQ37"/>
      <c r="FHR37"/>
      <c r="FHS37"/>
      <c r="FHT37"/>
      <c r="FHU37"/>
      <c r="FHV37"/>
      <c r="FHW37"/>
      <c r="FHX37"/>
      <c r="FHY37"/>
      <c r="FHZ37"/>
      <c r="FIA37"/>
      <c r="FIB37"/>
      <c r="FIC37"/>
      <c r="FID37"/>
      <c r="FIE37"/>
      <c r="FIF37"/>
      <c r="FIG37"/>
      <c r="FIH37"/>
      <c r="FII37"/>
      <c r="FIJ37"/>
      <c r="FIK37"/>
      <c r="FIL37"/>
      <c r="FIM37"/>
      <c r="FIN37"/>
      <c r="FIO37"/>
      <c r="FIP37"/>
      <c r="FIQ37"/>
      <c r="FIR37"/>
      <c r="FIS37"/>
      <c r="FIT37"/>
      <c r="FIU37"/>
      <c r="FIV37"/>
      <c r="FIW37"/>
      <c r="FIX37"/>
      <c r="FIY37"/>
      <c r="FIZ37"/>
      <c r="FJA37"/>
      <c r="FJB37"/>
      <c r="FJC37"/>
      <c r="FJD37"/>
      <c r="FJE37"/>
      <c r="FJF37"/>
      <c r="FJG37"/>
      <c r="FJH37"/>
      <c r="FJI37"/>
      <c r="FJJ37"/>
      <c r="FJK37"/>
      <c r="FJL37"/>
      <c r="FJM37"/>
      <c r="FJN37"/>
      <c r="FJO37"/>
      <c r="FJP37"/>
      <c r="FJQ37"/>
      <c r="FJR37"/>
      <c r="FJS37"/>
      <c r="FJT37"/>
      <c r="FJU37"/>
      <c r="FJV37"/>
      <c r="FJW37"/>
      <c r="FJX37"/>
      <c r="FJY37"/>
      <c r="FJZ37"/>
      <c r="FKA37"/>
      <c r="FKB37"/>
      <c r="FKC37"/>
      <c r="FKD37"/>
      <c r="FKE37"/>
      <c r="FKF37"/>
      <c r="FKG37"/>
      <c r="FKH37"/>
      <c r="FKI37"/>
      <c r="FKJ37"/>
      <c r="FKK37"/>
      <c r="FKL37"/>
      <c r="FKM37"/>
      <c r="FKN37"/>
      <c r="FKO37"/>
      <c r="FKP37"/>
      <c r="FKQ37"/>
      <c r="FKR37"/>
      <c r="FKS37"/>
      <c r="FKT37"/>
      <c r="FKU37"/>
      <c r="FKV37"/>
      <c r="FKW37"/>
      <c r="FKX37"/>
      <c r="FKY37"/>
      <c r="FKZ37"/>
      <c r="FLA37"/>
      <c r="FLB37"/>
      <c r="FLC37"/>
      <c r="FLD37"/>
      <c r="FLE37"/>
      <c r="FLF37"/>
      <c r="FLG37"/>
      <c r="FLH37"/>
      <c r="FLI37"/>
      <c r="FLJ37"/>
      <c r="FLK37"/>
      <c r="FLL37"/>
      <c r="FLM37"/>
      <c r="FLN37"/>
      <c r="FLO37"/>
      <c r="FLP37"/>
      <c r="FLQ37"/>
      <c r="FLR37"/>
      <c r="FLS37"/>
      <c r="FLT37"/>
      <c r="FLU37"/>
      <c r="FLV37"/>
      <c r="FLW37"/>
      <c r="FLX37"/>
      <c r="FLY37"/>
      <c r="FLZ37"/>
      <c r="FMA37"/>
      <c r="FMB37"/>
      <c r="FMC37"/>
      <c r="FMD37"/>
      <c r="FME37"/>
      <c r="FMF37"/>
      <c r="FMG37"/>
      <c r="FMH37"/>
      <c r="FMI37"/>
      <c r="FMJ37"/>
      <c r="FMK37"/>
      <c r="FML37"/>
      <c r="FMM37"/>
      <c r="FMN37"/>
      <c r="FMO37"/>
      <c r="FMP37"/>
      <c r="FMQ37"/>
      <c r="FMR37"/>
      <c r="FMS37"/>
      <c r="FMT37"/>
      <c r="FMU37"/>
      <c r="FMV37"/>
      <c r="FMW37"/>
      <c r="FMX37"/>
      <c r="FMY37"/>
      <c r="FMZ37"/>
      <c r="FNA37"/>
      <c r="FNB37"/>
      <c r="FNC37"/>
      <c r="FND37"/>
      <c r="FNE37"/>
      <c r="FNF37"/>
      <c r="FNG37"/>
      <c r="FNH37"/>
      <c r="FNI37"/>
      <c r="FNJ37"/>
      <c r="FNK37"/>
      <c r="FNL37"/>
      <c r="FNM37"/>
      <c r="FNN37"/>
      <c r="FNO37"/>
      <c r="FNP37"/>
      <c r="FNQ37"/>
      <c r="FNR37"/>
      <c r="FNS37"/>
      <c r="FNT37"/>
      <c r="FNU37"/>
      <c r="FNV37"/>
      <c r="FNW37"/>
      <c r="FNX37"/>
      <c r="FNY37"/>
      <c r="FNZ37"/>
      <c r="FOA37"/>
      <c r="FOB37"/>
      <c r="FOC37"/>
      <c r="FOD37"/>
      <c r="FOE37"/>
      <c r="FOF37"/>
      <c r="FOG37"/>
      <c r="FOH37"/>
      <c r="FOI37"/>
      <c r="FOJ37"/>
      <c r="FOK37"/>
      <c r="FOL37"/>
      <c r="FOM37"/>
      <c r="FON37"/>
      <c r="FOO37"/>
      <c r="FOP37"/>
      <c r="FOQ37"/>
      <c r="FOR37"/>
      <c r="FOS37"/>
      <c r="FOT37"/>
      <c r="FOU37"/>
      <c r="FOV37"/>
      <c r="FOW37"/>
      <c r="FOX37"/>
      <c r="FOY37"/>
      <c r="FOZ37"/>
      <c r="FPA37"/>
      <c r="FPB37"/>
      <c r="FPC37"/>
      <c r="FPD37"/>
      <c r="FPE37"/>
      <c r="FPF37"/>
      <c r="FPG37"/>
      <c r="FPH37"/>
      <c r="FPI37"/>
      <c r="FPJ37"/>
      <c r="FPK37"/>
      <c r="FPL37"/>
      <c r="FPM37"/>
      <c r="FPN37"/>
      <c r="FPO37"/>
      <c r="FPP37"/>
      <c r="FPQ37"/>
      <c r="FPR37"/>
      <c r="FPS37"/>
      <c r="FPT37"/>
      <c r="FPU37"/>
      <c r="FPV37"/>
      <c r="FPW37"/>
      <c r="FPX37"/>
      <c r="FPY37"/>
      <c r="FPZ37"/>
      <c r="FQA37"/>
      <c r="FQB37"/>
      <c r="FQC37"/>
      <c r="FQD37"/>
      <c r="FQE37"/>
      <c r="FQF37"/>
      <c r="FQG37"/>
      <c r="FQH37"/>
      <c r="FQI37"/>
      <c r="FQJ37"/>
      <c r="FQK37"/>
      <c r="FQL37"/>
      <c r="FQM37"/>
      <c r="FQN37"/>
      <c r="FQO37"/>
      <c r="FQP37"/>
      <c r="FQQ37"/>
      <c r="FQR37"/>
      <c r="FQS37"/>
      <c r="FQT37"/>
      <c r="FQU37"/>
      <c r="FQV37"/>
      <c r="FQW37"/>
      <c r="FQX37"/>
      <c r="FQY37"/>
      <c r="FQZ37"/>
      <c r="FRA37"/>
      <c r="FRB37"/>
      <c r="FRC37"/>
      <c r="FRD37"/>
      <c r="FRE37"/>
      <c r="FRF37"/>
      <c r="FRG37"/>
      <c r="FRH37"/>
      <c r="FRI37"/>
      <c r="FRJ37"/>
      <c r="FRK37"/>
      <c r="FRL37"/>
      <c r="FRM37"/>
      <c r="FRN37"/>
      <c r="FRO37"/>
      <c r="FRP37"/>
      <c r="FRQ37"/>
      <c r="FRR37"/>
      <c r="FRS37"/>
      <c r="FRT37"/>
      <c r="FRU37"/>
      <c r="FRV37"/>
      <c r="FRW37"/>
      <c r="FRX37"/>
      <c r="FRY37"/>
      <c r="FRZ37"/>
      <c r="FSA37"/>
      <c r="FSB37"/>
      <c r="FSC37"/>
      <c r="FSD37"/>
      <c r="FSE37"/>
      <c r="FSF37"/>
      <c r="FSG37"/>
      <c r="FSH37"/>
      <c r="FSI37"/>
      <c r="FSJ37"/>
      <c r="FSK37"/>
      <c r="FSL37"/>
      <c r="FSM37"/>
      <c r="FSN37"/>
      <c r="FSO37"/>
      <c r="FSP37"/>
      <c r="FSQ37"/>
      <c r="FSR37"/>
      <c r="FSS37"/>
      <c r="FST37"/>
      <c r="FSU37"/>
      <c r="FSV37"/>
      <c r="FSW37"/>
      <c r="FSX37"/>
      <c r="FSY37"/>
      <c r="FSZ37"/>
      <c r="FTA37"/>
      <c r="FTB37"/>
      <c r="FTC37"/>
      <c r="FTD37"/>
      <c r="FTE37"/>
      <c r="FTF37"/>
      <c r="FTG37"/>
      <c r="FTH37"/>
      <c r="FTI37"/>
      <c r="FTJ37"/>
      <c r="FTK37"/>
      <c r="FTL37"/>
      <c r="FTM37"/>
      <c r="FTN37"/>
      <c r="FTO37"/>
      <c r="FTP37"/>
      <c r="FTQ37"/>
      <c r="FTR37"/>
      <c r="FTS37"/>
      <c r="FTT37"/>
      <c r="FTU37"/>
      <c r="FTV37"/>
      <c r="FTW37"/>
      <c r="FTX37"/>
      <c r="FTY37"/>
      <c r="FTZ37"/>
      <c r="FUA37"/>
      <c r="FUB37"/>
      <c r="FUC37"/>
      <c r="FUD37"/>
      <c r="FUE37"/>
      <c r="FUF37"/>
      <c r="FUG37"/>
      <c r="FUH37"/>
      <c r="FUI37"/>
      <c r="FUJ37"/>
      <c r="FUK37"/>
      <c r="FUL37"/>
      <c r="FUM37"/>
      <c r="FUN37"/>
      <c r="FUO37"/>
      <c r="FUP37"/>
      <c r="FUQ37"/>
      <c r="FUR37"/>
      <c r="FUS37"/>
      <c r="FUT37"/>
      <c r="FUU37"/>
      <c r="FUV37"/>
      <c r="FUW37"/>
      <c r="FUX37"/>
      <c r="FUY37"/>
      <c r="FUZ37"/>
      <c r="FVA37"/>
      <c r="FVB37"/>
      <c r="FVC37"/>
      <c r="FVD37"/>
      <c r="FVE37"/>
      <c r="FVF37"/>
      <c r="FVG37"/>
      <c r="FVH37"/>
      <c r="FVI37"/>
      <c r="FVJ37"/>
      <c r="FVK37"/>
      <c r="FVL37"/>
      <c r="FVM37"/>
      <c r="FVN37"/>
      <c r="FVO37"/>
      <c r="FVP37"/>
      <c r="FVQ37"/>
      <c r="FVR37"/>
      <c r="FVS37"/>
      <c r="FVT37"/>
      <c r="FVU37"/>
      <c r="FVV37"/>
      <c r="FVW37"/>
      <c r="FVX37"/>
      <c r="FVY37"/>
      <c r="FVZ37"/>
      <c r="FWA37"/>
      <c r="FWB37"/>
      <c r="FWC37"/>
      <c r="FWD37"/>
      <c r="FWE37"/>
      <c r="FWF37"/>
      <c r="FWG37"/>
      <c r="FWH37"/>
      <c r="FWI37"/>
      <c r="FWJ37"/>
      <c r="FWK37"/>
      <c r="FWL37"/>
      <c r="FWM37"/>
      <c r="FWN37"/>
      <c r="FWO37"/>
      <c r="FWP37"/>
      <c r="FWQ37"/>
      <c r="FWR37"/>
      <c r="FWS37"/>
      <c r="FWT37"/>
      <c r="FWU37"/>
      <c r="FWV37"/>
      <c r="FWW37"/>
      <c r="FWX37"/>
      <c r="FWY37"/>
      <c r="FWZ37"/>
      <c r="FXA37"/>
      <c r="FXB37"/>
      <c r="FXC37"/>
      <c r="FXD37"/>
      <c r="FXE37"/>
      <c r="FXF37"/>
      <c r="FXG37"/>
      <c r="FXH37"/>
      <c r="FXI37"/>
      <c r="FXJ37"/>
      <c r="FXK37"/>
      <c r="FXL37"/>
      <c r="FXM37"/>
      <c r="FXN37"/>
      <c r="FXO37"/>
      <c r="FXP37"/>
      <c r="FXQ37"/>
      <c r="FXR37"/>
      <c r="FXS37"/>
      <c r="FXT37"/>
      <c r="FXU37"/>
      <c r="FXV37"/>
      <c r="FXW37"/>
      <c r="FXX37"/>
      <c r="FXY37"/>
      <c r="FXZ37"/>
      <c r="FYA37"/>
      <c r="FYB37"/>
      <c r="FYC37"/>
      <c r="FYD37"/>
      <c r="FYE37"/>
      <c r="FYF37"/>
      <c r="FYG37"/>
      <c r="FYH37"/>
      <c r="FYI37"/>
      <c r="FYJ37"/>
      <c r="FYK37"/>
      <c r="FYL37"/>
      <c r="FYM37"/>
      <c r="FYN37"/>
      <c r="FYO37"/>
      <c r="FYP37"/>
      <c r="FYQ37"/>
      <c r="FYR37"/>
      <c r="FYS37"/>
      <c r="FYT37"/>
      <c r="FYU37"/>
      <c r="FYV37"/>
      <c r="FYW37"/>
      <c r="FYX37"/>
      <c r="FYY37"/>
      <c r="FYZ37"/>
      <c r="FZA37"/>
      <c r="FZB37"/>
      <c r="FZC37"/>
      <c r="FZD37"/>
      <c r="FZE37"/>
      <c r="FZF37"/>
      <c r="FZG37"/>
      <c r="FZH37"/>
      <c r="FZI37"/>
      <c r="FZJ37"/>
      <c r="FZK37"/>
      <c r="FZL37"/>
      <c r="FZM37"/>
      <c r="FZN37"/>
      <c r="FZO37"/>
      <c r="FZP37"/>
      <c r="FZQ37"/>
      <c r="FZR37"/>
      <c r="FZS37"/>
      <c r="FZT37"/>
      <c r="FZU37"/>
      <c r="FZV37"/>
      <c r="FZW37"/>
      <c r="FZX37"/>
      <c r="FZY37"/>
      <c r="FZZ37"/>
      <c r="GAA37"/>
      <c r="GAB37"/>
      <c r="GAC37"/>
      <c r="GAD37"/>
      <c r="GAE37"/>
      <c r="GAF37"/>
      <c r="GAG37"/>
      <c r="GAH37"/>
      <c r="GAI37"/>
      <c r="GAJ37"/>
      <c r="GAK37"/>
      <c r="GAL37"/>
      <c r="GAM37"/>
      <c r="GAN37"/>
      <c r="GAO37"/>
      <c r="GAP37"/>
      <c r="GAQ37"/>
      <c r="GAR37"/>
      <c r="GAS37"/>
      <c r="GAT37"/>
      <c r="GAU37"/>
      <c r="GAV37"/>
      <c r="GAW37"/>
      <c r="GAX37"/>
      <c r="GAY37"/>
      <c r="GAZ37"/>
      <c r="GBA37"/>
      <c r="GBB37"/>
      <c r="GBC37"/>
      <c r="GBD37"/>
      <c r="GBE37"/>
      <c r="GBF37"/>
      <c r="GBG37"/>
      <c r="GBH37"/>
      <c r="GBI37"/>
      <c r="GBJ37"/>
      <c r="GBK37"/>
      <c r="GBL37"/>
      <c r="GBM37"/>
      <c r="GBN37"/>
      <c r="GBO37"/>
      <c r="GBP37"/>
      <c r="GBQ37"/>
      <c r="GBR37"/>
      <c r="GBS37"/>
      <c r="GBT37"/>
      <c r="GBU37"/>
      <c r="GBV37"/>
      <c r="GBW37"/>
      <c r="GBX37"/>
      <c r="GBY37"/>
      <c r="GBZ37"/>
      <c r="GCA37"/>
      <c r="GCB37"/>
      <c r="GCC37"/>
      <c r="GCD37"/>
      <c r="GCE37"/>
      <c r="GCF37"/>
      <c r="GCG37"/>
      <c r="GCH37"/>
      <c r="GCI37"/>
      <c r="GCJ37"/>
      <c r="GCK37"/>
      <c r="GCL37"/>
      <c r="GCM37"/>
      <c r="GCN37"/>
      <c r="GCO37"/>
      <c r="GCP37"/>
      <c r="GCQ37"/>
      <c r="GCR37"/>
      <c r="GCS37"/>
      <c r="GCT37"/>
      <c r="GCU37"/>
      <c r="GCV37"/>
      <c r="GCW37"/>
      <c r="GCX37"/>
      <c r="GCY37"/>
      <c r="GCZ37"/>
      <c r="GDA37"/>
      <c r="GDB37"/>
      <c r="GDC37"/>
      <c r="GDD37"/>
      <c r="GDE37"/>
      <c r="GDF37"/>
      <c r="GDG37"/>
      <c r="GDH37"/>
      <c r="GDI37"/>
      <c r="GDJ37"/>
      <c r="GDK37"/>
      <c r="GDL37"/>
      <c r="GDM37"/>
      <c r="GDN37"/>
      <c r="GDO37"/>
      <c r="GDP37"/>
      <c r="GDQ37"/>
      <c r="GDR37"/>
      <c r="GDS37"/>
      <c r="GDT37"/>
      <c r="GDU37"/>
      <c r="GDV37"/>
      <c r="GDW37"/>
      <c r="GDX37"/>
      <c r="GDY37"/>
      <c r="GDZ37"/>
      <c r="GEA37"/>
      <c r="GEB37"/>
      <c r="GEC37"/>
      <c r="GED37"/>
      <c r="GEE37"/>
      <c r="GEF37"/>
      <c r="GEG37"/>
      <c r="GEH37"/>
      <c r="GEI37"/>
      <c r="GEJ37"/>
      <c r="GEK37"/>
      <c r="GEL37"/>
      <c r="GEM37"/>
      <c r="GEN37"/>
      <c r="GEO37"/>
      <c r="GEP37"/>
      <c r="GEQ37"/>
      <c r="GER37"/>
      <c r="GES37"/>
      <c r="GET37"/>
      <c r="GEU37"/>
      <c r="GEV37"/>
      <c r="GEW37"/>
      <c r="GEX37"/>
      <c r="GEY37"/>
      <c r="GEZ37"/>
      <c r="GFA37"/>
      <c r="GFB37"/>
      <c r="GFC37"/>
      <c r="GFD37"/>
      <c r="GFE37"/>
      <c r="GFF37"/>
      <c r="GFG37"/>
      <c r="GFH37"/>
      <c r="GFI37"/>
      <c r="GFJ37"/>
      <c r="GFK37"/>
      <c r="GFL37"/>
      <c r="GFM37"/>
      <c r="GFN37"/>
      <c r="GFO37"/>
      <c r="GFP37"/>
      <c r="GFQ37"/>
      <c r="GFR37"/>
      <c r="GFS37"/>
      <c r="GFT37"/>
      <c r="GFU37"/>
      <c r="GFV37"/>
      <c r="GFW37"/>
      <c r="GFX37"/>
      <c r="GFY37"/>
      <c r="GFZ37"/>
      <c r="GGA37"/>
      <c r="GGB37"/>
      <c r="GGC37"/>
      <c r="GGD37"/>
      <c r="GGE37"/>
      <c r="GGF37"/>
      <c r="GGG37"/>
      <c r="GGH37"/>
      <c r="GGI37"/>
      <c r="GGJ37"/>
      <c r="GGK37"/>
      <c r="GGL37"/>
      <c r="GGM37"/>
      <c r="GGN37"/>
      <c r="GGO37"/>
      <c r="GGP37"/>
      <c r="GGQ37"/>
      <c r="GGR37"/>
      <c r="GGS37"/>
      <c r="GGT37"/>
      <c r="GGU37"/>
      <c r="GGV37"/>
      <c r="GGW37"/>
      <c r="GGX37"/>
      <c r="GGY37"/>
      <c r="GGZ37"/>
      <c r="GHA37"/>
      <c r="GHB37"/>
      <c r="GHC37"/>
      <c r="GHD37"/>
      <c r="GHE37"/>
      <c r="GHF37"/>
      <c r="GHG37"/>
      <c r="GHH37"/>
      <c r="GHI37"/>
      <c r="GHJ37"/>
      <c r="GHK37"/>
      <c r="GHL37"/>
      <c r="GHM37"/>
      <c r="GHN37"/>
      <c r="GHO37"/>
      <c r="GHP37"/>
      <c r="GHQ37"/>
      <c r="GHR37"/>
      <c r="GHS37"/>
      <c r="GHT37"/>
      <c r="GHU37"/>
      <c r="GHV37"/>
      <c r="GHW37"/>
      <c r="GHX37"/>
      <c r="GHY37"/>
      <c r="GHZ37"/>
      <c r="GIA37"/>
      <c r="GIB37"/>
      <c r="GIC37"/>
      <c r="GID37"/>
      <c r="GIE37"/>
      <c r="GIF37"/>
      <c r="GIG37"/>
      <c r="GIH37"/>
      <c r="GII37"/>
      <c r="GIJ37"/>
      <c r="GIK37"/>
      <c r="GIL37"/>
      <c r="GIM37"/>
      <c r="GIN37"/>
      <c r="GIO37"/>
      <c r="GIP37"/>
      <c r="GIQ37"/>
      <c r="GIR37"/>
      <c r="GIS37"/>
      <c r="GIT37"/>
      <c r="GIU37"/>
      <c r="GIV37"/>
      <c r="GIW37"/>
      <c r="GIX37"/>
      <c r="GIY37"/>
      <c r="GIZ37"/>
      <c r="GJA37"/>
      <c r="GJB37"/>
      <c r="GJC37"/>
      <c r="GJD37"/>
      <c r="GJE37"/>
      <c r="GJF37"/>
      <c r="GJG37"/>
      <c r="GJH37"/>
      <c r="GJI37"/>
      <c r="GJJ37"/>
      <c r="GJK37"/>
      <c r="GJL37"/>
      <c r="GJM37"/>
      <c r="GJN37"/>
      <c r="GJO37"/>
      <c r="GJP37"/>
      <c r="GJQ37"/>
      <c r="GJR37"/>
      <c r="GJS37"/>
      <c r="GJT37"/>
      <c r="GJU37"/>
      <c r="GJV37"/>
      <c r="GJW37"/>
      <c r="GJX37"/>
      <c r="GJY37"/>
      <c r="GJZ37"/>
      <c r="GKA37"/>
      <c r="GKB37"/>
      <c r="GKC37"/>
      <c r="GKD37"/>
      <c r="GKE37"/>
      <c r="GKF37"/>
      <c r="GKG37"/>
      <c r="GKH37"/>
      <c r="GKI37"/>
      <c r="GKJ37"/>
      <c r="GKK37"/>
      <c r="GKL37"/>
      <c r="GKM37"/>
      <c r="GKN37"/>
      <c r="GKO37"/>
      <c r="GKP37"/>
      <c r="GKQ37"/>
      <c r="GKR37"/>
      <c r="GKS37"/>
      <c r="GKT37"/>
      <c r="GKU37"/>
      <c r="GKV37"/>
      <c r="GKW37"/>
      <c r="GKX37"/>
      <c r="GKY37"/>
      <c r="GKZ37"/>
      <c r="GLA37"/>
      <c r="GLB37"/>
      <c r="GLC37"/>
      <c r="GLD37"/>
      <c r="GLE37"/>
      <c r="GLF37"/>
      <c r="GLG37"/>
      <c r="GLH37"/>
      <c r="GLI37"/>
      <c r="GLJ37"/>
      <c r="GLK37"/>
      <c r="GLL37"/>
      <c r="GLM37"/>
      <c r="GLN37"/>
      <c r="GLO37"/>
      <c r="GLP37"/>
      <c r="GLQ37"/>
      <c r="GLR37"/>
      <c r="GLS37"/>
      <c r="GLT37"/>
      <c r="GLU37"/>
      <c r="GLV37"/>
      <c r="GLW37"/>
      <c r="GLX37"/>
      <c r="GLY37"/>
      <c r="GLZ37"/>
      <c r="GMA37"/>
      <c r="GMB37"/>
      <c r="GMC37"/>
      <c r="GMD37"/>
      <c r="GME37"/>
      <c r="GMF37"/>
      <c r="GMG37"/>
      <c r="GMH37"/>
      <c r="GMI37"/>
      <c r="GMJ37"/>
      <c r="GMK37"/>
      <c r="GML37"/>
      <c r="GMM37"/>
      <c r="GMN37"/>
      <c r="GMO37"/>
      <c r="GMP37"/>
      <c r="GMQ37"/>
      <c r="GMR37"/>
      <c r="GMS37"/>
      <c r="GMT37"/>
      <c r="GMU37"/>
      <c r="GMV37"/>
      <c r="GMW37"/>
      <c r="GMX37"/>
      <c r="GMY37"/>
      <c r="GMZ37"/>
      <c r="GNA37"/>
      <c r="GNB37"/>
      <c r="GNC37"/>
      <c r="GND37"/>
      <c r="GNE37"/>
      <c r="GNF37"/>
      <c r="GNG37"/>
      <c r="GNH37"/>
      <c r="GNI37"/>
      <c r="GNJ37"/>
      <c r="GNK37"/>
      <c r="GNL37"/>
      <c r="GNM37"/>
      <c r="GNN37"/>
      <c r="GNO37"/>
      <c r="GNP37"/>
      <c r="GNQ37"/>
      <c r="GNR37"/>
      <c r="GNS37"/>
      <c r="GNT37"/>
      <c r="GNU37"/>
      <c r="GNV37"/>
      <c r="GNW37"/>
      <c r="GNX37"/>
      <c r="GNY37"/>
      <c r="GNZ37"/>
      <c r="GOA37"/>
      <c r="GOB37"/>
      <c r="GOC37"/>
      <c r="GOD37"/>
      <c r="GOE37"/>
      <c r="GOF37"/>
      <c r="GOG37"/>
      <c r="GOH37"/>
      <c r="GOI37"/>
      <c r="GOJ37"/>
      <c r="GOK37"/>
      <c r="GOL37"/>
      <c r="GOM37"/>
      <c r="GON37"/>
      <c r="GOO37"/>
      <c r="GOP37"/>
      <c r="GOQ37"/>
      <c r="GOR37"/>
      <c r="GOS37"/>
      <c r="GOT37"/>
      <c r="GOU37"/>
      <c r="GOV37"/>
      <c r="GOW37"/>
      <c r="GOX37"/>
      <c r="GOY37"/>
      <c r="GOZ37"/>
      <c r="GPA37"/>
      <c r="GPB37"/>
      <c r="GPC37"/>
      <c r="GPD37"/>
      <c r="GPE37"/>
      <c r="GPF37"/>
      <c r="GPG37"/>
      <c r="GPH37"/>
      <c r="GPI37"/>
      <c r="GPJ37"/>
      <c r="GPK37"/>
      <c r="GPL37"/>
      <c r="GPM37"/>
      <c r="GPN37"/>
      <c r="GPO37"/>
      <c r="GPP37"/>
      <c r="GPQ37"/>
      <c r="GPR37"/>
      <c r="GPS37"/>
      <c r="GPT37"/>
      <c r="GPU37"/>
      <c r="GPV37"/>
      <c r="GPW37"/>
      <c r="GPX37"/>
      <c r="GPY37"/>
      <c r="GPZ37"/>
      <c r="GQA37"/>
      <c r="GQB37"/>
      <c r="GQC37"/>
      <c r="GQD37"/>
      <c r="GQE37"/>
      <c r="GQF37"/>
      <c r="GQG37"/>
      <c r="GQH37"/>
      <c r="GQI37"/>
      <c r="GQJ37"/>
      <c r="GQK37"/>
      <c r="GQL37"/>
      <c r="GQM37"/>
      <c r="GQN37"/>
      <c r="GQO37"/>
      <c r="GQP37"/>
      <c r="GQQ37"/>
      <c r="GQR37"/>
      <c r="GQS37"/>
      <c r="GQT37"/>
      <c r="GQU37"/>
      <c r="GQV37"/>
      <c r="GQW37"/>
      <c r="GQX37"/>
      <c r="GQY37"/>
      <c r="GQZ37"/>
      <c r="GRA37"/>
      <c r="GRB37"/>
      <c r="GRC37"/>
      <c r="GRD37"/>
      <c r="GRE37"/>
      <c r="GRF37"/>
      <c r="GRG37"/>
      <c r="GRH37"/>
      <c r="GRI37"/>
      <c r="GRJ37"/>
      <c r="GRK37"/>
      <c r="GRL37"/>
      <c r="GRM37"/>
      <c r="GRN37"/>
      <c r="GRO37"/>
      <c r="GRP37"/>
      <c r="GRQ37"/>
      <c r="GRR37"/>
      <c r="GRS37"/>
      <c r="GRT37"/>
      <c r="GRU37"/>
      <c r="GRV37"/>
      <c r="GRW37"/>
      <c r="GRX37"/>
      <c r="GRY37"/>
      <c r="GRZ37"/>
      <c r="GSA37"/>
      <c r="GSB37"/>
      <c r="GSC37"/>
      <c r="GSD37"/>
      <c r="GSE37"/>
      <c r="GSF37"/>
      <c r="GSG37"/>
      <c r="GSH37"/>
      <c r="GSI37"/>
      <c r="GSJ37"/>
      <c r="GSK37"/>
      <c r="GSL37"/>
      <c r="GSM37"/>
      <c r="GSN37"/>
      <c r="GSO37"/>
      <c r="GSP37"/>
      <c r="GSQ37"/>
      <c r="GSR37"/>
      <c r="GSS37"/>
      <c r="GST37"/>
      <c r="GSU37"/>
      <c r="GSV37"/>
      <c r="GSW37"/>
      <c r="GSX37"/>
      <c r="GSY37"/>
      <c r="GSZ37"/>
      <c r="GTA37"/>
      <c r="GTB37"/>
      <c r="GTC37"/>
      <c r="GTD37"/>
      <c r="GTE37"/>
      <c r="GTF37"/>
      <c r="GTG37"/>
      <c r="GTH37"/>
      <c r="GTI37"/>
      <c r="GTJ37"/>
      <c r="GTK37"/>
      <c r="GTL37"/>
      <c r="GTM37"/>
      <c r="GTN37"/>
      <c r="GTO37"/>
      <c r="GTP37"/>
      <c r="GTQ37"/>
      <c r="GTR37"/>
      <c r="GTS37"/>
      <c r="GTT37"/>
      <c r="GTU37"/>
      <c r="GTV37"/>
      <c r="GTW37"/>
      <c r="GTX37"/>
      <c r="GTY37"/>
      <c r="GTZ37"/>
      <c r="GUA37"/>
      <c r="GUB37"/>
      <c r="GUC37"/>
      <c r="GUD37"/>
      <c r="GUE37"/>
      <c r="GUF37"/>
      <c r="GUG37"/>
      <c r="GUH37"/>
      <c r="GUI37"/>
      <c r="GUJ37"/>
      <c r="GUK37"/>
      <c r="GUL37"/>
      <c r="GUM37"/>
      <c r="GUN37"/>
      <c r="GUO37"/>
      <c r="GUP37"/>
      <c r="GUQ37"/>
      <c r="GUR37"/>
      <c r="GUS37"/>
      <c r="GUT37"/>
      <c r="GUU37"/>
      <c r="GUV37"/>
      <c r="GUW37"/>
      <c r="GUX37"/>
      <c r="GUY37"/>
      <c r="GUZ37"/>
      <c r="GVA37"/>
      <c r="GVB37"/>
      <c r="GVC37"/>
      <c r="GVD37"/>
      <c r="GVE37"/>
      <c r="GVF37"/>
      <c r="GVG37"/>
      <c r="GVH37"/>
      <c r="GVI37"/>
      <c r="GVJ37"/>
      <c r="GVK37"/>
      <c r="GVL37"/>
      <c r="GVM37"/>
      <c r="GVN37"/>
      <c r="GVO37"/>
      <c r="GVP37"/>
      <c r="GVQ37"/>
      <c r="GVR37"/>
      <c r="GVS37"/>
      <c r="GVT37"/>
      <c r="GVU37"/>
      <c r="GVV37"/>
      <c r="GVW37"/>
      <c r="GVX37"/>
      <c r="GVY37"/>
      <c r="GVZ37"/>
      <c r="GWA37"/>
      <c r="GWB37"/>
      <c r="GWC37"/>
      <c r="GWD37"/>
      <c r="GWE37"/>
      <c r="GWF37"/>
      <c r="GWG37"/>
      <c r="GWH37"/>
      <c r="GWI37"/>
      <c r="GWJ37"/>
      <c r="GWK37"/>
      <c r="GWL37"/>
      <c r="GWM37"/>
      <c r="GWN37"/>
      <c r="GWO37"/>
      <c r="GWP37"/>
      <c r="GWQ37"/>
      <c r="GWR37"/>
      <c r="GWS37"/>
      <c r="GWT37"/>
      <c r="GWU37"/>
      <c r="GWV37"/>
      <c r="GWW37"/>
      <c r="GWX37"/>
      <c r="GWY37"/>
      <c r="GWZ37"/>
      <c r="GXA37"/>
      <c r="GXB37"/>
      <c r="GXC37"/>
      <c r="GXD37"/>
      <c r="GXE37"/>
      <c r="GXF37"/>
      <c r="GXG37"/>
      <c r="GXH37"/>
      <c r="GXI37"/>
      <c r="GXJ37"/>
      <c r="GXK37"/>
      <c r="GXL37"/>
      <c r="GXM37"/>
      <c r="GXN37"/>
      <c r="GXO37"/>
      <c r="GXP37"/>
      <c r="GXQ37"/>
      <c r="GXR37"/>
      <c r="GXS37"/>
      <c r="GXT37"/>
      <c r="GXU37"/>
      <c r="GXV37"/>
      <c r="GXW37"/>
      <c r="GXX37"/>
      <c r="GXY37"/>
      <c r="GXZ37"/>
      <c r="GYA37"/>
      <c r="GYB37"/>
      <c r="GYC37"/>
      <c r="GYD37"/>
      <c r="GYE37"/>
      <c r="GYF37"/>
      <c r="GYG37"/>
      <c r="GYH37"/>
      <c r="GYI37"/>
      <c r="GYJ37"/>
      <c r="GYK37"/>
      <c r="GYL37"/>
      <c r="GYM37"/>
      <c r="GYN37"/>
      <c r="GYO37"/>
      <c r="GYP37"/>
      <c r="GYQ37"/>
      <c r="GYR37"/>
      <c r="GYS37"/>
      <c r="GYT37"/>
      <c r="GYU37"/>
      <c r="GYV37"/>
      <c r="GYW37"/>
      <c r="GYX37"/>
      <c r="GYY37"/>
      <c r="GYZ37"/>
      <c r="GZA37"/>
      <c r="GZB37"/>
      <c r="GZC37"/>
      <c r="GZD37"/>
      <c r="GZE37"/>
      <c r="GZF37"/>
      <c r="GZG37"/>
      <c r="GZH37"/>
      <c r="GZI37"/>
      <c r="GZJ37"/>
      <c r="GZK37"/>
      <c r="GZL37"/>
      <c r="GZM37"/>
      <c r="GZN37"/>
      <c r="GZO37"/>
      <c r="GZP37"/>
      <c r="GZQ37"/>
      <c r="GZR37"/>
      <c r="GZS37"/>
      <c r="GZT37"/>
      <c r="GZU37"/>
      <c r="GZV37"/>
      <c r="GZW37"/>
      <c r="GZX37"/>
      <c r="GZY37"/>
      <c r="GZZ37"/>
      <c r="HAA37"/>
      <c r="HAB37"/>
      <c r="HAC37"/>
      <c r="HAD37"/>
      <c r="HAE37"/>
      <c r="HAF37"/>
      <c r="HAG37"/>
      <c r="HAH37"/>
      <c r="HAI37"/>
      <c r="HAJ37"/>
      <c r="HAK37"/>
      <c r="HAL37"/>
      <c r="HAM37"/>
      <c r="HAN37"/>
      <c r="HAO37"/>
      <c r="HAP37"/>
      <c r="HAQ37"/>
      <c r="HAR37"/>
      <c r="HAS37"/>
      <c r="HAT37"/>
      <c r="HAU37"/>
      <c r="HAV37"/>
      <c r="HAW37"/>
      <c r="HAX37"/>
      <c r="HAY37"/>
      <c r="HAZ37"/>
      <c r="HBA37"/>
      <c r="HBB37"/>
      <c r="HBC37"/>
      <c r="HBD37"/>
      <c r="HBE37"/>
      <c r="HBF37"/>
      <c r="HBG37"/>
      <c r="HBH37"/>
      <c r="HBI37"/>
      <c r="HBJ37"/>
      <c r="HBK37"/>
      <c r="HBL37"/>
      <c r="HBM37"/>
      <c r="HBN37"/>
      <c r="HBO37"/>
      <c r="HBP37"/>
      <c r="HBQ37"/>
      <c r="HBR37"/>
      <c r="HBS37"/>
      <c r="HBT37"/>
      <c r="HBU37"/>
      <c r="HBV37"/>
      <c r="HBW37"/>
      <c r="HBX37"/>
      <c r="HBY37"/>
      <c r="HBZ37"/>
      <c r="HCA37"/>
      <c r="HCB37"/>
      <c r="HCC37"/>
      <c r="HCD37"/>
      <c r="HCE37"/>
      <c r="HCF37"/>
      <c r="HCG37"/>
      <c r="HCH37"/>
      <c r="HCI37"/>
      <c r="HCJ37"/>
      <c r="HCK37"/>
      <c r="HCL37"/>
      <c r="HCM37"/>
      <c r="HCN37"/>
      <c r="HCO37"/>
      <c r="HCP37"/>
      <c r="HCQ37"/>
      <c r="HCR37"/>
      <c r="HCS37"/>
      <c r="HCT37"/>
      <c r="HCU37"/>
      <c r="HCV37"/>
      <c r="HCW37"/>
      <c r="HCX37"/>
      <c r="HCY37"/>
      <c r="HCZ37"/>
      <c r="HDA37"/>
      <c r="HDB37"/>
      <c r="HDC37"/>
      <c r="HDD37"/>
      <c r="HDE37"/>
      <c r="HDF37"/>
      <c r="HDG37"/>
      <c r="HDH37"/>
      <c r="HDI37"/>
      <c r="HDJ37"/>
      <c r="HDK37"/>
      <c r="HDL37"/>
      <c r="HDM37"/>
      <c r="HDN37"/>
      <c r="HDO37"/>
      <c r="HDP37"/>
      <c r="HDQ37"/>
      <c r="HDR37"/>
      <c r="HDS37"/>
      <c r="HDT37"/>
      <c r="HDU37"/>
      <c r="HDV37"/>
      <c r="HDW37"/>
      <c r="HDX37"/>
      <c r="HDY37"/>
      <c r="HDZ37"/>
      <c r="HEA37"/>
      <c r="HEB37"/>
      <c r="HEC37"/>
      <c r="HED37"/>
      <c r="HEE37"/>
      <c r="HEF37"/>
      <c r="HEG37"/>
      <c r="HEH37"/>
      <c r="HEI37"/>
      <c r="HEJ37"/>
      <c r="HEK37"/>
      <c r="HEL37"/>
      <c r="HEM37"/>
      <c r="HEN37"/>
      <c r="HEO37"/>
      <c r="HEP37"/>
      <c r="HEQ37"/>
      <c r="HER37"/>
      <c r="HES37"/>
      <c r="HET37"/>
      <c r="HEU37"/>
      <c r="HEV37"/>
      <c r="HEW37"/>
      <c r="HEX37"/>
      <c r="HEY37"/>
      <c r="HEZ37"/>
      <c r="HFA37"/>
      <c r="HFB37"/>
      <c r="HFC37"/>
      <c r="HFD37"/>
      <c r="HFE37"/>
      <c r="HFF37"/>
      <c r="HFG37"/>
      <c r="HFH37"/>
      <c r="HFI37"/>
      <c r="HFJ37"/>
      <c r="HFK37"/>
      <c r="HFL37"/>
      <c r="HFM37"/>
      <c r="HFN37"/>
      <c r="HFO37"/>
      <c r="HFP37"/>
      <c r="HFQ37"/>
      <c r="HFR37"/>
      <c r="HFS37"/>
      <c r="HFT37"/>
      <c r="HFU37"/>
      <c r="HFV37"/>
      <c r="HFW37"/>
      <c r="HFX37"/>
      <c r="HFY37"/>
      <c r="HFZ37"/>
      <c r="HGA37"/>
      <c r="HGB37"/>
      <c r="HGC37"/>
      <c r="HGD37"/>
      <c r="HGE37"/>
      <c r="HGF37"/>
      <c r="HGG37"/>
      <c r="HGH37"/>
      <c r="HGI37"/>
      <c r="HGJ37"/>
      <c r="HGK37"/>
      <c r="HGL37"/>
      <c r="HGM37"/>
      <c r="HGN37"/>
      <c r="HGO37"/>
      <c r="HGP37"/>
      <c r="HGQ37"/>
      <c r="HGR37"/>
      <c r="HGS37"/>
      <c r="HGT37"/>
      <c r="HGU37"/>
      <c r="HGV37"/>
      <c r="HGW37"/>
      <c r="HGX37"/>
      <c r="HGY37"/>
      <c r="HGZ37"/>
      <c r="HHA37"/>
      <c r="HHB37"/>
      <c r="HHC37"/>
      <c r="HHD37"/>
      <c r="HHE37"/>
      <c r="HHF37"/>
      <c r="HHG37"/>
      <c r="HHH37"/>
      <c r="HHI37"/>
      <c r="HHJ37"/>
      <c r="HHK37"/>
      <c r="HHL37"/>
      <c r="HHM37"/>
      <c r="HHN37"/>
      <c r="HHO37"/>
      <c r="HHP37"/>
      <c r="HHQ37"/>
      <c r="HHR37"/>
      <c r="HHS37"/>
      <c r="HHT37"/>
      <c r="HHU37"/>
      <c r="HHV37"/>
      <c r="HHW37"/>
      <c r="HHX37"/>
      <c r="HHY37"/>
      <c r="HHZ37"/>
      <c r="HIA37"/>
      <c r="HIB37"/>
      <c r="HIC37"/>
      <c r="HID37"/>
      <c r="HIE37"/>
      <c r="HIF37"/>
      <c r="HIG37"/>
      <c r="HIH37"/>
      <c r="HII37"/>
      <c r="HIJ37"/>
      <c r="HIK37"/>
      <c r="HIL37"/>
      <c r="HIM37"/>
      <c r="HIN37"/>
      <c r="HIO37"/>
      <c r="HIP37"/>
      <c r="HIQ37"/>
      <c r="HIR37"/>
      <c r="HIS37"/>
      <c r="HIT37"/>
      <c r="HIU37"/>
      <c r="HIV37"/>
      <c r="HIW37"/>
      <c r="HIX37"/>
      <c r="HIY37"/>
      <c r="HIZ37"/>
      <c r="HJA37"/>
      <c r="HJB37"/>
      <c r="HJC37"/>
      <c r="HJD37"/>
      <c r="HJE37"/>
      <c r="HJF37"/>
      <c r="HJG37"/>
      <c r="HJH37"/>
      <c r="HJI37"/>
      <c r="HJJ37"/>
      <c r="HJK37"/>
      <c r="HJL37"/>
      <c r="HJM37"/>
      <c r="HJN37"/>
      <c r="HJO37"/>
      <c r="HJP37"/>
      <c r="HJQ37"/>
      <c r="HJR37"/>
      <c r="HJS37"/>
      <c r="HJT37"/>
      <c r="HJU37"/>
      <c r="HJV37"/>
      <c r="HJW37"/>
      <c r="HJX37"/>
      <c r="HJY37"/>
      <c r="HJZ37"/>
      <c r="HKA37"/>
      <c r="HKB37"/>
      <c r="HKC37"/>
      <c r="HKD37"/>
      <c r="HKE37"/>
      <c r="HKF37"/>
      <c r="HKG37"/>
      <c r="HKH37"/>
      <c r="HKI37"/>
      <c r="HKJ37"/>
      <c r="HKK37"/>
      <c r="HKL37"/>
      <c r="HKM37"/>
      <c r="HKN37"/>
      <c r="HKO37"/>
      <c r="HKP37"/>
      <c r="HKQ37"/>
      <c r="HKR37"/>
      <c r="HKS37"/>
      <c r="HKT37"/>
      <c r="HKU37"/>
      <c r="HKV37"/>
      <c r="HKW37"/>
      <c r="HKX37"/>
      <c r="HKY37"/>
      <c r="HKZ37"/>
      <c r="HLA37"/>
      <c r="HLB37"/>
      <c r="HLC37"/>
      <c r="HLD37"/>
      <c r="HLE37"/>
      <c r="HLF37"/>
      <c r="HLG37"/>
      <c r="HLH37"/>
      <c r="HLI37"/>
      <c r="HLJ37"/>
      <c r="HLK37"/>
      <c r="HLL37"/>
      <c r="HLM37"/>
      <c r="HLN37"/>
      <c r="HLO37"/>
      <c r="HLP37"/>
      <c r="HLQ37"/>
      <c r="HLR37"/>
      <c r="HLS37"/>
      <c r="HLT37"/>
      <c r="HLU37"/>
      <c r="HLV37"/>
      <c r="HLW37"/>
      <c r="HLX37"/>
      <c r="HLY37"/>
      <c r="HLZ37"/>
      <c r="HMA37"/>
      <c r="HMB37"/>
      <c r="HMC37"/>
      <c r="HMD37"/>
      <c r="HME37"/>
      <c r="HMF37"/>
      <c r="HMG37"/>
      <c r="HMH37"/>
      <c r="HMI37"/>
      <c r="HMJ37"/>
      <c r="HMK37"/>
      <c r="HML37"/>
      <c r="HMM37"/>
      <c r="HMN37"/>
      <c r="HMO37"/>
      <c r="HMP37"/>
      <c r="HMQ37"/>
      <c r="HMR37"/>
      <c r="HMS37"/>
      <c r="HMT37"/>
      <c r="HMU37"/>
      <c r="HMV37"/>
      <c r="HMW37"/>
      <c r="HMX37"/>
      <c r="HMY37"/>
      <c r="HMZ37"/>
      <c r="HNA37"/>
      <c r="HNB37"/>
      <c r="HNC37"/>
      <c r="HND37"/>
      <c r="HNE37"/>
      <c r="HNF37"/>
      <c r="HNG37"/>
      <c r="HNH37"/>
      <c r="HNI37"/>
      <c r="HNJ37"/>
      <c r="HNK37"/>
      <c r="HNL37"/>
      <c r="HNM37"/>
      <c r="HNN37"/>
      <c r="HNO37"/>
      <c r="HNP37"/>
      <c r="HNQ37"/>
      <c r="HNR37"/>
      <c r="HNS37"/>
      <c r="HNT37"/>
      <c r="HNU37"/>
      <c r="HNV37"/>
      <c r="HNW37"/>
      <c r="HNX37"/>
      <c r="HNY37"/>
      <c r="HNZ37"/>
      <c r="HOA37"/>
      <c r="HOB37"/>
      <c r="HOC37"/>
      <c r="HOD37"/>
      <c r="HOE37"/>
      <c r="HOF37"/>
      <c r="HOG37"/>
      <c r="HOH37"/>
      <c r="HOI37"/>
      <c r="HOJ37"/>
      <c r="HOK37"/>
      <c r="HOL37"/>
      <c r="HOM37"/>
      <c r="HON37"/>
      <c r="HOO37"/>
      <c r="HOP37"/>
      <c r="HOQ37"/>
      <c r="HOR37"/>
      <c r="HOS37"/>
      <c r="HOT37"/>
      <c r="HOU37"/>
      <c r="HOV37"/>
      <c r="HOW37"/>
      <c r="HOX37"/>
      <c r="HOY37"/>
      <c r="HOZ37"/>
      <c r="HPA37"/>
      <c r="HPB37"/>
      <c r="HPC37"/>
      <c r="HPD37"/>
      <c r="HPE37"/>
      <c r="HPF37"/>
      <c r="HPG37"/>
      <c r="HPH37"/>
      <c r="HPI37"/>
      <c r="HPJ37"/>
      <c r="HPK37"/>
      <c r="HPL37"/>
      <c r="HPM37"/>
      <c r="HPN37"/>
      <c r="HPO37"/>
      <c r="HPP37"/>
      <c r="HPQ37"/>
      <c r="HPR37"/>
      <c r="HPS37"/>
      <c r="HPT37"/>
      <c r="HPU37"/>
      <c r="HPV37"/>
      <c r="HPW37"/>
      <c r="HPX37"/>
      <c r="HPY37"/>
      <c r="HPZ37"/>
      <c r="HQA37"/>
      <c r="HQB37"/>
      <c r="HQC37"/>
      <c r="HQD37"/>
      <c r="HQE37"/>
      <c r="HQF37"/>
      <c r="HQG37"/>
      <c r="HQH37"/>
      <c r="HQI37"/>
      <c r="HQJ37"/>
      <c r="HQK37"/>
      <c r="HQL37"/>
      <c r="HQM37"/>
      <c r="HQN37"/>
      <c r="HQO37"/>
      <c r="HQP37"/>
      <c r="HQQ37"/>
      <c r="HQR37"/>
      <c r="HQS37"/>
      <c r="HQT37"/>
      <c r="HQU37"/>
      <c r="HQV37"/>
      <c r="HQW37"/>
      <c r="HQX37"/>
      <c r="HQY37"/>
      <c r="HQZ37"/>
      <c r="HRA37"/>
      <c r="HRB37"/>
      <c r="HRC37"/>
      <c r="HRD37"/>
      <c r="HRE37"/>
      <c r="HRF37"/>
      <c r="HRG37"/>
      <c r="HRH37"/>
      <c r="HRI37"/>
      <c r="HRJ37"/>
      <c r="HRK37"/>
      <c r="HRL37"/>
      <c r="HRM37"/>
      <c r="HRN37"/>
      <c r="HRO37"/>
      <c r="HRP37"/>
      <c r="HRQ37"/>
      <c r="HRR37"/>
      <c r="HRS37"/>
      <c r="HRT37"/>
      <c r="HRU37"/>
      <c r="HRV37"/>
      <c r="HRW37"/>
      <c r="HRX37"/>
      <c r="HRY37"/>
      <c r="HRZ37"/>
      <c r="HSA37"/>
      <c r="HSB37"/>
      <c r="HSC37"/>
      <c r="HSD37"/>
      <c r="HSE37"/>
      <c r="HSF37"/>
      <c r="HSG37"/>
      <c r="HSH37"/>
      <c r="HSI37"/>
      <c r="HSJ37"/>
      <c r="HSK37"/>
      <c r="HSL37"/>
      <c r="HSM37"/>
      <c r="HSN37"/>
      <c r="HSO37"/>
      <c r="HSP37"/>
      <c r="HSQ37"/>
      <c r="HSR37"/>
      <c r="HSS37"/>
      <c r="HST37"/>
      <c r="HSU37"/>
      <c r="HSV37"/>
      <c r="HSW37"/>
      <c r="HSX37"/>
      <c r="HSY37"/>
      <c r="HSZ37"/>
      <c r="HTA37"/>
      <c r="HTB37"/>
      <c r="HTC37"/>
      <c r="HTD37"/>
      <c r="HTE37"/>
      <c r="HTF37"/>
      <c r="HTG37"/>
      <c r="HTH37"/>
      <c r="HTI37"/>
      <c r="HTJ37"/>
      <c r="HTK37"/>
      <c r="HTL37"/>
      <c r="HTM37"/>
      <c r="HTN37"/>
      <c r="HTO37"/>
      <c r="HTP37"/>
      <c r="HTQ37"/>
      <c r="HTR37"/>
      <c r="HTS37"/>
      <c r="HTT37"/>
      <c r="HTU37"/>
      <c r="HTV37"/>
      <c r="HTW37"/>
      <c r="HTX37"/>
      <c r="HTY37"/>
      <c r="HTZ37"/>
      <c r="HUA37"/>
      <c r="HUB37"/>
      <c r="HUC37"/>
      <c r="HUD37"/>
      <c r="HUE37"/>
      <c r="HUF37"/>
      <c r="HUG37"/>
      <c r="HUH37"/>
      <c r="HUI37"/>
      <c r="HUJ37"/>
      <c r="HUK37"/>
      <c r="HUL37"/>
      <c r="HUM37"/>
      <c r="HUN37"/>
      <c r="HUO37"/>
      <c r="HUP37"/>
      <c r="HUQ37"/>
      <c r="HUR37"/>
      <c r="HUS37"/>
      <c r="HUT37"/>
      <c r="HUU37"/>
      <c r="HUV37"/>
      <c r="HUW37"/>
      <c r="HUX37"/>
      <c r="HUY37"/>
      <c r="HUZ37"/>
      <c r="HVA37"/>
      <c r="HVB37"/>
      <c r="HVC37"/>
      <c r="HVD37"/>
      <c r="HVE37"/>
      <c r="HVF37"/>
      <c r="HVG37"/>
      <c r="HVH37"/>
      <c r="HVI37"/>
      <c r="HVJ37"/>
      <c r="HVK37"/>
      <c r="HVL37"/>
      <c r="HVM37"/>
      <c r="HVN37"/>
      <c r="HVO37"/>
      <c r="HVP37"/>
      <c r="HVQ37"/>
      <c r="HVR37"/>
      <c r="HVS37"/>
      <c r="HVT37"/>
      <c r="HVU37"/>
      <c r="HVV37"/>
      <c r="HVW37"/>
      <c r="HVX37"/>
      <c r="HVY37"/>
      <c r="HVZ37"/>
      <c r="HWA37"/>
      <c r="HWB37"/>
      <c r="HWC37"/>
      <c r="HWD37"/>
      <c r="HWE37"/>
      <c r="HWF37"/>
      <c r="HWG37"/>
      <c r="HWH37"/>
      <c r="HWI37"/>
      <c r="HWJ37"/>
      <c r="HWK37"/>
      <c r="HWL37"/>
      <c r="HWM37"/>
      <c r="HWN37"/>
      <c r="HWO37"/>
      <c r="HWP37"/>
      <c r="HWQ37"/>
      <c r="HWR37"/>
      <c r="HWS37"/>
      <c r="HWT37"/>
      <c r="HWU37"/>
      <c r="HWV37"/>
      <c r="HWW37"/>
      <c r="HWX37"/>
      <c r="HWY37"/>
      <c r="HWZ37"/>
      <c r="HXA37"/>
      <c r="HXB37"/>
      <c r="HXC37"/>
      <c r="HXD37"/>
      <c r="HXE37"/>
      <c r="HXF37"/>
      <c r="HXG37"/>
      <c r="HXH37"/>
      <c r="HXI37"/>
      <c r="HXJ37"/>
      <c r="HXK37"/>
      <c r="HXL37"/>
      <c r="HXM37"/>
      <c r="HXN37"/>
      <c r="HXO37"/>
      <c r="HXP37"/>
      <c r="HXQ37"/>
      <c r="HXR37"/>
      <c r="HXS37"/>
      <c r="HXT37"/>
      <c r="HXU37"/>
      <c r="HXV37"/>
      <c r="HXW37"/>
      <c r="HXX37"/>
      <c r="HXY37"/>
      <c r="HXZ37"/>
      <c r="HYA37"/>
      <c r="HYB37"/>
      <c r="HYC37"/>
      <c r="HYD37"/>
      <c r="HYE37"/>
      <c r="HYF37"/>
      <c r="HYG37"/>
      <c r="HYH37"/>
      <c r="HYI37"/>
      <c r="HYJ37"/>
      <c r="HYK37"/>
      <c r="HYL37"/>
      <c r="HYM37"/>
      <c r="HYN37"/>
      <c r="HYO37"/>
      <c r="HYP37"/>
      <c r="HYQ37"/>
      <c r="HYR37"/>
      <c r="HYS37"/>
      <c r="HYT37"/>
      <c r="HYU37"/>
      <c r="HYV37"/>
      <c r="HYW37"/>
      <c r="HYX37"/>
      <c r="HYY37"/>
      <c r="HYZ37"/>
      <c r="HZA37"/>
      <c r="HZB37"/>
      <c r="HZC37"/>
      <c r="HZD37"/>
      <c r="HZE37"/>
      <c r="HZF37"/>
      <c r="HZG37"/>
      <c r="HZH37"/>
      <c r="HZI37"/>
      <c r="HZJ37"/>
      <c r="HZK37"/>
      <c r="HZL37"/>
      <c r="HZM37"/>
      <c r="HZN37"/>
      <c r="HZO37"/>
      <c r="HZP37"/>
      <c r="HZQ37"/>
      <c r="HZR37"/>
      <c r="HZS37"/>
      <c r="HZT37"/>
      <c r="HZU37"/>
      <c r="HZV37"/>
      <c r="HZW37"/>
      <c r="HZX37"/>
      <c r="HZY37"/>
      <c r="HZZ37"/>
      <c r="IAA37"/>
      <c r="IAB37"/>
      <c r="IAC37"/>
      <c r="IAD37"/>
      <c r="IAE37"/>
      <c r="IAF37"/>
      <c r="IAG37"/>
      <c r="IAH37"/>
      <c r="IAI37"/>
      <c r="IAJ37"/>
      <c r="IAK37"/>
      <c r="IAL37"/>
      <c r="IAM37"/>
      <c r="IAN37"/>
      <c r="IAO37"/>
      <c r="IAP37"/>
      <c r="IAQ37"/>
      <c r="IAR37"/>
      <c r="IAS37"/>
      <c r="IAT37"/>
      <c r="IAU37"/>
      <c r="IAV37"/>
      <c r="IAW37"/>
      <c r="IAX37"/>
      <c r="IAY37"/>
      <c r="IAZ37"/>
      <c r="IBA37"/>
      <c r="IBB37"/>
      <c r="IBC37"/>
      <c r="IBD37"/>
      <c r="IBE37"/>
      <c r="IBF37"/>
      <c r="IBG37"/>
      <c r="IBH37"/>
      <c r="IBI37"/>
      <c r="IBJ37"/>
      <c r="IBK37"/>
      <c r="IBL37"/>
      <c r="IBM37"/>
      <c r="IBN37"/>
      <c r="IBO37"/>
      <c r="IBP37"/>
      <c r="IBQ37"/>
      <c r="IBR37"/>
      <c r="IBS37"/>
      <c r="IBT37"/>
      <c r="IBU37"/>
      <c r="IBV37"/>
      <c r="IBW37"/>
      <c r="IBX37"/>
      <c r="IBY37"/>
      <c r="IBZ37"/>
      <c r="ICA37"/>
      <c r="ICB37"/>
      <c r="ICC37"/>
      <c r="ICD37"/>
      <c r="ICE37"/>
      <c r="ICF37"/>
      <c r="ICG37"/>
      <c r="ICH37"/>
      <c r="ICI37"/>
      <c r="ICJ37"/>
      <c r="ICK37"/>
      <c r="ICL37"/>
      <c r="ICM37"/>
      <c r="ICN37"/>
      <c r="ICO37"/>
      <c r="ICP37"/>
      <c r="ICQ37"/>
      <c r="ICR37"/>
      <c r="ICS37"/>
      <c r="ICT37"/>
      <c r="ICU37"/>
      <c r="ICV37"/>
      <c r="ICW37"/>
      <c r="ICX37"/>
      <c r="ICY37"/>
      <c r="ICZ37"/>
      <c r="IDA37"/>
      <c r="IDB37"/>
      <c r="IDC37"/>
      <c r="IDD37"/>
      <c r="IDE37"/>
      <c r="IDF37"/>
      <c r="IDG37"/>
      <c r="IDH37"/>
      <c r="IDI37"/>
      <c r="IDJ37"/>
      <c r="IDK37"/>
      <c r="IDL37"/>
      <c r="IDM37"/>
      <c r="IDN37"/>
      <c r="IDO37"/>
      <c r="IDP37"/>
      <c r="IDQ37"/>
      <c r="IDR37"/>
      <c r="IDS37"/>
      <c r="IDT37"/>
      <c r="IDU37"/>
      <c r="IDV37"/>
      <c r="IDW37"/>
      <c r="IDX37"/>
      <c r="IDY37"/>
      <c r="IDZ37"/>
      <c r="IEA37"/>
      <c r="IEB37"/>
      <c r="IEC37"/>
      <c r="IED37"/>
      <c r="IEE37"/>
      <c r="IEF37"/>
      <c r="IEG37"/>
      <c r="IEH37"/>
      <c r="IEI37"/>
      <c r="IEJ37"/>
      <c r="IEK37"/>
      <c r="IEL37"/>
      <c r="IEM37"/>
      <c r="IEN37"/>
      <c r="IEO37"/>
      <c r="IEP37"/>
      <c r="IEQ37"/>
      <c r="IER37"/>
      <c r="IES37"/>
      <c r="IET37"/>
      <c r="IEU37"/>
      <c r="IEV37"/>
      <c r="IEW37"/>
      <c r="IEX37"/>
      <c r="IEY37"/>
      <c r="IEZ37"/>
      <c r="IFA37"/>
      <c r="IFB37"/>
      <c r="IFC37"/>
      <c r="IFD37"/>
      <c r="IFE37"/>
      <c r="IFF37"/>
      <c r="IFG37"/>
      <c r="IFH37"/>
      <c r="IFI37"/>
      <c r="IFJ37"/>
      <c r="IFK37"/>
      <c r="IFL37"/>
      <c r="IFM37"/>
      <c r="IFN37"/>
      <c r="IFO37"/>
      <c r="IFP37"/>
      <c r="IFQ37"/>
      <c r="IFR37"/>
      <c r="IFS37"/>
      <c r="IFT37"/>
      <c r="IFU37"/>
      <c r="IFV37"/>
      <c r="IFW37"/>
      <c r="IFX37"/>
      <c r="IFY37"/>
      <c r="IFZ37"/>
      <c r="IGA37"/>
      <c r="IGB37"/>
      <c r="IGC37"/>
      <c r="IGD37"/>
      <c r="IGE37"/>
      <c r="IGF37"/>
      <c r="IGG37"/>
      <c r="IGH37"/>
      <c r="IGI37"/>
      <c r="IGJ37"/>
      <c r="IGK37"/>
      <c r="IGL37"/>
      <c r="IGM37"/>
      <c r="IGN37"/>
      <c r="IGO37"/>
      <c r="IGP37"/>
      <c r="IGQ37"/>
      <c r="IGR37"/>
      <c r="IGS37"/>
      <c r="IGT37"/>
      <c r="IGU37"/>
      <c r="IGV37"/>
      <c r="IGW37"/>
      <c r="IGX37"/>
      <c r="IGY37"/>
      <c r="IGZ37"/>
      <c r="IHA37"/>
      <c r="IHB37"/>
      <c r="IHC37"/>
      <c r="IHD37"/>
      <c r="IHE37"/>
      <c r="IHF37"/>
      <c r="IHG37"/>
      <c r="IHH37"/>
      <c r="IHI37"/>
      <c r="IHJ37"/>
      <c r="IHK37"/>
      <c r="IHL37"/>
      <c r="IHM37"/>
      <c r="IHN37"/>
      <c r="IHO37"/>
      <c r="IHP37"/>
      <c r="IHQ37"/>
      <c r="IHR37"/>
      <c r="IHS37"/>
      <c r="IHT37"/>
      <c r="IHU37"/>
      <c r="IHV37"/>
      <c r="IHW37"/>
      <c r="IHX37"/>
      <c r="IHY37"/>
      <c r="IHZ37"/>
      <c r="IIA37"/>
      <c r="IIB37"/>
      <c r="IIC37"/>
      <c r="IID37"/>
      <c r="IIE37"/>
      <c r="IIF37"/>
      <c r="IIG37"/>
      <c r="IIH37"/>
      <c r="III37"/>
      <c r="IIJ37"/>
      <c r="IIK37"/>
      <c r="IIL37"/>
      <c r="IIM37"/>
      <c r="IIN37"/>
      <c r="IIO37"/>
      <c r="IIP37"/>
      <c r="IIQ37"/>
      <c r="IIR37"/>
      <c r="IIS37"/>
      <c r="IIT37"/>
      <c r="IIU37"/>
      <c r="IIV37"/>
      <c r="IIW37"/>
      <c r="IIX37"/>
      <c r="IIY37"/>
      <c r="IIZ37"/>
      <c r="IJA37"/>
      <c r="IJB37"/>
      <c r="IJC37"/>
      <c r="IJD37"/>
      <c r="IJE37"/>
      <c r="IJF37"/>
      <c r="IJG37"/>
      <c r="IJH37"/>
      <c r="IJI37"/>
      <c r="IJJ37"/>
      <c r="IJK37"/>
      <c r="IJL37"/>
      <c r="IJM37"/>
      <c r="IJN37"/>
      <c r="IJO37"/>
      <c r="IJP37"/>
      <c r="IJQ37"/>
      <c r="IJR37"/>
      <c r="IJS37"/>
      <c r="IJT37"/>
      <c r="IJU37"/>
      <c r="IJV37"/>
      <c r="IJW37"/>
      <c r="IJX37"/>
      <c r="IJY37"/>
      <c r="IJZ37"/>
      <c r="IKA37"/>
      <c r="IKB37"/>
      <c r="IKC37"/>
      <c r="IKD37"/>
      <c r="IKE37"/>
      <c r="IKF37"/>
      <c r="IKG37"/>
      <c r="IKH37"/>
      <c r="IKI37"/>
      <c r="IKJ37"/>
      <c r="IKK37"/>
      <c r="IKL37"/>
      <c r="IKM37"/>
      <c r="IKN37"/>
      <c r="IKO37"/>
      <c r="IKP37"/>
      <c r="IKQ37"/>
      <c r="IKR37"/>
      <c r="IKS37"/>
      <c r="IKT37"/>
      <c r="IKU37"/>
      <c r="IKV37"/>
      <c r="IKW37"/>
      <c r="IKX37"/>
      <c r="IKY37"/>
      <c r="IKZ37"/>
      <c r="ILA37"/>
      <c r="ILB37"/>
      <c r="ILC37"/>
      <c r="ILD37"/>
      <c r="ILE37"/>
      <c r="ILF37"/>
      <c r="ILG37"/>
      <c r="ILH37"/>
      <c r="ILI37"/>
      <c r="ILJ37"/>
      <c r="ILK37"/>
      <c r="ILL37"/>
      <c r="ILM37"/>
      <c r="ILN37"/>
      <c r="ILO37"/>
      <c r="ILP37"/>
      <c r="ILQ37"/>
      <c r="ILR37"/>
      <c r="ILS37"/>
      <c r="ILT37"/>
      <c r="ILU37"/>
      <c r="ILV37"/>
      <c r="ILW37"/>
      <c r="ILX37"/>
      <c r="ILY37"/>
      <c r="ILZ37"/>
      <c r="IMA37"/>
      <c r="IMB37"/>
      <c r="IMC37"/>
      <c r="IMD37"/>
      <c r="IME37"/>
      <c r="IMF37"/>
      <c r="IMG37"/>
      <c r="IMH37"/>
      <c r="IMI37"/>
      <c r="IMJ37"/>
      <c r="IMK37"/>
      <c r="IML37"/>
      <c r="IMM37"/>
      <c r="IMN37"/>
      <c r="IMO37"/>
      <c r="IMP37"/>
      <c r="IMQ37"/>
      <c r="IMR37"/>
      <c r="IMS37"/>
      <c r="IMT37"/>
      <c r="IMU37"/>
      <c r="IMV37"/>
      <c r="IMW37"/>
      <c r="IMX37"/>
      <c r="IMY37"/>
      <c r="IMZ37"/>
      <c r="INA37"/>
      <c r="INB37"/>
      <c r="INC37"/>
      <c r="IND37"/>
      <c r="INE37"/>
      <c r="INF37"/>
      <c r="ING37"/>
      <c r="INH37"/>
      <c r="INI37"/>
      <c r="INJ37"/>
      <c r="INK37"/>
      <c r="INL37"/>
      <c r="INM37"/>
      <c r="INN37"/>
      <c r="INO37"/>
      <c r="INP37"/>
      <c r="INQ37"/>
      <c r="INR37"/>
      <c r="INS37"/>
      <c r="INT37"/>
      <c r="INU37"/>
      <c r="INV37"/>
      <c r="INW37"/>
      <c r="INX37"/>
      <c r="INY37"/>
      <c r="INZ37"/>
      <c r="IOA37"/>
      <c r="IOB37"/>
      <c r="IOC37"/>
      <c r="IOD37"/>
      <c r="IOE37"/>
      <c r="IOF37"/>
      <c r="IOG37"/>
      <c r="IOH37"/>
      <c r="IOI37"/>
      <c r="IOJ37"/>
      <c r="IOK37"/>
      <c r="IOL37"/>
      <c r="IOM37"/>
      <c r="ION37"/>
      <c r="IOO37"/>
      <c r="IOP37"/>
      <c r="IOQ37"/>
      <c r="IOR37"/>
      <c r="IOS37"/>
      <c r="IOT37"/>
      <c r="IOU37"/>
      <c r="IOV37"/>
      <c r="IOW37"/>
      <c r="IOX37"/>
      <c r="IOY37"/>
      <c r="IOZ37"/>
      <c r="IPA37"/>
      <c r="IPB37"/>
      <c r="IPC37"/>
      <c r="IPD37"/>
      <c r="IPE37"/>
      <c r="IPF37"/>
      <c r="IPG37"/>
      <c r="IPH37"/>
      <c r="IPI37"/>
      <c r="IPJ37"/>
      <c r="IPK37"/>
      <c r="IPL37"/>
      <c r="IPM37"/>
      <c r="IPN37"/>
      <c r="IPO37"/>
      <c r="IPP37"/>
      <c r="IPQ37"/>
      <c r="IPR37"/>
      <c r="IPS37"/>
      <c r="IPT37"/>
      <c r="IPU37"/>
      <c r="IPV37"/>
      <c r="IPW37"/>
      <c r="IPX37"/>
      <c r="IPY37"/>
      <c r="IPZ37"/>
      <c r="IQA37"/>
      <c r="IQB37"/>
      <c r="IQC37"/>
      <c r="IQD37"/>
      <c r="IQE37"/>
      <c r="IQF37"/>
      <c r="IQG37"/>
      <c r="IQH37"/>
      <c r="IQI37"/>
      <c r="IQJ37"/>
      <c r="IQK37"/>
      <c r="IQL37"/>
      <c r="IQM37"/>
      <c r="IQN37"/>
      <c r="IQO37"/>
      <c r="IQP37"/>
      <c r="IQQ37"/>
      <c r="IQR37"/>
      <c r="IQS37"/>
      <c r="IQT37"/>
      <c r="IQU37"/>
      <c r="IQV37"/>
      <c r="IQW37"/>
      <c r="IQX37"/>
      <c r="IQY37"/>
      <c r="IQZ37"/>
      <c r="IRA37"/>
      <c r="IRB37"/>
      <c r="IRC37"/>
      <c r="IRD37"/>
      <c r="IRE37"/>
      <c r="IRF37"/>
      <c r="IRG37"/>
      <c r="IRH37"/>
      <c r="IRI37"/>
      <c r="IRJ37"/>
      <c r="IRK37"/>
      <c r="IRL37"/>
      <c r="IRM37"/>
      <c r="IRN37"/>
      <c r="IRO37"/>
      <c r="IRP37"/>
      <c r="IRQ37"/>
      <c r="IRR37"/>
      <c r="IRS37"/>
      <c r="IRT37"/>
      <c r="IRU37"/>
      <c r="IRV37"/>
      <c r="IRW37"/>
      <c r="IRX37"/>
      <c r="IRY37"/>
      <c r="IRZ37"/>
      <c r="ISA37"/>
      <c r="ISB37"/>
      <c r="ISC37"/>
      <c r="ISD37"/>
      <c r="ISE37"/>
      <c r="ISF37"/>
      <c r="ISG37"/>
      <c r="ISH37"/>
      <c r="ISI37"/>
      <c r="ISJ37"/>
      <c r="ISK37"/>
      <c r="ISL37"/>
      <c r="ISM37"/>
      <c r="ISN37"/>
      <c r="ISO37"/>
      <c r="ISP37"/>
      <c r="ISQ37"/>
      <c r="ISR37"/>
      <c r="ISS37"/>
      <c r="IST37"/>
      <c r="ISU37"/>
      <c r="ISV37"/>
      <c r="ISW37"/>
      <c r="ISX37"/>
      <c r="ISY37"/>
      <c r="ISZ37"/>
      <c r="ITA37"/>
      <c r="ITB37"/>
      <c r="ITC37"/>
      <c r="ITD37"/>
      <c r="ITE37"/>
      <c r="ITF37"/>
      <c r="ITG37"/>
      <c r="ITH37"/>
      <c r="ITI37"/>
      <c r="ITJ37"/>
      <c r="ITK37"/>
      <c r="ITL37"/>
      <c r="ITM37"/>
      <c r="ITN37"/>
      <c r="ITO37"/>
      <c r="ITP37"/>
      <c r="ITQ37"/>
      <c r="ITR37"/>
      <c r="ITS37"/>
      <c r="ITT37"/>
      <c r="ITU37"/>
      <c r="ITV37"/>
      <c r="ITW37"/>
      <c r="ITX37"/>
      <c r="ITY37"/>
      <c r="ITZ37"/>
      <c r="IUA37"/>
      <c r="IUB37"/>
      <c r="IUC37"/>
      <c r="IUD37"/>
      <c r="IUE37"/>
      <c r="IUF37"/>
      <c r="IUG37"/>
      <c r="IUH37"/>
      <c r="IUI37"/>
      <c r="IUJ37"/>
      <c r="IUK37"/>
      <c r="IUL37"/>
      <c r="IUM37"/>
      <c r="IUN37"/>
      <c r="IUO37"/>
      <c r="IUP37"/>
      <c r="IUQ37"/>
      <c r="IUR37"/>
      <c r="IUS37"/>
      <c r="IUT37"/>
      <c r="IUU37"/>
      <c r="IUV37"/>
      <c r="IUW37"/>
      <c r="IUX37"/>
      <c r="IUY37"/>
      <c r="IUZ37"/>
      <c r="IVA37"/>
      <c r="IVB37"/>
      <c r="IVC37"/>
      <c r="IVD37"/>
      <c r="IVE37"/>
      <c r="IVF37"/>
      <c r="IVG37"/>
      <c r="IVH37"/>
      <c r="IVI37"/>
      <c r="IVJ37"/>
      <c r="IVK37"/>
      <c r="IVL37"/>
      <c r="IVM37"/>
      <c r="IVN37"/>
      <c r="IVO37"/>
      <c r="IVP37"/>
      <c r="IVQ37"/>
      <c r="IVR37"/>
      <c r="IVS37"/>
      <c r="IVT37"/>
      <c r="IVU37"/>
      <c r="IVV37"/>
      <c r="IVW37"/>
      <c r="IVX37"/>
      <c r="IVY37"/>
      <c r="IVZ37"/>
      <c r="IWA37"/>
      <c r="IWB37"/>
      <c r="IWC37"/>
      <c r="IWD37"/>
      <c r="IWE37"/>
      <c r="IWF37"/>
      <c r="IWG37"/>
      <c r="IWH37"/>
      <c r="IWI37"/>
      <c r="IWJ37"/>
      <c r="IWK37"/>
      <c r="IWL37"/>
      <c r="IWM37"/>
      <c r="IWN37"/>
      <c r="IWO37"/>
      <c r="IWP37"/>
      <c r="IWQ37"/>
      <c r="IWR37"/>
      <c r="IWS37"/>
      <c r="IWT37"/>
      <c r="IWU37"/>
      <c r="IWV37"/>
      <c r="IWW37"/>
      <c r="IWX37"/>
      <c r="IWY37"/>
      <c r="IWZ37"/>
      <c r="IXA37"/>
      <c r="IXB37"/>
      <c r="IXC37"/>
      <c r="IXD37"/>
      <c r="IXE37"/>
      <c r="IXF37"/>
      <c r="IXG37"/>
      <c r="IXH37"/>
      <c r="IXI37"/>
      <c r="IXJ37"/>
      <c r="IXK37"/>
      <c r="IXL37"/>
      <c r="IXM37"/>
      <c r="IXN37"/>
      <c r="IXO37"/>
      <c r="IXP37"/>
      <c r="IXQ37"/>
      <c r="IXR37"/>
      <c r="IXS37"/>
      <c r="IXT37"/>
      <c r="IXU37"/>
      <c r="IXV37"/>
      <c r="IXW37"/>
      <c r="IXX37"/>
      <c r="IXY37"/>
      <c r="IXZ37"/>
      <c r="IYA37"/>
      <c r="IYB37"/>
      <c r="IYC37"/>
      <c r="IYD37"/>
      <c r="IYE37"/>
      <c r="IYF37"/>
      <c r="IYG37"/>
      <c r="IYH37"/>
      <c r="IYI37"/>
      <c r="IYJ37"/>
      <c r="IYK37"/>
      <c r="IYL37"/>
      <c r="IYM37"/>
      <c r="IYN37"/>
      <c r="IYO37"/>
      <c r="IYP37"/>
      <c r="IYQ37"/>
      <c r="IYR37"/>
      <c r="IYS37"/>
      <c r="IYT37"/>
      <c r="IYU37"/>
      <c r="IYV37"/>
      <c r="IYW37"/>
      <c r="IYX37"/>
      <c r="IYY37"/>
      <c r="IYZ37"/>
      <c r="IZA37"/>
      <c r="IZB37"/>
      <c r="IZC37"/>
      <c r="IZD37"/>
      <c r="IZE37"/>
      <c r="IZF37"/>
      <c r="IZG37"/>
      <c r="IZH37"/>
      <c r="IZI37"/>
      <c r="IZJ37"/>
      <c r="IZK37"/>
      <c r="IZL37"/>
      <c r="IZM37"/>
      <c r="IZN37"/>
      <c r="IZO37"/>
      <c r="IZP37"/>
      <c r="IZQ37"/>
      <c r="IZR37"/>
      <c r="IZS37"/>
      <c r="IZT37"/>
      <c r="IZU37"/>
      <c r="IZV37"/>
      <c r="IZW37"/>
      <c r="IZX37"/>
      <c r="IZY37"/>
      <c r="IZZ37"/>
      <c r="JAA37"/>
      <c r="JAB37"/>
      <c r="JAC37"/>
      <c r="JAD37"/>
      <c r="JAE37"/>
      <c r="JAF37"/>
      <c r="JAG37"/>
      <c r="JAH37"/>
      <c r="JAI37"/>
      <c r="JAJ37"/>
      <c r="JAK37"/>
      <c r="JAL37"/>
      <c r="JAM37"/>
      <c r="JAN37"/>
      <c r="JAO37"/>
      <c r="JAP37"/>
      <c r="JAQ37"/>
      <c r="JAR37"/>
      <c r="JAS37"/>
      <c r="JAT37"/>
      <c r="JAU37"/>
      <c r="JAV37"/>
      <c r="JAW37"/>
      <c r="JAX37"/>
      <c r="JAY37"/>
      <c r="JAZ37"/>
      <c r="JBA37"/>
      <c r="JBB37"/>
      <c r="JBC37"/>
      <c r="JBD37"/>
      <c r="JBE37"/>
      <c r="JBF37"/>
      <c r="JBG37"/>
      <c r="JBH37"/>
      <c r="JBI37"/>
      <c r="JBJ37"/>
      <c r="JBK37"/>
      <c r="JBL37"/>
      <c r="JBM37"/>
      <c r="JBN37"/>
      <c r="JBO37"/>
      <c r="JBP37"/>
      <c r="JBQ37"/>
      <c r="JBR37"/>
      <c r="JBS37"/>
      <c r="JBT37"/>
      <c r="JBU37"/>
      <c r="JBV37"/>
      <c r="JBW37"/>
      <c r="JBX37"/>
      <c r="JBY37"/>
      <c r="JBZ37"/>
      <c r="JCA37"/>
      <c r="JCB37"/>
      <c r="JCC37"/>
      <c r="JCD37"/>
      <c r="JCE37"/>
      <c r="JCF37"/>
      <c r="JCG37"/>
      <c r="JCH37"/>
      <c r="JCI37"/>
      <c r="JCJ37"/>
      <c r="JCK37"/>
      <c r="JCL37"/>
      <c r="JCM37"/>
      <c r="JCN37"/>
      <c r="JCO37"/>
      <c r="JCP37"/>
      <c r="JCQ37"/>
      <c r="JCR37"/>
      <c r="JCS37"/>
      <c r="JCT37"/>
      <c r="JCU37"/>
      <c r="JCV37"/>
      <c r="JCW37"/>
      <c r="JCX37"/>
      <c r="JCY37"/>
      <c r="JCZ37"/>
      <c r="JDA37"/>
      <c r="JDB37"/>
      <c r="JDC37"/>
      <c r="JDD37"/>
      <c r="JDE37"/>
      <c r="JDF37"/>
      <c r="JDG37"/>
      <c r="JDH37"/>
      <c r="JDI37"/>
      <c r="JDJ37"/>
      <c r="JDK37"/>
      <c r="JDL37"/>
      <c r="JDM37"/>
      <c r="JDN37"/>
      <c r="JDO37"/>
      <c r="JDP37"/>
      <c r="JDQ37"/>
      <c r="JDR37"/>
      <c r="JDS37"/>
      <c r="JDT37"/>
      <c r="JDU37"/>
      <c r="JDV37"/>
      <c r="JDW37"/>
      <c r="JDX37"/>
      <c r="JDY37"/>
      <c r="JDZ37"/>
      <c r="JEA37"/>
      <c r="JEB37"/>
      <c r="JEC37"/>
      <c r="JED37"/>
      <c r="JEE37"/>
      <c r="JEF37"/>
      <c r="JEG37"/>
      <c r="JEH37"/>
      <c r="JEI37"/>
      <c r="JEJ37"/>
      <c r="JEK37"/>
      <c r="JEL37"/>
      <c r="JEM37"/>
      <c r="JEN37"/>
      <c r="JEO37"/>
      <c r="JEP37"/>
      <c r="JEQ37"/>
      <c r="JER37"/>
      <c r="JES37"/>
      <c r="JET37"/>
      <c r="JEU37"/>
      <c r="JEV37"/>
      <c r="JEW37"/>
      <c r="JEX37"/>
      <c r="JEY37"/>
      <c r="JEZ37"/>
      <c r="JFA37"/>
      <c r="JFB37"/>
      <c r="JFC37"/>
      <c r="JFD37"/>
      <c r="JFE37"/>
      <c r="JFF37"/>
      <c r="JFG37"/>
      <c r="JFH37"/>
      <c r="JFI37"/>
      <c r="JFJ37"/>
      <c r="JFK37"/>
      <c r="JFL37"/>
      <c r="JFM37"/>
      <c r="JFN37"/>
      <c r="JFO37"/>
      <c r="JFP37"/>
      <c r="JFQ37"/>
      <c r="JFR37"/>
      <c r="JFS37"/>
      <c r="JFT37"/>
      <c r="JFU37"/>
      <c r="JFV37"/>
      <c r="JFW37"/>
      <c r="JFX37"/>
      <c r="JFY37"/>
      <c r="JFZ37"/>
      <c r="JGA37"/>
      <c r="JGB37"/>
      <c r="JGC37"/>
      <c r="JGD37"/>
      <c r="JGE37"/>
      <c r="JGF37"/>
      <c r="JGG37"/>
      <c r="JGH37"/>
      <c r="JGI37"/>
      <c r="JGJ37"/>
      <c r="JGK37"/>
      <c r="JGL37"/>
      <c r="JGM37"/>
      <c r="JGN37"/>
      <c r="JGO37"/>
      <c r="JGP37"/>
      <c r="JGQ37"/>
      <c r="JGR37"/>
      <c r="JGS37"/>
      <c r="JGT37"/>
      <c r="JGU37"/>
      <c r="JGV37"/>
      <c r="JGW37"/>
      <c r="JGX37"/>
      <c r="JGY37"/>
      <c r="JGZ37"/>
      <c r="JHA37"/>
      <c r="JHB37"/>
      <c r="JHC37"/>
      <c r="JHD37"/>
      <c r="JHE37"/>
      <c r="JHF37"/>
      <c r="JHG37"/>
      <c r="JHH37"/>
      <c r="JHI37"/>
      <c r="JHJ37"/>
      <c r="JHK37"/>
      <c r="JHL37"/>
      <c r="JHM37"/>
      <c r="JHN37"/>
      <c r="JHO37"/>
      <c r="JHP37"/>
      <c r="JHQ37"/>
      <c r="JHR37"/>
      <c r="JHS37"/>
      <c r="JHT37"/>
      <c r="JHU37"/>
      <c r="JHV37"/>
      <c r="JHW37"/>
      <c r="JHX37"/>
      <c r="JHY37"/>
      <c r="JHZ37"/>
      <c r="JIA37"/>
      <c r="JIB37"/>
      <c r="JIC37"/>
      <c r="JID37"/>
      <c r="JIE37"/>
      <c r="JIF37"/>
      <c r="JIG37"/>
      <c r="JIH37"/>
      <c r="JII37"/>
      <c r="JIJ37"/>
      <c r="JIK37"/>
      <c r="JIL37"/>
      <c r="JIM37"/>
      <c r="JIN37"/>
      <c r="JIO37"/>
      <c r="JIP37"/>
      <c r="JIQ37"/>
      <c r="JIR37"/>
      <c r="JIS37"/>
      <c r="JIT37"/>
      <c r="JIU37"/>
      <c r="JIV37"/>
      <c r="JIW37"/>
      <c r="JIX37"/>
      <c r="JIY37"/>
      <c r="JIZ37"/>
      <c r="JJA37"/>
      <c r="JJB37"/>
      <c r="JJC37"/>
      <c r="JJD37"/>
      <c r="JJE37"/>
      <c r="JJF37"/>
      <c r="JJG37"/>
      <c r="JJH37"/>
      <c r="JJI37"/>
      <c r="JJJ37"/>
      <c r="JJK37"/>
      <c r="JJL37"/>
      <c r="JJM37"/>
      <c r="JJN37"/>
      <c r="JJO37"/>
      <c r="JJP37"/>
      <c r="JJQ37"/>
      <c r="JJR37"/>
      <c r="JJS37"/>
      <c r="JJT37"/>
      <c r="JJU37"/>
      <c r="JJV37"/>
      <c r="JJW37"/>
      <c r="JJX37"/>
      <c r="JJY37"/>
      <c r="JJZ37"/>
      <c r="JKA37"/>
      <c r="JKB37"/>
      <c r="JKC37"/>
      <c r="JKD37"/>
      <c r="JKE37"/>
      <c r="JKF37"/>
      <c r="JKG37"/>
      <c r="JKH37"/>
      <c r="JKI37"/>
      <c r="JKJ37"/>
      <c r="JKK37"/>
      <c r="JKL37"/>
      <c r="JKM37"/>
      <c r="JKN37"/>
      <c r="JKO37"/>
      <c r="JKP37"/>
      <c r="JKQ37"/>
      <c r="JKR37"/>
      <c r="JKS37"/>
      <c r="JKT37"/>
      <c r="JKU37"/>
      <c r="JKV37"/>
      <c r="JKW37"/>
      <c r="JKX37"/>
      <c r="JKY37"/>
      <c r="JKZ37"/>
      <c r="JLA37"/>
      <c r="JLB37"/>
      <c r="JLC37"/>
      <c r="JLD37"/>
      <c r="JLE37"/>
      <c r="JLF37"/>
      <c r="JLG37"/>
      <c r="JLH37"/>
      <c r="JLI37"/>
      <c r="JLJ37"/>
      <c r="JLK37"/>
      <c r="JLL37"/>
      <c r="JLM37"/>
      <c r="JLN37"/>
      <c r="JLO37"/>
      <c r="JLP37"/>
      <c r="JLQ37"/>
      <c r="JLR37"/>
      <c r="JLS37"/>
      <c r="JLT37"/>
      <c r="JLU37"/>
      <c r="JLV37"/>
      <c r="JLW37"/>
      <c r="JLX37"/>
      <c r="JLY37"/>
      <c r="JLZ37"/>
      <c r="JMA37"/>
      <c r="JMB37"/>
      <c r="JMC37"/>
      <c r="JMD37"/>
      <c r="JME37"/>
      <c r="JMF37"/>
      <c r="JMG37"/>
      <c r="JMH37"/>
      <c r="JMI37"/>
      <c r="JMJ37"/>
      <c r="JMK37"/>
      <c r="JML37"/>
      <c r="JMM37"/>
      <c r="JMN37"/>
      <c r="JMO37"/>
      <c r="JMP37"/>
      <c r="JMQ37"/>
      <c r="JMR37"/>
      <c r="JMS37"/>
      <c r="JMT37"/>
      <c r="JMU37"/>
      <c r="JMV37"/>
      <c r="JMW37"/>
      <c r="JMX37"/>
      <c r="JMY37"/>
      <c r="JMZ37"/>
      <c r="JNA37"/>
      <c r="JNB37"/>
      <c r="JNC37"/>
      <c r="JND37"/>
      <c r="JNE37"/>
      <c r="JNF37"/>
      <c r="JNG37"/>
      <c r="JNH37"/>
      <c r="JNI37"/>
      <c r="JNJ37"/>
      <c r="JNK37"/>
      <c r="JNL37"/>
      <c r="JNM37"/>
      <c r="JNN37"/>
      <c r="JNO37"/>
      <c r="JNP37"/>
      <c r="JNQ37"/>
      <c r="JNR37"/>
      <c r="JNS37"/>
      <c r="JNT37"/>
      <c r="JNU37"/>
      <c r="JNV37"/>
      <c r="JNW37"/>
      <c r="JNX37"/>
      <c r="JNY37"/>
      <c r="JNZ37"/>
      <c r="JOA37"/>
      <c r="JOB37"/>
      <c r="JOC37"/>
      <c r="JOD37"/>
      <c r="JOE37"/>
      <c r="JOF37"/>
      <c r="JOG37"/>
      <c r="JOH37"/>
      <c r="JOI37"/>
      <c r="JOJ37"/>
      <c r="JOK37"/>
      <c r="JOL37"/>
      <c r="JOM37"/>
      <c r="JON37"/>
      <c r="JOO37"/>
      <c r="JOP37"/>
      <c r="JOQ37"/>
      <c r="JOR37"/>
      <c r="JOS37"/>
      <c r="JOT37"/>
      <c r="JOU37"/>
      <c r="JOV37"/>
      <c r="JOW37"/>
      <c r="JOX37"/>
      <c r="JOY37"/>
      <c r="JOZ37"/>
      <c r="JPA37"/>
      <c r="JPB37"/>
      <c r="JPC37"/>
      <c r="JPD37"/>
      <c r="JPE37"/>
      <c r="JPF37"/>
      <c r="JPG37"/>
      <c r="JPH37"/>
      <c r="JPI37"/>
      <c r="JPJ37"/>
      <c r="JPK37"/>
      <c r="JPL37"/>
      <c r="JPM37"/>
      <c r="JPN37"/>
      <c r="JPO37"/>
      <c r="JPP37"/>
      <c r="JPQ37"/>
      <c r="JPR37"/>
      <c r="JPS37"/>
      <c r="JPT37"/>
      <c r="JPU37"/>
      <c r="JPV37"/>
      <c r="JPW37"/>
      <c r="JPX37"/>
      <c r="JPY37"/>
      <c r="JPZ37"/>
      <c r="JQA37"/>
      <c r="JQB37"/>
      <c r="JQC37"/>
      <c r="JQD37"/>
      <c r="JQE37"/>
      <c r="JQF37"/>
      <c r="JQG37"/>
      <c r="JQH37"/>
      <c r="JQI37"/>
      <c r="JQJ37"/>
      <c r="JQK37"/>
      <c r="JQL37"/>
      <c r="JQM37"/>
      <c r="JQN37"/>
      <c r="JQO37"/>
      <c r="JQP37"/>
      <c r="JQQ37"/>
      <c r="JQR37"/>
      <c r="JQS37"/>
      <c r="JQT37"/>
      <c r="JQU37"/>
      <c r="JQV37"/>
      <c r="JQW37"/>
      <c r="JQX37"/>
      <c r="JQY37"/>
      <c r="JQZ37"/>
      <c r="JRA37"/>
      <c r="JRB37"/>
      <c r="JRC37"/>
      <c r="JRD37"/>
      <c r="JRE37"/>
      <c r="JRF37"/>
      <c r="JRG37"/>
      <c r="JRH37"/>
      <c r="JRI37"/>
      <c r="JRJ37"/>
      <c r="JRK37"/>
      <c r="JRL37"/>
      <c r="JRM37"/>
      <c r="JRN37"/>
      <c r="JRO37"/>
      <c r="JRP37"/>
      <c r="JRQ37"/>
      <c r="JRR37"/>
      <c r="JRS37"/>
      <c r="JRT37"/>
      <c r="JRU37"/>
      <c r="JRV37"/>
      <c r="JRW37"/>
      <c r="JRX37"/>
      <c r="JRY37"/>
      <c r="JRZ37"/>
      <c r="JSA37"/>
      <c r="JSB37"/>
      <c r="JSC37"/>
      <c r="JSD37"/>
      <c r="JSE37"/>
      <c r="JSF37"/>
      <c r="JSG37"/>
      <c r="JSH37"/>
      <c r="JSI37"/>
      <c r="JSJ37"/>
      <c r="JSK37"/>
      <c r="JSL37"/>
      <c r="JSM37"/>
      <c r="JSN37"/>
      <c r="JSO37"/>
      <c r="JSP37"/>
      <c r="JSQ37"/>
      <c r="JSR37"/>
      <c r="JSS37"/>
      <c r="JST37"/>
      <c r="JSU37"/>
      <c r="JSV37"/>
      <c r="JSW37"/>
      <c r="JSX37"/>
      <c r="JSY37"/>
      <c r="JSZ37"/>
      <c r="JTA37"/>
      <c r="JTB37"/>
      <c r="JTC37"/>
      <c r="JTD37"/>
      <c r="JTE37"/>
      <c r="JTF37"/>
      <c r="JTG37"/>
      <c r="JTH37"/>
      <c r="JTI37"/>
      <c r="JTJ37"/>
      <c r="JTK37"/>
      <c r="JTL37"/>
      <c r="JTM37"/>
      <c r="JTN37"/>
      <c r="JTO37"/>
      <c r="JTP37"/>
      <c r="JTQ37"/>
      <c r="JTR37"/>
      <c r="JTS37"/>
      <c r="JTT37"/>
      <c r="JTU37"/>
      <c r="JTV37"/>
      <c r="JTW37"/>
      <c r="JTX37"/>
      <c r="JTY37"/>
      <c r="JTZ37"/>
      <c r="JUA37"/>
      <c r="JUB37"/>
      <c r="JUC37"/>
      <c r="JUD37"/>
      <c r="JUE37"/>
      <c r="JUF37"/>
      <c r="JUG37"/>
      <c r="JUH37"/>
      <c r="JUI37"/>
      <c r="JUJ37"/>
      <c r="JUK37"/>
      <c r="JUL37"/>
      <c r="JUM37"/>
      <c r="JUN37"/>
      <c r="JUO37"/>
      <c r="JUP37"/>
      <c r="JUQ37"/>
      <c r="JUR37"/>
      <c r="JUS37"/>
      <c r="JUT37"/>
      <c r="JUU37"/>
      <c r="JUV37"/>
      <c r="JUW37"/>
      <c r="JUX37"/>
      <c r="JUY37"/>
      <c r="JUZ37"/>
      <c r="JVA37"/>
      <c r="JVB37"/>
      <c r="JVC37"/>
      <c r="JVD37"/>
      <c r="JVE37"/>
      <c r="JVF37"/>
      <c r="JVG37"/>
      <c r="JVH37"/>
      <c r="JVI37"/>
      <c r="JVJ37"/>
      <c r="JVK37"/>
      <c r="JVL37"/>
      <c r="JVM37"/>
      <c r="JVN37"/>
      <c r="JVO37"/>
      <c r="JVP37"/>
      <c r="JVQ37"/>
      <c r="JVR37"/>
      <c r="JVS37"/>
      <c r="JVT37"/>
      <c r="JVU37"/>
      <c r="JVV37"/>
      <c r="JVW37"/>
      <c r="JVX37"/>
      <c r="JVY37"/>
      <c r="JVZ37"/>
      <c r="JWA37"/>
      <c r="JWB37"/>
      <c r="JWC37"/>
      <c r="JWD37"/>
      <c r="JWE37"/>
      <c r="JWF37"/>
      <c r="JWG37"/>
      <c r="JWH37"/>
      <c r="JWI37"/>
      <c r="JWJ37"/>
      <c r="JWK37"/>
      <c r="JWL37"/>
      <c r="JWM37"/>
      <c r="JWN37"/>
      <c r="JWO37"/>
      <c r="JWP37"/>
      <c r="JWQ37"/>
      <c r="JWR37"/>
      <c r="JWS37"/>
      <c r="JWT37"/>
      <c r="JWU37"/>
      <c r="JWV37"/>
      <c r="JWW37"/>
      <c r="JWX37"/>
      <c r="JWY37"/>
      <c r="JWZ37"/>
      <c r="JXA37"/>
      <c r="JXB37"/>
      <c r="JXC37"/>
      <c r="JXD37"/>
      <c r="JXE37"/>
      <c r="JXF37"/>
      <c r="JXG37"/>
      <c r="JXH37"/>
      <c r="JXI37"/>
      <c r="JXJ37"/>
      <c r="JXK37"/>
      <c r="JXL37"/>
      <c r="JXM37"/>
      <c r="JXN37"/>
      <c r="JXO37"/>
      <c r="JXP37"/>
      <c r="JXQ37"/>
      <c r="JXR37"/>
      <c r="JXS37"/>
      <c r="JXT37"/>
      <c r="JXU37"/>
      <c r="JXV37"/>
      <c r="JXW37"/>
      <c r="JXX37"/>
      <c r="JXY37"/>
      <c r="JXZ37"/>
      <c r="JYA37"/>
      <c r="JYB37"/>
      <c r="JYC37"/>
      <c r="JYD37"/>
      <c r="JYE37"/>
      <c r="JYF37"/>
      <c r="JYG37"/>
      <c r="JYH37"/>
      <c r="JYI37"/>
      <c r="JYJ37"/>
      <c r="JYK37"/>
      <c r="JYL37"/>
      <c r="JYM37"/>
      <c r="JYN37"/>
      <c r="JYO37"/>
      <c r="JYP37"/>
      <c r="JYQ37"/>
      <c r="JYR37"/>
      <c r="JYS37"/>
      <c r="JYT37"/>
      <c r="JYU37"/>
      <c r="JYV37"/>
      <c r="JYW37"/>
      <c r="JYX37"/>
      <c r="JYY37"/>
      <c r="JYZ37"/>
      <c r="JZA37"/>
      <c r="JZB37"/>
      <c r="JZC37"/>
      <c r="JZD37"/>
      <c r="JZE37"/>
      <c r="JZF37"/>
      <c r="JZG37"/>
      <c r="JZH37"/>
      <c r="JZI37"/>
      <c r="JZJ37"/>
      <c r="JZK37"/>
      <c r="JZL37"/>
      <c r="JZM37"/>
      <c r="JZN37"/>
      <c r="JZO37"/>
      <c r="JZP37"/>
      <c r="JZQ37"/>
      <c r="JZR37"/>
      <c r="JZS37"/>
      <c r="JZT37"/>
      <c r="JZU37"/>
      <c r="JZV37"/>
      <c r="JZW37"/>
      <c r="JZX37"/>
      <c r="JZY37"/>
      <c r="JZZ37"/>
      <c r="KAA37"/>
      <c r="KAB37"/>
      <c r="KAC37"/>
      <c r="KAD37"/>
      <c r="KAE37"/>
      <c r="KAF37"/>
      <c r="KAG37"/>
      <c r="KAH37"/>
      <c r="KAI37"/>
      <c r="KAJ37"/>
      <c r="KAK37"/>
      <c r="KAL37"/>
      <c r="KAM37"/>
      <c r="KAN37"/>
      <c r="KAO37"/>
      <c r="KAP37"/>
      <c r="KAQ37"/>
      <c r="KAR37"/>
      <c r="KAS37"/>
      <c r="KAT37"/>
      <c r="KAU37"/>
      <c r="KAV37"/>
      <c r="KAW37"/>
      <c r="KAX37"/>
      <c r="KAY37"/>
      <c r="KAZ37"/>
      <c r="KBA37"/>
      <c r="KBB37"/>
      <c r="KBC37"/>
      <c r="KBD37"/>
      <c r="KBE37"/>
      <c r="KBF37"/>
      <c r="KBG37"/>
      <c r="KBH37"/>
      <c r="KBI37"/>
      <c r="KBJ37"/>
      <c r="KBK37"/>
      <c r="KBL37"/>
      <c r="KBM37"/>
      <c r="KBN37"/>
      <c r="KBO37"/>
      <c r="KBP37"/>
      <c r="KBQ37"/>
      <c r="KBR37"/>
      <c r="KBS37"/>
      <c r="KBT37"/>
      <c r="KBU37"/>
      <c r="KBV37"/>
      <c r="KBW37"/>
      <c r="KBX37"/>
      <c r="KBY37"/>
      <c r="KBZ37"/>
      <c r="KCA37"/>
      <c r="KCB37"/>
      <c r="KCC37"/>
      <c r="KCD37"/>
      <c r="KCE37"/>
      <c r="KCF37"/>
      <c r="KCG37"/>
      <c r="KCH37"/>
      <c r="KCI37"/>
      <c r="KCJ37"/>
      <c r="KCK37"/>
      <c r="KCL37"/>
      <c r="KCM37"/>
      <c r="KCN37"/>
      <c r="KCO37"/>
      <c r="KCP37"/>
      <c r="KCQ37"/>
      <c r="KCR37"/>
      <c r="KCS37"/>
      <c r="KCT37"/>
      <c r="KCU37"/>
      <c r="KCV37"/>
      <c r="KCW37"/>
      <c r="KCX37"/>
      <c r="KCY37"/>
      <c r="KCZ37"/>
      <c r="KDA37"/>
      <c r="KDB37"/>
      <c r="KDC37"/>
      <c r="KDD37"/>
      <c r="KDE37"/>
      <c r="KDF37"/>
      <c r="KDG37"/>
      <c r="KDH37"/>
      <c r="KDI37"/>
      <c r="KDJ37"/>
      <c r="KDK37"/>
      <c r="KDL37"/>
      <c r="KDM37"/>
      <c r="KDN37"/>
      <c r="KDO37"/>
      <c r="KDP37"/>
      <c r="KDQ37"/>
      <c r="KDR37"/>
      <c r="KDS37"/>
      <c r="KDT37"/>
      <c r="KDU37"/>
      <c r="KDV37"/>
      <c r="KDW37"/>
      <c r="KDX37"/>
      <c r="KDY37"/>
      <c r="KDZ37"/>
      <c r="KEA37"/>
      <c r="KEB37"/>
      <c r="KEC37"/>
      <c r="KED37"/>
      <c r="KEE37"/>
      <c r="KEF37"/>
      <c r="KEG37"/>
      <c r="KEH37"/>
      <c r="KEI37"/>
      <c r="KEJ37"/>
      <c r="KEK37"/>
      <c r="KEL37"/>
      <c r="KEM37"/>
      <c r="KEN37"/>
      <c r="KEO37"/>
      <c r="KEP37"/>
      <c r="KEQ37"/>
      <c r="KER37"/>
      <c r="KES37"/>
      <c r="KET37"/>
      <c r="KEU37"/>
      <c r="KEV37"/>
      <c r="KEW37"/>
      <c r="KEX37"/>
      <c r="KEY37"/>
      <c r="KEZ37"/>
      <c r="KFA37"/>
      <c r="KFB37"/>
      <c r="KFC37"/>
      <c r="KFD37"/>
      <c r="KFE37"/>
      <c r="KFF37"/>
      <c r="KFG37"/>
      <c r="KFH37"/>
      <c r="KFI37"/>
      <c r="KFJ37"/>
      <c r="KFK37"/>
      <c r="KFL37"/>
      <c r="KFM37"/>
      <c r="KFN37"/>
      <c r="KFO37"/>
      <c r="KFP37"/>
      <c r="KFQ37"/>
      <c r="KFR37"/>
      <c r="KFS37"/>
      <c r="KFT37"/>
      <c r="KFU37"/>
      <c r="KFV37"/>
      <c r="KFW37"/>
      <c r="KFX37"/>
      <c r="KFY37"/>
      <c r="KFZ37"/>
      <c r="KGA37"/>
      <c r="KGB37"/>
      <c r="KGC37"/>
      <c r="KGD37"/>
      <c r="KGE37"/>
      <c r="KGF37"/>
      <c r="KGG37"/>
      <c r="KGH37"/>
      <c r="KGI37"/>
      <c r="KGJ37"/>
      <c r="KGK37"/>
      <c r="KGL37"/>
      <c r="KGM37"/>
      <c r="KGN37"/>
      <c r="KGO37"/>
      <c r="KGP37"/>
      <c r="KGQ37"/>
      <c r="KGR37"/>
      <c r="KGS37"/>
      <c r="KGT37"/>
      <c r="KGU37"/>
      <c r="KGV37"/>
      <c r="KGW37"/>
      <c r="KGX37"/>
      <c r="KGY37"/>
      <c r="KGZ37"/>
      <c r="KHA37"/>
      <c r="KHB37"/>
      <c r="KHC37"/>
      <c r="KHD37"/>
      <c r="KHE37"/>
      <c r="KHF37"/>
      <c r="KHG37"/>
      <c r="KHH37"/>
      <c r="KHI37"/>
      <c r="KHJ37"/>
      <c r="KHK37"/>
      <c r="KHL37"/>
      <c r="KHM37"/>
      <c r="KHN37"/>
      <c r="KHO37"/>
      <c r="KHP37"/>
      <c r="KHQ37"/>
      <c r="KHR37"/>
      <c r="KHS37"/>
      <c r="KHT37"/>
      <c r="KHU37"/>
      <c r="KHV37"/>
      <c r="KHW37"/>
      <c r="KHX37"/>
      <c r="KHY37"/>
      <c r="KHZ37"/>
      <c r="KIA37"/>
      <c r="KIB37"/>
      <c r="KIC37"/>
      <c r="KID37"/>
      <c r="KIE37"/>
      <c r="KIF37"/>
      <c r="KIG37"/>
      <c r="KIH37"/>
      <c r="KII37"/>
      <c r="KIJ37"/>
      <c r="KIK37"/>
      <c r="KIL37"/>
      <c r="KIM37"/>
      <c r="KIN37"/>
      <c r="KIO37"/>
      <c r="KIP37"/>
      <c r="KIQ37"/>
      <c r="KIR37"/>
      <c r="KIS37"/>
      <c r="KIT37"/>
      <c r="KIU37"/>
      <c r="KIV37"/>
      <c r="KIW37"/>
      <c r="KIX37"/>
      <c r="KIY37"/>
      <c r="KIZ37"/>
      <c r="KJA37"/>
      <c r="KJB37"/>
      <c r="KJC37"/>
      <c r="KJD37"/>
      <c r="KJE37"/>
      <c r="KJF37"/>
      <c r="KJG37"/>
      <c r="KJH37"/>
      <c r="KJI37"/>
      <c r="KJJ37"/>
      <c r="KJK37"/>
      <c r="KJL37"/>
      <c r="KJM37"/>
      <c r="KJN37"/>
      <c r="KJO37"/>
      <c r="KJP37"/>
      <c r="KJQ37"/>
      <c r="KJR37"/>
      <c r="KJS37"/>
      <c r="KJT37"/>
      <c r="KJU37"/>
      <c r="KJV37"/>
      <c r="KJW37"/>
      <c r="KJX37"/>
      <c r="KJY37"/>
      <c r="KJZ37"/>
      <c r="KKA37"/>
      <c r="KKB37"/>
      <c r="KKC37"/>
      <c r="KKD37"/>
      <c r="KKE37"/>
      <c r="KKF37"/>
      <c r="KKG37"/>
      <c r="KKH37"/>
      <c r="KKI37"/>
      <c r="KKJ37"/>
      <c r="KKK37"/>
      <c r="KKL37"/>
      <c r="KKM37"/>
      <c r="KKN37"/>
      <c r="KKO37"/>
      <c r="KKP37"/>
      <c r="KKQ37"/>
      <c r="KKR37"/>
      <c r="KKS37"/>
      <c r="KKT37"/>
      <c r="KKU37"/>
      <c r="KKV37"/>
      <c r="KKW37"/>
      <c r="KKX37"/>
      <c r="KKY37"/>
      <c r="KKZ37"/>
      <c r="KLA37"/>
      <c r="KLB37"/>
      <c r="KLC37"/>
      <c r="KLD37"/>
      <c r="KLE37"/>
      <c r="KLF37"/>
      <c r="KLG37"/>
      <c r="KLH37"/>
      <c r="KLI37"/>
      <c r="KLJ37"/>
      <c r="KLK37"/>
      <c r="KLL37"/>
      <c r="KLM37"/>
      <c r="KLN37"/>
      <c r="KLO37"/>
      <c r="KLP37"/>
      <c r="KLQ37"/>
      <c r="KLR37"/>
      <c r="KLS37"/>
      <c r="KLT37"/>
      <c r="KLU37"/>
      <c r="KLV37"/>
      <c r="KLW37"/>
      <c r="KLX37"/>
      <c r="KLY37"/>
      <c r="KLZ37"/>
      <c r="KMA37"/>
      <c r="KMB37"/>
      <c r="KMC37"/>
      <c r="KMD37"/>
      <c r="KME37"/>
      <c r="KMF37"/>
      <c r="KMG37"/>
      <c r="KMH37"/>
      <c r="KMI37"/>
      <c r="KMJ37"/>
      <c r="KMK37"/>
      <c r="KML37"/>
      <c r="KMM37"/>
      <c r="KMN37"/>
      <c r="KMO37"/>
      <c r="KMP37"/>
      <c r="KMQ37"/>
      <c r="KMR37"/>
      <c r="KMS37"/>
      <c r="KMT37"/>
      <c r="KMU37"/>
      <c r="KMV37"/>
      <c r="KMW37"/>
      <c r="KMX37"/>
      <c r="KMY37"/>
      <c r="KMZ37"/>
      <c r="KNA37"/>
      <c r="KNB37"/>
      <c r="KNC37"/>
      <c r="KND37"/>
      <c r="KNE37"/>
      <c r="KNF37"/>
      <c r="KNG37"/>
      <c r="KNH37"/>
      <c r="KNI37"/>
      <c r="KNJ37"/>
      <c r="KNK37"/>
      <c r="KNL37"/>
      <c r="KNM37"/>
      <c r="KNN37"/>
      <c r="KNO37"/>
      <c r="KNP37"/>
      <c r="KNQ37"/>
      <c r="KNR37"/>
      <c r="KNS37"/>
      <c r="KNT37"/>
      <c r="KNU37"/>
      <c r="KNV37"/>
      <c r="KNW37"/>
      <c r="KNX37"/>
      <c r="KNY37"/>
      <c r="KNZ37"/>
      <c r="KOA37"/>
      <c r="KOB37"/>
      <c r="KOC37"/>
      <c r="KOD37"/>
      <c r="KOE37"/>
      <c r="KOF37"/>
      <c r="KOG37"/>
      <c r="KOH37"/>
      <c r="KOI37"/>
      <c r="KOJ37"/>
      <c r="KOK37"/>
      <c r="KOL37"/>
      <c r="KOM37"/>
      <c r="KON37"/>
      <c r="KOO37"/>
      <c r="KOP37"/>
      <c r="KOQ37"/>
      <c r="KOR37"/>
      <c r="KOS37"/>
      <c r="KOT37"/>
      <c r="KOU37"/>
      <c r="KOV37"/>
      <c r="KOW37"/>
      <c r="KOX37"/>
      <c r="KOY37"/>
      <c r="KOZ37"/>
      <c r="KPA37"/>
      <c r="KPB37"/>
      <c r="KPC37"/>
      <c r="KPD37"/>
      <c r="KPE37"/>
      <c r="KPF37"/>
      <c r="KPG37"/>
      <c r="KPH37"/>
      <c r="KPI37"/>
      <c r="KPJ37"/>
      <c r="KPK37"/>
      <c r="KPL37"/>
      <c r="KPM37"/>
      <c r="KPN37"/>
      <c r="KPO37"/>
      <c r="KPP37"/>
      <c r="KPQ37"/>
      <c r="KPR37"/>
      <c r="KPS37"/>
      <c r="KPT37"/>
      <c r="KPU37"/>
      <c r="KPV37"/>
      <c r="KPW37"/>
      <c r="KPX37"/>
      <c r="KPY37"/>
      <c r="KPZ37"/>
      <c r="KQA37"/>
      <c r="KQB37"/>
      <c r="KQC37"/>
      <c r="KQD37"/>
      <c r="KQE37"/>
      <c r="KQF37"/>
      <c r="KQG37"/>
      <c r="KQH37"/>
      <c r="KQI37"/>
      <c r="KQJ37"/>
      <c r="KQK37"/>
      <c r="KQL37"/>
      <c r="KQM37"/>
      <c r="KQN37"/>
      <c r="KQO37"/>
      <c r="KQP37"/>
      <c r="KQQ37"/>
      <c r="KQR37"/>
      <c r="KQS37"/>
      <c r="KQT37"/>
      <c r="KQU37"/>
      <c r="KQV37"/>
      <c r="KQW37"/>
      <c r="KQX37"/>
      <c r="KQY37"/>
      <c r="KQZ37"/>
      <c r="KRA37"/>
      <c r="KRB37"/>
      <c r="KRC37"/>
      <c r="KRD37"/>
      <c r="KRE37"/>
      <c r="KRF37"/>
      <c r="KRG37"/>
      <c r="KRH37"/>
      <c r="KRI37"/>
      <c r="KRJ37"/>
      <c r="KRK37"/>
      <c r="KRL37"/>
      <c r="KRM37"/>
      <c r="KRN37"/>
      <c r="KRO37"/>
      <c r="KRP37"/>
      <c r="KRQ37"/>
      <c r="KRR37"/>
      <c r="KRS37"/>
      <c r="KRT37"/>
      <c r="KRU37"/>
      <c r="KRV37"/>
      <c r="KRW37"/>
      <c r="KRX37"/>
      <c r="KRY37"/>
      <c r="KRZ37"/>
      <c r="KSA37"/>
      <c r="KSB37"/>
      <c r="KSC37"/>
      <c r="KSD37"/>
      <c r="KSE37"/>
      <c r="KSF37"/>
      <c r="KSG37"/>
      <c r="KSH37"/>
      <c r="KSI37"/>
      <c r="KSJ37"/>
      <c r="KSK37"/>
      <c r="KSL37"/>
      <c r="KSM37"/>
      <c r="KSN37"/>
      <c r="KSO37"/>
      <c r="KSP37"/>
      <c r="KSQ37"/>
      <c r="KSR37"/>
      <c r="KSS37"/>
      <c r="KST37"/>
      <c r="KSU37"/>
      <c r="KSV37"/>
      <c r="KSW37"/>
      <c r="KSX37"/>
      <c r="KSY37"/>
      <c r="KSZ37"/>
      <c r="KTA37"/>
      <c r="KTB37"/>
      <c r="KTC37"/>
      <c r="KTD37"/>
      <c r="KTE37"/>
      <c r="KTF37"/>
      <c r="KTG37"/>
      <c r="KTH37"/>
      <c r="KTI37"/>
      <c r="KTJ37"/>
      <c r="KTK37"/>
      <c r="KTL37"/>
      <c r="KTM37"/>
      <c r="KTN37"/>
      <c r="KTO37"/>
      <c r="KTP37"/>
      <c r="KTQ37"/>
      <c r="KTR37"/>
      <c r="KTS37"/>
      <c r="KTT37"/>
      <c r="KTU37"/>
      <c r="KTV37"/>
      <c r="KTW37"/>
      <c r="KTX37"/>
      <c r="KTY37"/>
      <c r="KTZ37"/>
      <c r="KUA37"/>
      <c r="KUB37"/>
      <c r="KUC37"/>
      <c r="KUD37"/>
      <c r="KUE37"/>
      <c r="KUF37"/>
      <c r="KUG37"/>
      <c r="KUH37"/>
      <c r="KUI37"/>
      <c r="KUJ37"/>
      <c r="KUK37"/>
      <c r="KUL37"/>
      <c r="KUM37"/>
      <c r="KUN37"/>
      <c r="KUO37"/>
      <c r="KUP37"/>
      <c r="KUQ37"/>
      <c r="KUR37"/>
      <c r="KUS37"/>
      <c r="KUT37"/>
      <c r="KUU37"/>
      <c r="KUV37"/>
      <c r="KUW37"/>
      <c r="KUX37"/>
      <c r="KUY37"/>
      <c r="KUZ37"/>
      <c r="KVA37"/>
      <c r="KVB37"/>
      <c r="KVC37"/>
      <c r="KVD37"/>
      <c r="KVE37"/>
      <c r="KVF37"/>
      <c r="KVG37"/>
      <c r="KVH37"/>
      <c r="KVI37"/>
      <c r="KVJ37"/>
      <c r="KVK37"/>
      <c r="KVL37"/>
      <c r="KVM37"/>
      <c r="KVN37"/>
      <c r="KVO37"/>
      <c r="KVP37"/>
      <c r="KVQ37"/>
      <c r="KVR37"/>
      <c r="KVS37"/>
      <c r="KVT37"/>
      <c r="KVU37"/>
      <c r="KVV37"/>
      <c r="KVW37"/>
      <c r="KVX37"/>
      <c r="KVY37"/>
      <c r="KVZ37"/>
      <c r="KWA37"/>
      <c r="KWB37"/>
      <c r="KWC37"/>
      <c r="KWD37"/>
      <c r="KWE37"/>
      <c r="KWF37"/>
      <c r="KWG37"/>
      <c r="KWH37"/>
      <c r="KWI37"/>
      <c r="KWJ37"/>
      <c r="KWK37"/>
      <c r="KWL37"/>
      <c r="KWM37"/>
      <c r="KWN37"/>
      <c r="KWO37"/>
      <c r="KWP37"/>
      <c r="KWQ37"/>
      <c r="KWR37"/>
      <c r="KWS37"/>
      <c r="KWT37"/>
      <c r="KWU37"/>
      <c r="KWV37"/>
      <c r="KWW37"/>
      <c r="KWX37"/>
      <c r="KWY37"/>
      <c r="KWZ37"/>
      <c r="KXA37"/>
      <c r="KXB37"/>
      <c r="KXC37"/>
      <c r="KXD37"/>
      <c r="KXE37"/>
      <c r="KXF37"/>
      <c r="KXG37"/>
      <c r="KXH37"/>
      <c r="KXI37"/>
      <c r="KXJ37"/>
      <c r="KXK37"/>
      <c r="KXL37"/>
      <c r="KXM37"/>
      <c r="KXN37"/>
      <c r="KXO37"/>
      <c r="KXP37"/>
      <c r="KXQ37"/>
      <c r="KXR37"/>
      <c r="KXS37"/>
      <c r="KXT37"/>
      <c r="KXU37"/>
      <c r="KXV37"/>
      <c r="KXW37"/>
      <c r="KXX37"/>
      <c r="KXY37"/>
      <c r="KXZ37"/>
      <c r="KYA37"/>
      <c r="KYB37"/>
      <c r="KYC37"/>
      <c r="KYD37"/>
      <c r="KYE37"/>
      <c r="KYF37"/>
      <c r="KYG37"/>
      <c r="KYH37"/>
      <c r="KYI37"/>
      <c r="KYJ37"/>
      <c r="KYK37"/>
      <c r="KYL37"/>
      <c r="KYM37"/>
      <c r="KYN37"/>
      <c r="KYO37"/>
      <c r="KYP37"/>
      <c r="KYQ37"/>
      <c r="KYR37"/>
      <c r="KYS37"/>
      <c r="KYT37"/>
      <c r="KYU37"/>
      <c r="KYV37"/>
      <c r="KYW37"/>
      <c r="KYX37"/>
      <c r="KYY37"/>
      <c r="KYZ37"/>
      <c r="KZA37"/>
      <c r="KZB37"/>
      <c r="KZC37"/>
      <c r="KZD37"/>
      <c r="KZE37"/>
      <c r="KZF37"/>
      <c r="KZG37"/>
      <c r="KZH37"/>
      <c r="KZI37"/>
      <c r="KZJ37"/>
      <c r="KZK37"/>
      <c r="KZL37"/>
      <c r="KZM37"/>
      <c r="KZN37"/>
      <c r="KZO37"/>
      <c r="KZP37"/>
      <c r="KZQ37"/>
      <c r="KZR37"/>
      <c r="KZS37"/>
      <c r="KZT37"/>
      <c r="KZU37"/>
      <c r="KZV37"/>
      <c r="KZW37"/>
      <c r="KZX37"/>
      <c r="KZY37"/>
      <c r="KZZ37"/>
      <c r="LAA37"/>
      <c r="LAB37"/>
      <c r="LAC37"/>
      <c r="LAD37"/>
      <c r="LAE37"/>
      <c r="LAF37"/>
      <c r="LAG37"/>
      <c r="LAH37"/>
      <c r="LAI37"/>
      <c r="LAJ37"/>
      <c r="LAK37"/>
      <c r="LAL37"/>
      <c r="LAM37"/>
      <c r="LAN37"/>
      <c r="LAO37"/>
      <c r="LAP37"/>
      <c r="LAQ37"/>
      <c r="LAR37"/>
      <c r="LAS37"/>
      <c r="LAT37"/>
      <c r="LAU37"/>
      <c r="LAV37"/>
      <c r="LAW37"/>
      <c r="LAX37"/>
      <c r="LAY37"/>
      <c r="LAZ37"/>
      <c r="LBA37"/>
      <c r="LBB37"/>
      <c r="LBC37"/>
      <c r="LBD37"/>
      <c r="LBE37"/>
      <c r="LBF37"/>
      <c r="LBG37"/>
      <c r="LBH37"/>
      <c r="LBI37"/>
      <c r="LBJ37"/>
      <c r="LBK37"/>
      <c r="LBL37"/>
      <c r="LBM37"/>
      <c r="LBN37"/>
      <c r="LBO37"/>
      <c r="LBP37"/>
      <c r="LBQ37"/>
      <c r="LBR37"/>
      <c r="LBS37"/>
      <c r="LBT37"/>
      <c r="LBU37"/>
      <c r="LBV37"/>
      <c r="LBW37"/>
      <c r="LBX37"/>
      <c r="LBY37"/>
      <c r="LBZ37"/>
      <c r="LCA37"/>
      <c r="LCB37"/>
      <c r="LCC37"/>
      <c r="LCD37"/>
      <c r="LCE37"/>
      <c r="LCF37"/>
      <c r="LCG37"/>
      <c r="LCH37"/>
      <c r="LCI37"/>
      <c r="LCJ37"/>
      <c r="LCK37"/>
      <c r="LCL37"/>
      <c r="LCM37"/>
      <c r="LCN37"/>
      <c r="LCO37"/>
      <c r="LCP37"/>
      <c r="LCQ37"/>
      <c r="LCR37"/>
      <c r="LCS37"/>
      <c r="LCT37"/>
      <c r="LCU37"/>
      <c r="LCV37"/>
      <c r="LCW37"/>
      <c r="LCX37"/>
      <c r="LCY37"/>
      <c r="LCZ37"/>
      <c r="LDA37"/>
      <c r="LDB37"/>
      <c r="LDC37"/>
      <c r="LDD37"/>
      <c r="LDE37"/>
      <c r="LDF37"/>
      <c r="LDG37"/>
      <c r="LDH37"/>
      <c r="LDI37"/>
      <c r="LDJ37"/>
      <c r="LDK37"/>
      <c r="LDL37"/>
      <c r="LDM37"/>
      <c r="LDN37"/>
      <c r="LDO37"/>
      <c r="LDP37"/>
      <c r="LDQ37"/>
      <c r="LDR37"/>
      <c r="LDS37"/>
      <c r="LDT37"/>
      <c r="LDU37"/>
      <c r="LDV37"/>
      <c r="LDW37"/>
      <c r="LDX37"/>
      <c r="LDY37"/>
      <c r="LDZ37"/>
      <c r="LEA37"/>
      <c r="LEB37"/>
      <c r="LEC37"/>
      <c r="LED37"/>
      <c r="LEE37"/>
      <c r="LEF37"/>
      <c r="LEG37"/>
      <c r="LEH37"/>
      <c r="LEI37"/>
      <c r="LEJ37"/>
      <c r="LEK37"/>
      <c r="LEL37"/>
      <c r="LEM37"/>
      <c r="LEN37"/>
      <c r="LEO37"/>
      <c r="LEP37"/>
      <c r="LEQ37"/>
      <c r="LER37"/>
      <c r="LES37"/>
      <c r="LET37"/>
      <c r="LEU37"/>
      <c r="LEV37"/>
      <c r="LEW37"/>
      <c r="LEX37"/>
      <c r="LEY37"/>
      <c r="LEZ37"/>
      <c r="LFA37"/>
      <c r="LFB37"/>
      <c r="LFC37"/>
      <c r="LFD37"/>
      <c r="LFE37"/>
      <c r="LFF37"/>
      <c r="LFG37"/>
      <c r="LFH37"/>
      <c r="LFI37"/>
      <c r="LFJ37"/>
      <c r="LFK37"/>
      <c r="LFL37"/>
      <c r="LFM37"/>
      <c r="LFN37"/>
      <c r="LFO37"/>
      <c r="LFP37"/>
      <c r="LFQ37"/>
      <c r="LFR37"/>
      <c r="LFS37"/>
      <c r="LFT37"/>
      <c r="LFU37"/>
      <c r="LFV37"/>
      <c r="LFW37"/>
      <c r="LFX37"/>
      <c r="LFY37"/>
      <c r="LFZ37"/>
      <c r="LGA37"/>
      <c r="LGB37"/>
      <c r="LGC37"/>
      <c r="LGD37"/>
      <c r="LGE37"/>
      <c r="LGF37"/>
      <c r="LGG37"/>
      <c r="LGH37"/>
      <c r="LGI37"/>
      <c r="LGJ37"/>
      <c r="LGK37"/>
      <c r="LGL37"/>
      <c r="LGM37"/>
      <c r="LGN37"/>
      <c r="LGO37"/>
      <c r="LGP37"/>
      <c r="LGQ37"/>
      <c r="LGR37"/>
      <c r="LGS37"/>
      <c r="LGT37"/>
      <c r="LGU37"/>
      <c r="LGV37"/>
      <c r="LGW37"/>
      <c r="LGX37"/>
      <c r="LGY37"/>
      <c r="LGZ37"/>
      <c r="LHA37"/>
      <c r="LHB37"/>
      <c r="LHC37"/>
      <c r="LHD37"/>
      <c r="LHE37"/>
      <c r="LHF37"/>
      <c r="LHG37"/>
      <c r="LHH37"/>
      <c r="LHI37"/>
      <c r="LHJ37"/>
      <c r="LHK37"/>
      <c r="LHL37"/>
      <c r="LHM37"/>
      <c r="LHN37"/>
      <c r="LHO37"/>
      <c r="LHP37"/>
      <c r="LHQ37"/>
      <c r="LHR37"/>
      <c r="LHS37"/>
      <c r="LHT37"/>
      <c r="LHU37"/>
      <c r="LHV37"/>
      <c r="LHW37"/>
      <c r="LHX37"/>
      <c r="LHY37"/>
      <c r="LHZ37"/>
      <c r="LIA37"/>
      <c r="LIB37"/>
      <c r="LIC37"/>
      <c r="LID37"/>
      <c r="LIE37"/>
      <c r="LIF37"/>
      <c r="LIG37"/>
      <c r="LIH37"/>
      <c r="LII37"/>
      <c r="LIJ37"/>
      <c r="LIK37"/>
      <c r="LIL37"/>
      <c r="LIM37"/>
      <c r="LIN37"/>
      <c r="LIO37"/>
      <c r="LIP37"/>
      <c r="LIQ37"/>
      <c r="LIR37"/>
      <c r="LIS37"/>
      <c r="LIT37"/>
      <c r="LIU37"/>
      <c r="LIV37"/>
      <c r="LIW37"/>
      <c r="LIX37"/>
      <c r="LIY37"/>
      <c r="LIZ37"/>
      <c r="LJA37"/>
      <c r="LJB37"/>
      <c r="LJC37"/>
      <c r="LJD37"/>
      <c r="LJE37"/>
      <c r="LJF37"/>
      <c r="LJG37"/>
      <c r="LJH37"/>
      <c r="LJI37"/>
      <c r="LJJ37"/>
      <c r="LJK37"/>
      <c r="LJL37"/>
      <c r="LJM37"/>
      <c r="LJN37"/>
      <c r="LJO37"/>
      <c r="LJP37"/>
      <c r="LJQ37"/>
      <c r="LJR37"/>
      <c r="LJS37"/>
      <c r="LJT37"/>
      <c r="LJU37"/>
      <c r="LJV37"/>
      <c r="LJW37"/>
      <c r="LJX37"/>
      <c r="LJY37"/>
      <c r="LJZ37"/>
      <c r="LKA37"/>
      <c r="LKB37"/>
      <c r="LKC37"/>
      <c r="LKD37"/>
      <c r="LKE37"/>
      <c r="LKF37"/>
      <c r="LKG37"/>
      <c r="LKH37"/>
      <c r="LKI37"/>
      <c r="LKJ37"/>
      <c r="LKK37"/>
      <c r="LKL37"/>
      <c r="LKM37"/>
      <c r="LKN37"/>
      <c r="LKO37"/>
      <c r="LKP37"/>
      <c r="LKQ37"/>
      <c r="LKR37"/>
      <c r="LKS37"/>
      <c r="LKT37"/>
      <c r="LKU37"/>
      <c r="LKV37"/>
      <c r="LKW37"/>
      <c r="LKX37"/>
      <c r="LKY37"/>
      <c r="LKZ37"/>
      <c r="LLA37"/>
      <c r="LLB37"/>
      <c r="LLC37"/>
      <c r="LLD37"/>
      <c r="LLE37"/>
      <c r="LLF37"/>
      <c r="LLG37"/>
      <c r="LLH37"/>
      <c r="LLI37"/>
      <c r="LLJ37"/>
      <c r="LLK37"/>
      <c r="LLL37"/>
      <c r="LLM37"/>
      <c r="LLN37"/>
      <c r="LLO37"/>
      <c r="LLP37"/>
      <c r="LLQ37"/>
      <c r="LLR37"/>
      <c r="LLS37"/>
      <c r="LLT37"/>
      <c r="LLU37"/>
      <c r="LLV37"/>
      <c r="LLW37"/>
      <c r="LLX37"/>
      <c r="LLY37"/>
      <c r="LLZ37"/>
      <c r="LMA37"/>
      <c r="LMB37"/>
      <c r="LMC37"/>
      <c r="LMD37"/>
      <c r="LME37"/>
      <c r="LMF37"/>
      <c r="LMG37"/>
      <c r="LMH37"/>
      <c r="LMI37"/>
      <c r="LMJ37"/>
      <c r="LMK37"/>
      <c r="LML37"/>
      <c r="LMM37"/>
      <c r="LMN37"/>
      <c r="LMO37"/>
      <c r="LMP37"/>
      <c r="LMQ37"/>
      <c r="LMR37"/>
      <c r="LMS37"/>
      <c r="LMT37"/>
      <c r="LMU37"/>
      <c r="LMV37"/>
      <c r="LMW37"/>
      <c r="LMX37"/>
      <c r="LMY37"/>
      <c r="LMZ37"/>
      <c r="LNA37"/>
      <c r="LNB37"/>
      <c r="LNC37"/>
      <c r="LND37"/>
      <c r="LNE37"/>
      <c r="LNF37"/>
      <c r="LNG37"/>
      <c r="LNH37"/>
      <c r="LNI37"/>
      <c r="LNJ37"/>
      <c r="LNK37"/>
      <c r="LNL37"/>
      <c r="LNM37"/>
      <c r="LNN37"/>
      <c r="LNO37"/>
      <c r="LNP37"/>
      <c r="LNQ37"/>
      <c r="LNR37"/>
      <c r="LNS37"/>
      <c r="LNT37"/>
      <c r="LNU37"/>
      <c r="LNV37"/>
      <c r="LNW37"/>
      <c r="LNX37"/>
      <c r="LNY37"/>
      <c r="LNZ37"/>
      <c r="LOA37"/>
      <c r="LOB37"/>
      <c r="LOC37"/>
      <c r="LOD37"/>
      <c r="LOE37"/>
      <c r="LOF37"/>
      <c r="LOG37"/>
      <c r="LOH37"/>
      <c r="LOI37"/>
      <c r="LOJ37"/>
      <c r="LOK37"/>
      <c r="LOL37"/>
      <c r="LOM37"/>
      <c r="LON37"/>
      <c r="LOO37"/>
      <c r="LOP37"/>
      <c r="LOQ37"/>
      <c r="LOR37"/>
      <c r="LOS37"/>
      <c r="LOT37"/>
      <c r="LOU37"/>
      <c r="LOV37"/>
      <c r="LOW37"/>
      <c r="LOX37"/>
      <c r="LOY37"/>
      <c r="LOZ37"/>
      <c r="LPA37"/>
      <c r="LPB37"/>
      <c r="LPC37"/>
      <c r="LPD37"/>
      <c r="LPE37"/>
      <c r="LPF37"/>
      <c r="LPG37"/>
      <c r="LPH37"/>
      <c r="LPI37"/>
      <c r="LPJ37"/>
      <c r="LPK37"/>
      <c r="LPL37"/>
      <c r="LPM37"/>
      <c r="LPN37"/>
      <c r="LPO37"/>
      <c r="LPP37"/>
      <c r="LPQ37"/>
      <c r="LPR37"/>
      <c r="LPS37"/>
      <c r="LPT37"/>
      <c r="LPU37"/>
      <c r="LPV37"/>
      <c r="LPW37"/>
      <c r="LPX37"/>
      <c r="LPY37"/>
      <c r="LPZ37"/>
      <c r="LQA37"/>
      <c r="LQB37"/>
      <c r="LQC37"/>
      <c r="LQD37"/>
      <c r="LQE37"/>
      <c r="LQF37"/>
      <c r="LQG37"/>
      <c r="LQH37"/>
      <c r="LQI37"/>
      <c r="LQJ37"/>
      <c r="LQK37"/>
      <c r="LQL37"/>
      <c r="LQM37"/>
      <c r="LQN37"/>
      <c r="LQO37"/>
      <c r="LQP37"/>
      <c r="LQQ37"/>
      <c r="LQR37"/>
      <c r="LQS37"/>
      <c r="LQT37"/>
      <c r="LQU37"/>
      <c r="LQV37"/>
      <c r="LQW37"/>
      <c r="LQX37"/>
      <c r="LQY37"/>
      <c r="LQZ37"/>
      <c r="LRA37"/>
      <c r="LRB37"/>
      <c r="LRC37"/>
      <c r="LRD37"/>
      <c r="LRE37"/>
      <c r="LRF37"/>
      <c r="LRG37"/>
      <c r="LRH37"/>
      <c r="LRI37"/>
      <c r="LRJ37"/>
      <c r="LRK37"/>
      <c r="LRL37"/>
      <c r="LRM37"/>
      <c r="LRN37"/>
      <c r="LRO37"/>
      <c r="LRP37"/>
      <c r="LRQ37"/>
      <c r="LRR37"/>
      <c r="LRS37"/>
      <c r="LRT37"/>
      <c r="LRU37"/>
      <c r="LRV37"/>
      <c r="LRW37"/>
      <c r="LRX37"/>
      <c r="LRY37"/>
      <c r="LRZ37"/>
      <c r="LSA37"/>
      <c r="LSB37"/>
      <c r="LSC37"/>
      <c r="LSD37"/>
      <c r="LSE37"/>
      <c r="LSF37"/>
      <c r="LSG37"/>
      <c r="LSH37"/>
      <c r="LSI37"/>
      <c r="LSJ37"/>
      <c r="LSK37"/>
      <c r="LSL37"/>
      <c r="LSM37"/>
      <c r="LSN37"/>
      <c r="LSO37"/>
      <c r="LSP37"/>
      <c r="LSQ37"/>
      <c r="LSR37"/>
      <c r="LSS37"/>
      <c r="LST37"/>
      <c r="LSU37"/>
      <c r="LSV37"/>
      <c r="LSW37"/>
      <c r="LSX37"/>
      <c r="LSY37"/>
      <c r="LSZ37"/>
      <c r="LTA37"/>
      <c r="LTB37"/>
      <c r="LTC37"/>
      <c r="LTD37"/>
      <c r="LTE37"/>
      <c r="LTF37"/>
      <c r="LTG37"/>
      <c r="LTH37"/>
      <c r="LTI37"/>
      <c r="LTJ37"/>
      <c r="LTK37"/>
      <c r="LTL37"/>
      <c r="LTM37"/>
      <c r="LTN37"/>
      <c r="LTO37"/>
      <c r="LTP37"/>
      <c r="LTQ37"/>
      <c r="LTR37"/>
      <c r="LTS37"/>
      <c r="LTT37"/>
      <c r="LTU37"/>
      <c r="LTV37"/>
      <c r="LTW37"/>
      <c r="LTX37"/>
      <c r="LTY37"/>
      <c r="LTZ37"/>
      <c r="LUA37"/>
      <c r="LUB37"/>
      <c r="LUC37"/>
      <c r="LUD37"/>
      <c r="LUE37"/>
      <c r="LUF37"/>
      <c r="LUG37"/>
      <c r="LUH37"/>
      <c r="LUI37"/>
      <c r="LUJ37"/>
      <c r="LUK37"/>
      <c r="LUL37"/>
      <c r="LUM37"/>
      <c r="LUN37"/>
      <c r="LUO37"/>
      <c r="LUP37"/>
      <c r="LUQ37"/>
      <c r="LUR37"/>
      <c r="LUS37"/>
      <c r="LUT37"/>
      <c r="LUU37"/>
      <c r="LUV37"/>
      <c r="LUW37"/>
      <c r="LUX37"/>
      <c r="LUY37"/>
      <c r="LUZ37"/>
      <c r="LVA37"/>
      <c r="LVB37"/>
      <c r="LVC37"/>
      <c r="LVD37"/>
      <c r="LVE37"/>
      <c r="LVF37"/>
      <c r="LVG37"/>
      <c r="LVH37"/>
      <c r="LVI37"/>
      <c r="LVJ37"/>
      <c r="LVK37"/>
      <c r="LVL37"/>
      <c r="LVM37"/>
      <c r="LVN37"/>
      <c r="LVO37"/>
      <c r="LVP37"/>
      <c r="LVQ37"/>
      <c r="LVR37"/>
      <c r="LVS37"/>
      <c r="LVT37"/>
      <c r="LVU37"/>
      <c r="LVV37"/>
      <c r="LVW37"/>
      <c r="LVX37"/>
      <c r="LVY37"/>
      <c r="LVZ37"/>
      <c r="LWA37"/>
      <c r="LWB37"/>
      <c r="LWC37"/>
      <c r="LWD37"/>
      <c r="LWE37"/>
      <c r="LWF37"/>
      <c r="LWG37"/>
      <c r="LWH37"/>
      <c r="LWI37"/>
      <c r="LWJ37"/>
      <c r="LWK37"/>
      <c r="LWL37"/>
      <c r="LWM37"/>
      <c r="LWN37"/>
      <c r="LWO37"/>
      <c r="LWP37"/>
      <c r="LWQ37"/>
      <c r="LWR37"/>
      <c r="LWS37"/>
      <c r="LWT37"/>
      <c r="LWU37"/>
      <c r="LWV37"/>
      <c r="LWW37"/>
      <c r="LWX37"/>
      <c r="LWY37"/>
      <c r="LWZ37"/>
      <c r="LXA37"/>
      <c r="LXB37"/>
      <c r="LXC37"/>
      <c r="LXD37"/>
      <c r="LXE37"/>
      <c r="LXF37"/>
      <c r="LXG37"/>
      <c r="LXH37"/>
      <c r="LXI37"/>
      <c r="LXJ37"/>
      <c r="LXK37"/>
      <c r="LXL37"/>
      <c r="LXM37"/>
      <c r="LXN37"/>
      <c r="LXO37"/>
      <c r="LXP37"/>
      <c r="LXQ37"/>
      <c r="LXR37"/>
      <c r="LXS37"/>
      <c r="LXT37"/>
      <c r="LXU37"/>
      <c r="LXV37"/>
      <c r="LXW37"/>
      <c r="LXX37"/>
      <c r="LXY37"/>
      <c r="LXZ37"/>
      <c r="LYA37"/>
      <c r="LYB37"/>
      <c r="LYC37"/>
      <c r="LYD37"/>
      <c r="LYE37"/>
      <c r="LYF37"/>
      <c r="LYG37"/>
      <c r="LYH37"/>
      <c r="LYI37"/>
      <c r="LYJ37"/>
      <c r="LYK37"/>
      <c r="LYL37"/>
      <c r="LYM37"/>
      <c r="LYN37"/>
      <c r="LYO37"/>
      <c r="LYP37"/>
      <c r="LYQ37"/>
      <c r="LYR37"/>
      <c r="LYS37"/>
      <c r="LYT37"/>
      <c r="LYU37"/>
      <c r="LYV37"/>
      <c r="LYW37"/>
      <c r="LYX37"/>
      <c r="LYY37"/>
      <c r="LYZ37"/>
      <c r="LZA37"/>
      <c r="LZB37"/>
      <c r="LZC37"/>
      <c r="LZD37"/>
      <c r="LZE37"/>
      <c r="LZF37"/>
      <c r="LZG37"/>
      <c r="LZH37"/>
      <c r="LZI37"/>
      <c r="LZJ37"/>
      <c r="LZK37"/>
      <c r="LZL37"/>
      <c r="LZM37"/>
      <c r="LZN37"/>
      <c r="LZO37"/>
      <c r="LZP37"/>
      <c r="LZQ37"/>
      <c r="LZR37"/>
      <c r="LZS37"/>
      <c r="LZT37"/>
      <c r="LZU37"/>
      <c r="LZV37"/>
      <c r="LZW37"/>
      <c r="LZX37"/>
      <c r="LZY37"/>
      <c r="LZZ37"/>
      <c r="MAA37"/>
      <c r="MAB37"/>
      <c r="MAC37"/>
      <c r="MAD37"/>
      <c r="MAE37"/>
      <c r="MAF37"/>
      <c r="MAG37"/>
      <c r="MAH37"/>
      <c r="MAI37"/>
      <c r="MAJ37"/>
      <c r="MAK37"/>
      <c r="MAL37"/>
      <c r="MAM37"/>
      <c r="MAN37"/>
      <c r="MAO37"/>
      <c r="MAP37"/>
      <c r="MAQ37"/>
      <c r="MAR37"/>
      <c r="MAS37"/>
      <c r="MAT37"/>
      <c r="MAU37"/>
      <c r="MAV37"/>
      <c r="MAW37"/>
      <c r="MAX37"/>
      <c r="MAY37"/>
      <c r="MAZ37"/>
      <c r="MBA37"/>
      <c r="MBB37"/>
      <c r="MBC37"/>
      <c r="MBD37"/>
      <c r="MBE37"/>
      <c r="MBF37"/>
      <c r="MBG37"/>
      <c r="MBH37"/>
      <c r="MBI37"/>
      <c r="MBJ37"/>
      <c r="MBK37"/>
      <c r="MBL37"/>
      <c r="MBM37"/>
      <c r="MBN37"/>
      <c r="MBO37"/>
      <c r="MBP37"/>
      <c r="MBQ37"/>
      <c r="MBR37"/>
      <c r="MBS37"/>
      <c r="MBT37"/>
      <c r="MBU37"/>
      <c r="MBV37"/>
      <c r="MBW37"/>
      <c r="MBX37"/>
      <c r="MBY37"/>
      <c r="MBZ37"/>
      <c r="MCA37"/>
      <c r="MCB37"/>
      <c r="MCC37"/>
      <c r="MCD37"/>
      <c r="MCE37"/>
      <c r="MCF37"/>
      <c r="MCG37"/>
      <c r="MCH37"/>
      <c r="MCI37"/>
      <c r="MCJ37"/>
      <c r="MCK37"/>
      <c r="MCL37"/>
      <c r="MCM37"/>
      <c r="MCN37"/>
      <c r="MCO37"/>
      <c r="MCP37"/>
      <c r="MCQ37"/>
      <c r="MCR37"/>
      <c r="MCS37"/>
      <c r="MCT37"/>
      <c r="MCU37"/>
      <c r="MCV37"/>
      <c r="MCW37"/>
      <c r="MCX37"/>
      <c r="MCY37"/>
      <c r="MCZ37"/>
      <c r="MDA37"/>
      <c r="MDB37"/>
      <c r="MDC37"/>
      <c r="MDD37"/>
      <c r="MDE37"/>
      <c r="MDF37"/>
      <c r="MDG37"/>
      <c r="MDH37"/>
      <c r="MDI37"/>
      <c r="MDJ37"/>
      <c r="MDK37"/>
      <c r="MDL37"/>
      <c r="MDM37"/>
      <c r="MDN37"/>
      <c r="MDO37"/>
      <c r="MDP37"/>
      <c r="MDQ37"/>
      <c r="MDR37"/>
      <c r="MDS37"/>
      <c r="MDT37"/>
      <c r="MDU37"/>
      <c r="MDV37"/>
      <c r="MDW37"/>
      <c r="MDX37"/>
      <c r="MDY37"/>
      <c r="MDZ37"/>
      <c r="MEA37"/>
      <c r="MEB37"/>
      <c r="MEC37"/>
      <c r="MED37"/>
      <c r="MEE37"/>
      <c r="MEF37"/>
      <c r="MEG37"/>
      <c r="MEH37"/>
      <c r="MEI37"/>
      <c r="MEJ37"/>
      <c r="MEK37"/>
      <c r="MEL37"/>
      <c r="MEM37"/>
      <c r="MEN37"/>
      <c r="MEO37"/>
      <c r="MEP37"/>
      <c r="MEQ37"/>
      <c r="MER37"/>
      <c r="MES37"/>
      <c r="MET37"/>
      <c r="MEU37"/>
      <c r="MEV37"/>
      <c r="MEW37"/>
      <c r="MEX37"/>
      <c r="MEY37"/>
      <c r="MEZ37"/>
      <c r="MFA37"/>
      <c r="MFB37"/>
      <c r="MFC37"/>
      <c r="MFD37"/>
      <c r="MFE37"/>
      <c r="MFF37"/>
      <c r="MFG37"/>
      <c r="MFH37"/>
      <c r="MFI37"/>
      <c r="MFJ37"/>
      <c r="MFK37"/>
      <c r="MFL37"/>
      <c r="MFM37"/>
      <c r="MFN37"/>
      <c r="MFO37"/>
      <c r="MFP37"/>
      <c r="MFQ37"/>
      <c r="MFR37"/>
      <c r="MFS37"/>
      <c r="MFT37"/>
      <c r="MFU37"/>
      <c r="MFV37"/>
      <c r="MFW37"/>
      <c r="MFX37"/>
      <c r="MFY37"/>
      <c r="MFZ37"/>
      <c r="MGA37"/>
      <c r="MGB37"/>
      <c r="MGC37"/>
      <c r="MGD37"/>
      <c r="MGE37"/>
      <c r="MGF37"/>
      <c r="MGG37"/>
      <c r="MGH37"/>
      <c r="MGI37"/>
      <c r="MGJ37"/>
      <c r="MGK37"/>
      <c r="MGL37"/>
      <c r="MGM37"/>
      <c r="MGN37"/>
      <c r="MGO37"/>
      <c r="MGP37"/>
      <c r="MGQ37"/>
      <c r="MGR37"/>
      <c r="MGS37"/>
      <c r="MGT37"/>
      <c r="MGU37"/>
      <c r="MGV37"/>
      <c r="MGW37"/>
      <c r="MGX37"/>
      <c r="MGY37"/>
      <c r="MGZ37"/>
      <c r="MHA37"/>
      <c r="MHB37"/>
      <c r="MHC37"/>
      <c r="MHD37"/>
      <c r="MHE37"/>
      <c r="MHF37"/>
      <c r="MHG37"/>
      <c r="MHH37"/>
      <c r="MHI37"/>
      <c r="MHJ37"/>
      <c r="MHK37"/>
      <c r="MHL37"/>
      <c r="MHM37"/>
      <c r="MHN37"/>
      <c r="MHO37"/>
      <c r="MHP37"/>
      <c r="MHQ37"/>
      <c r="MHR37"/>
      <c r="MHS37"/>
      <c r="MHT37"/>
      <c r="MHU37"/>
      <c r="MHV37"/>
      <c r="MHW37"/>
      <c r="MHX37"/>
      <c r="MHY37"/>
      <c r="MHZ37"/>
      <c r="MIA37"/>
      <c r="MIB37"/>
      <c r="MIC37"/>
      <c r="MID37"/>
      <c r="MIE37"/>
      <c r="MIF37"/>
      <c r="MIG37"/>
      <c r="MIH37"/>
      <c r="MII37"/>
      <c r="MIJ37"/>
      <c r="MIK37"/>
      <c r="MIL37"/>
      <c r="MIM37"/>
      <c r="MIN37"/>
      <c r="MIO37"/>
      <c r="MIP37"/>
      <c r="MIQ37"/>
      <c r="MIR37"/>
      <c r="MIS37"/>
      <c r="MIT37"/>
      <c r="MIU37"/>
      <c r="MIV37"/>
      <c r="MIW37"/>
      <c r="MIX37"/>
      <c r="MIY37"/>
      <c r="MIZ37"/>
      <c r="MJA37"/>
      <c r="MJB37"/>
      <c r="MJC37"/>
      <c r="MJD37"/>
      <c r="MJE37"/>
      <c r="MJF37"/>
      <c r="MJG37"/>
      <c r="MJH37"/>
      <c r="MJI37"/>
      <c r="MJJ37"/>
      <c r="MJK37"/>
      <c r="MJL37"/>
      <c r="MJM37"/>
      <c r="MJN37"/>
      <c r="MJO37"/>
      <c r="MJP37"/>
      <c r="MJQ37"/>
      <c r="MJR37"/>
      <c r="MJS37"/>
      <c r="MJT37"/>
      <c r="MJU37"/>
      <c r="MJV37"/>
      <c r="MJW37"/>
      <c r="MJX37"/>
      <c r="MJY37"/>
      <c r="MJZ37"/>
      <c r="MKA37"/>
      <c r="MKB37"/>
      <c r="MKC37"/>
      <c r="MKD37"/>
      <c r="MKE37"/>
      <c r="MKF37"/>
      <c r="MKG37"/>
      <c r="MKH37"/>
      <c r="MKI37"/>
      <c r="MKJ37"/>
      <c r="MKK37"/>
      <c r="MKL37"/>
      <c r="MKM37"/>
      <c r="MKN37"/>
      <c r="MKO37"/>
      <c r="MKP37"/>
      <c r="MKQ37"/>
      <c r="MKR37"/>
      <c r="MKS37"/>
      <c r="MKT37"/>
      <c r="MKU37"/>
      <c r="MKV37"/>
      <c r="MKW37"/>
      <c r="MKX37"/>
      <c r="MKY37"/>
      <c r="MKZ37"/>
      <c r="MLA37"/>
      <c r="MLB37"/>
      <c r="MLC37"/>
      <c r="MLD37"/>
      <c r="MLE37"/>
      <c r="MLF37"/>
      <c r="MLG37"/>
      <c r="MLH37"/>
      <c r="MLI37"/>
      <c r="MLJ37"/>
      <c r="MLK37"/>
      <c r="MLL37"/>
      <c r="MLM37"/>
      <c r="MLN37"/>
      <c r="MLO37"/>
      <c r="MLP37"/>
      <c r="MLQ37"/>
      <c r="MLR37"/>
      <c r="MLS37"/>
      <c r="MLT37"/>
      <c r="MLU37"/>
      <c r="MLV37"/>
      <c r="MLW37"/>
      <c r="MLX37"/>
      <c r="MLY37"/>
      <c r="MLZ37"/>
      <c r="MMA37"/>
      <c r="MMB37"/>
      <c r="MMC37"/>
      <c r="MMD37"/>
      <c r="MME37"/>
      <c r="MMF37"/>
      <c r="MMG37"/>
      <c r="MMH37"/>
      <c r="MMI37"/>
      <c r="MMJ37"/>
      <c r="MMK37"/>
      <c r="MML37"/>
      <c r="MMM37"/>
      <c r="MMN37"/>
      <c r="MMO37"/>
      <c r="MMP37"/>
      <c r="MMQ37"/>
      <c r="MMR37"/>
      <c r="MMS37"/>
      <c r="MMT37"/>
      <c r="MMU37"/>
      <c r="MMV37"/>
      <c r="MMW37"/>
      <c r="MMX37"/>
      <c r="MMY37"/>
      <c r="MMZ37"/>
      <c r="MNA37"/>
      <c r="MNB37"/>
      <c r="MNC37"/>
      <c r="MND37"/>
      <c r="MNE37"/>
      <c r="MNF37"/>
      <c r="MNG37"/>
      <c r="MNH37"/>
      <c r="MNI37"/>
      <c r="MNJ37"/>
      <c r="MNK37"/>
      <c r="MNL37"/>
      <c r="MNM37"/>
      <c r="MNN37"/>
      <c r="MNO37"/>
      <c r="MNP37"/>
      <c r="MNQ37"/>
      <c r="MNR37"/>
      <c r="MNS37"/>
      <c r="MNT37"/>
      <c r="MNU37"/>
      <c r="MNV37"/>
      <c r="MNW37"/>
      <c r="MNX37"/>
      <c r="MNY37"/>
      <c r="MNZ37"/>
      <c r="MOA37"/>
      <c r="MOB37"/>
      <c r="MOC37"/>
      <c r="MOD37"/>
      <c r="MOE37"/>
      <c r="MOF37"/>
      <c r="MOG37"/>
      <c r="MOH37"/>
      <c r="MOI37"/>
      <c r="MOJ37"/>
      <c r="MOK37"/>
      <c r="MOL37"/>
      <c r="MOM37"/>
      <c r="MON37"/>
      <c r="MOO37"/>
      <c r="MOP37"/>
      <c r="MOQ37"/>
      <c r="MOR37"/>
      <c r="MOS37"/>
      <c r="MOT37"/>
      <c r="MOU37"/>
      <c r="MOV37"/>
      <c r="MOW37"/>
      <c r="MOX37"/>
      <c r="MOY37"/>
      <c r="MOZ37"/>
      <c r="MPA37"/>
      <c r="MPB37"/>
      <c r="MPC37"/>
      <c r="MPD37"/>
      <c r="MPE37"/>
      <c r="MPF37"/>
      <c r="MPG37"/>
      <c r="MPH37"/>
      <c r="MPI37"/>
      <c r="MPJ37"/>
      <c r="MPK37"/>
      <c r="MPL37"/>
      <c r="MPM37"/>
      <c r="MPN37"/>
      <c r="MPO37"/>
      <c r="MPP37"/>
      <c r="MPQ37"/>
      <c r="MPR37"/>
      <c r="MPS37"/>
      <c r="MPT37"/>
      <c r="MPU37"/>
      <c r="MPV37"/>
      <c r="MPW37"/>
      <c r="MPX37"/>
      <c r="MPY37"/>
      <c r="MPZ37"/>
      <c r="MQA37"/>
      <c r="MQB37"/>
      <c r="MQC37"/>
      <c r="MQD37"/>
      <c r="MQE37"/>
      <c r="MQF37"/>
      <c r="MQG37"/>
      <c r="MQH37"/>
      <c r="MQI37"/>
      <c r="MQJ37"/>
      <c r="MQK37"/>
      <c r="MQL37"/>
      <c r="MQM37"/>
      <c r="MQN37"/>
      <c r="MQO37"/>
      <c r="MQP37"/>
      <c r="MQQ37"/>
      <c r="MQR37"/>
      <c r="MQS37"/>
      <c r="MQT37"/>
      <c r="MQU37"/>
      <c r="MQV37"/>
      <c r="MQW37"/>
      <c r="MQX37"/>
      <c r="MQY37"/>
      <c r="MQZ37"/>
      <c r="MRA37"/>
      <c r="MRB37"/>
      <c r="MRC37"/>
      <c r="MRD37"/>
      <c r="MRE37"/>
      <c r="MRF37"/>
      <c r="MRG37"/>
      <c r="MRH37"/>
      <c r="MRI37"/>
      <c r="MRJ37"/>
      <c r="MRK37"/>
      <c r="MRL37"/>
      <c r="MRM37"/>
      <c r="MRN37"/>
      <c r="MRO37"/>
      <c r="MRP37"/>
      <c r="MRQ37"/>
      <c r="MRR37"/>
      <c r="MRS37"/>
      <c r="MRT37"/>
      <c r="MRU37"/>
      <c r="MRV37"/>
      <c r="MRW37"/>
      <c r="MRX37"/>
      <c r="MRY37"/>
      <c r="MRZ37"/>
      <c r="MSA37"/>
      <c r="MSB37"/>
      <c r="MSC37"/>
      <c r="MSD37"/>
      <c r="MSE37"/>
      <c r="MSF37"/>
      <c r="MSG37"/>
      <c r="MSH37"/>
      <c r="MSI37"/>
      <c r="MSJ37"/>
      <c r="MSK37"/>
      <c r="MSL37"/>
      <c r="MSM37"/>
      <c r="MSN37"/>
      <c r="MSO37"/>
      <c r="MSP37"/>
      <c r="MSQ37"/>
      <c r="MSR37"/>
      <c r="MSS37"/>
      <c r="MST37"/>
      <c r="MSU37"/>
      <c r="MSV37"/>
      <c r="MSW37"/>
      <c r="MSX37"/>
      <c r="MSY37"/>
      <c r="MSZ37"/>
      <c r="MTA37"/>
      <c r="MTB37"/>
      <c r="MTC37"/>
      <c r="MTD37"/>
      <c r="MTE37"/>
      <c r="MTF37"/>
      <c r="MTG37"/>
      <c r="MTH37"/>
      <c r="MTI37"/>
      <c r="MTJ37"/>
      <c r="MTK37"/>
      <c r="MTL37"/>
      <c r="MTM37"/>
      <c r="MTN37"/>
      <c r="MTO37"/>
      <c r="MTP37"/>
      <c r="MTQ37"/>
      <c r="MTR37"/>
      <c r="MTS37"/>
      <c r="MTT37"/>
      <c r="MTU37"/>
      <c r="MTV37"/>
      <c r="MTW37"/>
      <c r="MTX37"/>
      <c r="MTY37"/>
      <c r="MTZ37"/>
      <c r="MUA37"/>
      <c r="MUB37"/>
      <c r="MUC37"/>
      <c r="MUD37"/>
      <c r="MUE37"/>
      <c r="MUF37"/>
      <c r="MUG37"/>
      <c r="MUH37"/>
      <c r="MUI37"/>
      <c r="MUJ37"/>
      <c r="MUK37"/>
      <c r="MUL37"/>
      <c r="MUM37"/>
      <c r="MUN37"/>
      <c r="MUO37"/>
      <c r="MUP37"/>
      <c r="MUQ37"/>
      <c r="MUR37"/>
      <c r="MUS37"/>
      <c r="MUT37"/>
      <c r="MUU37"/>
      <c r="MUV37"/>
      <c r="MUW37"/>
      <c r="MUX37"/>
      <c r="MUY37"/>
      <c r="MUZ37"/>
      <c r="MVA37"/>
      <c r="MVB37"/>
      <c r="MVC37"/>
      <c r="MVD37"/>
      <c r="MVE37"/>
      <c r="MVF37"/>
      <c r="MVG37"/>
      <c r="MVH37"/>
      <c r="MVI37"/>
      <c r="MVJ37"/>
      <c r="MVK37"/>
      <c r="MVL37"/>
      <c r="MVM37"/>
      <c r="MVN37"/>
      <c r="MVO37"/>
      <c r="MVP37"/>
      <c r="MVQ37"/>
      <c r="MVR37"/>
      <c r="MVS37"/>
      <c r="MVT37"/>
      <c r="MVU37"/>
      <c r="MVV37"/>
      <c r="MVW37"/>
      <c r="MVX37"/>
      <c r="MVY37"/>
      <c r="MVZ37"/>
      <c r="MWA37"/>
      <c r="MWB37"/>
      <c r="MWC37"/>
      <c r="MWD37"/>
      <c r="MWE37"/>
      <c r="MWF37"/>
      <c r="MWG37"/>
      <c r="MWH37"/>
      <c r="MWI37"/>
      <c r="MWJ37"/>
      <c r="MWK37"/>
      <c r="MWL37"/>
      <c r="MWM37"/>
      <c r="MWN37"/>
      <c r="MWO37"/>
      <c r="MWP37"/>
      <c r="MWQ37"/>
      <c r="MWR37"/>
      <c r="MWS37"/>
      <c r="MWT37"/>
      <c r="MWU37"/>
      <c r="MWV37"/>
      <c r="MWW37"/>
      <c r="MWX37"/>
      <c r="MWY37"/>
      <c r="MWZ37"/>
      <c r="MXA37"/>
      <c r="MXB37"/>
      <c r="MXC37"/>
      <c r="MXD37"/>
      <c r="MXE37"/>
      <c r="MXF37"/>
      <c r="MXG37"/>
      <c r="MXH37"/>
      <c r="MXI37"/>
      <c r="MXJ37"/>
      <c r="MXK37"/>
      <c r="MXL37"/>
      <c r="MXM37"/>
      <c r="MXN37"/>
      <c r="MXO37"/>
      <c r="MXP37"/>
      <c r="MXQ37"/>
      <c r="MXR37"/>
      <c r="MXS37"/>
      <c r="MXT37"/>
      <c r="MXU37"/>
      <c r="MXV37"/>
      <c r="MXW37"/>
      <c r="MXX37"/>
      <c r="MXY37"/>
      <c r="MXZ37"/>
      <c r="MYA37"/>
      <c r="MYB37"/>
      <c r="MYC37"/>
      <c r="MYD37"/>
      <c r="MYE37"/>
      <c r="MYF37"/>
      <c r="MYG37"/>
      <c r="MYH37"/>
      <c r="MYI37"/>
      <c r="MYJ37"/>
      <c r="MYK37"/>
      <c r="MYL37"/>
      <c r="MYM37"/>
      <c r="MYN37"/>
      <c r="MYO37"/>
      <c r="MYP37"/>
      <c r="MYQ37"/>
      <c r="MYR37"/>
      <c r="MYS37"/>
      <c r="MYT37"/>
      <c r="MYU37"/>
      <c r="MYV37"/>
      <c r="MYW37"/>
      <c r="MYX37"/>
      <c r="MYY37"/>
      <c r="MYZ37"/>
      <c r="MZA37"/>
      <c r="MZB37"/>
      <c r="MZC37"/>
      <c r="MZD37"/>
      <c r="MZE37"/>
      <c r="MZF37"/>
      <c r="MZG37"/>
      <c r="MZH37"/>
      <c r="MZI37"/>
      <c r="MZJ37"/>
      <c r="MZK37"/>
      <c r="MZL37"/>
      <c r="MZM37"/>
      <c r="MZN37"/>
      <c r="MZO37"/>
      <c r="MZP37"/>
      <c r="MZQ37"/>
      <c r="MZR37"/>
      <c r="MZS37"/>
      <c r="MZT37"/>
      <c r="MZU37"/>
      <c r="MZV37"/>
      <c r="MZW37"/>
      <c r="MZX37"/>
      <c r="MZY37"/>
      <c r="MZZ37"/>
      <c r="NAA37"/>
      <c r="NAB37"/>
      <c r="NAC37"/>
      <c r="NAD37"/>
      <c r="NAE37"/>
      <c r="NAF37"/>
      <c r="NAG37"/>
      <c r="NAH37"/>
      <c r="NAI37"/>
      <c r="NAJ37"/>
      <c r="NAK37"/>
      <c r="NAL37"/>
      <c r="NAM37"/>
      <c r="NAN37"/>
      <c r="NAO37"/>
      <c r="NAP37"/>
      <c r="NAQ37"/>
      <c r="NAR37"/>
      <c r="NAS37"/>
      <c r="NAT37"/>
      <c r="NAU37"/>
      <c r="NAV37"/>
      <c r="NAW37"/>
      <c r="NAX37"/>
      <c r="NAY37"/>
      <c r="NAZ37"/>
      <c r="NBA37"/>
      <c r="NBB37"/>
      <c r="NBC37"/>
      <c r="NBD37"/>
      <c r="NBE37"/>
      <c r="NBF37"/>
      <c r="NBG37"/>
      <c r="NBH37"/>
      <c r="NBI37"/>
      <c r="NBJ37"/>
      <c r="NBK37"/>
      <c r="NBL37"/>
      <c r="NBM37"/>
      <c r="NBN37"/>
      <c r="NBO37"/>
      <c r="NBP37"/>
      <c r="NBQ37"/>
      <c r="NBR37"/>
      <c r="NBS37"/>
      <c r="NBT37"/>
      <c r="NBU37"/>
      <c r="NBV37"/>
      <c r="NBW37"/>
      <c r="NBX37"/>
      <c r="NBY37"/>
      <c r="NBZ37"/>
      <c r="NCA37"/>
      <c r="NCB37"/>
      <c r="NCC37"/>
      <c r="NCD37"/>
      <c r="NCE37"/>
      <c r="NCF37"/>
      <c r="NCG37"/>
      <c r="NCH37"/>
      <c r="NCI37"/>
      <c r="NCJ37"/>
      <c r="NCK37"/>
      <c r="NCL37"/>
      <c r="NCM37"/>
      <c r="NCN37"/>
      <c r="NCO37"/>
      <c r="NCP37"/>
      <c r="NCQ37"/>
      <c r="NCR37"/>
      <c r="NCS37"/>
      <c r="NCT37"/>
      <c r="NCU37"/>
      <c r="NCV37"/>
      <c r="NCW37"/>
      <c r="NCX37"/>
      <c r="NCY37"/>
      <c r="NCZ37"/>
      <c r="NDA37"/>
      <c r="NDB37"/>
      <c r="NDC37"/>
      <c r="NDD37"/>
      <c r="NDE37"/>
      <c r="NDF37"/>
      <c r="NDG37"/>
      <c r="NDH37"/>
      <c r="NDI37"/>
      <c r="NDJ37"/>
      <c r="NDK37"/>
      <c r="NDL37"/>
      <c r="NDM37"/>
      <c r="NDN37"/>
      <c r="NDO37"/>
      <c r="NDP37"/>
      <c r="NDQ37"/>
      <c r="NDR37"/>
      <c r="NDS37"/>
      <c r="NDT37"/>
      <c r="NDU37"/>
      <c r="NDV37"/>
      <c r="NDW37"/>
      <c r="NDX37"/>
      <c r="NDY37"/>
      <c r="NDZ37"/>
      <c r="NEA37"/>
      <c r="NEB37"/>
      <c r="NEC37"/>
      <c r="NED37"/>
      <c r="NEE37"/>
      <c r="NEF37"/>
      <c r="NEG37"/>
      <c r="NEH37"/>
      <c r="NEI37"/>
      <c r="NEJ37"/>
      <c r="NEK37"/>
      <c r="NEL37"/>
      <c r="NEM37"/>
      <c r="NEN37"/>
      <c r="NEO37"/>
      <c r="NEP37"/>
      <c r="NEQ37"/>
      <c r="NER37"/>
      <c r="NES37"/>
      <c r="NET37"/>
      <c r="NEU37"/>
      <c r="NEV37"/>
      <c r="NEW37"/>
      <c r="NEX37"/>
      <c r="NEY37"/>
      <c r="NEZ37"/>
      <c r="NFA37"/>
      <c r="NFB37"/>
      <c r="NFC37"/>
      <c r="NFD37"/>
      <c r="NFE37"/>
      <c r="NFF37"/>
      <c r="NFG37"/>
      <c r="NFH37"/>
      <c r="NFI37"/>
      <c r="NFJ37"/>
      <c r="NFK37"/>
      <c r="NFL37"/>
      <c r="NFM37"/>
      <c r="NFN37"/>
      <c r="NFO37"/>
      <c r="NFP37"/>
      <c r="NFQ37"/>
      <c r="NFR37"/>
      <c r="NFS37"/>
      <c r="NFT37"/>
      <c r="NFU37"/>
      <c r="NFV37"/>
      <c r="NFW37"/>
      <c r="NFX37"/>
      <c r="NFY37"/>
      <c r="NFZ37"/>
      <c r="NGA37"/>
      <c r="NGB37"/>
      <c r="NGC37"/>
      <c r="NGD37"/>
      <c r="NGE37"/>
      <c r="NGF37"/>
      <c r="NGG37"/>
      <c r="NGH37"/>
      <c r="NGI37"/>
      <c r="NGJ37"/>
      <c r="NGK37"/>
      <c r="NGL37"/>
      <c r="NGM37"/>
      <c r="NGN37"/>
      <c r="NGO37"/>
      <c r="NGP37"/>
      <c r="NGQ37"/>
      <c r="NGR37"/>
      <c r="NGS37"/>
      <c r="NGT37"/>
      <c r="NGU37"/>
      <c r="NGV37"/>
      <c r="NGW37"/>
      <c r="NGX37"/>
      <c r="NGY37"/>
      <c r="NGZ37"/>
      <c r="NHA37"/>
      <c r="NHB37"/>
      <c r="NHC37"/>
      <c r="NHD37"/>
      <c r="NHE37"/>
      <c r="NHF37"/>
      <c r="NHG37"/>
      <c r="NHH37"/>
      <c r="NHI37"/>
      <c r="NHJ37"/>
      <c r="NHK37"/>
      <c r="NHL37"/>
      <c r="NHM37"/>
      <c r="NHN37"/>
      <c r="NHO37"/>
      <c r="NHP37"/>
      <c r="NHQ37"/>
      <c r="NHR37"/>
      <c r="NHS37"/>
      <c r="NHT37"/>
      <c r="NHU37"/>
      <c r="NHV37"/>
      <c r="NHW37"/>
      <c r="NHX37"/>
      <c r="NHY37"/>
      <c r="NHZ37"/>
      <c r="NIA37"/>
      <c r="NIB37"/>
      <c r="NIC37"/>
      <c r="NID37"/>
      <c r="NIE37"/>
      <c r="NIF37"/>
      <c r="NIG37"/>
      <c r="NIH37"/>
      <c r="NII37"/>
      <c r="NIJ37"/>
      <c r="NIK37"/>
      <c r="NIL37"/>
      <c r="NIM37"/>
      <c r="NIN37"/>
      <c r="NIO37"/>
      <c r="NIP37"/>
      <c r="NIQ37"/>
      <c r="NIR37"/>
      <c r="NIS37"/>
      <c r="NIT37"/>
      <c r="NIU37"/>
      <c r="NIV37"/>
      <c r="NIW37"/>
      <c r="NIX37"/>
      <c r="NIY37"/>
      <c r="NIZ37"/>
      <c r="NJA37"/>
      <c r="NJB37"/>
      <c r="NJC37"/>
      <c r="NJD37"/>
      <c r="NJE37"/>
      <c r="NJF37"/>
      <c r="NJG37"/>
      <c r="NJH37"/>
      <c r="NJI37"/>
      <c r="NJJ37"/>
      <c r="NJK37"/>
      <c r="NJL37"/>
      <c r="NJM37"/>
      <c r="NJN37"/>
      <c r="NJO37"/>
      <c r="NJP37"/>
      <c r="NJQ37"/>
      <c r="NJR37"/>
      <c r="NJS37"/>
      <c r="NJT37"/>
      <c r="NJU37"/>
      <c r="NJV37"/>
      <c r="NJW37"/>
      <c r="NJX37"/>
      <c r="NJY37"/>
      <c r="NJZ37"/>
      <c r="NKA37"/>
      <c r="NKB37"/>
      <c r="NKC37"/>
      <c r="NKD37"/>
      <c r="NKE37"/>
      <c r="NKF37"/>
      <c r="NKG37"/>
      <c r="NKH37"/>
      <c r="NKI37"/>
      <c r="NKJ37"/>
      <c r="NKK37"/>
      <c r="NKL37"/>
      <c r="NKM37"/>
      <c r="NKN37"/>
      <c r="NKO37"/>
      <c r="NKP37"/>
      <c r="NKQ37"/>
      <c r="NKR37"/>
      <c r="NKS37"/>
      <c r="NKT37"/>
      <c r="NKU37"/>
      <c r="NKV37"/>
      <c r="NKW37"/>
      <c r="NKX37"/>
      <c r="NKY37"/>
      <c r="NKZ37"/>
      <c r="NLA37"/>
      <c r="NLB37"/>
      <c r="NLC37"/>
      <c r="NLD37"/>
      <c r="NLE37"/>
      <c r="NLF37"/>
      <c r="NLG37"/>
      <c r="NLH37"/>
      <c r="NLI37"/>
      <c r="NLJ37"/>
      <c r="NLK37"/>
      <c r="NLL37"/>
      <c r="NLM37"/>
      <c r="NLN37"/>
      <c r="NLO37"/>
      <c r="NLP37"/>
      <c r="NLQ37"/>
      <c r="NLR37"/>
      <c r="NLS37"/>
      <c r="NLT37"/>
      <c r="NLU37"/>
      <c r="NLV37"/>
      <c r="NLW37"/>
      <c r="NLX37"/>
      <c r="NLY37"/>
      <c r="NLZ37"/>
      <c r="NMA37"/>
      <c r="NMB37"/>
      <c r="NMC37"/>
      <c r="NMD37"/>
      <c r="NME37"/>
      <c r="NMF37"/>
      <c r="NMG37"/>
      <c r="NMH37"/>
      <c r="NMI37"/>
      <c r="NMJ37"/>
      <c r="NMK37"/>
      <c r="NML37"/>
      <c r="NMM37"/>
      <c r="NMN37"/>
      <c r="NMO37"/>
      <c r="NMP37"/>
      <c r="NMQ37"/>
      <c r="NMR37"/>
      <c r="NMS37"/>
      <c r="NMT37"/>
      <c r="NMU37"/>
      <c r="NMV37"/>
      <c r="NMW37"/>
      <c r="NMX37"/>
      <c r="NMY37"/>
      <c r="NMZ37"/>
      <c r="NNA37"/>
      <c r="NNB37"/>
      <c r="NNC37"/>
      <c r="NND37"/>
      <c r="NNE37"/>
      <c r="NNF37"/>
      <c r="NNG37"/>
      <c r="NNH37"/>
      <c r="NNI37"/>
      <c r="NNJ37"/>
      <c r="NNK37"/>
      <c r="NNL37"/>
      <c r="NNM37"/>
      <c r="NNN37"/>
      <c r="NNO37"/>
      <c r="NNP37"/>
      <c r="NNQ37"/>
      <c r="NNR37"/>
      <c r="NNS37"/>
      <c r="NNT37"/>
      <c r="NNU37"/>
      <c r="NNV37"/>
      <c r="NNW37"/>
      <c r="NNX37"/>
      <c r="NNY37"/>
      <c r="NNZ37"/>
      <c r="NOA37"/>
      <c r="NOB37"/>
      <c r="NOC37"/>
      <c r="NOD37"/>
      <c r="NOE37"/>
      <c r="NOF37"/>
      <c r="NOG37"/>
      <c r="NOH37"/>
      <c r="NOI37"/>
      <c r="NOJ37"/>
      <c r="NOK37"/>
      <c r="NOL37"/>
      <c r="NOM37"/>
      <c r="NON37"/>
      <c r="NOO37"/>
      <c r="NOP37"/>
      <c r="NOQ37"/>
      <c r="NOR37"/>
      <c r="NOS37"/>
      <c r="NOT37"/>
      <c r="NOU37"/>
      <c r="NOV37"/>
      <c r="NOW37"/>
      <c r="NOX37"/>
      <c r="NOY37"/>
      <c r="NOZ37"/>
      <c r="NPA37"/>
      <c r="NPB37"/>
      <c r="NPC37"/>
      <c r="NPD37"/>
      <c r="NPE37"/>
      <c r="NPF37"/>
      <c r="NPG37"/>
      <c r="NPH37"/>
      <c r="NPI37"/>
      <c r="NPJ37"/>
      <c r="NPK37"/>
      <c r="NPL37"/>
      <c r="NPM37"/>
      <c r="NPN37"/>
      <c r="NPO37"/>
      <c r="NPP37"/>
      <c r="NPQ37"/>
      <c r="NPR37"/>
      <c r="NPS37"/>
      <c r="NPT37"/>
      <c r="NPU37"/>
      <c r="NPV37"/>
      <c r="NPW37"/>
      <c r="NPX37"/>
      <c r="NPY37"/>
      <c r="NPZ37"/>
      <c r="NQA37"/>
      <c r="NQB37"/>
      <c r="NQC37"/>
      <c r="NQD37"/>
      <c r="NQE37"/>
      <c r="NQF37"/>
      <c r="NQG37"/>
      <c r="NQH37"/>
      <c r="NQI37"/>
      <c r="NQJ37"/>
      <c r="NQK37"/>
      <c r="NQL37"/>
      <c r="NQM37"/>
      <c r="NQN37"/>
      <c r="NQO37"/>
      <c r="NQP37"/>
      <c r="NQQ37"/>
      <c r="NQR37"/>
      <c r="NQS37"/>
      <c r="NQT37"/>
      <c r="NQU37"/>
      <c r="NQV37"/>
      <c r="NQW37"/>
      <c r="NQX37"/>
      <c r="NQY37"/>
      <c r="NQZ37"/>
      <c r="NRA37"/>
      <c r="NRB37"/>
      <c r="NRC37"/>
      <c r="NRD37"/>
      <c r="NRE37"/>
      <c r="NRF37"/>
      <c r="NRG37"/>
      <c r="NRH37"/>
      <c r="NRI37"/>
      <c r="NRJ37"/>
      <c r="NRK37"/>
      <c r="NRL37"/>
      <c r="NRM37"/>
      <c r="NRN37"/>
      <c r="NRO37"/>
      <c r="NRP37"/>
      <c r="NRQ37"/>
      <c r="NRR37"/>
      <c r="NRS37"/>
      <c r="NRT37"/>
      <c r="NRU37"/>
      <c r="NRV37"/>
      <c r="NRW37"/>
      <c r="NRX37"/>
      <c r="NRY37"/>
      <c r="NRZ37"/>
      <c r="NSA37"/>
      <c r="NSB37"/>
      <c r="NSC37"/>
      <c r="NSD37"/>
      <c r="NSE37"/>
      <c r="NSF37"/>
      <c r="NSG37"/>
      <c r="NSH37"/>
      <c r="NSI37"/>
      <c r="NSJ37"/>
      <c r="NSK37"/>
      <c r="NSL37"/>
      <c r="NSM37"/>
      <c r="NSN37"/>
      <c r="NSO37"/>
      <c r="NSP37"/>
      <c r="NSQ37"/>
      <c r="NSR37"/>
      <c r="NSS37"/>
      <c r="NST37"/>
      <c r="NSU37"/>
      <c r="NSV37"/>
      <c r="NSW37"/>
      <c r="NSX37"/>
      <c r="NSY37"/>
      <c r="NSZ37"/>
      <c r="NTA37"/>
      <c r="NTB37"/>
      <c r="NTC37"/>
      <c r="NTD37"/>
      <c r="NTE37"/>
      <c r="NTF37"/>
      <c r="NTG37"/>
      <c r="NTH37"/>
      <c r="NTI37"/>
      <c r="NTJ37"/>
      <c r="NTK37"/>
      <c r="NTL37"/>
      <c r="NTM37"/>
      <c r="NTN37"/>
      <c r="NTO37"/>
      <c r="NTP37"/>
      <c r="NTQ37"/>
      <c r="NTR37"/>
      <c r="NTS37"/>
      <c r="NTT37"/>
      <c r="NTU37"/>
      <c r="NTV37"/>
      <c r="NTW37"/>
      <c r="NTX37"/>
      <c r="NTY37"/>
      <c r="NTZ37"/>
      <c r="NUA37"/>
      <c r="NUB37"/>
      <c r="NUC37"/>
      <c r="NUD37"/>
      <c r="NUE37"/>
      <c r="NUF37"/>
      <c r="NUG37"/>
      <c r="NUH37"/>
      <c r="NUI37"/>
      <c r="NUJ37"/>
      <c r="NUK37"/>
      <c r="NUL37"/>
      <c r="NUM37"/>
      <c r="NUN37"/>
      <c r="NUO37"/>
      <c r="NUP37"/>
      <c r="NUQ37"/>
      <c r="NUR37"/>
      <c r="NUS37"/>
      <c r="NUT37"/>
      <c r="NUU37"/>
      <c r="NUV37"/>
      <c r="NUW37"/>
      <c r="NUX37"/>
      <c r="NUY37"/>
      <c r="NUZ37"/>
      <c r="NVA37"/>
      <c r="NVB37"/>
      <c r="NVC37"/>
      <c r="NVD37"/>
      <c r="NVE37"/>
      <c r="NVF37"/>
      <c r="NVG37"/>
      <c r="NVH37"/>
      <c r="NVI37"/>
      <c r="NVJ37"/>
      <c r="NVK37"/>
      <c r="NVL37"/>
      <c r="NVM37"/>
      <c r="NVN37"/>
      <c r="NVO37"/>
      <c r="NVP37"/>
      <c r="NVQ37"/>
      <c r="NVR37"/>
      <c r="NVS37"/>
      <c r="NVT37"/>
      <c r="NVU37"/>
      <c r="NVV37"/>
      <c r="NVW37"/>
      <c r="NVX37"/>
      <c r="NVY37"/>
      <c r="NVZ37"/>
      <c r="NWA37"/>
      <c r="NWB37"/>
      <c r="NWC37"/>
      <c r="NWD37"/>
      <c r="NWE37"/>
      <c r="NWF37"/>
      <c r="NWG37"/>
      <c r="NWH37"/>
      <c r="NWI37"/>
      <c r="NWJ37"/>
      <c r="NWK37"/>
      <c r="NWL37"/>
      <c r="NWM37"/>
      <c r="NWN37"/>
      <c r="NWO37"/>
      <c r="NWP37"/>
      <c r="NWQ37"/>
      <c r="NWR37"/>
      <c r="NWS37"/>
      <c r="NWT37"/>
      <c r="NWU37"/>
      <c r="NWV37"/>
      <c r="NWW37"/>
      <c r="NWX37"/>
      <c r="NWY37"/>
      <c r="NWZ37"/>
      <c r="NXA37"/>
      <c r="NXB37"/>
      <c r="NXC37"/>
      <c r="NXD37"/>
      <c r="NXE37"/>
      <c r="NXF37"/>
      <c r="NXG37"/>
      <c r="NXH37"/>
      <c r="NXI37"/>
      <c r="NXJ37"/>
      <c r="NXK37"/>
      <c r="NXL37"/>
      <c r="NXM37"/>
      <c r="NXN37"/>
      <c r="NXO37"/>
      <c r="NXP37"/>
      <c r="NXQ37"/>
      <c r="NXR37"/>
      <c r="NXS37"/>
      <c r="NXT37"/>
      <c r="NXU37"/>
      <c r="NXV37"/>
      <c r="NXW37"/>
      <c r="NXX37"/>
      <c r="NXY37"/>
      <c r="NXZ37"/>
      <c r="NYA37"/>
      <c r="NYB37"/>
      <c r="NYC37"/>
      <c r="NYD37"/>
      <c r="NYE37"/>
      <c r="NYF37"/>
      <c r="NYG37"/>
      <c r="NYH37"/>
      <c r="NYI37"/>
      <c r="NYJ37"/>
      <c r="NYK37"/>
      <c r="NYL37"/>
      <c r="NYM37"/>
      <c r="NYN37"/>
      <c r="NYO37"/>
      <c r="NYP37"/>
      <c r="NYQ37"/>
      <c r="NYR37"/>
      <c r="NYS37"/>
      <c r="NYT37"/>
      <c r="NYU37"/>
      <c r="NYV37"/>
      <c r="NYW37"/>
      <c r="NYX37"/>
      <c r="NYY37"/>
      <c r="NYZ37"/>
      <c r="NZA37"/>
      <c r="NZB37"/>
      <c r="NZC37"/>
      <c r="NZD37"/>
      <c r="NZE37"/>
      <c r="NZF37"/>
      <c r="NZG37"/>
      <c r="NZH37"/>
      <c r="NZI37"/>
      <c r="NZJ37"/>
      <c r="NZK37"/>
      <c r="NZL37"/>
      <c r="NZM37"/>
      <c r="NZN37"/>
      <c r="NZO37"/>
      <c r="NZP37"/>
      <c r="NZQ37"/>
      <c r="NZR37"/>
      <c r="NZS37"/>
      <c r="NZT37"/>
      <c r="NZU37"/>
      <c r="NZV37"/>
      <c r="NZW37"/>
      <c r="NZX37"/>
      <c r="NZY37"/>
      <c r="NZZ37"/>
      <c r="OAA37"/>
      <c r="OAB37"/>
      <c r="OAC37"/>
      <c r="OAD37"/>
      <c r="OAE37"/>
      <c r="OAF37"/>
      <c r="OAG37"/>
      <c r="OAH37"/>
      <c r="OAI37"/>
      <c r="OAJ37"/>
      <c r="OAK37"/>
      <c r="OAL37"/>
      <c r="OAM37"/>
      <c r="OAN37"/>
      <c r="OAO37"/>
      <c r="OAP37"/>
      <c r="OAQ37"/>
      <c r="OAR37"/>
      <c r="OAS37"/>
      <c r="OAT37"/>
      <c r="OAU37"/>
      <c r="OAV37"/>
      <c r="OAW37"/>
      <c r="OAX37"/>
      <c r="OAY37"/>
      <c r="OAZ37"/>
      <c r="OBA37"/>
      <c r="OBB37"/>
      <c r="OBC37"/>
      <c r="OBD37"/>
      <c r="OBE37"/>
      <c r="OBF37"/>
      <c r="OBG37"/>
      <c r="OBH37"/>
      <c r="OBI37"/>
      <c r="OBJ37"/>
      <c r="OBK37"/>
      <c r="OBL37"/>
      <c r="OBM37"/>
      <c r="OBN37"/>
      <c r="OBO37"/>
      <c r="OBP37"/>
      <c r="OBQ37"/>
      <c r="OBR37"/>
      <c r="OBS37"/>
      <c r="OBT37"/>
      <c r="OBU37"/>
      <c r="OBV37"/>
      <c r="OBW37"/>
      <c r="OBX37"/>
      <c r="OBY37"/>
      <c r="OBZ37"/>
      <c r="OCA37"/>
      <c r="OCB37"/>
      <c r="OCC37"/>
      <c r="OCD37"/>
      <c r="OCE37"/>
      <c r="OCF37"/>
      <c r="OCG37"/>
      <c r="OCH37"/>
      <c r="OCI37"/>
      <c r="OCJ37"/>
      <c r="OCK37"/>
      <c r="OCL37"/>
      <c r="OCM37"/>
      <c r="OCN37"/>
      <c r="OCO37"/>
      <c r="OCP37"/>
      <c r="OCQ37"/>
      <c r="OCR37"/>
      <c r="OCS37"/>
      <c r="OCT37"/>
      <c r="OCU37"/>
      <c r="OCV37"/>
      <c r="OCW37"/>
      <c r="OCX37"/>
      <c r="OCY37"/>
      <c r="OCZ37"/>
      <c r="ODA37"/>
      <c r="ODB37"/>
      <c r="ODC37"/>
      <c r="ODD37"/>
      <c r="ODE37"/>
      <c r="ODF37"/>
      <c r="ODG37"/>
      <c r="ODH37"/>
      <c r="ODI37"/>
      <c r="ODJ37"/>
      <c r="ODK37"/>
      <c r="ODL37"/>
      <c r="ODM37"/>
      <c r="ODN37"/>
      <c r="ODO37"/>
      <c r="ODP37"/>
      <c r="ODQ37"/>
      <c r="ODR37"/>
      <c r="ODS37"/>
      <c r="ODT37"/>
      <c r="ODU37"/>
      <c r="ODV37"/>
      <c r="ODW37"/>
      <c r="ODX37"/>
      <c r="ODY37"/>
      <c r="ODZ37"/>
      <c r="OEA37"/>
      <c r="OEB37"/>
      <c r="OEC37"/>
      <c r="OED37"/>
      <c r="OEE37"/>
      <c r="OEF37"/>
      <c r="OEG37"/>
      <c r="OEH37"/>
      <c r="OEI37"/>
      <c r="OEJ37"/>
      <c r="OEK37"/>
      <c r="OEL37"/>
      <c r="OEM37"/>
      <c r="OEN37"/>
      <c r="OEO37"/>
      <c r="OEP37"/>
      <c r="OEQ37"/>
      <c r="OER37"/>
      <c r="OES37"/>
      <c r="OET37"/>
      <c r="OEU37"/>
      <c r="OEV37"/>
      <c r="OEW37"/>
      <c r="OEX37"/>
      <c r="OEY37"/>
      <c r="OEZ37"/>
      <c r="OFA37"/>
      <c r="OFB37"/>
      <c r="OFC37"/>
      <c r="OFD37"/>
      <c r="OFE37"/>
      <c r="OFF37"/>
      <c r="OFG37"/>
      <c r="OFH37"/>
      <c r="OFI37"/>
      <c r="OFJ37"/>
      <c r="OFK37"/>
      <c r="OFL37"/>
      <c r="OFM37"/>
      <c r="OFN37"/>
      <c r="OFO37"/>
      <c r="OFP37"/>
      <c r="OFQ37"/>
      <c r="OFR37"/>
      <c r="OFS37"/>
      <c r="OFT37"/>
      <c r="OFU37"/>
      <c r="OFV37"/>
      <c r="OFW37"/>
      <c r="OFX37"/>
      <c r="OFY37"/>
      <c r="OFZ37"/>
      <c r="OGA37"/>
      <c r="OGB37"/>
      <c r="OGC37"/>
      <c r="OGD37"/>
      <c r="OGE37"/>
      <c r="OGF37"/>
      <c r="OGG37"/>
      <c r="OGH37"/>
      <c r="OGI37"/>
      <c r="OGJ37"/>
      <c r="OGK37"/>
      <c r="OGL37"/>
      <c r="OGM37"/>
      <c r="OGN37"/>
      <c r="OGO37"/>
      <c r="OGP37"/>
      <c r="OGQ37"/>
      <c r="OGR37"/>
      <c r="OGS37"/>
      <c r="OGT37"/>
      <c r="OGU37"/>
      <c r="OGV37"/>
      <c r="OGW37"/>
      <c r="OGX37"/>
      <c r="OGY37"/>
      <c r="OGZ37"/>
      <c r="OHA37"/>
      <c r="OHB37"/>
      <c r="OHC37"/>
      <c r="OHD37"/>
      <c r="OHE37"/>
      <c r="OHF37"/>
      <c r="OHG37"/>
      <c r="OHH37"/>
      <c r="OHI37"/>
      <c r="OHJ37"/>
      <c r="OHK37"/>
      <c r="OHL37"/>
      <c r="OHM37"/>
      <c r="OHN37"/>
      <c r="OHO37"/>
      <c r="OHP37"/>
      <c r="OHQ37"/>
      <c r="OHR37"/>
      <c r="OHS37"/>
      <c r="OHT37"/>
      <c r="OHU37"/>
      <c r="OHV37"/>
      <c r="OHW37"/>
      <c r="OHX37"/>
      <c r="OHY37"/>
      <c r="OHZ37"/>
      <c r="OIA37"/>
      <c r="OIB37"/>
      <c r="OIC37"/>
      <c r="OID37"/>
      <c r="OIE37"/>
      <c r="OIF37"/>
      <c r="OIG37"/>
      <c r="OIH37"/>
      <c r="OII37"/>
      <c r="OIJ37"/>
      <c r="OIK37"/>
      <c r="OIL37"/>
      <c r="OIM37"/>
      <c r="OIN37"/>
      <c r="OIO37"/>
      <c r="OIP37"/>
      <c r="OIQ37"/>
      <c r="OIR37"/>
      <c r="OIS37"/>
      <c r="OIT37"/>
      <c r="OIU37"/>
      <c r="OIV37"/>
      <c r="OIW37"/>
      <c r="OIX37"/>
      <c r="OIY37"/>
      <c r="OIZ37"/>
      <c r="OJA37"/>
      <c r="OJB37"/>
      <c r="OJC37"/>
      <c r="OJD37"/>
      <c r="OJE37"/>
      <c r="OJF37"/>
      <c r="OJG37"/>
      <c r="OJH37"/>
      <c r="OJI37"/>
      <c r="OJJ37"/>
      <c r="OJK37"/>
      <c r="OJL37"/>
      <c r="OJM37"/>
      <c r="OJN37"/>
      <c r="OJO37"/>
      <c r="OJP37"/>
      <c r="OJQ37"/>
      <c r="OJR37"/>
      <c r="OJS37"/>
      <c r="OJT37"/>
      <c r="OJU37"/>
      <c r="OJV37"/>
      <c r="OJW37"/>
      <c r="OJX37"/>
      <c r="OJY37"/>
      <c r="OJZ37"/>
      <c r="OKA37"/>
      <c r="OKB37"/>
      <c r="OKC37"/>
      <c r="OKD37"/>
      <c r="OKE37"/>
      <c r="OKF37"/>
      <c r="OKG37"/>
      <c r="OKH37"/>
      <c r="OKI37"/>
      <c r="OKJ37"/>
      <c r="OKK37"/>
      <c r="OKL37"/>
      <c r="OKM37"/>
      <c r="OKN37"/>
      <c r="OKO37"/>
      <c r="OKP37"/>
      <c r="OKQ37"/>
      <c r="OKR37"/>
      <c r="OKS37"/>
      <c r="OKT37"/>
      <c r="OKU37"/>
      <c r="OKV37"/>
      <c r="OKW37"/>
      <c r="OKX37"/>
      <c r="OKY37"/>
      <c r="OKZ37"/>
      <c r="OLA37"/>
      <c r="OLB37"/>
      <c r="OLC37"/>
      <c r="OLD37"/>
      <c r="OLE37"/>
      <c r="OLF37"/>
      <c r="OLG37"/>
      <c r="OLH37"/>
      <c r="OLI37"/>
      <c r="OLJ37"/>
      <c r="OLK37"/>
      <c r="OLL37"/>
      <c r="OLM37"/>
      <c r="OLN37"/>
      <c r="OLO37"/>
      <c r="OLP37"/>
      <c r="OLQ37"/>
      <c r="OLR37"/>
      <c r="OLS37"/>
      <c r="OLT37"/>
      <c r="OLU37"/>
      <c r="OLV37"/>
      <c r="OLW37"/>
      <c r="OLX37"/>
      <c r="OLY37"/>
      <c r="OLZ37"/>
      <c r="OMA37"/>
      <c r="OMB37"/>
      <c r="OMC37"/>
      <c r="OMD37"/>
      <c r="OME37"/>
      <c r="OMF37"/>
      <c r="OMG37"/>
      <c r="OMH37"/>
      <c r="OMI37"/>
      <c r="OMJ37"/>
      <c r="OMK37"/>
      <c r="OML37"/>
      <c r="OMM37"/>
      <c r="OMN37"/>
      <c r="OMO37"/>
      <c r="OMP37"/>
      <c r="OMQ37"/>
      <c r="OMR37"/>
      <c r="OMS37"/>
      <c r="OMT37"/>
      <c r="OMU37"/>
      <c r="OMV37"/>
      <c r="OMW37"/>
      <c r="OMX37"/>
      <c r="OMY37"/>
      <c r="OMZ37"/>
      <c r="ONA37"/>
      <c r="ONB37"/>
      <c r="ONC37"/>
      <c r="OND37"/>
      <c r="ONE37"/>
      <c r="ONF37"/>
      <c r="ONG37"/>
      <c r="ONH37"/>
      <c r="ONI37"/>
      <c r="ONJ37"/>
      <c r="ONK37"/>
      <c r="ONL37"/>
      <c r="ONM37"/>
      <c r="ONN37"/>
      <c r="ONO37"/>
      <c r="ONP37"/>
      <c r="ONQ37"/>
      <c r="ONR37"/>
      <c r="ONS37"/>
      <c r="ONT37"/>
      <c r="ONU37"/>
      <c r="ONV37"/>
      <c r="ONW37"/>
      <c r="ONX37"/>
      <c r="ONY37"/>
      <c r="ONZ37"/>
      <c r="OOA37"/>
      <c r="OOB37"/>
      <c r="OOC37"/>
      <c r="OOD37"/>
      <c r="OOE37"/>
      <c r="OOF37"/>
      <c r="OOG37"/>
      <c r="OOH37"/>
      <c r="OOI37"/>
      <c r="OOJ37"/>
      <c r="OOK37"/>
      <c r="OOL37"/>
      <c r="OOM37"/>
      <c r="OON37"/>
      <c r="OOO37"/>
      <c r="OOP37"/>
      <c r="OOQ37"/>
      <c r="OOR37"/>
      <c r="OOS37"/>
      <c r="OOT37"/>
      <c r="OOU37"/>
      <c r="OOV37"/>
      <c r="OOW37"/>
      <c r="OOX37"/>
      <c r="OOY37"/>
      <c r="OOZ37"/>
      <c r="OPA37"/>
      <c r="OPB37"/>
      <c r="OPC37"/>
      <c r="OPD37"/>
      <c r="OPE37"/>
      <c r="OPF37"/>
      <c r="OPG37"/>
      <c r="OPH37"/>
      <c r="OPI37"/>
      <c r="OPJ37"/>
      <c r="OPK37"/>
      <c r="OPL37"/>
      <c r="OPM37"/>
      <c r="OPN37"/>
      <c r="OPO37"/>
      <c r="OPP37"/>
      <c r="OPQ37"/>
      <c r="OPR37"/>
      <c r="OPS37"/>
      <c r="OPT37"/>
      <c r="OPU37"/>
      <c r="OPV37"/>
      <c r="OPW37"/>
      <c r="OPX37"/>
      <c r="OPY37"/>
      <c r="OPZ37"/>
      <c r="OQA37"/>
      <c r="OQB37"/>
      <c r="OQC37"/>
      <c r="OQD37"/>
      <c r="OQE37"/>
      <c r="OQF37"/>
      <c r="OQG37"/>
      <c r="OQH37"/>
      <c r="OQI37"/>
      <c r="OQJ37"/>
      <c r="OQK37"/>
      <c r="OQL37"/>
      <c r="OQM37"/>
      <c r="OQN37"/>
      <c r="OQO37"/>
      <c r="OQP37"/>
      <c r="OQQ37"/>
      <c r="OQR37"/>
      <c r="OQS37"/>
      <c r="OQT37"/>
      <c r="OQU37"/>
      <c r="OQV37"/>
      <c r="OQW37"/>
      <c r="OQX37"/>
      <c r="OQY37"/>
      <c r="OQZ37"/>
      <c r="ORA37"/>
      <c r="ORB37"/>
      <c r="ORC37"/>
      <c r="ORD37"/>
      <c r="ORE37"/>
      <c r="ORF37"/>
      <c r="ORG37"/>
      <c r="ORH37"/>
      <c r="ORI37"/>
      <c r="ORJ37"/>
      <c r="ORK37"/>
      <c r="ORL37"/>
      <c r="ORM37"/>
      <c r="ORN37"/>
      <c r="ORO37"/>
      <c r="ORP37"/>
      <c r="ORQ37"/>
      <c r="ORR37"/>
      <c r="ORS37"/>
      <c r="ORT37"/>
      <c r="ORU37"/>
      <c r="ORV37"/>
      <c r="ORW37"/>
      <c r="ORX37"/>
      <c r="ORY37"/>
      <c r="ORZ37"/>
      <c r="OSA37"/>
      <c r="OSB37"/>
      <c r="OSC37"/>
      <c r="OSD37"/>
      <c r="OSE37"/>
      <c r="OSF37"/>
      <c r="OSG37"/>
      <c r="OSH37"/>
      <c r="OSI37"/>
      <c r="OSJ37"/>
      <c r="OSK37"/>
      <c r="OSL37"/>
      <c r="OSM37"/>
      <c r="OSN37"/>
      <c r="OSO37"/>
      <c r="OSP37"/>
      <c r="OSQ37"/>
      <c r="OSR37"/>
      <c r="OSS37"/>
      <c r="OST37"/>
      <c r="OSU37"/>
      <c r="OSV37"/>
      <c r="OSW37"/>
      <c r="OSX37"/>
      <c r="OSY37"/>
      <c r="OSZ37"/>
      <c r="OTA37"/>
      <c r="OTB37"/>
      <c r="OTC37"/>
      <c r="OTD37"/>
      <c r="OTE37"/>
      <c r="OTF37"/>
      <c r="OTG37"/>
      <c r="OTH37"/>
      <c r="OTI37"/>
      <c r="OTJ37"/>
      <c r="OTK37"/>
      <c r="OTL37"/>
      <c r="OTM37"/>
      <c r="OTN37"/>
      <c r="OTO37"/>
      <c r="OTP37"/>
      <c r="OTQ37"/>
      <c r="OTR37"/>
      <c r="OTS37"/>
      <c r="OTT37"/>
      <c r="OTU37"/>
      <c r="OTV37"/>
      <c r="OTW37"/>
      <c r="OTX37"/>
      <c r="OTY37"/>
      <c r="OTZ37"/>
      <c r="OUA37"/>
      <c r="OUB37"/>
      <c r="OUC37"/>
      <c r="OUD37"/>
      <c r="OUE37"/>
      <c r="OUF37"/>
      <c r="OUG37"/>
      <c r="OUH37"/>
      <c r="OUI37"/>
      <c r="OUJ37"/>
      <c r="OUK37"/>
      <c r="OUL37"/>
      <c r="OUM37"/>
      <c r="OUN37"/>
      <c r="OUO37"/>
      <c r="OUP37"/>
      <c r="OUQ37"/>
      <c r="OUR37"/>
      <c r="OUS37"/>
      <c r="OUT37"/>
      <c r="OUU37"/>
      <c r="OUV37"/>
      <c r="OUW37"/>
      <c r="OUX37"/>
      <c r="OUY37"/>
      <c r="OUZ37"/>
      <c r="OVA37"/>
      <c r="OVB37"/>
      <c r="OVC37"/>
      <c r="OVD37"/>
      <c r="OVE37"/>
      <c r="OVF37"/>
      <c r="OVG37"/>
      <c r="OVH37"/>
      <c r="OVI37"/>
      <c r="OVJ37"/>
      <c r="OVK37"/>
      <c r="OVL37"/>
      <c r="OVM37"/>
      <c r="OVN37"/>
      <c r="OVO37"/>
      <c r="OVP37"/>
      <c r="OVQ37"/>
      <c r="OVR37"/>
      <c r="OVS37"/>
      <c r="OVT37"/>
      <c r="OVU37"/>
      <c r="OVV37"/>
      <c r="OVW37"/>
      <c r="OVX37"/>
      <c r="OVY37"/>
      <c r="OVZ37"/>
      <c r="OWA37"/>
      <c r="OWB37"/>
      <c r="OWC37"/>
      <c r="OWD37"/>
      <c r="OWE37"/>
      <c r="OWF37"/>
      <c r="OWG37"/>
      <c r="OWH37"/>
      <c r="OWI37"/>
      <c r="OWJ37"/>
      <c r="OWK37"/>
      <c r="OWL37"/>
      <c r="OWM37"/>
      <c r="OWN37"/>
      <c r="OWO37"/>
      <c r="OWP37"/>
      <c r="OWQ37"/>
      <c r="OWR37"/>
      <c r="OWS37"/>
      <c r="OWT37"/>
      <c r="OWU37"/>
      <c r="OWV37"/>
      <c r="OWW37"/>
      <c r="OWX37"/>
      <c r="OWY37"/>
      <c r="OWZ37"/>
      <c r="OXA37"/>
      <c r="OXB37"/>
      <c r="OXC37"/>
      <c r="OXD37"/>
      <c r="OXE37"/>
      <c r="OXF37"/>
      <c r="OXG37"/>
      <c r="OXH37"/>
      <c r="OXI37"/>
      <c r="OXJ37"/>
      <c r="OXK37"/>
      <c r="OXL37"/>
      <c r="OXM37"/>
      <c r="OXN37"/>
      <c r="OXO37"/>
      <c r="OXP37"/>
      <c r="OXQ37"/>
      <c r="OXR37"/>
      <c r="OXS37"/>
      <c r="OXT37"/>
      <c r="OXU37"/>
      <c r="OXV37"/>
      <c r="OXW37"/>
      <c r="OXX37"/>
      <c r="OXY37"/>
      <c r="OXZ37"/>
      <c r="OYA37"/>
      <c r="OYB37"/>
      <c r="OYC37"/>
      <c r="OYD37"/>
      <c r="OYE37"/>
      <c r="OYF37"/>
      <c r="OYG37"/>
      <c r="OYH37"/>
      <c r="OYI37"/>
      <c r="OYJ37"/>
      <c r="OYK37"/>
      <c r="OYL37"/>
      <c r="OYM37"/>
      <c r="OYN37"/>
      <c r="OYO37"/>
      <c r="OYP37"/>
      <c r="OYQ37"/>
      <c r="OYR37"/>
      <c r="OYS37"/>
      <c r="OYT37"/>
      <c r="OYU37"/>
      <c r="OYV37"/>
      <c r="OYW37"/>
      <c r="OYX37"/>
      <c r="OYY37"/>
      <c r="OYZ37"/>
      <c r="OZA37"/>
      <c r="OZB37"/>
      <c r="OZC37"/>
      <c r="OZD37"/>
      <c r="OZE37"/>
      <c r="OZF37"/>
      <c r="OZG37"/>
      <c r="OZH37"/>
      <c r="OZI37"/>
      <c r="OZJ37"/>
      <c r="OZK37"/>
      <c r="OZL37"/>
      <c r="OZM37"/>
      <c r="OZN37"/>
      <c r="OZO37"/>
      <c r="OZP37"/>
      <c r="OZQ37"/>
      <c r="OZR37"/>
      <c r="OZS37"/>
      <c r="OZT37"/>
      <c r="OZU37"/>
      <c r="OZV37"/>
      <c r="OZW37"/>
      <c r="OZX37"/>
      <c r="OZY37"/>
      <c r="OZZ37"/>
      <c r="PAA37"/>
      <c r="PAB37"/>
      <c r="PAC37"/>
      <c r="PAD37"/>
      <c r="PAE37"/>
      <c r="PAF37"/>
      <c r="PAG37"/>
      <c r="PAH37"/>
      <c r="PAI37"/>
      <c r="PAJ37"/>
      <c r="PAK37"/>
      <c r="PAL37"/>
      <c r="PAM37"/>
      <c r="PAN37"/>
      <c r="PAO37"/>
      <c r="PAP37"/>
      <c r="PAQ37"/>
      <c r="PAR37"/>
      <c r="PAS37"/>
      <c r="PAT37"/>
      <c r="PAU37"/>
      <c r="PAV37"/>
      <c r="PAW37"/>
      <c r="PAX37"/>
      <c r="PAY37"/>
      <c r="PAZ37"/>
      <c r="PBA37"/>
      <c r="PBB37"/>
      <c r="PBC37"/>
      <c r="PBD37"/>
      <c r="PBE37"/>
      <c r="PBF37"/>
      <c r="PBG37"/>
      <c r="PBH37"/>
      <c r="PBI37"/>
      <c r="PBJ37"/>
      <c r="PBK37"/>
      <c r="PBL37"/>
      <c r="PBM37"/>
      <c r="PBN37"/>
      <c r="PBO37"/>
      <c r="PBP37"/>
      <c r="PBQ37"/>
      <c r="PBR37"/>
      <c r="PBS37"/>
      <c r="PBT37"/>
      <c r="PBU37"/>
      <c r="PBV37"/>
      <c r="PBW37"/>
      <c r="PBX37"/>
      <c r="PBY37"/>
      <c r="PBZ37"/>
      <c r="PCA37"/>
      <c r="PCB37"/>
      <c r="PCC37"/>
      <c r="PCD37"/>
      <c r="PCE37"/>
      <c r="PCF37"/>
      <c r="PCG37"/>
      <c r="PCH37"/>
      <c r="PCI37"/>
      <c r="PCJ37"/>
      <c r="PCK37"/>
      <c r="PCL37"/>
      <c r="PCM37"/>
      <c r="PCN37"/>
      <c r="PCO37"/>
      <c r="PCP37"/>
      <c r="PCQ37"/>
      <c r="PCR37"/>
      <c r="PCS37"/>
      <c r="PCT37"/>
      <c r="PCU37"/>
      <c r="PCV37"/>
      <c r="PCW37"/>
      <c r="PCX37"/>
      <c r="PCY37"/>
      <c r="PCZ37"/>
      <c r="PDA37"/>
      <c r="PDB37"/>
      <c r="PDC37"/>
      <c r="PDD37"/>
      <c r="PDE37"/>
      <c r="PDF37"/>
      <c r="PDG37"/>
      <c r="PDH37"/>
      <c r="PDI37"/>
      <c r="PDJ37"/>
      <c r="PDK37"/>
      <c r="PDL37"/>
      <c r="PDM37"/>
      <c r="PDN37"/>
      <c r="PDO37"/>
      <c r="PDP37"/>
      <c r="PDQ37"/>
      <c r="PDR37"/>
      <c r="PDS37"/>
      <c r="PDT37"/>
      <c r="PDU37"/>
      <c r="PDV37"/>
      <c r="PDW37"/>
      <c r="PDX37"/>
      <c r="PDY37"/>
      <c r="PDZ37"/>
      <c r="PEA37"/>
      <c r="PEB37"/>
      <c r="PEC37"/>
      <c r="PED37"/>
      <c r="PEE37"/>
      <c r="PEF37"/>
      <c r="PEG37"/>
      <c r="PEH37"/>
      <c r="PEI37"/>
      <c r="PEJ37"/>
      <c r="PEK37"/>
      <c r="PEL37"/>
      <c r="PEM37"/>
      <c r="PEN37"/>
      <c r="PEO37"/>
      <c r="PEP37"/>
      <c r="PEQ37"/>
      <c r="PER37"/>
      <c r="PES37"/>
      <c r="PET37"/>
      <c r="PEU37"/>
      <c r="PEV37"/>
      <c r="PEW37"/>
      <c r="PEX37"/>
      <c r="PEY37"/>
      <c r="PEZ37"/>
      <c r="PFA37"/>
      <c r="PFB37"/>
      <c r="PFC37"/>
      <c r="PFD37"/>
      <c r="PFE37"/>
      <c r="PFF37"/>
      <c r="PFG37"/>
      <c r="PFH37"/>
      <c r="PFI37"/>
      <c r="PFJ37"/>
      <c r="PFK37"/>
      <c r="PFL37"/>
      <c r="PFM37"/>
      <c r="PFN37"/>
      <c r="PFO37"/>
      <c r="PFP37"/>
      <c r="PFQ37"/>
      <c r="PFR37"/>
      <c r="PFS37"/>
      <c r="PFT37"/>
      <c r="PFU37"/>
      <c r="PFV37"/>
      <c r="PFW37"/>
      <c r="PFX37"/>
      <c r="PFY37"/>
      <c r="PFZ37"/>
      <c r="PGA37"/>
      <c r="PGB37"/>
      <c r="PGC37"/>
      <c r="PGD37"/>
      <c r="PGE37"/>
      <c r="PGF37"/>
      <c r="PGG37"/>
      <c r="PGH37"/>
      <c r="PGI37"/>
      <c r="PGJ37"/>
      <c r="PGK37"/>
      <c r="PGL37"/>
      <c r="PGM37"/>
      <c r="PGN37"/>
      <c r="PGO37"/>
      <c r="PGP37"/>
      <c r="PGQ37"/>
      <c r="PGR37"/>
      <c r="PGS37"/>
      <c r="PGT37"/>
      <c r="PGU37"/>
      <c r="PGV37"/>
      <c r="PGW37"/>
      <c r="PGX37"/>
      <c r="PGY37"/>
      <c r="PGZ37"/>
      <c r="PHA37"/>
      <c r="PHB37"/>
      <c r="PHC37"/>
      <c r="PHD37"/>
      <c r="PHE37"/>
      <c r="PHF37"/>
      <c r="PHG37"/>
      <c r="PHH37"/>
      <c r="PHI37"/>
      <c r="PHJ37"/>
      <c r="PHK37"/>
      <c r="PHL37"/>
      <c r="PHM37"/>
      <c r="PHN37"/>
      <c r="PHO37"/>
      <c r="PHP37"/>
      <c r="PHQ37"/>
      <c r="PHR37"/>
      <c r="PHS37"/>
      <c r="PHT37"/>
      <c r="PHU37"/>
      <c r="PHV37"/>
      <c r="PHW37"/>
      <c r="PHX37"/>
      <c r="PHY37"/>
      <c r="PHZ37"/>
      <c r="PIA37"/>
      <c r="PIB37"/>
      <c r="PIC37"/>
      <c r="PID37"/>
      <c r="PIE37"/>
      <c r="PIF37"/>
      <c r="PIG37"/>
      <c r="PIH37"/>
      <c r="PII37"/>
      <c r="PIJ37"/>
      <c r="PIK37"/>
      <c r="PIL37"/>
      <c r="PIM37"/>
      <c r="PIN37"/>
      <c r="PIO37"/>
      <c r="PIP37"/>
      <c r="PIQ37"/>
      <c r="PIR37"/>
      <c r="PIS37"/>
      <c r="PIT37"/>
      <c r="PIU37"/>
      <c r="PIV37"/>
      <c r="PIW37"/>
      <c r="PIX37"/>
      <c r="PIY37"/>
      <c r="PIZ37"/>
      <c r="PJA37"/>
      <c r="PJB37"/>
      <c r="PJC37"/>
      <c r="PJD37"/>
      <c r="PJE37"/>
      <c r="PJF37"/>
      <c r="PJG37"/>
      <c r="PJH37"/>
      <c r="PJI37"/>
      <c r="PJJ37"/>
      <c r="PJK37"/>
      <c r="PJL37"/>
      <c r="PJM37"/>
      <c r="PJN37"/>
      <c r="PJO37"/>
      <c r="PJP37"/>
      <c r="PJQ37"/>
      <c r="PJR37"/>
      <c r="PJS37"/>
      <c r="PJT37"/>
      <c r="PJU37"/>
      <c r="PJV37"/>
      <c r="PJW37"/>
      <c r="PJX37"/>
      <c r="PJY37"/>
      <c r="PJZ37"/>
      <c r="PKA37"/>
      <c r="PKB37"/>
      <c r="PKC37"/>
      <c r="PKD37"/>
      <c r="PKE37"/>
      <c r="PKF37"/>
      <c r="PKG37"/>
      <c r="PKH37"/>
      <c r="PKI37"/>
      <c r="PKJ37"/>
      <c r="PKK37"/>
      <c r="PKL37"/>
      <c r="PKM37"/>
      <c r="PKN37"/>
      <c r="PKO37"/>
      <c r="PKP37"/>
      <c r="PKQ37"/>
      <c r="PKR37"/>
      <c r="PKS37"/>
      <c r="PKT37"/>
      <c r="PKU37"/>
      <c r="PKV37"/>
      <c r="PKW37"/>
      <c r="PKX37"/>
      <c r="PKY37"/>
      <c r="PKZ37"/>
      <c r="PLA37"/>
      <c r="PLB37"/>
      <c r="PLC37"/>
      <c r="PLD37"/>
      <c r="PLE37"/>
      <c r="PLF37"/>
      <c r="PLG37"/>
      <c r="PLH37"/>
      <c r="PLI37"/>
      <c r="PLJ37"/>
      <c r="PLK37"/>
      <c r="PLL37"/>
      <c r="PLM37"/>
      <c r="PLN37"/>
      <c r="PLO37"/>
      <c r="PLP37"/>
      <c r="PLQ37"/>
      <c r="PLR37"/>
      <c r="PLS37"/>
      <c r="PLT37"/>
      <c r="PLU37"/>
      <c r="PLV37"/>
      <c r="PLW37"/>
      <c r="PLX37"/>
      <c r="PLY37"/>
      <c r="PLZ37"/>
      <c r="PMA37"/>
      <c r="PMB37"/>
      <c r="PMC37"/>
      <c r="PMD37"/>
      <c r="PME37"/>
      <c r="PMF37"/>
      <c r="PMG37"/>
      <c r="PMH37"/>
      <c r="PMI37"/>
      <c r="PMJ37"/>
      <c r="PMK37"/>
      <c r="PML37"/>
      <c r="PMM37"/>
      <c r="PMN37"/>
      <c r="PMO37"/>
      <c r="PMP37"/>
      <c r="PMQ37"/>
      <c r="PMR37"/>
      <c r="PMS37"/>
      <c r="PMT37"/>
      <c r="PMU37"/>
      <c r="PMV37"/>
      <c r="PMW37"/>
      <c r="PMX37"/>
      <c r="PMY37"/>
      <c r="PMZ37"/>
      <c r="PNA37"/>
      <c r="PNB37"/>
      <c r="PNC37"/>
      <c r="PND37"/>
      <c r="PNE37"/>
      <c r="PNF37"/>
      <c r="PNG37"/>
      <c r="PNH37"/>
      <c r="PNI37"/>
      <c r="PNJ37"/>
      <c r="PNK37"/>
      <c r="PNL37"/>
      <c r="PNM37"/>
      <c r="PNN37"/>
      <c r="PNO37"/>
      <c r="PNP37"/>
      <c r="PNQ37"/>
      <c r="PNR37"/>
      <c r="PNS37"/>
      <c r="PNT37"/>
      <c r="PNU37"/>
      <c r="PNV37"/>
      <c r="PNW37"/>
      <c r="PNX37"/>
      <c r="PNY37"/>
      <c r="PNZ37"/>
      <c r="POA37"/>
      <c r="POB37"/>
      <c r="POC37"/>
      <c r="POD37"/>
      <c r="POE37"/>
      <c r="POF37"/>
      <c r="POG37"/>
      <c r="POH37"/>
      <c r="POI37"/>
      <c r="POJ37"/>
      <c r="POK37"/>
      <c r="POL37"/>
      <c r="POM37"/>
      <c r="PON37"/>
      <c r="POO37"/>
      <c r="POP37"/>
      <c r="POQ37"/>
      <c r="POR37"/>
      <c r="POS37"/>
      <c r="POT37"/>
      <c r="POU37"/>
      <c r="POV37"/>
      <c r="POW37"/>
      <c r="POX37"/>
      <c r="POY37"/>
      <c r="POZ37"/>
      <c r="PPA37"/>
      <c r="PPB37"/>
      <c r="PPC37"/>
      <c r="PPD37"/>
      <c r="PPE37"/>
      <c r="PPF37"/>
      <c r="PPG37"/>
      <c r="PPH37"/>
      <c r="PPI37"/>
      <c r="PPJ37"/>
      <c r="PPK37"/>
      <c r="PPL37"/>
      <c r="PPM37"/>
      <c r="PPN37"/>
      <c r="PPO37"/>
      <c r="PPP37"/>
      <c r="PPQ37"/>
      <c r="PPR37"/>
      <c r="PPS37"/>
      <c r="PPT37"/>
      <c r="PPU37"/>
      <c r="PPV37"/>
      <c r="PPW37"/>
      <c r="PPX37"/>
      <c r="PPY37"/>
      <c r="PPZ37"/>
      <c r="PQA37"/>
      <c r="PQB37"/>
      <c r="PQC37"/>
      <c r="PQD37"/>
      <c r="PQE37"/>
      <c r="PQF37"/>
      <c r="PQG37"/>
      <c r="PQH37"/>
      <c r="PQI37"/>
      <c r="PQJ37"/>
      <c r="PQK37"/>
      <c r="PQL37"/>
      <c r="PQM37"/>
      <c r="PQN37"/>
      <c r="PQO37"/>
      <c r="PQP37"/>
      <c r="PQQ37"/>
      <c r="PQR37"/>
      <c r="PQS37"/>
      <c r="PQT37"/>
      <c r="PQU37"/>
      <c r="PQV37"/>
      <c r="PQW37"/>
      <c r="PQX37"/>
      <c r="PQY37"/>
      <c r="PQZ37"/>
      <c r="PRA37"/>
      <c r="PRB37"/>
      <c r="PRC37"/>
      <c r="PRD37"/>
      <c r="PRE37"/>
      <c r="PRF37"/>
      <c r="PRG37"/>
      <c r="PRH37"/>
      <c r="PRI37"/>
      <c r="PRJ37"/>
      <c r="PRK37"/>
      <c r="PRL37"/>
      <c r="PRM37"/>
      <c r="PRN37"/>
      <c r="PRO37"/>
      <c r="PRP37"/>
      <c r="PRQ37"/>
      <c r="PRR37"/>
      <c r="PRS37"/>
      <c r="PRT37"/>
      <c r="PRU37"/>
      <c r="PRV37"/>
      <c r="PRW37"/>
      <c r="PRX37"/>
      <c r="PRY37"/>
      <c r="PRZ37"/>
      <c r="PSA37"/>
      <c r="PSB37"/>
      <c r="PSC37"/>
      <c r="PSD37"/>
      <c r="PSE37"/>
      <c r="PSF37"/>
      <c r="PSG37"/>
      <c r="PSH37"/>
      <c r="PSI37"/>
      <c r="PSJ37"/>
      <c r="PSK37"/>
      <c r="PSL37"/>
      <c r="PSM37"/>
      <c r="PSN37"/>
      <c r="PSO37"/>
      <c r="PSP37"/>
      <c r="PSQ37"/>
      <c r="PSR37"/>
      <c r="PSS37"/>
      <c r="PST37"/>
      <c r="PSU37"/>
      <c r="PSV37"/>
      <c r="PSW37"/>
      <c r="PSX37"/>
      <c r="PSY37"/>
      <c r="PSZ37"/>
      <c r="PTA37"/>
      <c r="PTB37"/>
      <c r="PTC37"/>
      <c r="PTD37"/>
      <c r="PTE37"/>
      <c r="PTF37"/>
      <c r="PTG37"/>
      <c r="PTH37"/>
      <c r="PTI37"/>
      <c r="PTJ37"/>
      <c r="PTK37"/>
      <c r="PTL37"/>
      <c r="PTM37"/>
      <c r="PTN37"/>
      <c r="PTO37"/>
      <c r="PTP37"/>
      <c r="PTQ37"/>
      <c r="PTR37"/>
      <c r="PTS37"/>
      <c r="PTT37"/>
      <c r="PTU37"/>
      <c r="PTV37"/>
      <c r="PTW37"/>
      <c r="PTX37"/>
      <c r="PTY37"/>
      <c r="PTZ37"/>
      <c r="PUA37"/>
      <c r="PUB37"/>
      <c r="PUC37"/>
      <c r="PUD37"/>
      <c r="PUE37"/>
      <c r="PUF37"/>
      <c r="PUG37"/>
      <c r="PUH37"/>
      <c r="PUI37"/>
      <c r="PUJ37"/>
      <c r="PUK37"/>
      <c r="PUL37"/>
      <c r="PUM37"/>
      <c r="PUN37"/>
      <c r="PUO37"/>
      <c r="PUP37"/>
      <c r="PUQ37"/>
      <c r="PUR37"/>
      <c r="PUS37"/>
      <c r="PUT37"/>
      <c r="PUU37"/>
      <c r="PUV37"/>
      <c r="PUW37"/>
      <c r="PUX37"/>
      <c r="PUY37"/>
      <c r="PUZ37"/>
      <c r="PVA37"/>
      <c r="PVB37"/>
      <c r="PVC37"/>
      <c r="PVD37"/>
      <c r="PVE37"/>
      <c r="PVF37"/>
      <c r="PVG37"/>
      <c r="PVH37"/>
      <c r="PVI37"/>
      <c r="PVJ37"/>
      <c r="PVK37"/>
      <c r="PVL37"/>
      <c r="PVM37"/>
      <c r="PVN37"/>
      <c r="PVO37"/>
      <c r="PVP37"/>
      <c r="PVQ37"/>
      <c r="PVR37"/>
      <c r="PVS37"/>
      <c r="PVT37"/>
      <c r="PVU37"/>
      <c r="PVV37"/>
      <c r="PVW37"/>
      <c r="PVX37"/>
      <c r="PVY37"/>
      <c r="PVZ37"/>
      <c r="PWA37"/>
      <c r="PWB37"/>
      <c r="PWC37"/>
      <c r="PWD37"/>
      <c r="PWE37"/>
      <c r="PWF37"/>
      <c r="PWG37"/>
      <c r="PWH37"/>
      <c r="PWI37"/>
      <c r="PWJ37"/>
      <c r="PWK37"/>
      <c r="PWL37"/>
      <c r="PWM37"/>
      <c r="PWN37"/>
      <c r="PWO37"/>
      <c r="PWP37"/>
      <c r="PWQ37"/>
      <c r="PWR37"/>
      <c r="PWS37"/>
      <c r="PWT37"/>
      <c r="PWU37"/>
      <c r="PWV37"/>
      <c r="PWW37"/>
      <c r="PWX37"/>
      <c r="PWY37"/>
      <c r="PWZ37"/>
      <c r="PXA37"/>
      <c r="PXB37"/>
      <c r="PXC37"/>
      <c r="PXD37"/>
      <c r="PXE37"/>
      <c r="PXF37"/>
      <c r="PXG37"/>
      <c r="PXH37"/>
      <c r="PXI37"/>
      <c r="PXJ37"/>
      <c r="PXK37"/>
      <c r="PXL37"/>
      <c r="PXM37"/>
      <c r="PXN37"/>
      <c r="PXO37"/>
      <c r="PXP37"/>
      <c r="PXQ37"/>
      <c r="PXR37"/>
      <c r="PXS37"/>
      <c r="PXT37"/>
      <c r="PXU37"/>
      <c r="PXV37"/>
      <c r="PXW37"/>
      <c r="PXX37"/>
      <c r="PXY37"/>
      <c r="PXZ37"/>
      <c r="PYA37"/>
      <c r="PYB37"/>
      <c r="PYC37"/>
      <c r="PYD37"/>
      <c r="PYE37"/>
      <c r="PYF37"/>
      <c r="PYG37"/>
      <c r="PYH37"/>
      <c r="PYI37"/>
      <c r="PYJ37"/>
      <c r="PYK37"/>
      <c r="PYL37"/>
      <c r="PYM37"/>
      <c r="PYN37"/>
      <c r="PYO37"/>
      <c r="PYP37"/>
      <c r="PYQ37"/>
      <c r="PYR37"/>
      <c r="PYS37"/>
      <c r="PYT37"/>
      <c r="PYU37"/>
      <c r="PYV37"/>
      <c r="PYW37"/>
      <c r="PYX37"/>
      <c r="PYY37"/>
      <c r="PYZ37"/>
      <c r="PZA37"/>
      <c r="PZB37"/>
      <c r="PZC37"/>
      <c r="PZD37"/>
      <c r="PZE37"/>
      <c r="PZF37"/>
      <c r="PZG37"/>
      <c r="PZH37"/>
      <c r="PZI37"/>
      <c r="PZJ37"/>
      <c r="PZK37"/>
      <c r="PZL37"/>
      <c r="PZM37"/>
      <c r="PZN37"/>
      <c r="PZO37"/>
      <c r="PZP37"/>
      <c r="PZQ37"/>
      <c r="PZR37"/>
      <c r="PZS37"/>
      <c r="PZT37"/>
      <c r="PZU37"/>
      <c r="PZV37"/>
      <c r="PZW37"/>
      <c r="PZX37"/>
      <c r="PZY37"/>
      <c r="PZZ37"/>
      <c r="QAA37"/>
      <c r="QAB37"/>
      <c r="QAC37"/>
      <c r="QAD37"/>
      <c r="QAE37"/>
      <c r="QAF37"/>
      <c r="QAG37"/>
      <c r="QAH37"/>
      <c r="QAI37"/>
      <c r="QAJ37"/>
      <c r="QAK37"/>
      <c r="QAL37"/>
      <c r="QAM37"/>
      <c r="QAN37"/>
      <c r="QAO37"/>
      <c r="QAP37"/>
      <c r="QAQ37"/>
      <c r="QAR37"/>
      <c r="QAS37"/>
      <c r="QAT37"/>
      <c r="QAU37"/>
      <c r="QAV37"/>
      <c r="QAW37"/>
      <c r="QAX37"/>
      <c r="QAY37"/>
      <c r="QAZ37"/>
      <c r="QBA37"/>
      <c r="QBB37"/>
      <c r="QBC37"/>
      <c r="QBD37"/>
      <c r="QBE37"/>
      <c r="QBF37"/>
      <c r="QBG37"/>
      <c r="QBH37"/>
      <c r="QBI37"/>
      <c r="QBJ37"/>
      <c r="QBK37"/>
      <c r="QBL37"/>
      <c r="QBM37"/>
      <c r="QBN37"/>
      <c r="QBO37"/>
      <c r="QBP37"/>
      <c r="QBQ37"/>
      <c r="QBR37"/>
      <c r="QBS37"/>
      <c r="QBT37"/>
      <c r="QBU37"/>
      <c r="QBV37"/>
      <c r="QBW37"/>
      <c r="QBX37"/>
      <c r="QBY37"/>
      <c r="QBZ37"/>
      <c r="QCA37"/>
      <c r="QCB37"/>
      <c r="QCC37"/>
      <c r="QCD37"/>
      <c r="QCE37"/>
      <c r="QCF37"/>
      <c r="QCG37"/>
      <c r="QCH37"/>
      <c r="QCI37"/>
      <c r="QCJ37"/>
      <c r="QCK37"/>
      <c r="QCL37"/>
      <c r="QCM37"/>
      <c r="QCN37"/>
      <c r="QCO37"/>
      <c r="QCP37"/>
      <c r="QCQ37"/>
      <c r="QCR37"/>
      <c r="QCS37"/>
      <c r="QCT37"/>
      <c r="QCU37"/>
      <c r="QCV37"/>
      <c r="QCW37"/>
      <c r="QCX37"/>
      <c r="QCY37"/>
      <c r="QCZ37"/>
      <c r="QDA37"/>
      <c r="QDB37"/>
      <c r="QDC37"/>
      <c r="QDD37"/>
      <c r="QDE37"/>
      <c r="QDF37"/>
      <c r="QDG37"/>
      <c r="QDH37"/>
      <c r="QDI37"/>
      <c r="QDJ37"/>
      <c r="QDK37"/>
      <c r="QDL37"/>
      <c r="QDM37"/>
      <c r="QDN37"/>
      <c r="QDO37"/>
      <c r="QDP37"/>
      <c r="QDQ37"/>
      <c r="QDR37"/>
      <c r="QDS37"/>
      <c r="QDT37"/>
      <c r="QDU37"/>
      <c r="QDV37"/>
      <c r="QDW37"/>
      <c r="QDX37"/>
      <c r="QDY37"/>
      <c r="QDZ37"/>
      <c r="QEA37"/>
      <c r="QEB37"/>
      <c r="QEC37"/>
      <c r="QED37"/>
      <c r="QEE37"/>
      <c r="QEF37"/>
      <c r="QEG37"/>
      <c r="QEH37"/>
      <c r="QEI37"/>
      <c r="QEJ37"/>
      <c r="QEK37"/>
      <c r="QEL37"/>
      <c r="QEM37"/>
      <c r="QEN37"/>
      <c r="QEO37"/>
      <c r="QEP37"/>
      <c r="QEQ37"/>
      <c r="QER37"/>
      <c r="QES37"/>
      <c r="QET37"/>
      <c r="QEU37"/>
      <c r="QEV37"/>
      <c r="QEW37"/>
      <c r="QEX37"/>
      <c r="QEY37"/>
      <c r="QEZ37"/>
      <c r="QFA37"/>
      <c r="QFB37"/>
      <c r="QFC37"/>
      <c r="QFD37"/>
      <c r="QFE37"/>
      <c r="QFF37"/>
      <c r="QFG37"/>
      <c r="QFH37"/>
      <c r="QFI37"/>
      <c r="QFJ37"/>
      <c r="QFK37"/>
      <c r="QFL37"/>
      <c r="QFM37"/>
      <c r="QFN37"/>
      <c r="QFO37"/>
      <c r="QFP37"/>
      <c r="QFQ37"/>
      <c r="QFR37"/>
      <c r="QFS37"/>
      <c r="QFT37"/>
      <c r="QFU37"/>
      <c r="QFV37"/>
      <c r="QFW37"/>
      <c r="QFX37"/>
      <c r="QFY37"/>
      <c r="QFZ37"/>
      <c r="QGA37"/>
      <c r="QGB37"/>
      <c r="QGC37"/>
      <c r="QGD37"/>
      <c r="QGE37"/>
      <c r="QGF37"/>
      <c r="QGG37"/>
      <c r="QGH37"/>
      <c r="QGI37"/>
      <c r="QGJ37"/>
      <c r="QGK37"/>
      <c r="QGL37"/>
      <c r="QGM37"/>
      <c r="QGN37"/>
      <c r="QGO37"/>
      <c r="QGP37"/>
      <c r="QGQ37"/>
      <c r="QGR37"/>
      <c r="QGS37"/>
      <c r="QGT37"/>
      <c r="QGU37"/>
      <c r="QGV37"/>
      <c r="QGW37"/>
      <c r="QGX37"/>
      <c r="QGY37"/>
      <c r="QGZ37"/>
      <c r="QHA37"/>
      <c r="QHB37"/>
      <c r="QHC37"/>
      <c r="QHD37"/>
      <c r="QHE37"/>
      <c r="QHF37"/>
      <c r="QHG37"/>
      <c r="QHH37"/>
      <c r="QHI37"/>
      <c r="QHJ37"/>
      <c r="QHK37"/>
      <c r="QHL37"/>
      <c r="QHM37"/>
      <c r="QHN37"/>
      <c r="QHO37"/>
      <c r="QHP37"/>
      <c r="QHQ37"/>
      <c r="QHR37"/>
      <c r="QHS37"/>
      <c r="QHT37"/>
      <c r="QHU37"/>
      <c r="QHV37"/>
      <c r="QHW37"/>
      <c r="QHX37"/>
      <c r="QHY37"/>
      <c r="QHZ37"/>
      <c r="QIA37"/>
      <c r="QIB37"/>
      <c r="QIC37"/>
      <c r="QID37"/>
      <c r="QIE37"/>
      <c r="QIF37"/>
      <c r="QIG37"/>
      <c r="QIH37"/>
      <c r="QII37"/>
      <c r="QIJ37"/>
      <c r="QIK37"/>
      <c r="QIL37"/>
      <c r="QIM37"/>
      <c r="QIN37"/>
      <c r="QIO37"/>
      <c r="QIP37"/>
      <c r="QIQ37"/>
      <c r="QIR37"/>
      <c r="QIS37"/>
      <c r="QIT37"/>
      <c r="QIU37"/>
      <c r="QIV37"/>
      <c r="QIW37"/>
      <c r="QIX37"/>
      <c r="QIY37"/>
      <c r="QIZ37"/>
      <c r="QJA37"/>
      <c r="QJB37"/>
      <c r="QJC37"/>
      <c r="QJD37"/>
      <c r="QJE37"/>
      <c r="QJF37"/>
      <c r="QJG37"/>
      <c r="QJH37"/>
      <c r="QJI37"/>
      <c r="QJJ37"/>
      <c r="QJK37"/>
      <c r="QJL37"/>
      <c r="QJM37"/>
      <c r="QJN37"/>
      <c r="QJO37"/>
      <c r="QJP37"/>
      <c r="QJQ37"/>
      <c r="QJR37"/>
      <c r="QJS37"/>
      <c r="QJT37"/>
      <c r="QJU37"/>
      <c r="QJV37"/>
      <c r="QJW37"/>
      <c r="QJX37"/>
      <c r="QJY37"/>
      <c r="QJZ37"/>
      <c r="QKA37"/>
      <c r="QKB37"/>
      <c r="QKC37"/>
      <c r="QKD37"/>
      <c r="QKE37"/>
      <c r="QKF37"/>
      <c r="QKG37"/>
      <c r="QKH37"/>
      <c r="QKI37"/>
      <c r="QKJ37"/>
      <c r="QKK37"/>
      <c r="QKL37"/>
      <c r="QKM37"/>
      <c r="QKN37"/>
      <c r="QKO37"/>
      <c r="QKP37"/>
      <c r="QKQ37"/>
      <c r="QKR37"/>
      <c r="QKS37"/>
      <c r="QKT37"/>
      <c r="QKU37"/>
      <c r="QKV37"/>
      <c r="QKW37"/>
      <c r="QKX37"/>
      <c r="QKY37"/>
      <c r="QKZ37"/>
      <c r="QLA37"/>
      <c r="QLB37"/>
      <c r="QLC37"/>
      <c r="QLD37"/>
      <c r="QLE37"/>
      <c r="QLF37"/>
      <c r="QLG37"/>
      <c r="QLH37"/>
      <c r="QLI37"/>
      <c r="QLJ37"/>
      <c r="QLK37"/>
      <c r="QLL37"/>
      <c r="QLM37"/>
      <c r="QLN37"/>
      <c r="QLO37"/>
      <c r="QLP37"/>
      <c r="QLQ37"/>
      <c r="QLR37"/>
      <c r="QLS37"/>
      <c r="QLT37"/>
      <c r="QLU37"/>
      <c r="QLV37"/>
      <c r="QLW37"/>
      <c r="QLX37"/>
      <c r="QLY37"/>
      <c r="QLZ37"/>
      <c r="QMA37"/>
      <c r="QMB37"/>
      <c r="QMC37"/>
      <c r="QMD37"/>
      <c r="QME37"/>
      <c r="QMF37"/>
      <c r="QMG37"/>
      <c r="QMH37"/>
      <c r="QMI37"/>
      <c r="QMJ37"/>
      <c r="QMK37"/>
      <c r="QML37"/>
      <c r="QMM37"/>
      <c r="QMN37"/>
      <c r="QMO37"/>
      <c r="QMP37"/>
      <c r="QMQ37"/>
      <c r="QMR37"/>
      <c r="QMS37"/>
      <c r="QMT37"/>
      <c r="QMU37"/>
      <c r="QMV37"/>
      <c r="QMW37"/>
      <c r="QMX37"/>
      <c r="QMY37"/>
      <c r="QMZ37"/>
      <c r="QNA37"/>
      <c r="QNB37"/>
      <c r="QNC37"/>
      <c r="QND37"/>
      <c r="QNE37"/>
      <c r="QNF37"/>
      <c r="QNG37"/>
      <c r="QNH37"/>
      <c r="QNI37"/>
      <c r="QNJ37"/>
      <c r="QNK37"/>
      <c r="QNL37"/>
      <c r="QNM37"/>
      <c r="QNN37"/>
      <c r="QNO37"/>
      <c r="QNP37"/>
      <c r="QNQ37"/>
      <c r="QNR37"/>
      <c r="QNS37"/>
      <c r="QNT37"/>
      <c r="QNU37"/>
      <c r="QNV37"/>
      <c r="QNW37"/>
      <c r="QNX37"/>
      <c r="QNY37"/>
      <c r="QNZ37"/>
      <c r="QOA37"/>
      <c r="QOB37"/>
      <c r="QOC37"/>
      <c r="QOD37"/>
      <c r="QOE37"/>
      <c r="QOF37"/>
      <c r="QOG37"/>
      <c r="QOH37"/>
      <c r="QOI37"/>
      <c r="QOJ37"/>
      <c r="QOK37"/>
      <c r="QOL37"/>
      <c r="QOM37"/>
      <c r="QON37"/>
      <c r="QOO37"/>
      <c r="QOP37"/>
      <c r="QOQ37"/>
      <c r="QOR37"/>
      <c r="QOS37"/>
      <c r="QOT37"/>
      <c r="QOU37"/>
      <c r="QOV37"/>
      <c r="QOW37"/>
      <c r="QOX37"/>
      <c r="QOY37"/>
      <c r="QOZ37"/>
      <c r="QPA37"/>
      <c r="QPB37"/>
      <c r="QPC37"/>
      <c r="QPD37"/>
      <c r="QPE37"/>
      <c r="QPF37"/>
      <c r="QPG37"/>
      <c r="QPH37"/>
      <c r="QPI37"/>
      <c r="QPJ37"/>
      <c r="QPK37"/>
      <c r="QPL37"/>
      <c r="QPM37"/>
      <c r="QPN37"/>
      <c r="QPO37"/>
      <c r="QPP37"/>
      <c r="QPQ37"/>
      <c r="QPR37"/>
      <c r="QPS37"/>
      <c r="QPT37"/>
      <c r="QPU37"/>
      <c r="QPV37"/>
      <c r="QPW37"/>
      <c r="QPX37"/>
      <c r="QPY37"/>
      <c r="QPZ37"/>
      <c r="QQA37"/>
      <c r="QQB37"/>
      <c r="QQC37"/>
      <c r="QQD37"/>
      <c r="QQE37"/>
      <c r="QQF37"/>
      <c r="QQG37"/>
      <c r="QQH37"/>
      <c r="QQI37"/>
      <c r="QQJ37"/>
      <c r="QQK37"/>
      <c r="QQL37"/>
      <c r="QQM37"/>
      <c r="QQN37"/>
      <c r="QQO37"/>
      <c r="QQP37"/>
      <c r="QQQ37"/>
      <c r="QQR37"/>
      <c r="QQS37"/>
      <c r="QQT37"/>
      <c r="QQU37"/>
      <c r="QQV37"/>
      <c r="QQW37"/>
      <c r="QQX37"/>
      <c r="QQY37"/>
      <c r="QQZ37"/>
      <c r="QRA37"/>
      <c r="QRB37"/>
      <c r="QRC37"/>
      <c r="QRD37"/>
      <c r="QRE37"/>
      <c r="QRF37"/>
      <c r="QRG37"/>
      <c r="QRH37"/>
      <c r="QRI37"/>
      <c r="QRJ37"/>
      <c r="QRK37"/>
      <c r="QRL37"/>
      <c r="QRM37"/>
      <c r="QRN37"/>
      <c r="QRO37"/>
      <c r="QRP37"/>
      <c r="QRQ37"/>
      <c r="QRR37"/>
      <c r="QRS37"/>
      <c r="QRT37"/>
      <c r="QRU37"/>
      <c r="QRV37"/>
      <c r="QRW37"/>
      <c r="QRX37"/>
      <c r="QRY37"/>
      <c r="QRZ37"/>
      <c r="QSA37"/>
      <c r="QSB37"/>
      <c r="QSC37"/>
      <c r="QSD37"/>
      <c r="QSE37"/>
      <c r="QSF37"/>
      <c r="QSG37"/>
      <c r="QSH37"/>
      <c r="QSI37"/>
      <c r="QSJ37"/>
      <c r="QSK37"/>
      <c r="QSL37"/>
      <c r="QSM37"/>
      <c r="QSN37"/>
      <c r="QSO37"/>
      <c r="QSP37"/>
      <c r="QSQ37"/>
      <c r="QSR37"/>
      <c r="QSS37"/>
      <c r="QST37"/>
      <c r="QSU37"/>
      <c r="QSV37"/>
      <c r="QSW37"/>
      <c r="QSX37"/>
      <c r="QSY37"/>
      <c r="QSZ37"/>
      <c r="QTA37"/>
      <c r="QTB37"/>
      <c r="QTC37"/>
      <c r="QTD37"/>
      <c r="QTE37"/>
      <c r="QTF37"/>
      <c r="QTG37"/>
      <c r="QTH37"/>
      <c r="QTI37"/>
      <c r="QTJ37"/>
      <c r="QTK37"/>
      <c r="QTL37"/>
      <c r="QTM37"/>
      <c r="QTN37"/>
      <c r="QTO37"/>
      <c r="QTP37"/>
      <c r="QTQ37"/>
      <c r="QTR37"/>
      <c r="QTS37"/>
      <c r="QTT37"/>
      <c r="QTU37"/>
      <c r="QTV37"/>
      <c r="QTW37"/>
      <c r="QTX37"/>
      <c r="QTY37"/>
      <c r="QTZ37"/>
      <c r="QUA37"/>
      <c r="QUB37"/>
      <c r="QUC37"/>
      <c r="QUD37"/>
      <c r="QUE37"/>
      <c r="QUF37"/>
      <c r="QUG37"/>
      <c r="QUH37"/>
      <c r="QUI37"/>
      <c r="QUJ37"/>
      <c r="QUK37"/>
      <c r="QUL37"/>
      <c r="QUM37"/>
      <c r="QUN37"/>
      <c r="QUO37"/>
      <c r="QUP37"/>
      <c r="QUQ37"/>
      <c r="QUR37"/>
      <c r="QUS37"/>
      <c r="QUT37"/>
      <c r="QUU37"/>
      <c r="QUV37"/>
      <c r="QUW37"/>
      <c r="QUX37"/>
      <c r="QUY37"/>
      <c r="QUZ37"/>
      <c r="QVA37"/>
      <c r="QVB37"/>
      <c r="QVC37"/>
      <c r="QVD37"/>
      <c r="QVE37"/>
      <c r="QVF37"/>
      <c r="QVG37"/>
      <c r="QVH37"/>
      <c r="QVI37"/>
      <c r="QVJ37"/>
      <c r="QVK37"/>
      <c r="QVL37"/>
      <c r="QVM37"/>
      <c r="QVN37"/>
      <c r="QVO37"/>
      <c r="QVP37"/>
      <c r="QVQ37"/>
      <c r="QVR37"/>
      <c r="QVS37"/>
      <c r="QVT37"/>
      <c r="QVU37"/>
      <c r="QVV37"/>
      <c r="QVW37"/>
      <c r="QVX37"/>
      <c r="QVY37"/>
      <c r="QVZ37"/>
      <c r="QWA37"/>
      <c r="QWB37"/>
      <c r="QWC37"/>
      <c r="QWD37"/>
      <c r="QWE37"/>
      <c r="QWF37"/>
      <c r="QWG37"/>
      <c r="QWH37"/>
      <c r="QWI37"/>
      <c r="QWJ37"/>
      <c r="QWK37"/>
      <c r="QWL37"/>
      <c r="QWM37"/>
      <c r="QWN37"/>
      <c r="QWO37"/>
      <c r="QWP37"/>
      <c r="QWQ37"/>
      <c r="QWR37"/>
      <c r="QWS37"/>
      <c r="QWT37"/>
      <c r="QWU37"/>
      <c r="QWV37"/>
      <c r="QWW37"/>
      <c r="QWX37"/>
      <c r="QWY37"/>
      <c r="QWZ37"/>
      <c r="QXA37"/>
      <c r="QXB37"/>
      <c r="QXC37"/>
      <c r="QXD37"/>
      <c r="QXE37"/>
      <c r="QXF37"/>
      <c r="QXG37"/>
      <c r="QXH37"/>
      <c r="QXI37"/>
      <c r="QXJ37"/>
      <c r="QXK37"/>
      <c r="QXL37"/>
      <c r="QXM37"/>
      <c r="QXN37"/>
      <c r="QXO37"/>
      <c r="QXP37"/>
      <c r="QXQ37"/>
      <c r="QXR37"/>
      <c r="QXS37"/>
      <c r="QXT37"/>
      <c r="QXU37"/>
      <c r="QXV37"/>
      <c r="QXW37"/>
      <c r="QXX37"/>
      <c r="QXY37"/>
      <c r="QXZ37"/>
      <c r="QYA37"/>
      <c r="QYB37"/>
      <c r="QYC37"/>
      <c r="QYD37"/>
      <c r="QYE37"/>
      <c r="QYF37"/>
      <c r="QYG37"/>
      <c r="QYH37"/>
      <c r="QYI37"/>
      <c r="QYJ37"/>
      <c r="QYK37"/>
      <c r="QYL37"/>
      <c r="QYM37"/>
      <c r="QYN37"/>
      <c r="QYO37"/>
      <c r="QYP37"/>
      <c r="QYQ37"/>
      <c r="QYR37"/>
      <c r="QYS37"/>
      <c r="QYT37"/>
      <c r="QYU37"/>
      <c r="QYV37"/>
      <c r="QYW37"/>
      <c r="QYX37"/>
      <c r="QYY37"/>
      <c r="QYZ37"/>
      <c r="QZA37"/>
      <c r="QZB37"/>
      <c r="QZC37"/>
      <c r="QZD37"/>
      <c r="QZE37"/>
      <c r="QZF37"/>
      <c r="QZG37"/>
      <c r="QZH37"/>
      <c r="QZI37"/>
      <c r="QZJ37"/>
      <c r="QZK37"/>
      <c r="QZL37"/>
      <c r="QZM37"/>
      <c r="QZN37"/>
      <c r="QZO37"/>
      <c r="QZP37"/>
      <c r="QZQ37"/>
      <c r="QZR37"/>
      <c r="QZS37"/>
      <c r="QZT37"/>
      <c r="QZU37"/>
      <c r="QZV37"/>
      <c r="QZW37"/>
      <c r="QZX37"/>
      <c r="QZY37"/>
      <c r="QZZ37"/>
      <c r="RAA37"/>
      <c r="RAB37"/>
      <c r="RAC37"/>
      <c r="RAD37"/>
      <c r="RAE37"/>
      <c r="RAF37"/>
      <c r="RAG37"/>
      <c r="RAH37"/>
      <c r="RAI37"/>
      <c r="RAJ37"/>
      <c r="RAK37"/>
      <c r="RAL37"/>
      <c r="RAM37"/>
      <c r="RAN37"/>
      <c r="RAO37"/>
      <c r="RAP37"/>
      <c r="RAQ37"/>
      <c r="RAR37"/>
      <c r="RAS37"/>
      <c r="RAT37"/>
      <c r="RAU37"/>
      <c r="RAV37"/>
      <c r="RAW37"/>
      <c r="RAX37"/>
      <c r="RAY37"/>
      <c r="RAZ37"/>
      <c r="RBA37"/>
      <c r="RBB37"/>
      <c r="RBC37"/>
      <c r="RBD37"/>
      <c r="RBE37"/>
      <c r="RBF37"/>
      <c r="RBG37"/>
      <c r="RBH37"/>
      <c r="RBI37"/>
      <c r="RBJ37"/>
      <c r="RBK37"/>
      <c r="RBL37"/>
      <c r="RBM37"/>
      <c r="RBN37"/>
      <c r="RBO37"/>
      <c r="RBP37"/>
      <c r="RBQ37"/>
      <c r="RBR37"/>
      <c r="RBS37"/>
      <c r="RBT37"/>
      <c r="RBU37"/>
      <c r="RBV37"/>
      <c r="RBW37"/>
      <c r="RBX37"/>
      <c r="RBY37"/>
      <c r="RBZ37"/>
      <c r="RCA37"/>
      <c r="RCB37"/>
      <c r="RCC37"/>
      <c r="RCD37"/>
      <c r="RCE37"/>
      <c r="RCF37"/>
      <c r="RCG37"/>
      <c r="RCH37"/>
      <c r="RCI37"/>
      <c r="RCJ37"/>
      <c r="RCK37"/>
      <c r="RCL37"/>
      <c r="RCM37"/>
      <c r="RCN37"/>
      <c r="RCO37"/>
      <c r="RCP37"/>
      <c r="RCQ37"/>
      <c r="RCR37"/>
      <c r="RCS37"/>
      <c r="RCT37"/>
      <c r="RCU37"/>
      <c r="RCV37"/>
      <c r="RCW37"/>
      <c r="RCX37"/>
      <c r="RCY37"/>
      <c r="RCZ37"/>
      <c r="RDA37"/>
      <c r="RDB37"/>
      <c r="RDC37"/>
      <c r="RDD37"/>
      <c r="RDE37"/>
      <c r="RDF37"/>
      <c r="RDG37"/>
      <c r="RDH37"/>
      <c r="RDI37"/>
      <c r="RDJ37"/>
      <c r="RDK37"/>
      <c r="RDL37"/>
      <c r="RDM37"/>
      <c r="RDN37"/>
      <c r="RDO37"/>
      <c r="RDP37"/>
      <c r="RDQ37"/>
      <c r="RDR37"/>
      <c r="RDS37"/>
      <c r="RDT37"/>
      <c r="RDU37"/>
      <c r="RDV37"/>
      <c r="RDW37"/>
      <c r="RDX37"/>
      <c r="RDY37"/>
      <c r="RDZ37"/>
      <c r="REA37"/>
      <c r="REB37"/>
      <c r="REC37"/>
      <c r="RED37"/>
      <c r="REE37"/>
      <c r="REF37"/>
      <c r="REG37"/>
      <c r="REH37"/>
      <c r="REI37"/>
      <c r="REJ37"/>
      <c r="REK37"/>
      <c r="REL37"/>
      <c r="REM37"/>
      <c r="REN37"/>
      <c r="REO37"/>
      <c r="REP37"/>
      <c r="REQ37"/>
      <c r="RER37"/>
      <c r="RES37"/>
      <c r="RET37"/>
      <c r="REU37"/>
      <c r="REV37"/>
      <c r="REW37"/>
      <c r="REX37"/>
      <c r="REY37"/>
      <c r="REZ37"/>
      <c r="RFA37"/>
      <c r="RFB37"/>
      <c r="RFC37"/>
      <c r="RFD37"/>
      <c r="RFE37"/>
      <c r="RFF37"/>
      <c r="RFG37"/>
      <c r="RFH37"/>
      <c r="RFI37"/>
      <c r="RFJ37"/>
      <c r="RFK37"/>
      <c r="RFL37"/>
      <c r="RFM37"/>
      <c r="RFN37"/>
      <c r="RFO37"/>
      <c r="RFP37"/>
      <c r="RFQ37"/>
      <c r="RFR37"/>
      <c r="RFS37"/>
      <c r="RFT37"/>
      <c r="RFU37"/>
      <c r="RFV37"/>
      <c r="RFW37"/>
      <c r="RFX37"/>
      <c r="RFY37"/>
      <c r="RFZ37"/>
      <c r="RGA37"/>
      <c r="RGB37"/>
      <c r="RGC37"/>
      <c r="RGD37"/>
      <c r="RGE37"/>
      <c r="RGF37"/>
      <c r="RGG37"/>
      <c r="RGH37"/>
      <c r="RGI37"/>
      <c r="RGJ37"/>
      <c r="RGK37"/>
      <c r="RGL37"/>
      <c r="RGM37"/>
      <c r="RGN37"/>
      <c r="RGO37"/>
      <c r="RGP37"/>
      <c r="RGQ37"/>
      <c r="RGR37"/>
      <c r="RGS37"/>
      <c r="RGT37"/>
      <c r="RGU37"/>
      <c r="RGV37"/>
      <c r="RGW37"/>
      <c r="RGX37"/>
      <c r="RGY37"/>
      <c r="RGZ37"/>
      <c r="RHA37"/>
      <c r="RHB37"/>
      <c r="RHC37"/>
      <c r="RHD37"/>
      <c r="RHE37"/>
      <c r="RHF37"/>
      <c r="RHG37"/>
      <c r="RHH37"/>
      <c r="RHI37"/>
      <c r="RHJ37"/>
      <c r="RHK37"/>
      <c r="RHL37"/>
      <c r="RHM37"/>
      <c r="RHN37"/>
      <c r="RHO37"/>
      <c r="RHP37"/>
      <c r="RHQ37"/>
      <c r="RHR37"/>
      <c r="RHS37"/>
      <c r="RHT37"/>
      <c r="RHU37"/>
      <c r="RHV37"/>
      <c r="RHW37"/>
      <c r="RHX37"/>
      <c r="RHY37"/>
      <c r="RHZ37"/>
      <c r="RIA37"/>
      <c r="RIB37"/>
      <c r="RIC37"/>
      <c r="RID37"/>
      <c r="RIE37"/>
      <c r="RIF37"/>
      <c r="RIG37"/>
      <c r="RIH37"/>
      <c r="RII37"/>
      <c r="RIJ37"/>
      <c r="RIK37"/>
      <c r="RIL37"/>
      <c r="RIM37"/>
      <c r="RIN37"/>
      <c r="RIO37"/>
      <c r="RIP37"/>
      <c r="RIQ37"/>
      <c r="RIR37"/>
      <c r="RIS37"/>
      <c r="RIT37"/>
      <c r="RIU37"/>
      <c r="RIV37"/>
      <c r="RIW37"/>
      <c r="RIX37"/>
      <c r="RIY37"/>
      <c r="RIZ37"/>
      <c r="RJA37"/>
      <c r="RJB37"/>
      <c r="RJC37"/>
      <c r="RJD37"/>
      <c r="RJE37"/>
      <c r="RJF37"/>
      <c r="RJG37"/>
      <c r="RJH37"/>
      <c r="RJI37"/>
      <c r="RJJ37"/>
      <c r="RJK37"/>
      <c r="RJL37"/>
      <c r="RJM37"/>
      <c r="RJN37"/>
      <c r="RJO37"/>
      <c r="RJP37"/>
      <c r="RJQ37"/>
      <c r="RJR37"/>
      <c r="RJS37"/>
      <c r="RJT37"/>
      <c r="RJU37"/>
      <c r="RJV37"/>
      <c r="RJW37"/>
      <c r="RJX37"/>
      <c r="RJY37"/>
      <c r="RJZ37"/>
      <c r="RKA37"/>
      <c r="RKB37"/>
      <c r="RKC37"/>
      <c r="RKD37"/>
      <c r="RKE37"/>
      <c r="RKF37"/>
      <c r="RKG37"/>
      <c r="RKH37"/>
      <c r="RKI37"/>
      <c r="RKJ37"/>
      <c r="RKK37"/>
      <c r="RKL37"/>
      <c r="RKM37"/>
      <c r="RKN37"/>
      <c r="RKO37"/>
      <c r="RKP37"/>
      <c r="RKQ37"/>
      <c r="RKR37"/>
      <c r="RKS37"/>
      <c r="RKT37"/>
      <c r="RKU37"/>
      <c r="RKV37"/>
      <c r="RKW37"/>
      <c r="RKX37"/>
      <c r="RKY37"/>
      <c r="RKZ37"/>
      <c r="RLA37"/>
      <c r="RLB37"/>
      <c r="RLC37"/>
      <c r="RLD37"/>
      <c r="RLE37"/>
      <c r="RLF37"/>
      <c r="RLG37"/>
      <c r="RLH37"/>
      <c r="RLI37"/>
      <c r="RLJ37"/>
      <c r="RLK37"/>
      <c r="RLL37"/>
      <c r="RLM37"/>
      <c r="RLN37"/>
      <c r="RLO37"/>
      <c r="RLP37"/>
      <c r="RLQ37"/>
      <c r="RLR37"/>
      <c r="RLS37"/>
      <c r="RLT37"/>
      <c r="RLU37"/>
      <c r="RLV37"/>
      <c r="RLW37"/>
      <c r="RLX37"/>
      <c r="RLY37"/>
      <c r="RLZ37"/>
      <c r="RMA37"/>
      <c r="RMB37"/>
      <c r="RMC37"/>
      <c r="RMD37"/>
      <c r="RME37"/>
      <c r="RMF37"/>
      <c r="RMG37"/>
      <c r="RMH37"/>
      <c r="RMI37"/>
      <c r="RMJ37"/>
      <c r="RMK37"/>
      <c r="RML37"/>
      <c r="RMM37"/>
      <c r="RMN37"/>
      <c r="RMO37"/>
      <c r="RMP37"/>
      <c r="RMQ37"/>
      <c r="RMR37"/>
      <c r="RMS37"/>
      <c r="RMT37"/>
      <c r="RMU37"/>
      <c r="RMV37"/>
      <c r="RMW37"/>
      <c r="RMX37"/>
      <c r="RMY37"/>
      <c r="RMZ37"/>
      <c r="RNA37"/>
      <c r="RNB37"/>
      <c r="RNC37"/>
      <c r="RND37"/>
      <c r="RNE37"/>
      <c r="RNF37"/>
      <c r="RNG37"/>
      <c r="RNH37"/>
      <c r="RNI37"/>
      <c r="RNJ37"/>
      <c r="RNK37"/>
      <c r="RNL37"/>
      <c r="RNM37"/>
      <c r="RNN37"/>
      <c r="RNO37"/>
      <c r="RNP37"/>
      <c r="RNQ37"/>
      <c r="RNR37"/>
      <c r="RNS37"/>
      <c r="RNT37"/>
      <c r="RNU37"/>
      <c r="RNV37"/>
      <c r="RNW37"/>
      <c r="RNX37"/>
      <c r="RNY37"/>
      <c r="RNZ37"/>
      <c r="ROA37"/>
      <c r="ROB37"/>
      <c r="ROC37"/>
      <c r="ROD37"/>
      <c r="ROE37"/>
      <c r="ROF37"/>
      <c r="ROG37"/>
      <c r="ROH37"/>
      <c r="ROI37"/>
      <c r="ROJ37"/>
      <c r="ROK37"/>
      <c r="ROL37"/>
      <c r="ROM37"/>
      <c r="RON37"/>
      <c r="ROO37"/>
      <c r="ROP37"/>
      <c r="ROQ37"/>
      <c r="ROR37"/>
      <c r="ROS37"/>
      <c r="ROT37"/>
      <c r="ROU37"/>
      <c r="ROV37"/>
      <c r="ROW37"/>
      <c r="ROX37"/>
      <c r="ROY37"/>
      <c r="ROZ37"/>
      <c r="RPA37"/>
      <c r="RPB37"/>
      <c r="RPC37"/>
      <c r="RPD37"/>
      <c r="RPE37"/>
      <c r="RPF37"/>
      <c r="RPG37"/>
      <c r="RPH37"/>
      <c r="RPI37"/>
      <c r="RPJ37"/>
      <c r="RPK37"/>
      <c r="RPL37"/>
      <c r="RPM37"/>
      <c r="RPN37"/>
      <c r="RPO37"/>
      <c r="RPP37"/>
      <c r="RPQ37"/>
      <c r="RPR37"/>
      <c r="RPS37"/>
      <c r="RPT37"/>
      <c r="RPU37"/>
      <c r="RPV37"/>
      <c r="RPW37"/>
      <c r="RPX37"/>
      <c r="RPY37"/>
      <c r="RPZ37"/>
      <c r="RQA37"/>
      <c r="RQB37"/>
      <c r="RQC37"/>
      <c r="RQD37"/>
      <c r="RQE37"/>
      <c r="RQF37"/>
      <c r="RQG37"/>
      <c r="RQH37"/>
      <c r="RQI37"/>
      <c r="RQJ37"/>
      <c r="RQK37"/>
      <c r="RQL37"/>
      <c r="RQM37"/>
      <c r="RQN37"/>
      <c r="RQO37"/>
      <c r="RQP37"/>
      <c r="RQQ37"/>
      <c r="RQR37"/>
      <c r="RQS37"/>
      <c r="RQT37"/>
      <c r="RQU37"/>
      <c r="RQV37"/>
      <c r="RQW37"/>
      <c r="RQX37"/>
      <c r="RQY37"/>
      <c r="RQZ37"/>
      <c r="RRA37"/>
      <c r="RRB37"/>
      <c r="RRC37"/>
      <c r="RRD37"/>
      <c r="RRE37"/>
      <c r="RRF37"/>
      <c r="RRG37"/>
      <c r="RRH37"/>
      <c r="RRI37"/>
      <c r="RRJ37"/>
      <c r="RRK37"/>
      <c r="RRL37"/>
      <c r="RRM37"/>
      <c r="RRN37"/>
      <c r="RRO37"/>
      <c r="RRP37"/>
      <c r="RRQ37"/>
      <c r="RRR37"/>
      <c r="RRS37"/>
      <c r="RRT37"/>
      <c r="RRU37"/>
      <c r="RRV37"/>
      <c r="RRW37"/>
      <c r="RRX37"/>
      <c r="RRY37"/>
      <c r="RRZ37"/>
      <c r="RSA37"/>
      <c r="RSB37"/>
      <c r="RSC37"/>
      <c r="RSD37"/>
      <c r="RSE37"/>
      <c r="RSF37"/>
      <c r="RSG37"/>
      <c r="RSH37"/>
      <c r="RSI37"/>
      <c r="RSJ37"/>
      <c r="RSK37"/>
      <c r="RSL37"/>
      <c r="RSM37"/>
      <c r="RSN37"/>
      <c r="RSO37"/>
      <c r="RSP37"/>
      <c r="RSQ37"/>
      <c r="RSR37"/>
      <c r="RSS37"/>
      <c r="RST37"/>
      <c r="RSU37"/>
      <c r="RSV37"/>
      <c r="RSW37"/>
      <c r="RSX37"/>
      <c r="RSY37"/>
      <c r="RSZ37"/>
      <c r="RTA37"/>
      <c r="RTB37"/>
      <c r="RTC37"/>
      <c r="RTD37"/>
      <c r="RTE37"/>
      <c r="RTF37"/>
      <c r="RTG37"/>
      <c r="RTH37"/>
      <c r="RTI37"/>
      <c r="RTJ37"/>
      <c r="RTK37"/>
      <c r="RTL37"/>
      <c r="RTM37"/>
      <c r="RTN37"/>
      <c r="RTO37"/>
      <c r="RTP37"/>
      <c r="RTQ37"/>
      <c r="RTR37"/>
      <c r="RTS37"/>
      <c r="RTT37"/>
      <c r="RTU37"/>
      <c r="RTV37"/>
      <c r="RTW37"/>
      <c r="RTX37"/>
      <c r="RTY37"/>
      <c r="RTZ37"/>
      <c r="RUA37"/>
      <c r="RUB37"/>
      <c r="RUC37"/>
      <c r="RUD37"/>
      <c r="RUE37"/>
      <c r="RUF37"/>
      <c r="RUG37"/>
      <c r="RUH37"/>
      <c r="RUI37"/>
      <c r="RUJ37"/>
      <c r="RUK37"/>
      <c r="RUL37"/>
      <c r="RUM37"/>
      <c r="RUN37"/>
      <c r="RUO37"/>
      <c r="RUP37"/>
      <c r="RUQ37"/>
      <c r="RUR37"/>
      <c r="RUS37"/>
      <c r="RUT37"/>
      <c r="RUU37"/>
      <c r="RUV37"/>
      <c r="RUW37"/>
      <c r="RUX37"/>
      <c r="RUY37"/>
      <c r="RUZ37"/>
      <c r="RVA37"/>
      <c r="RVB37"/>
      <c r="RVC37"/>
      <c r="RVD37"/>
      <c r="RVE37"/>
      <c r="RVF37"/>
      <c r="RVG37"/>
      <c r="RVH37"/>
      <c r="RVI37"/>
      <c r="RVJ37"/>
      <c r="RVK37"/>
      <c r="RVL37"/>
      <c r="RVM37"/>
      <c r="RVN37"/>
      <c r="RVO37"/>
      <c r="RVP37"/>
      <c r="RVQ37"/>
      <c r="RVR37"/>
      <c r="RVS37"/>
      <c r="RVT37"/>
      <c r="RVU37"/>
      <c r="RVV37"/>
      <c r="RVW37"/>
      <c r="RVX37"/>
      <c r="RVY37"/>
      <c r="RVZ37"/>
      <c r="RWA37"/>
      <c r="RWB37"/>
      <c r="RWC37"/>
      <c r="RWD37"/>
      <c r="RWE37"/>
      <c r="RWF37"/>
      <c r="RWG37"/>
      <c r="RWH37"/>
      <c r="RWI37"/>
      <c r="RWJ37"/>
      <c r="RWK37"/>
      <c r="RWL37"/>
      <c r="RWM37"/>
      <c r="RWN37"/>
      <c r="RWO37"/>
      <c r="RWP37"/>
      <c r="RWQ37"/>
      <c r="RWR37"/>
      <c r="RWS37"/>
      <c r="RWT37"/>
      <c r="RWU37"/>
      <c r="RWV37"/>
      <c r="RWW37"/>
      <c r="RWX37"/>
      <c r="RWY37"/>
      <c r="RWZ37"/>
      <c r="RXA37"/>
      <c r="RXB37"/>
      <c r="RXC37"/>
      <c r="RXD37"/>
      <c r="RXE37"/>
      <c r="RXF37"/>
      <c r="RXG37"/>
      <c r="RXH37"/>
      <c r="RXI37"/>
      <c r="RXJ37"/>
      <c r="RXK37"/>
      <c r="RXL37"/>
      <c r="RXM37"/>
      <c r="RXN37"/>
      <c r="RXO37"/>
      <c r="RXP37"/>
      <c r="RXQ37"/>
      <c r="RXR37"/>
      <c r="RXS37"/>
      <c r="RXT37"/>
      <c r="RXU37"/>
      <c r="RXV37"/>
      <c r="RXW37"/>
      <c r="RXX37"/>
      <c r="RXY37"/>
      <c r="RXZ37"/>
      <c r="RYA37"/>
      <c r="RYB37"/>
      <c r="RYC37"/>
      <c r="RYD37"/>
      <c r="RYE37"/>
      <c r="RYF37"/>
      <c r="RYG37"/>
      <c r="RYH37"/>
      <c r="RYI37"/>
      <c r="RYJ37"/>
      <c r="RYK37"/>
      <c r="RYL37"/>
      <c r="RYM37"/>
      <c r="RYN37"/>
      <c r="RYO37"/>
      <c r="RYP37"/>
      <c r="RYQ37"/>
      <c r="RYR37"/>
      <c r="RYS37"/>
      <c r="RYT37"/>
      <c r="RYU37"/>
      <c r="RYV37"/>
      <c r="RYW37"/>
      <c r="RYX37"/>
      <c r="RYY37"/>
      <c r="RYZ37"/>
      <c r="RZA37"/>
      <c r="RZB37"/>
      <c r="RZC37"/>
      <c r="RZD37"/>
      <c r="RZE37"/>
      <c r="RZF37"/>
      <c r="RZG37"/>
      <c r="RZH37"/>
      <c r="RZI37"/>
      <c r="RZJ37"/>
      <c r="RZK37"/>
      <c r="RZL37"/>
      <c r="RZM37"/>
      <c r="RZN37"/>
      <c r="RZO37"/>
      <c r="RZP37"/>
      <c r="RZQ37"/>
      <c r="RZR37"/>
      <c r="RZS37"/>
      <c r="RZT37"/>
      <c r="RZU37"/>
      <c r="RZV37"/>
      <c r="RZW37"/>
      <c r="RZX37"/>
      <c r="RZY37"/>
      <c r="RZZ37"/>
      <c r="SAA37"/>
      <c r="SAB37"/>
      <c r="SAC37"/>
      <c r="SAD37"/>
      <c r="SAE37"/>
      <c r="SAF37"/>
      <c r="SAG37"/>
      <c r="SAH37"/>
      <c r="SAI37"/>
      <c r="SAJ37"/>
      <c r="SAK37"/>
      <c r="SAL37"/>
      <c r="SAM37"/>
      <c r="SAN37"/>
      <c r="SAO37"/>
      <c r="SAP37"/>
      <c r="SAQ37"/>
      <c r="SAR37"/>
      <c r="SAS37"/>
      <c r="SAT37"/>
      <c r="SAU37"/>
      <c r="SAV37"/>
      <c r="SAW37"/>
      <c r="SAX37"/>
      <c r="SAY37"/>
      <c r="SAZ37"/>
      <c r="SBA37"/>
      <c r="SBB37"/>
      <c r="SBC37"/>
      <c r="SBD37"/>
      <c r="SBE37"/>
      <c r="SBF37"/>
      <c r="SBG37"/>
      <c r="SBH37"/>
      <c r="SBI37"/>
      <c r="SBJ37"/>
      <c r="SBK37"/>
      <c r="SBL37"/>
      <c r="SBM37"/>
      <c r="SBN37"/>
      <c r="SBO37"/>
      <c r="SBP37"/>
      <c r="SBQ37"/>
      <c r="SBR37"/>
      <c r="SBS37"/>
      <c r="SBT37"/>
      <c r="SBU37"/>
      <c r="SBV37"/>
      <c r="SBW37"/>
      <c r="SBX37"/>
      <c r="SBY37"/>
      <c r="SBZ37"/>
      <c r="SCA37"/>
      <c r="SCB37"/>
      <c r="SCC37"/>
      <c r="SCD37"/>
      <c r="SCE37"/>
      <c r="SCF37"/>
      <c r="SCG37"/>
      <c r="SCH37"/>
      <c r="SCI37"/>
      <c r="SCJ37"/>
      <c r="SCK37"/>
      <c r="SCL37"/>
      <c r="SCM37"/>
      <c r="SCN37"/>
      <c r="SCO37"/>
      <c r="SCP37"/>
      <c r="SCQ37"/>
      <c r="SCR37"/>
      <c r="SCS37"/>
      <c r="SCT37"/>
      <c r="SCU37"/>
      <c r="SCV37"/>
      <c r="SCW37"/>
      <c r="SCX37"/>
      <c r="SCY37"/>
      <c r="SCZ37"/>
      <c r="SDA37"/>
      <c r="SDB37"/>
      <c r="SDC37"/>
      <c r="SDD37"/>
      <c r="SDE37"/>
      <c r="SDF37"/>
      <c r="SDG37"/>
      <c r="SDH37"/>
      <c r="SDI37"/>
      <c r="SDJ37"/>
      <c r="SDK37"/>
      <c r="SDL37"/>
      <c r="SDM37"/>
      <c r="SDN37"/>
      <c r="SDO37"/>
      <c r="SDP37"/>
      <c r="SDQ37"/>
      <c r="SDR37"/>
      <c r="SDS37"/>
      <c r="SDT37"/>
      <c r="SDU37"/>
      <c r="SDV37"/>
      <c r="SDW37"/>
      <c r="SDX37"/>
      <c r="SDY37"/>
      <c r="SDZ37"/>
      <c r="SEA37"/>
      <c r="SEB37"/>
      <c r="SEC37"/>
      <c r="SED37"/>
      <c r="SEE37"/>
      <c r="SEF37"/>
      <c r="SEG37"/>
      <c r="SEH37"/>
      <c r="SEI37"/>
      <c r="SEJ37"/>
      <c r="SEK37"/>
      <c r="SEL37"/>
      <c r="SEM37"/>
      <c r="SEN37"/>
      <c r="SEO37"/>
      <c r="SEP37"/>
      <c r="SEQ37"/>
      <c r="SER37"/>
      <c r="SES37"/>
      <c r="SET37"/>
      <c r="SEU37"/>
      <c r="SEV37"/>
      <c r="SEW37"/>
      <c r="SEX37"/>
      <c r="SEY37"/>
      <c r="SEZ37"/>
      <c r="SFA37"/>
      <c r="SFB37"/>
      <c r="SFC37"/>
      <c r="SFD37"/>
      <c r="SFE37"/>
      <c r="SFF37"/>
      <c r="SFG37"/>
      <c r="SFH37"/>
      <c r="SFI37"/>
      <c r="SFJ37"/>
      <c r="SFK37"/>
      <c r="SFL37"/>
      <c r="SFM37"/>
      <c r="SFN37"/>
      <c r="SFO37"/>
      <c r="SFP37"/>
      <c r="SFQ37"/>
      <c r="SFR37"/>
      <c r="SFS37"/>
      <c r="SFT37"/>
      <c r="SFU37"/>
      <c r="SFV37"/>
      <c r="SFW37"/>
      <c r="SFX37"/>
      <c r="SFY37"/>
      <c r="SFZ37"/>
      <c r="SGA37"/>
      <c r="SGB37"/>
      <c r="SGC37"/>
      <c r="SGD37"/>
      <c r="SGE37"/>
      <c r="SGF37"/>
      <c r="SGG37"/>
      <c r="SGH37"/>
      <c r="SGI37"/>
      <c r="SGJ37"/>
      <c r="SGK37"/>
      <c r="SGL37"/>
      <c r="SGM37"/>
      <c r="SGN37"/>
      <c r="SGO37"/>
      <c r="SGP37"/>
      <c r="SGQ37"/>
      <c r="SGR37"/>
      <c r="SGS37"/>
      <c r="SGT37"/>
      <c r="SGU37"/>
      <c r="SGV37"/>
      <c r="SGW37"/>
      <c r="SGX37"/>
      <c r="SGY37"/>
      <c r="SGZ37"/>
      <c r="SHA37"/>
      <c r="SHB37"/>
      <c r="SHC37"/>
      <c r="SHD37"/>
      <c r="SHE37"/>
      <c r="SHF37"/>
      <c r="SHG37"/>
      <c r="SHH37"/>
      <c r="SHI37"/>
      <c r="SHJ37"/>
      <c r="SHK37"/>
      <c r="SHL37"/>
      <c r="SHM37"/>
      <c r="SHN37"/>
      <c r="SHO37"/>
      <c r="SHP37"/>
      <c r="SHQ37"/>
      <c r="SHR37"/>
      <c r="SHS37"/>
      <c r="SHT37"/>
      <c r="SHU37"/>
      <c r="SHV37"/>
      <c r="SHW37"/>
      <c r="SHX37"/>
      <c r="SHY37"/>
      <c r="SHZ37"/>
      <c r="SIA37"/>
      <c r="SIB37"/>
      <c r="SIC37"/>
      <c r="SID37"/>
      <c r="SIE37"/>
      <c r="SIF37"/>
      <c r="SIG37"/>
      <c r="SIH37"/>
      <c r="SII37"/>
      <c r="SIJ37"/>
      <c r="SIK37"/>
      <c r="SIL37"/>
      <c r="SIM37"/>
      <c r="SIN37"/>
      <c r="SIO37"/>
      <c r="SIP37"/>
      <c r="SIQ37"/>
      <c r="SIR37"/>
      <c r="SIS37"/>
      <c r="SIT37"/>
      <c r="SIU37"/>
      <c r="SIV37"/>
      <c r="SIW37"/>
      <c r="SIX37"/>
      <c r="SIY37"/>
      <c r="SIZ37"/>
      <c r="SJA37"/>
      <c r="SJB37"/>
      <c r="SJC37"/>
      <c r="SJD37"/>
      <c r="SJE37"/>
      <c r="SJF37"/>
      <c r="SJG37"/>
      <c r="SJH37"/>
      <c r="SJI37"/>
      <c r="SJJ37"/>
      <c r="SJK37"/>
      <c r="SJL37"/>
      <c r="SJM37"/>
      <c r="SJN37"/>
      <c r="SJO37"/>
      <c r="SJP37"/>
      <c r="SJQ37"/>
      <c r="SJR37"/>
      <c r="SJS37"/>
      <c r="SJT37"/>
      <c r="SJU37"/>
      <c r="SJV37"/>
      <c r="SJW37"/>
      <c r="SJX37"/>
      <c r="SJY37"/>
      <c r="SJZ37"/>
      <c r="SKA37"/>
      <c r="SKB37"/>
      <c r="SKC37"/>
      <c r="SKD37"/>
      <c r="SKE37"/>
      <c r="SKF37"/>
      <c r="SKG37"/>
      <c r="SKH37"/>
      <c r="SKI37"/>
      <c r="SKJ37"/>
      <c r="SKK37"/>
      <c r="SKL37"/>
      <c r="SKM37"/>
      <c r="SKN37"/>
      <c r="SKO37"/>
      <c r="SKP37"/>
      <c r="SKQ37"/>
      <c r="SKR37"/>
      <c r="SKS37"/>
      <c r="SKT37"/>
      <c r="SKU37"/>
      <c r="SKV37"/>
      <c r="SKW37"/>
      <c r="SKX37"/>
      <c r="SKY37"/>
      <c r="SKZ37"/>
      <c r="SLA37"/>
      <c r="SLB37"/>
      <c r="SLC37"/>
      <c r="SLD37"/>
      <c r="SLE37"/>
      <c r="SLF37"/>
      <c r="SLG37"/>
      <c r="SLH37"/>
      <c r="SLI37"/>
      <c r="SLJ37"/>
      <c r="SLK37"/>
      <c r="SLL37"/>
      <c r="SLM37"/>
      <c r="SLN37"/>
      <c r="SLO37"/>
      <c r="SLP37"/>
      <c r="SLQ37"/>
      <c r="SLR37"/>
      <c r="SLS37"/>
      <c r="SLT37"/>
      <c r="SLU37"/>
      <c r="SLV37"/>
      <c r="SLW37"/>
      <c r="SLX37"/>
      <c r="SLY37"/>
      <c r="SLZ37"/>
      <c r="SMA37"/>
      <c r="SMB37"/>
      <c r="SMC37"/>
      <c r="SMD37"/>
      <c r="SME37"/>
      <c r="SMF37"/>
      <c r="SMG37"/>
      <c r="SMH37"/>
      <c r="SMI37"/>
      <c r="SMJ37"/>
      <c r="SMK37"/>
      <c r="SML37"/>
      <c r="SMM37"/>
      <c r="SMN37"/>
      <c r="SMO37"/>
      <c r="SMP37"/>
      <c r="SMQ37"/>
      <c r="SMR37"/>
      <c r="SMS37"/>
      <c r="SMT37"/>
      <c r="SMU37"/>
      <c r="SMV37"/>
      <c r="SMW37"/>
      <c r="SMX37"/>
      <c r="SMY37"/>
      <c r="SMZ37"/>
      <c r="SNA37"/>
      <c r="SNB37"/>
      <c r="SNC37"/>
      <c r="SND37"/>
      <c r="SNE37"/>
      <c r="SNF37"/>
      <c r="SNG37"/>
      <c r="SNH37"/>
      <c r="SNI37"/>
      <c r="SNJ37"/>
      <c r="SNK37"/>
      <c r="SNL37"/>
      <c r="SNM37"/>
      <c r="SNN37"/>
      <c r="SNO37"/>
      <c r="SNP37"/>
      <c r="SNQ37"/>
      <c r="SNR37"/>
      <c r="SNS37"/>
      <c r="SNT37"/>
      <c r="SNU37"/>
      <c r="SNV37"/>
      <c r="SNW37"/>
      <c r="SNX37"/>
      <c r="SNY37"/>
      <c r="SNZ37"/>
      <c r="SOA37"/>
      <c r="SOB37"/>
      <c r="SOC37"/>
      <c r="SOD37"/>
      <c r="SOE37"/>
      <c r="SOF37"/>
      <c r="SOG37"/>
      <c r="SOH37"/>
      <c r="SOI37"/>
      <c r="SOJ37"/>
      <c r="SOK37"/>
      <c r="SOL37"/>
      <c r="SOM37"/>
      <c r="SON37"/>
      <c r="SOO37"/>
      <c r="SOP37"/>
      <c r="SOQ37"/>
      <c r="SOR37"/>
      <c r="SOS37"/>
      <c r="SOT37"/>
      <c r="SOU37"/>
      <c r="SOV37"/>
      <c r="SOW37"/>
      <c r="SOX37"/>
      <c r="SOY37"/>
      <c r="SOZ37"/>
      <c r="SPA37"/>
      <c r="SPB37"/>
      <c r="SPC37"/>
      <c r="SPD37"/>
      <c r="SPE37"/>
      <c r="SPF37"/>
      <c r="SPG37"/>
      <c r="SPH37"/>
      <c r="SPI37"/>
      <c r="SPJ37"/>
      <c r="SPK37"/>
      <c r="SPL37"/>
      <c r="SPM37"/>
      <c r="SPN37"/>
      <c r="SPO37"/>
      <c r="SPP37"/>
      <c r="SPQ37"/>
      <c r="SPR37"/>
      <c r="SPS37"/>
      <c r="SPT37"/>
      <c r="SPU37"/>
      <c r="SPV37"/>
      <c r="SPW37"/>
      <c r="SPX37"/>
      <c r="SPY37"/>
      <c r="SPZ37"/>
      <c r="SQA37"/>
      <c r="SQB37"/>
      <c r="SQC37"/>
      <c r="SQD37"/>
      <c r="SQE37"/>
      <c r="SQF37"/>
      <c r="SQG37"/>
      <c r="SQH37"/>
      <c r="SQI37"/>
      <c r="SQJ37"/>
      <c r="SQK37"/>
      <c r="SQL37"/>
      <c r="SQM37"/>
      <c r="SQN37"/>
      <c r="SQO37"/>
      <c r="SQP37"/>
      <c r="SQQ37"/>
      <c r="SQR37"/>
      <c r="SQS37"/>
      <c r="SQT37"/>
      <c r="SQU37"/>
      <c r="SQV37"/>
      <c r="SQW37"/>
      <c r="SQX37"/>
      <c r="SQY37"/>
      <c r="SQZ37"/>
      <c r="SRA37"/>
      <c r="SRB37"/>
      <c r="SRC37"/>
      <c r="SRD37"/>
      <c r="SRE37"/>
      <c r="SRF37"/>
      <c r="SRG37"/>
      <c r="SRH37"/>
      <c r="SRI37"/>
      <c r="SRJ37"/>
      <c r="SRK37"/>
      <c r="SRL37"/>
      <c r="SRM37"/>
      <c r="SRN37"/>
      <c r="SRO37"/>
      <c r="SRP37"/>
      <c r="SRQ37"/>
      <c r="SRR37"/>
      <c r="SRS37"/>
      <c r="SRT37"/>
      <c r="SRU37"/>
      <c r="SRV37"/>
      <c r="SRW37"/>
      <c r="SRX37"/>
      <c r="SRY37"/>
      <c r="SRZ37"/>
      <c r="SSA37"/>
      <c r="SSB37"/>
      <c r="SSC37"/>
      <c r="SSD37"/>
      <c r="SSE37"/>
      <c r="SSF37"/>
      <c r="SSG37"/>
      <c r="SSH37"/>
      <c r="SSI37"/>
      <c r="SSJ37"/>
      <c r="SSK37"/>
      <c r="SSL37"/>
      <c r="SSM37"/>
      <c r="SSN37"/>
      <c r="SSO37"/>
      <c r="SSP37"/>
      <c r="SSQ37"/>
      <c r="SSR37"/>
      <c r="SSS37"/>
      <c r="SST37"/>
      <c r="SSU37"/>
      <c r="SSV37"/>
      <c r="SSW37"/>
      <c r="SSX37"/>
      <c r="SSY37"/>
      <c r="SSZ37"/>
      <c r="STA37"/>
      <c r="STB37"/>
      <c r="STC37"/>
      <c r="STD37"/>
      <c r="STE37"/>
      <c r="STF37"/>
      <c r="STG37"/>
      <c r="STH37"/>
      <c r="STI37"/>
      <c r="STJ37"/>
      <c r="STK37"/>
      <c r="STL37"/>
      <c r="STM37"/>
      <c r="STN37"/>
      <c r="STO37"/>
      <c r="STP37"/>
      <c r="STQ37"/>
      <c r="STR37"/>
      <c r="STS37"/>
      <c r="STT37"/>
      <c r="STU37"/>
      <c r="STV37"/>
      <c r="STW37"/>
      <c r="STX37"/>
      <c r="STY37"/>
      <c r="STZ37"/>
      <c r="SUA37"/>
      <c r="SUB37"/>
      <c r="SUC37"/>
      <c r="SUD37"/>
      <c r="SUE37"/>
      <c r="SUF37"/>
      <c r="SUG37"/>
      <c r="SUH37"/>
      <c r="SUI37"/>
      <c r="SUJ37"/>
      <c r="SUK37"/>
      <c r="SUL37"/>
      <c r="SUM37"/>
      <c r="SUN37"/>
      <c r="SUO37"/>
      <c r="SUP37"/>
      <c r="SUQ37"/>
      <c r="SUR37"/>
      <c r="SUS37"/>
      <c r="SUT37"/>
      <c r="SUU37"/>
      <c r="SUV37"/>
      <c r="SUW37"/>
      <c r="SUX37"/>
      <c r="SUY37"/>
      <c r="SUZ37"/>
      <c r="SVA37"/>
      <c r="SVB37"/>
      <c r="SVC37"/>
      <c r="SVD37"/>
      <c r="SVE37"/>
      <c r="SVF37"/>
      <c r="SVG37"/>
      <c r="SVH37"/>
      <c r="SVI37"/>
      <c r="SVJ37"/>
      <c r="SVK37"/>
      <c r="SVL37"/>
      <c r="SVM37"/>
      <c r="SVN37"/>
      <c r="SVO37"/>
      <c r="SVP37"/>
      <c r="SVQ37"/>
      <c r="SVR37"/>
      <c r="SVS37"/>
      <c r="SVT37"/>
      <c r="SVU37"/>
      <c r="SVV37"/>
      <c r="SVW37"/>
      <c r="SVX37"/>
      <c r="SVY37"/>
      <c r="SVZ37"/>
      <c r="SWA37"/>
      <c r="SWB37"/>
      <c r="SWC37"/>
      <c r="SWD37"/>
      <c r="SWE37"/>
      <c r="SWF37"/>
      <c r="SWG37"/>
      <c r="SWH37"/>
      <c r="SWI37"/>
      <c r="SWJ37"/>
      <c r="SWK37"/>
      <c r="SWL37"/>
      <c r="SWM37"/>
      <c r="SWN37"/>
      <c r="SWO37"/>
      <c r="SWP37"/>
      <c r="SWQ37"/>
      <c r="SWR37"/>
      <c r="SWS37"/>
      <c r="SWT37"/>
      <c r="SWU37"/>
      <c r="SWV37"/>
      <c r="SWW37"/>
      <c r="SWX37"/>
      <c r="SWY37"/>
      <c r="SWZ37"/>
      <c r="SXA37"/>
      <c r="SXB37"/>
      <c r="SXC37"/>
      <c r="SXD37"/>
      <c r="SXE37"/>
      <c r="SXF37"/>
      <c r="SXG37"/>
      <c r="SXH37"/>
      <c r="SXI37"/>
      <c r="SXJ37"/>
      <c r="SXK37"/>
      <c r="SXL37"/>
      <c r="SXM37"/>
      <c r="SXN37"/>
      <c r="SXO37"/>
      <c r="SXP37"/>
      <c r="SXQ37"/>
      <c r="SXR37"/>
      <c r="SXS37"/>
      <c r="SXT37"/>
      <c r="SXU37"/>
      <c r="SXV37"/>
      <c r="SXW37"/>
      <c r="SXX37"/>
      <c r="SXY37"/>
      <c r="SXZ37"/>
      <c r="SYA37"/>
      <c r="SYB37"/>
      <c r="SYC37"/>
      <c r="SYD37"/>
      <c r="SYE37"/>
      <c r="SYF37"/>
      <c r="SYG37"/>
      <c r="SYH37"/>
      <c r="SYI37"/>
      <c r="SYJ37"/>
      <c r="SYK37"/>
      <c r="SYL37"/>
      <c r="SYM37"/>
      <c r="SYN37"/>
      <c r="SYO37"/>
      <c r="SYP37"/>
      <c r="SYQ37"/>
      <c r="SYR37"/>
      <c r="SYS37"/>
      <c r="SYT37"/>
      <c r="SYU37"/>
      <c r="SYV37"/>
      <c r="SYW37"/>
      <c r="SYX37"/>
      <c r="SYY37"/>
      <c r="SYZ37"/>
      <c r="SZA37"/>
      <c r="SZB37"/>
      <c r="SZC37"/>
      <c r="SZD37"/>
      <c r="SZE37"/>
      <c r="SZF37"/>
      <c r="SZG37"/>
      <c r="SZH37"/>
      <c r="SZI37"/>
      <c r="SZJ37"/>
      <c r="SZK37"/>
      <c r="SZL37"/>
      <c r="SZM37"/>
      <c r="SZN37"/>
      <c r="SZO37"/>
      <c r="SZP37"/>
      <c r="SZQ37"/>
      <c r="SZR37"/>
      <c r="SZS37"/>
      <c r="SZT37"/>
      <c r="SZU37"/>
      <c r="SZV37"/>
      <c r="SZW37"/>
      <c r="SZX37"/>
      <c r="SZY37"/>
      <c r="SZZ37"/>
      <c r="TAA37"/>
      <c r="TAB37"/>
      <c r="TAC37"/>
      <c r="TAD37"/>
      <c r="TAE37"/>
      <c r="TAF37"/>
      <c r="TAG37"/>
      <c r="TAH37"/>
      <c r="TAI37"/>
      <c r="TAJ37"/>
      <c r="TAK37"/>
      <c r="TAL37"/>
      <c r="TAM37"/>
      <c r="TAN37"/>
      <c r="TAO37"/>
      <c r="TAP37"/>
      <c r="TAQ37"/>
      <c r="TAR37"/>
      <c r="TAS37"/>
      <c r="TAT37"/>
      <c r="TAU37"/>
      <c r="TAV37"/>
      <c r="TAW37"/>
      <c r="TAX37"/>
      <c r="TAY37"/>
      <c r="TAZ37"/>
      <c r="TBA37"/>
      <c r="TBB37"/>
      <c r="TBC37"/>
      <c r="TBD37"/>
      <c r="TBE37"/>
      <c r="TBF37"/>
      <c r="TBG37"/>
      <c r="TBH37"/>
      <c r="TBI37"/>
      <c r="TBJ37"/>
      <c r="TBK37"/>
      <c r="TBL37"/>
      <c r="TBM37"/>
      <c r="TBN37"/>
      <c r="TBO37"/>
      <c r="TBP37"/>
      <c r="TBQ37"/>
      <c r="TBR37"/>
      <c r="TBS37"/>
      <c r="TBT37"/>
      <c r="TBU37"/>
      <c r="TBV37"/>
      <c r="TBW37"/>
      <c r="TBX37"/>
      <c r="TBY37"/>
      <c r="TBZ37"/>
      <c r="TCA37"/>
      <c r="TCB37"/>
      <c r="TCC37"/>
      <c r="TCD37"/>
      <c r="TCE37"/>
      <c r="TCF37"/>
      <c r="TCG37"/>
      <c r="TCH37"/>
      <c r="TCI37"/>
      <c r="TCJ37"/>
      <c r="TCK37"/>
      <c r="TCL37"/>
      <c r="TCM37"/>
      <c r="TCN37"/>
      <c r="TCO37"/>
      <c r="TCP37"/>
      <c r="TCQ37"/>
      <c r="TCR37"/>
      <c r="TCS37"/>
      <c r="TCT37"/>
      <c r="TCU37"/>
      <c r="TCV37"/>
      <c r="TCW37"/>
      <c r="TCX37"/>
      <c r="TCY37"/>
      <c r="TCZ37"/>
      <c r="TDA37"/>
      <c r="TDB37"/>
      <c r="TDC37"/>
      <c r="TDD37"/>
      <c r="TDE37"/>
      <c r="TDF37"/>
      <c r="TDG37"/>
      <c r="TDH37"/>
      <c r="TDI37"/>
      <c r="TDJ37"/>
      <c r="TDK37"/>
      <c r="TDL37"/>
      <c r="TDM37"/>
      <c r="TDN37"/>
      <c r="TDO37"/>
      <c r="TDP37"/>
      <c r="TDQ37"/>
      <c r="TDR37"/>
      <c r="TDS37"/>
      <c r="TDT37"/>
      <c r="TDU37"/>
      <c r="TDV37"/>
      <c r="TDW37"/>
      <c r="TDX37"/>
      <c r="TDY37"/>
      <c r="TDZ37"/>
      <c r="TEA37"/>
      <c r="TEB37"/>
      <c r="TEC37"/>
      <c r="TED37"/>
      <c r="TEE37"/>
      <c r="TEF37"/>
      <c r="TEG37"/>
      <c r="TEH37"/>
      <c r="TEI37"/>
      <c r="TEJ37"/>
      <c r="TEK37"/>
      <c r="TEL37"/>
      <c r="TEM37"/>
      <c r="TEN37"/>
      <c r="TEO37"/>
      <c r="TEP37"/>
      <c r="TEQ37"/>
      <c r="TER37"/>
      <c r="TES37"/>
      <c r="TET37"/>
      <c r="TEU37"/>
      <c r="TEV37"/>
      <c r="TEW37"/>
      <c r="TEX37"/>
      <c r="TEY37"/>
      <c r="TEZ37"/>
      <c r="TFA37"/>
      <c r="TFB37"/>
      <c r="TFC37"/>
      <c r="TFD37"/>
      <c r="TFE37"/>
      <c r="TFF37"/>
      <c r="TFG37"/>
      <c r="TFH37"/>
      <c r="TFI37"/>
      <c r="TFJ37"/>
      <c r="TFK37"/>
      <c r="TFL37"/>
      <c r="TFM37"/>
      <c r="TFN37"/>
      <c r="TFO37"/>
      <c r="TFP37"/>
      <c r="TFQ37"/>
      <c r="TFR37"/>
      <c r="TFS37"/>
      <c r="TFT37"/>
      <c r="TFU37"/>
      <c r="TFV37"/>
      <c r="TFW37"/>
      <c r="TFX37"/>
      <c r="TFY37"/>
      <c r="TFZ37"/>
      <c r="TGA37"/>
      <c r="TGB37"/>
      <c r="TGC37"/>
      <c r="TGD37"/>
      <c r="TGE37"/>
      <c r="TGF37"/>
      <c r="TGG37"/>
      <c r="TGH37"/>
      <c r="TGI37"/>
      <c r="TGJ37"/>
      <c r="TGK37"/>
      <c r="TGL37"/>
      <c r="TGM37"/>
      <c r="TGN37"/>
      <c r="TGO37"/>
      <c r="TGP37"/>
      <c r="TGQ37"/>
      <c r="TGR37"/>
      <c r="TGS37"/>
      <c r="TGT37"/>
      <c r="TGU37"/>
      <c r="TGV37"/>
      <c r="TGW37"/>
      <c r="TGX37"/>
      <c r="TGY37"/>
      <c r="TGZ37"/>
      <c r="THA37"/>
      <c r="THB37"/>
      <c r="THC37"/>
      <c r="THD37"/>
      <c r="THE37"/>
      <c r="THF37"/>
      <c r="THG37"/>
      <c r="THH37"/>
      <c r="THI37"/>
      <c r="THJ37"/>
      <c r="THK37"/>
      <c r="THL37"/>
      <c r="THM37"/>
      <c r="THN37"/>
      <c r="THO37"/>
      <c r="THP37"/>
      <c r="THQ37"/>
      <c r="THR37"/>
      <c r="THS37"/>
      <c r="THT37"/>
      <c r="THU37"/>
      <c r="THV37"/>
      <c r="THW37"/>
      <c r="THX37"/>
      <c r="THY37"/>
      <c r="THZ37"/>
      <c r="TIA37"/>
      <c r="TIB37"/>
      <c r="TIC37"/>
      <c r="TID37"/>
      <c r="TIE37"/>
      <c r="TIF37"/>
      <c r="TIG37"/>
      <c r="TIH37"/>
      <c r="TII37"/>
      <c r="TIJ37"/>
      <c r="TIK37"/>
      <c r="TIL37"/>
      <c r="TIM37"/>
      <c r="TIN37"/>
      <c r="TIO37"/>
      <c r="TIP37"/>
      <c r="TIQ37"/>
      <c r="TIR37"/>
      <c r="TIS37"/>
      <c r="TIT37"/>
      <c r="TIU37"/>
      <c r="TIV37"/>
      <c r="TIW37"/>
      <c r="TIX37"/>
      <c r="TIY37"/>
      <c r="TIZ37"/>
      <c r="TJA37"/>
      <c r="TJB37"/>
      <c r="TJC37"/>
      <c r="TJD37"/>
      <c r="TJE37"/>
      <c r="TJF37"/>
      <c r="TJG37"/>
      <c r="TJH37"/>
      <c r="TJI37"/>
      <c r="TJJ37"/>
      <c r="TJK37"/>
      <c r="TJL37"/>
      <c r="TJM37"/>
      <c r="TJN37"/>
      <c r="TJO37"/>
      <c r="TJP37"/>
      <c r="TJQ37"/>
      <c r="TJR37"/>
      <c r="TJS37"/>
      <c r="TJT37"/>
      <c r="TJU37"/>
      <c r="TJV37"/>
      <c r="TJW37"/>
      <c r="TJX37"/>
      <c r="TJY37"/>
      <c r="TJZ37"/>
      <c r="TKA37"/>
      <c r="TKB37"/>
      <c r="TKC37"/>
      <c r="TKD37"/>
      <c r="TKE37"/>
      <c r="TKF37"/>
      <c r="TKG37"/>
      <c r="TKH37"/>
      <c r="TKI37"/>
      <c r="TKJ37"/>
      <c r="TKK37"/>
      <c r="TKL37"/>
      <c r="TKM37"/>
      <c r="TKN37"/>
      <c r="TKO37"/>
      <c r="TKP37"/>
      <c r="TKQ37"/>
      <c r="TKR37"/>
      <c r="TKS37"/>
      <c r="TKT37"/>
      <c r="TKU37"/>
      <c r="TKV37"/>
      <c r="TKW37"/>
      <c r="TKX37"/>
      <c r="TKY37"/>
      <c r="TKZ37"/>
      <c r="TLA37"/>
      <c r="TLB37"/>
      <c r="TLC37"/>
      <c r="TLD37"/>
      <c r="TLE37"/>
      <c r="TLF37"/>
      <c r="TLG37"/>
      <c r="TLH37"/>
      <c r="TLI37"/>
      <c r="TLJ37"/>
      <c r="TLK37"/>
      <c r="TLL37"/>
      <c r="TLM37"/>
      <c r="TLN37"/>
      <c r="TLO37"/>
      <c r="TLP37"/>
      <c r="TLQ37"/>
      <c r="TLR37"/>
      <c r="TLS37"/>
      <c r="TLT37"/>
      <c r="TLU37"/>
      <c r="TLV37"/>
      <c r="TLW37"/>
      <c r="TLX37"/>
      <c r="TLY37"/>
      <c r="TLZ37"/>
      <c r="TMA37"/>
      <c r="TMB37"/>
      <c r="TMC37"/>
      <c r="TMD37"/>
      <c r="TME37"/>
      <c r="TMF37"/>
      <c r="TMG37"/>
      <c r="TMH37"/>
      <c r="TMI37"/>
      <c r="TMJ37"/>
      <c r="TMK37"/>
      <c r="TML37"/>
      <c r="TMM37"/>
      <c r="TMN37"/>
      <c r="TMO37"/>
      <c r="TMP37"/>
      <c r="TMQ37"/>
      <c r="TMR37"/>
      <c r="TMS37"/>
      <c r="TMT37"/>
      <c r="TMU37"/>
      <c r="TMV37"/>
      <c r="TMW37"/>
      <c r="TMX37"/>
      <c r="TMY37"/>
      <c r="TMZ37"/>
      <c r="TNA37"/>
      <c r="TNB37"/>
      <c r="TNC37"/>
      <c r="TND37"/>
      <c r="TNE37"/>
      <c r="TNF37"/>
      <c r="TNG37"/>
      <c r="TNH37"/>
      <c r="TNI37"/>
      <c r="TNJ37"/>
      <c r="TNK37"/>
      <c r="TNL37"/>
      <c r="TNM37"/>
      <c r="TNN37"/>
      <c r="TNO37"/>
      <c r="TNP37"/>
      <c r="TNQ37"/>
      <c r="TNR37"/>
      <c r="TNS37"/>
      <c r="TNT37"/>
      <c r="TNU37"/>
      <c r="TNV37"/>
      <c r="TNW37"/>
      <c r="TNX37"/>
      <c r="TNY37"/>
      <c r="TNZ37"/>
      <c r="TOA37"/>
      <c r="TOB37"/>
      <c r="TOC37"/>
      <c r="TOD37"/>
      <c r="TOE37"/>
      <c r="TOF37"/>
      <c r="TOG37"/>
      <c r="TOH37"/>
      <c r="TOI37"/>
      <c r="TOJ37"/>
      <c r="TOK37"/>
      <c r="TOL37"/>
      <c r="TOM37"/>
      <c r="TON37"/>
      <c r="TOO37"/>
      <c r="TOP37"/>
      <c r="TOQ37"/>
      <c r="TOR37"/>
      <c r="TOS37"/>
      <c r="TOT37"/>
      <c r="TOU37"/>
      <c r="TOV37"/>
      <c r="TOW37"/>
      <c r="TOX37"/>
      <c r="TOY37"/>
      <c r="TOZ37"/>
      <c r="TPA37"/>
      <c r="TPB37"/>
      <c r="TPC37"/>
      <c r="TPD37"/>
      <c r="TPE37"/>
      <c r="TPF37"/>
      <c r="TPG37"/>
      <c r="TPH37"/>
      <c r="TPI37"/>
      <c r="TPJ37"/>
      <c r="TPK37"/>
      <c r="TPL37"/>
      <c r="TPM37"/>
      <c r="TPN37"/>
      <c r="TPO37"/>
      <c r="TPP37"/>
      <c r="TPQ37"/>
      <c r="TPR37"/>
      <c r="TPS37"/>
      <c r="TPT37"/>
      <c r="TPU37"/>
      <c r="TPV37"/>
      <c r="TPW37"/>
      <c r="TPX37"/>
      <c r="TPY37"/>
      <c r="TPZ37"/>
      <c r="TQA37"/>
      <c r="TQB37"/>
      <c r="TQC37"/>
      <c r="TQD37"/>
      <c r="TQE37"/>
      <c r="TQF37"/>
      <c r="TQG37"/>
      <c r="TQH37"/>
      <c r="TQI37"/>
      <c r="TQJ37"/>
      <c r="TQK37"/>
      <c r="TQL37"/>
      <c r="TQM37"/>
      <c r="TQN37"/>
      <c r="TQO37"/>
      <c r="TQP37"/>
      <c r="TQQ37"/>
      <c r="TQR37"/>
      <c r="TQS37"/>
      <c r="TQT37"/>
      <c r="TQU37"/>
      <c r="TQV37"/>
      <c r="TQW37"/>
      <c r="TQX37"/>
      <c r="TQY37"/>
      <c r="TQZ37"/>
      <c r="TRA37"/>
      <c r="TRB37"/>
      <c r="TRC37"/>
      <c r="TRD37"/>
      <c r="TRE37"/>
      <c r="TRF37"/>
      <c r="TRG37"/>
      <c r="TRH37"/>
      <c r="TRI37"/>
      <c r="TRJ37"/>
      <c r="TRK37"/>
      <c r="TRL37"/>
      <c r="TRM37"/>
      <c r="TRN37"/>
      <c r="TRO37"/>
      <c r="TRP37"/>
      <c r="TRQ37"/>
      <c r="TRR37"/>
      <c r="TRS37"/>
      <c r="TRT37"/>
      <c r="TRU37"/>
      <c r="TRV37"/>
      <c r="TRW37"/>
      <c r="TRX37"/>
      <c r="TRY37"/>
      <c r="TRZ37"/>
      <c r="TSA37"/>
      <c r="TSB37"/>
      <c r="TSC37"/>
      <c r="TSD37"/>
      <c r="TSE37"/>
      <c r="TSF37"/>
      <c r="TSG37"/>
      <c r="TSH37"/>
      <c r="TSI37"/>
      <c r="TSJ37"/>
      <c r="TSK37"/>
      <c r="TSL37"/>
      <c r="TSM37"/>
      <c r="TSN37"/>
      <c r="TSO37"/>
      <c r="TSP37"/>
      <c r="TSQ37"/>
      <c r="TSR37"/>
      <c r="TSS37"/>
      <c r="TST37"/>
      <c r="TSU37"/>
      <c r="TSV37"/>
      <c r="TSW37"/>
      <c r="TSX37"/>
      <c r="TSY37"/>
      <c r="TSZ37"/>
      <c r="TTA37"/>
      <c r="TTB37"/>
      <c r="TTC37"/>
      <c r="TTD37"/>
      <c r="TTE37"/>
      <c r="TTF37"/>
      <c r="TTG37"/>
      <c r="TTH37"/>
      <c r="TTI37"/>
      <c r="TTJ37"/>
      <c r="TTK37"/>
      <c r="TTL37"/>
      <c r="TTM37"/>
      <c r="TTN37"/>
      <c r="TTO37"/>
      <c r="TTP37"/>
      <c r="TTQ37"/>
      <c r="TTR37"/>
      <c r="TTS37"/>
      <c r="TTT37"/>
      <c r="TTU37"/>
      <c r="TTV37"/>
      <c r="TTW37"/>
      <c r="TTX37"/>
      <c r="TTY37"/>
      <c r="TTZ37"/>
      <c r="TUA37"/>
      <c r="TUB37"/>
      <c r="TUC37"/>
      <c r="TUD37"/>
      <c r="TUE37"/>
      <c r="TUF37"/>
      <c r="TUG37"/>
      <c r="TUH37"/>
      <c r="TUI37"/>
      <c r="TUJ37"/>
      <c r="TUK37"/>
      <c r="TUL37"/>
      <c r="TUM37"/>
      <c r="TUN37"/>
      <c r="TUO37"/>
      <c r="TUP37"/>
      <c r="TUQ37"/>
      <c r="TUR37"/>
      <c r="TUS37"/>
      <c r="TUT37"/>
      <c r="TUU37"/>
      <c r="TUV37"/>
      <c r="TUW37"/>
      <c r="TUX37"/>
      <c r="TUY37"/>
      <c r="TUZ37"/>
      <c r="TVA37"/>
      <c r="TVB37"/>
      <c r="TVC37"/>
      <c r="TVD37"/>
      <c r="TVE37"/>
      <c r="TVF37"/>
      <c r="TVG37"/>
      <c r="TVH37"/>
      <c r="TVI37"/>
      <c r="TVJ37"/>
      <c r="TVK37"/>
      <c r="TVL37"/>
      <c r="TVM37"/>
      <c r="TVN37"/>
      <c r="TVO37"/>
      <c r="TVP37"/>
      <c r="TVQ37"/>
      <c r="TVR37"/>
      <c r="TVS37"/>
      <c r="TVT37"/>
      <c r="TVU37"/>
      <c r="TVV37"/>
      <c r="TVW37"/>
      <c r="TVX37"/>
      <c r="TVY37"/>
      <c r="TVZ37"/>
      <c r="TWA37"/>
      <c r="TWB37"/>
      <c r="TWC37"/>
      <c r="TWD37"/>
      <c r="TWE37"/>
      <c r="TWF37"/>
      <c r="TWG37"/>
      <c r="TWH37"/>
      <c r="TWI37"/>
      <c r="TWJ37"/>
      <c r="TWK37"/>
      <c r="TWL37"/>
      <c r="TWM37"/>
      <c r="TWN37"/>
      <c r="TWO37"/>
      <c r="TWP37"/>
      <c r="TWQ37"/>
      <c r="TWR37"/>
      <c r="TWS37"/>
      <c r="TWT37"/>
      <c r="TWU37"/>
      <c r="TWV37"/>
      <c r="TWW37"/>
      <c r="TWX37"/>
      <c r="TWY37"/>
      <c r="TWZ37"/>
      <c r="TXA37"/>
      <c r="TXB37"/>
      <c r="TXC37"/>
      <c r="TXD37"/>
      <c r="TXE37"/>
      <c r="TXF37"/>
      <c r="TXG37"/>
      <c r="TXH37"/>
      <c r="TXI37"/>
      <c r="TXJ37"/>
      <c r="TXK37"/>
      <c r="TXL37"/>
      <c r="TXM37"/>
      <c r="TXN37"/>
      <c r="TXO37"/>
      <c r="TXP37"/>
      <c r="TXQ37"/>
      <c r="TXR37"/>
      <c r="TXS37"/>
      <c r="TXT37"/>
      <c r="TXU37"/>
      <c r="TXV37"/>
      <c r="TXW37"/>
      <c r="TXX37"/>
      <c r="TXY37"/>
      <c r="TXZ37"/>
      <c r="TYA37"/>
      <c r="TYB37"/>
      <c r="TYC37"/>
      <c r="TYD37"/>
      <c r="TYE37"/>
      <c r="TYF37"/>
      <c r="TYG37"/>
      <c r="TYH37"/>
      <c r="TYI37"/>
      <c r="TYJ37"/>
      <c r="TYK37"/>
      <c r="TYL37"/>
      <c r="TYM37"/>
      <c r="TYN37"/>
      <c r="TYO37"/>
      <c r="TYP37"/>
      <c r="TYQ37"/>
      <c r="TYR37"/>
      <c r="TYS37"/>
      <c r="TYT37"/>
      <c r="TYU37"/>
      <c r="TYV37"/>
      <c r="TYW37"/>
      <c r="TYX37"/>
      <c r="TYY37"/>
      <c r="TYZ37"/>
      <c r="TZA37"/>
      <c r="TZB37"/>
      <c r="TZC37"/>
      <c r="TZD37"/>
      <c r="TZE37"/>
      <c r="TZF37"/>
      <c r="TZG37"/>
      <c r="TZH37"/>
      <c r="TZI37"/>
      <c r="TZJ37"/>
      <c r="TZK37"/>
      <c r="TZL37"/>
      <c r="TZM37"/>
      <c r="TZN37"/>
      <c r="TZO37"/>
      <c r="TZP37"/>
      <c r="TZQ37"/>
      <c r="TZR37"/>
      <c r="TZS37"/>
      <c r="TZT37"/>
      <c r="TZU37"/>
      <c r="TZV37"/>
      <c r="TZW37"/>
      <c r="TZX37"/>
      <c r="TZY37"/>
      <c r="TZZ37"/>
      <c r="UAA37"/>
      <c r="UAB37"/>
      <c r="UAC37"/>
      <c r="UAD37"/>
      <c r="UAE37"/>
      <c r="UAF37"/>
      <c r="UAG37"/>
      <c r="UAH37"/>
      <c r="UAI37"/>
      <c r="UAJ37"/>
      <c r="UAK37"/>
      <c r="UAL37"/>
      <c r="UAM37"/>
      <c r="UAN37"/>
      <c r="UAO37"/>
      <c r="UAP37"/>
      <c r="UAQ37"/>
      <c r="UAR37"/>
      <c r="UAS37"/>
      <c r="UAT37"/>
      <c r="UAU37"/>
      <c r="UAV37"/>
      <c r="UAW37"/>
      <c r="UAX37"/>
      <c r="UAY37"/>
      <c r="UAZ37"/>
      <c r="UBA37"/>
      <c r="UBB37"/>
      <c r="UBC37"/>
      <c r="UBD37"/>
      <c r="UBE37"/>
      <c r="UBF37"/>
      <c r="UBG37"/>
      <c r="UBH37"/>
      <c r="UBI37"/>
      <c r="UBJ37"/>
      <c r="UBK37"/>
      <c r="UBL37"/>
      <c r="UBM37"/>
      <c r="UBN37"/>
      <c r="UBO37"/>
      <c r="UBP37"/>
      <c r="UBQ37"/>
      <c r="UBR37"/>
      <c r="UBS37"/>
      <c r="UBT37"/>
      <c r="UBU37"/>
      <c r="UBV37"/>
      <c r="UBW37"/>
      <c r="UBX37"/>
      <c r="UBY37"/>
      <c r="UBZ37"/>
      <c r="UCA37"/>
      <c r="UCB37"/>
      <c r="UCC37"/>
      <c r="UCD37"/>
      <c r="UCE37"/>
      <c r="UCF37"/>
      <c r="UCG37"/>
      <c r="UCH37"/>
      <c r="UCI37"/>
      <c r="UCJ37"/>
      <c r="UCK37"/>
      <c r="UCL37"/>
      <c r="UCM37"/>
      <c r="UCN37"/>
      <c r="UCO37"/>
      <c r="UCP37"/>
      <c r="UCQ37"/>
      <c r="UCR37"/>
      <c r="UCS37"/>
      <c r="UCT37"/>
      <c r="UCU37"/>
      <c r="UCV37"/>
      <c r="UCW37"/>
      <c r="UCX37"/>
      <c r="UCY37"/>
      <c r="UCZ37"/>
      <c r="UDA37"/>
      <c r="UDB37"/>
      <c r="UDC37"/>
      <c r="UDD37"/>
      <c r="UDE37"/>
      <c r="UDF37"/>
      <c r="UDG37"/>
      <c r="UDH37"/>
      <c r="UDI37"/>
      <c r="UDJ37"/>
      <c r="UDK37"/>
      <c r="UDL37"/>
      <c r="UDM37"/>
      <c r="UDN37"/>
      <c r="UDO37"/>
      <c r="UDP37"/>
      <c r="UDQ37"/>
      <c r="UDR37"/>
      <c r="UDS37"/>
      <c r="UDT37"/>
      <c r="UDU37"/>
      <c r="UDV37"/>
      <c r="UDW37"/>
      <c r="UDX37"/>
      <c r="UDY37"/>
      <c r="UDZ37"/>
      <c r="UEA37"/>
      <c r="UEB37"/>
      <c r="UEC37"/>
      <c r="UED37"/>
      <c r="UEE37"/>
      <c r="UEF37"/>
      <c r="UEG37"/>
      <c r="UEH37"/>
      <c r="UEI37"/>
      <c r="UEJ37"/>
      <c r="UEK37"/>
      <c r="UEL37"/>
      <c r="UEM37"/>
      <c r="UEN37"/>
      <c r="UEO37"/>
      <c r="UEP37"/>
      <c r="UEQ37"/>
      <c r="UER37"/>
      <c r="UES37"/>
      <c r="UET37"/>
      <c r="UEU37"/>
      <c r="UEV37"/>
      <c r="UEW37"/>
      <c r="UEX37"/>
      <c r="UEY37"/>
      <c r="UEZ37"/>
      <c r="UFA37"/>
      <c r="UFB37"/>
      <c r="UFC37"/>
      <c r="UFD37"/>
      <c r="UFE37"/>
      <c r="UFF37"/>
      <c r="UFG37"/>
      <c r="UFH37"/>
      <c r="UFI37"/>
      <c r="UFJ37"/>
      <c r="UFK37"/>
      <c r="UFL37"/>
      <c r="UFM37"/>
      <c r="UFN37"/>
      <c r="UFO37"/>
      <c r="UFP37"/>
      <c r="UFQ37"/>
      <c r="UFR37"/>
      <c r="UFS37"/>
      <c r="UFT37"/>
      <c r="UFU37"/>
      <c r="UFV37"/>
      <c r="UFW37"/>
      <c r="UFX37"/>
      <c r="UFY37"/>
      <c r="UFZ37"/>
      <c r="UGA37"/>
      <c r="UGB37"/>
      <c r="UGC37"/>
      <c r="UGD37"/>
      <c r="UGE37"/>
      <c r="UGF37"/>
      <c r="UGG37"/>
      <c r="UGH37"/>
      <c r="UGI37"/>
      <c r="UGJ37"/>
      <c r="UGK37"/>
      <c r="UGL37"/>
      <c r="UGM37"/>
      <c r="UGN37"/>
      <c r="UGO37"/>
      <c r="UGP37"/>
      <c r="UGQ37"/>
      <c r="UGR37"/>
      <c r="UGS37"/>
      <c r="UGT37"/>
      <c r="UGU37"/>
      <c r="UGV37"/>
      <c r="UGW37"/>
      <c r="UGX37"/>
      <c r="UGY37"/>
      <c r="UGZ37"/>
      <c r="UHA37"/>
      <c r="UHB37"/>
      <c r="UHC37"/>
      <c r="UHD37"/>
      <c r="UHE37"/>
      <c r="UHF37"/>
      <c r="UHG37"/>
      <c r="UHH37"/>
      <c r="UHI37"/>
      <c r="UHJ37"/>
      <c r="UHK37"/>
      <c r="UHL37"/>
      <c r="UHM37"/>
      <c r="UHN37"/>
      <c r="UHO37"/>
      <c r="UHP37"/>
      <c r="UHQ37"/>
      <c r="UHR37"/>
      <c r="UHS37"/>
      <c r="UHT37"/>
      <c r="UHU37"/>
      <c r="UHV37"/>
      <c r="UHW37"/>
      <c r="UHX37"/>
      <c r="UHY37"/>
      <c r="UHZ37"/>
      <c r="UIA37"/>
      <c r="UIB37"/>
      <c r="UIC37"/>
      <c r="UID37"/>
      <c r="UIE37"/>
      <c r="UIF37"/>
      <c r="UIG37"/>
      <c r="UIH37"/>
      <c r="UII37"/>
      <c r="UIJ37"/>
      <c r="UIK37"/>
      <c r="UIL37"/>
      <c r="UIM37"/>
      <c r="UIN37"/>
      <c r="UIO37"/>
      <c r="UIP37"/>
      <c r="UIQ37"/>
      <c r="UIR37"/>
      <c r="UIS37"/>
      <c r="UIT37"/>
      <c r="UIU37"/>
      <c r="UIV37"/>
      <c r="UIW37"/>
      <c r="UIX37"/>
      <c r="UIY37"/>
      <c r="UIZ37"/>
      <c r="UJA37"/>
      <c r="UJB37"/>
      <c r="UJC37"/>
      <c r="UJD37"/>
      <c r="UJE37"/>
      <c r="UJF37"/>
      <c r="UJG37"/>
      <c r="UJH37"/>
      <c r="UJI37"/>
      <c r="UJJ37"/>
      <c r="UJK37"/>
      <c r="UJL37"/>
      <c r="UJM37"/>
      <c r="UJN37"/>
      <c r="UJO37"/>
      <c r="UJP37"/>
      <c r="UJQ37"/>
      <c r="UJR37"/>
      <c r="UJS37"/>
      <c r="UJT37"/>
      <c r="UJU37"/>
      <c r="UJV37"/>
      <c r="UJW37"/>
      <c r="UJX37"/>
      <c r="UJY37"/>
      <c r="UJZ37"/>
      <c r="UKA37"/>
      <c r="UKB37"/>
      <c r="UKC37"/>
      <c r="UKD37"/>
      <c r="UKE37"/>
      <c r="UKF37"/>
      <c r="UKG37"/>
      <c r="UKH37"/>
      <c r="UKI37"/>
      <c r="UKJ37"/>
      <c r="UKK37"/>
      <c r="UKL37"/>
      <c r="UKM37"/>
      <c r="UKN37"/>
      <c r="UKO37"/>
      <c r="UKP37"/>
      <c r="UKQ37"/>
      <c r="UKR37"/>
      <c r="UKS37"/>
      <c r="UKT37"/>
      <c r="UKU37"/>
      <c r="UKV37"/>
      <c r="UKW37"/>
      <c r="UKX37"/>
      <c r="UKY37"/>
      <c r="UKZ37"/>
      <c r="ULA37"/>
      <c r="ULB37"/>
      <c r="ULC37"/>
      <c r="ULD37"/>
      <c r="ULE37"/>
      <c r="ULF37"/>
      <c r="ULG37"/>
      <c r="ULH37"/>
      <c r="ULI37"/>
      <c r="ULJ37"/>
      <c r="ULK37"/>
      <c r="ULL37"/>
      <c r="ULM37"/>
      <c r="ULN37"/>
      <c r="ULO37"/>
      <c r="ULP37"/>
      <c r="ULQ37"/>
      <c r="ULR37"/>
      <c r="ULS37"/>
      <c r="ULT37"/>
      <c r="ULU37"/>
      <c r="ULV37"/>
      <c r="ULW37"/>
      <c r="ULX37"/>
      <c r="ULY37"/>
      <c r="ULZ37"/>
      <c r="UMA37"/>
      <c r="UMB37"/>
      <c r="UMC37"/>
      <c r="UMD37"/>
      <c r="UME37"/>
      <c r="UMF37"/>
      <c r="UMG37"/>
      <c r="UMH37"/>
      <c r="UMI37"/>
      <c r="UMJ37"/>
      <c r="UMK37"/>
      <c r="UML37"/>
      <c r="UMM37"/>
      <c r="UMN37"/>
      <c r="UMO37"/>
      <c r="UMP37"/>
      <c r="UMQ37"/>
      <c r="UMR37"/>
      <c r="UMS37"/>
      <c r="UMT37"/>
      <c r="UMU37"/>
      <c r="UMV37"/>
      <c r="UMW37"/>
      <c r="UMX37"/>
      <c r="UMY37"/>
      <c r="UMZ37"/>
      <c r="UNA37"/>
      <c r="UNB37"/>
      <c r="UNC37"/>
      <c r="UND37"/>
      <c r="UNE37"/>
      <c r="UNF37"/>
      <c r="UNG37"/>
      <c r="UNH37"/>
      <c r="UNI37"/>
      <c r="UNJ37"/>
      <c r="UNK37"/>
      <c r="UNL37"/>
      <c r="UNM37"/>
      <c r="UNN37"/>
      <c r="UNO37"/>
      <c r="UNP37"/>
      <c r="UNQ37"/>
      <c r="UNR37"/>
      <c r="UNS37"/>
      <c r="UNT37"/>
      <c r="UNU37"/>
      <c r="UNV37"/>
      <c r="UNW37"/>
      <c r="UNX37"/>
      <c r="UNY37"/>
      <c r="UNZ37"/>
      <c r="UOA37"/>
      <c r="UOB37"/>
      <c r="UOC37"/>
      <c r="UOD37"/>
      <c r="UOE37"/>
      <c r="UOF37"/>
      <c r="UOG37"/>
      <c r="UOH37"/>
      <c r="UOI37"/>
      <c r="UOJ37"/>
      <c r="UOK37"/>
      <c r="UOL37"/>
      <c r="UOM37"/>
      <c r="UON37"/>
      <c r="UOO37"/>
      <c r="UOP37"/>
      <c r="UOQ37"/>
      <c r="UOR37"/>
      <c r="UOS37"/>
      <c r="UOT37"/>
      <c r="UOU37"/>
      <c r="UOV37"/>
      <c r="UOW37"/>
      <c r="UOX37"/>
      <c r="UOY37"/>
      <c r="UOZ37"/>
      <c r="UPA37"/>
      <c r="UPB37"/>
      <c r="UPC37"/>
      <c r="UPD37"/>
      <c r="UPE37"/>
      <c r="UPF37"/>
      <c r="UPG37"/>
      <c r="UPH37"/>
      <c r="UPI37"/>
      <c r="UPJ37"/>
      <c r="UPK37"/>
      <c r="UPL37"/>
      <c r="UPM37"/>
      <c r="UPN37"/>
      <c r="UPO37"/>
      <c r="UPP37"/>
      <c r="UPQ37"/>
      <c r="UPR37"/>
      <c r="UPS37"/>
      <c r="UPT37"/>
      <c r="UPU37"/>
      <c r="UPV37"/>
      <c r="UPW37"/>
      <c r="UPX37"/>
      <c r="UPY37"/>
      <c r="UPZ37"/>
      <c r="UQA37"/>
      <c r="UQB37"/>
      <c r="UQC37"/>
      <c r="UQD37"/>
      <c r="UQE37"/>
      <c r="UQF37"/>
      <c r="UQG37"/>
      <c r="UQH37"/>
      <c r="UQI37"/>
      <c r="UQJ37"/>
      <c r="UQK37"/>
      <c r="UQL37"/>
      <c r="UQM37"/>
      <c r="UQN37"/>
      <c r="UQO37"/>
      <c r="UQP37"/>
      <c r="UQQ37"/>
      <c r="UQR37"/>
      <c r="UQS37"/>
      <c r="UQT37"/>
      <c r="UQU37"/>
      <c r="UQV37"/>
      <c r="UQW37"/>
      <c r="UQX37"/>
      <c r="UQY37"/>
      <c r="UQZ37"/>
      <c r="URA37"/>
      <c r="URB37"/>
      <c r="URC37"/>
      <c r="URD37"/>
      <c r="URE37"/>
      <c r="URF37"/>
      <c r="URG37"/>
      <c r="URH37"/>
      <c r="URI37"/>
      <c r="URJ37"/>
      <c r="URK37"/>
      <c r="URL37"/>
      <c r="URM37"/>
      <c r="URN37"/>
      <c r="URO37"/>
      <c r="URP37"/>
      <c r="URQ37"/>
      <c r="URR37"/>
      <c r="URS37"/>
      <c r="URT37"/>
      <c r="URU37"/>
      <c r="URV37"/>
      <c r="URW37"/>
      <c r="URX37"/>
      <c r="URY37"/>
      <c r="URZ37"/>
      <c r="USA37"/>
      <c r="USB37"/>
      <c r="USC37"/>
      <c r="USD37"/>
      <c r="USE37"/>
      <c r="USF37"/>
      <c r="USG37"/>
      <c r="USH37"/>
      <c r="USI37"/>
      <c r="USJ37"/>
      <c r="USK37"/>
      <c r="USL37"/>
      <c r="USM37"/>
      <c r="USN37"/>
      <c r="USO37"/>
      <c r="USP37"/>
      <c r="USQ37"/>
      <c r="USR37"/>
      <c r="USS37"/>
      <c r="UST37"/>
      <c r="USU37"/>
      <c r="USV37"/>
      <c r="USW37"/>
      <c r="USX37"/>
      <c r="USY37"/>
      <c r="USZ37"/>
      <c r="UTA37"/>
      <c r="UTB37"/>
      <c r="UTC37"/>
      <c r="UTD37"/>
      <c r="UTE37"/>
      <c r="UTF37"/>
      <c r="UTG37"/>
      <c r="UTH37"/>
      <c r="UTI37"/>
      <c r="UTJ37"/>
      <c r="UTK37"/>
      <c r="UTL37"/>
      <c r="UTM37"/>
      <c r="UTN37"/>
      <c r="UTO37"/>
      <c r="UTP37"/>
      <c r="UTQ37"/>
      <c r="UTR37"/>
      <c r="UTS37"/>
      <c r="UTT37"/>
      <c r="UTU37"/>
      <c r="UTV37"/>
      <c r="UTW37"/>
      <c r="UTX37"/>
      <c r="UTY37"/>
      <c r="UTZ37"/>
      <c r="UUA37"/>
      <c r="UUB37"/>
      <c r="UUC37"/>
      <c r="UUD37"/>
      <c r="UUE37"/>
      <c r="UUF37"/>
      <c r="UUG37"/>
      <c r="UUH37"/>
      <c r="UUI37"/>
      <c r="UUJ37"/>
      <c r="UUK37"/>
      <c r="UUL37"/>
      <c r="UUM37"/>
      <c r="UUN37"/>
      <c r="UUO37"/>
      <c r="UUP37"/>
      <c r="UUQ37"/>
      <c r="UUR37"/>
      <c r="UUS37"/>
      <c r="UUT37"/>
      <c r="UUU37"/>
      <c r="UUV37"/>
      <c r="UUW37"/>
      <c r="UUX37"/>
      <c r="UUY37"/>
      <c r="UUZ37"/>
      <c r="UVA37"/>
      <c r="UVB37"/>
      <c r="UVC37"/>
      <c r="UVD37"/>
      <c r="UVE37"/>
      <c r="UVF37"/>
      <c r="UVG37"/>
      <c r="UVH37"/>
      <c r="UVI37"/>
      <c r="UVJ37"/>
      <c r="UVK37"/>
      <c r="UVL37"/>
      <c r="UVM37"/>
      <c r="UVN37"/>
      <c r="UVO37"/>
      <c r="UVP37"/>
      <c r="UVQ37"/>
      <c r="UVR37"/>
      <c r="UVS37"/>
      <c r="UVT37"/>
      <c r="UVU37"/>
      <c r="UVV37"/>
      <c r="UVW37"/>
      <c r="UVX37"/>
      <c r="UVY37"/>
      <c r="UVZ37"/>
      <c r="UWA37"/>
      <c r="UWB37"/>
      <c r="UWC37"/>
      <c r="UWD37"/>
      <c r="UWE37"/>
      <c r="UWF37"/>
      <c r="UWG37"/>
      <c r="UWH37"/>
      <c r="UWI37"/>
      <c r="UWJ37"/>
      <c r="UWK37"/>
      <c r="UWL37"/>
      <c r="UWM37"/>
      <c r="UWN37"/>
      <c r="UWO37"/>
      <c r="UWP37"/>
      <c r="UWQ37"/>
      <c r="UWR37"/>
      <c r="UWS37"/>
      <c r="UWT37"/>
      <c r="UWU37"/>
      <c r="UWV37"/>
      <c r="UWW37"/>
      <c r="UWX37"/>
      <c r="UWY37"/>
      <c r="UWZ37"/>
      <c r="UXA37"/>
      <c r="UXB37"/>
      <c r="UXC37"/>
      <c r="UXD37"/>
      <c r="UXE37"/>
      <c r="UXF37"/>
      <c r="UXG37"/>
      <c r="UXH37"/>
      <c r="UXI37"/>
      <c r="UXJ37"/>
      <c r="UXK37"/>
      <c r="UXL37"/>
      <c r="UXM37"/>
      <c r="UXN37"/>
      <c r="UXO37"/>
      <c r="UXP37"/>
      <c r="UXQ37"/>
      <c r="UXR37"/>
      <c r="UXS37"/>
      <c r="UXT37"/>
      <c r="UXU37"/>
      <c r="UXV37"/>
      <c r="UXW37"/>
      <c r="UXX37"/>
      <c r="UXY37"/>
      <c r="UXZ37"/>
      <c r="UYA37"/>
      <c r="UYB37"/>
      <c r="UYC37"/>
      <c r="UYD37"/>
      <c r="UYE37"/>
      <c r="UYF37"/>
      <c r="UYG37"/>
      <c r="UYH37"/>
      <c r="UYI37"/>
      <c r="UYJ37"/>
      <c r="UYK37"/>
      <c r="UYL37"/>
      <c r="UYM37"/>
      <c r="UYN37"/>
      <c r="UYO37"/>
      <c r="UYP37"/>
      <c r="UYQ37"/>
      <c r="UYR37"/>
      <c r="UYS37"/>
      <c r="UYT37"/>
      <c r="UYU37"/>
      <c r="UYV37"/>
      <c r="UYW37"/>
      <c r="UYX37"/>
      <c r="UYY37"/>
      <c r="UYZ37"/>
      <c r="UZA37"/>
      <c r="UZB37"/>
      <c r="UZC37"/>
      <c r="UZD37"/>
      <c r="UZE37"/>
      <c r="UZF37"/>
      <c r="UZG37"/>
      <c r="UZH37"/>
      <c r="UZI37"/>
      <c r="UZJ37"/>
      <c r="UZK37"/>
      <c r="UZL37"/>
      <c r="UZM37"/>
      <c r="UZN37"/>
      <c r="UZO37"/>
      <c r="UZP37"/>
      <c r="UZQ37"/>
      <c r="UZR37"/>
      <c r="UZS37"/>
      <c r="UZT37"/>
      <c r="UZU37"/>
      <c r="UZV37"/>
      <c r="UZW37"/>
      <c r="UZX37"/>
      <c r="UZY37"/>
      <c r="UZZ37"/>
      <c r="VAA37"/>
      <c r="VAB37"/>
      <c r="VAC37"/>
      <c r="VAD37"/>
      <c r="VAE37"/>
      <c r="VAF37"/>
      <c r="VAG37"/>
      <c r="VAH37"/>
      <c r="VAI37"/>
      <c r="VAJ37"/>
      <c r="VAK37"/>
      <c r="VAL37"/>
      <c r="VAM37"/>
      <c r="VAN37"/>
      <c r="VAO37"/>
      <c r="VAP37"/>
      <c r="VAQ37"/>
      <c r="VAR37"/>
      <c r="VAS37"/>
      <c r="VAT37"/>
      <c r="VAU37"/>
      <c r="VAV37"/>
      <c r="VAW37"/>
      <c r="VAX37"/>
      <c r="VAY37"/>
      <c r="VAZ37"/>
      <c r="VBA37"/>
      <c r="VBB37"/>
      <c r="VBC37"/>
      <c r="VBD37"/>
      <c r="VBE37"/>
      <c r="VBF37"/>
      <c r="VBG37"/>
      <c r="VBH37"/>
      <c r="VBI37"/>
      <c r="VBJ37"/>
      <c r="VBK37"/>
      <c r="VBL37"/>
      <c r="VBM37"/>
      <c r="VBN37"/>
      <c r="VBO37"/>
      <c r="VBP37"/>
      <c r="VBQ37"/>
      <c r="VBR37"/>
      <c r="VBS37"/>
      <c r="VBT37"/>
      <c r="VBU37"/>
      <c r="VBV37"/>
      <c r="VBW37"/>
      <c r="VBX37"/>
      <c r="VBY37"/>
      <c r="VBZ37"/>
      <c r="VCA37"/>
      <c r="VCB37"/>
      <c r="VCC37"/>
      <c r="VCD37"/>
      <c r="VCE37"/>
      <c r="VCF37"/>
      <c r="VCG37"/>
      <c r="VCH37"/>
      <c r="VCI37"/>
      <c r="VCJ37"/>
      <c r="VCK37"/>
      <c r="VCL37"/>
      <c r="VCM37"/>
      <c r="VCN37"/>
      <c r="VCO37"/>
      <c r="VCP37"/>
      <c r="VCQ37"/>
      <c r="VCR37"/>
      <c r="VCS37"/>
      <c r="VCT37"/>
      <c r="VCU37"/>
      <c r="VCV37"/>
      <c r="VCW37"/>
      <c r="VCX37"/>
      <c r="VCY37"/>
      <c r="VCZ37"/>
      <c r="VDA37"/>
      <c r="VDB37"/>
      <c r="VDC37"/>
      <c r="VDD37"/>
      <c r="VDE37"/>
      <c r="VDF37"/>
      <c r="VDG37"/>
      <c r="VDH37"/>
      <c r="VDI37"/>
      <c r="VDJ37"/>
      <c r="VDK37"/>
      <c r="VDL37"/>
      <c r="VDM37"/>
      <c r="VDN37"/>
      <c r="VDO37"/>
      <c r="VDP37"/>
      <c r="VDQ37"/>
      <c r="VDR37"/>
      <c r="VDS37"/>
      <c r="VDT37"/>
      <c r="VDU37"/>
      <c r="VDV37"/>
      <c r="VDW37"/>
      <c r="VDX37"/>
      <c r="VDY37"/>
      <c r="VDZ37"/>
      <c r="VEA37"/>
      <c r="VEB37"/>
      <c r="VEC37"/>
      <c r="VED37"/>
      <c r="VEE37"/>
      <c r="VEF37"/>
      <c r="VEG37"/>
      <c r="VEH37"/>
      <c r="VEI37"/>
      <c r="VEJ37"/>
      <c r="VEK37"/>
      <c r="VEL37"/>
      <c r="VEM37"/>
      <c r="VEN37"/>
      <c r="VEO37"/>
      <c r="VEP37"/>
      <c r="VEQ37"/>
      <c r="VER37"/>
      <c r="VES37"/>
      <c r="VET37"/>
      <c r="VEU37"/>
      <c r="VEV37"/>
      <c r="VEW37"/>
      <c r="VEX37"/>
      <c r="VEY37"/>
      <c r="VEZ37"/>
      <c r="VFA37"/>
      <c r="VFB37"/>
      <c r="VFC37"/>
      <c r="VFD37"/>
      <c r="VFE37"/>
      <c r="VFF37"/>
      <c r="VFG37"/>
      <c r="VFH37"/>
      <c r="VFI37"/>
      <c r="VFJ37"/>
      <c r="VFK37"/>
      <c r="VFL37"/>
      <c r="VFM37"/>
      <c r="VFN37"/>
      <c r="VFO37"/>
      <c r="VFP37"/>
      <c r="VFQ37"/>
      <c r="VFR37"/>
      <c r="VFS37"/>
      <c r="VFT37"/>
      <c r="VFU37"/>
      <c r="VFV37"/>
      <c r="VFW37"/>
      <c r="VFX37"/>
      <c r="VFY37"/>
      <c r="VFZ37"/>
      <c r="VGA37"/>
      <c r="VGB37"/>
      <c r="VGC37"/>
      <c r="VGD37"/>
      <c r="VGE37"/>
      <c r="VGF37"/>
      <c r="VGG37"/>
      <c r="VGH37"/>
      <c r="VGI37"/>
      <c r="VGJ37"/>
      <c r="VGK37"/>
      <c r="VGL37"/>
      <c r="VGM37"/>
      <c r="VGN37"/>
      <c r="VGO37"/>
      <c r="VGP37"/>
      <c r="VGQ37"/>
      <c r="VGR37"/>
      <c r="VGS37"/>
      <c r="VGT37"/>
      <c r="VGU37"/>
      <c r="VGV37"/>
      <c r="VGW37"/>
      <c r="VGX37"/>
      <c r="VGY37"/>
      <c r="VGZ37"/>
      <c r="VHA37"/>
      <c r="VHB37"/>
      <c r="VHC37"/>
      <c r="VHD37"/>
      <c r="VHE37"/>
      <c r="VHF37"/>
      <c r="VHG37"/>
      <c r="VHH37"/>
      <c r="VHI37"/>
      <c r="VHJ37"/>
      <c r="VHK37"/>
      <c r="VHL37"/>
      <c r="VHM37"/>
      <c r="VHN37"/>
      <c r="VHO37"/>
      <c r="VHP37"/>
      <c r="VHQ37"/>
      <c r="VHR37"/>
      <c r="VHS37"/>
      <c r="VHT37"/>
      <c r="VHU37"/>
      <c r="VHV37"/>
      <c r="VHW37"/>
      <c r="VHX37"/>
      <c r="VHY37"/>
      <c r="VHZ37"/>
      <c r="VIA37"/>
      <c r="VIB37"/>
      <c r="VIC37"/>
      <c r="VID37"/>
      <c r="VIE37"/>
      <c r="VIF37"/>
      <c r="VIG37"/>
      <c r="VIH37"/>
      <c r="VII37"/>
      <c r="VIJ37"/>
      <c r="VIK37"/>
      <c r="VIL37"/>
      <c r="VIM37"/>
      <c r="VIN37"/>
      <c r="VIO37"/>
      <c r="VIP37"/>
      <c r="VIQ37"/>
      <c r="VIR37"/>
      <c r="VIS37"/>
      <c r="VIT37"/>
      <c r="VIU37"/>
      <c r="VIV37"/>
      <c r="VIW37"/>
      <c r="VIX37"/>
      <c r="VIY37"/>
      <c r="VIZ37"/>
      <c r="VJA37"/>
      <c r="VJB37"/>
      <c r="VJC37"/>
      <c r="VJD37"/>
      <c r="VJE37"/>
      <c r="VJF37"/>
      <c r="VJG37"/>
      <c r="VJH37"/>
      <c r="VJI37"/>
      <c r="VJJ37"/>
      <c r="VJK37"/>
      <c r="VJL37"/>
      <c r="VJM37"/>
      <c r="VJN37"/>
      <c r="VJO37"/>
      <c r="VJP37"/>
      <c r="VJQ37"/>
      <c r="VJR37"/>
      <c r="VJS37"/>
      <c r="VJT37"/>
      <c r="VJU37"/>
      <c r="VJV37"/>
      <c r="VJW37"/>
      <c r="VJX37"/>
      <c r="VJY37"/>
      <c r="VJZ37"/>
      <c r="VKA37"/>
      <c r="VKB37"/>
      <c r="VKC37"/>
      <c r="VKD37"/>
      <c r="VKE37"/>
      <c r="VKF37"/>
      <c r="VKG37"/>
      <c r="VKH37"/>
      <c r="VKI37"/>
      <c r="VKJ37"/>
      <c r="VKK37"/>
      <c r="VKL37"/>
      <c r="VKM37"/>
      <c r="VKN37"/>
      <c r="VKO37"/>
      <c r="VKP37"/>
      <c r="VKQ37"/>
      <c r="VKR37"/>
      <c r="VKS37"/>
      <c r="VKT37"/>
      <c r="VKU37"/>
      <c r="VKV37"/>
      <c r="VKW37"/>
      <c r="VKX37"/>
      <c r="VKY37"/>
      <c r="VKZ37"/>
      <c r="VLA37"/>
      <c r="VLB37"/>
      <c r="VLC37"/>
      <c r="VLD37"/>
      <c r="VLE37"/>
      <c r="VLF37"/>
      <c r="VLG37"/>
      <c r="VLH37"/>
      <c r="VLI37"/>
      <c r="VLJ37"/>
      <c r="VLK37"/>
      <c r="VLL37"/>
      <c r="VLM37"/>
      <c r="VLN37"/>
      <c r="VLO37"/>
      <c r="VLP37"/>
      <c r="VLQ37"/>
      <c r="VLR37"/>
      <c r="VLS37"/>
      <c r="VLT37"/>
      <c r="VLU37"/>
      <c r="VLV37"/>
      <c r="VLW37"/>
      <c r="VLX37"/>
      <c r="VLY37"/>
      <c r="VLZ37"/>
      <c r="VMA37"/>
      <c r="VMB37"/>
      <c r="VMC37"/>
      <c r="VMD37"/>
      <c r="VME37"/>
      <c r="VMF37"/>
      <c r="VMG37"/>
      <c r="VMH37"/>
      <c r="VMI37"/>
      <c r="VMJ37"/>
      <c r="VMK37"/>
      <c r="VML37"/>
      <c r="VMM37"/>
      <c r="VMN37"/>
      <c r="VMO37"/>
      <c r="VMP37"/>
      <c r="VMQ37"/>
      <c r="VMR37"/>
      <c r="VMS37"/>
      <c r="VMT37"/>
      <c r="VMU37"/>
      <c r="VMV37"/>
      <c r="VMW37"/>
      <c r="VMX37"/>
      <c r="VMY37"/>
      <c r="VMZ37"/>
      <c r="VNA37"/>
      <c r="VNB37"/>
      <c r="VNC37"/>
      <c r="VND37"/>
      <c r="VNE37"/>
      <c r="VNF37"/>
      <c r="VNG37"/>
      <c r="VNH37"/>
      <c r="VNI37"/>
      <c r="VNJ37"/>
      <c r="VNK37"/>
      <c r="VNL37"/>
      <c r="VNM37"/>
      <c r="VNN37"/>
      <c r="VNO37"/>
      <c r="VNP37"/>
      <c r="VNQ37"/>
      <c r="VNR37"/>
      <c r="VNS37"/>
      <c r="VNT37"/>
      <c r="VNU37"/>
      <c r="VNV37"/>
      <c r="VNW37"/>
      <c r="VNX37"/>
      <c r="VNY37"/>
      <c r="VNZ37"/>
      <c r="VOA37"/>
      <c r="VOB37"/>
      <c r="VOC37"/>
      <c r="VOD37"/>
      <c r="VOE37"/>
      <c r="VOF37"/>
      <c r="VOG37"/>
      <c r="VOH37"/>
      <c r="VOI37"/>
      <c r="VOJ37"/>
      <c r="VOK37"/>
      <c r="VOL37"/>
      <c r="VOM37"/>
      <c r="VON37"/>
      <c r="VOO37"/>
      <c r="VOP37"/>
      <c r="VOQ37"/>
      <c r="VOR37"/>
      <c r="VOS37"/>
      <c r="VOT37"/>
      <c r="VOU37"/>
      <c r="VOV37"/>
      <c r="VOW37"/>
      <c r="VOX37"/>
      <c r="VOY37"/>
      <c r="VOZ37"/>
      <c r="VPA37"/>
      <c r="VPB37"/>
      <c r="VPC37"/>
      <c r="VPD37"/>
      <c r="VPE37"/>
      <c r="VPF37"/>
      <c r="VPG37"/>
      <c r="VPH37"/>
      <c r="VPI37"/>
      <c r="VPJ37"/>
      <c r="VPK37"/>
      <c r="VPL37"/>
      <c r="VPM37"/>
      <c r="VPN37"/>
      <c r="VPO37"/>
      <c r="VPP37"/>
      <c r="VPQ37"/>
      <c r="VPR37"/>
      <c r="VPS37"/>
      <c r="VPT37"/>
      <c r="VPU37"/>
      <c r="VPV37"/>
      <c r="VPW37"/>
      <c r="VPX37"/>
      <c r="VPY37"/>
      <c r="VPZ37"/>
      <c r="VQA37"/>
      <c r="VQB37"/>
      <c r="VQC37"/>
      <c r="VQD37"/>
      <c r="VQE37"/>
      <c r="VQF37"/>
      <c r="VQG37"/>
      <c r="VQH37"/>
      <c r="VQI37"/>
      <c r="VQJ37"/>
      <c r="VQK37"/>
      <c r="VQL37"/>
      <c r="VQM37"/>
      <c r="VQN37"/>
      <c r="VQO37"/>
      <c r="VQP37"/>
      <c r="VQQ37"/>
      <c r="VQR37"/>
      <c r="VQS37"/>
      <c r="VQT37"/>
      <c r="VQU37"/>
      <c r="VQV37"/>
      <c r="VQW37"/>
      <c r="VQX37"/>
      <c r="VQY37"/>
      <c r="VQZ37"/>
      <c r="VRA37"/>
      <c r="VRB37"/>
      <c r="VRC37"/>
      <c r="VRD37"/>
      <c r="VRE37"/>
      <c r="VRF37"/>
      <c r="VRG37"/>
      <c r="VRH37"/>
      <c r="VRI37"/>
      <c r="VRJ37"/>
      <c r="VRK37"/>
      <c r="VRL37"/>
      <c r="VRM37"/>
      <c r="VRN37"/>
      <c r="VRO37"/>
      <c r="VRP37"/>
      <c r="VRQ37"/>
      <c r="VRR37"/>
      <c r="VRS37"/>
      <c r="VRT37"/>
      <c r="VRU37"/>
      <c r="VRV37"/>
      <c r="VRW37"/>
      <c r="VRX37"/>
      <c r="VRY37"/>
      <c r="VRZ37"/>
      <c r="VSA37"/>
      <c r="VSB37"/>
      <c r="VSC37"/>
      <c r="VSD37"/>
      <c r="VSE37"/>
      <c r="VSF37"/>
      <c r="VSG37"/>
      <c r="VSH37"/>
      <c r="VSI37"/>
      <c r="VSJ37"/>
      <c r="VSK37"/>
      <c r="VSL37"/>
      <c r="VSM37"/>
      <c r="VSN37"/>
      <c r="VSO37"/>
      <c r="VSP37"/>
      <c r="VSQ37"/>
      <c r="VSR37"/>
      <c r="VSS37"/>
      <c r="VST37"/>
      <c r="VSU37"/>
      <c r="VSV37"/>
      <c r="VSW37"/>
      <c r="VSX37"/>
      <c r="VSY37"/>
      <c r="VSZ37"/>
      <c r="VTA37"/>
      <c r="VTB37"/>
      <c r="VTC37"/>
      <c r="VTD37"/>
      <c r="VTE37"/>
      <c r="VTF37"/>
      <c r="VTG37"/>
      <c r="VTH37"/>
      <c r="VTI37"/>
      <c r="VTJ37"/>
      <c r="VTK37"/>
      <c r="VTL37"/>
      <c r="VTM37"/>
      <c r="VTN37"/>
      <c r="VTO37"/>
      <c r="VTP37"/>
      <c r="VTQ37"/>
      <c r="VTR37"/>
      <c r="VTS37"/>
      <c r="VTT37"/>
      <c r="VTU37"/>
      <c r="VTV37"/>
      <c r="VTW37"/>
      <c r="VTX37"/>
      <c r="VTY37"/>
      <c r="VTZ37"/>
      <c r="VUA37"/>
      <c r="VUB37"/>
      <c r="VUC37"/>
      <c r="VUD37"/>
      <c r="VUE37"/>
      <c r="VUF37"/>
      <c r="VUG37"/>
      <c r="VUH37"/>
      <c r="VUI37"/>
      <c r="VUJ37"/>
      <c r="VUK37"/>
      <c r="VUL37"/>
      <c r="VUM37"/>
      <c r="VUN37"/>
      <c r="VUO37"/>
      <c r="VUP37"/>
      <c r="VUQ37"/>
      <c r="VUR37"/>
      <c r="VUS37"/>
      <c r="VUT37"/>
      <c r="VUU37"/>
      <c r="VUV37"/>
      <c r="VUW37"/>
      <c r="VUX37"/>
      <c r="VUY37"/>
      <c r="VUZ37"/>
      <c r="VVA37"/>
      <c r="VVB37"/>
      <c r="VVC37"/>
      <c r="VVD37"/>
      <c r="VVE37"/>
      <c r="VVF37"/>
      <c r="VVG37"/>
      <c r="VVH37"/>
      <c r="VVI37"/>
      <c r="VVJ37"/>
      <c r="VVK37"/>
      <c r="VVL37"/>
      <c r="VVM37"/>
      <c r="VVN37"/>
      <c r="VVO37"/>
      <c r="VVP37"/>
      <c r="VVQ37"/>
      <c r="VVR37"/>
      <c r="VVS37"/>
      <c r="VVT37"/>
      <c r="VVU37"/>
      <c r="VVV37"/>
      <c r="VVW37"/>
      <c r="VVX37"/>
      <c r="VVY37"/>
      <c r="VVZ37"/>
      <c r="VWA37"/>
      <c r="VWB37"/>
      <c r="VWC37"/>
      <c r="VWD37"/>
      <c r="VWE37"/>
      <c r="VWF37"/>
      <c r="VWG37"/>
      <c r="VWH37"/>
      <c r="VWI37"/>
      <c r="VWJ37"/>
      <c r="VWK37"/>
      <c r="VWL37"/>
      <c r="VWM37"/>
      <c r="VWN37"/>
      <c r="VWO37"/>
      <c r="VWP37"/>
      <c r="VWQ37"/>
      <c r="VWR37"/>
      <c r="VWS37"/>
      <c r="VWT37"/>
      <c r="VWU37"/>
      <c r="VWV37"/>
      <c r="VWW37"/>
      <c r="VWX37"/>
      <c r="VWY37"/>
      <c r="VWZ37"/>
      <c r="VXA37"/>
      <c r="VXB37"/>
      <c r="VXC37"/>
      <c r="VXD37"/>
      <c r="VXE37"/>
      <c r="VXF37"/>
      <c r="VXG37"/>
      <c r="VXH37"/>
      <c r="VXI37"/>
      <c r="VXJ37"/>
      <c r="VXK37"/>
      <c r="VXL37"/>
      <c r="VXM37"/>
      <c r="VXN37"/>
      <c r="VXO37"/>
      <c r="VXP37"/>
      <c r="VXQ37"/>
      <c r="VXR37"/>
      <c r="VXS37"/>
      <c r="VXT37"/>
      <c r="VXU37"/>
      <c r="VXV37"/>
      <c r="VXW37"/>
      <c r="VXX37"/>
      <c r="VXY37"/>
      <c r="VXZ37"/>
      <c r="VYA37"/>
      <c r="VYB37"/>
      <c r="VYC37"/>
      <c r="VYD37"/>
      <c r="VYE37"/>
      <c r="VYF37"/>
      <c r="VYG37"/>
      <c r="VYH37"/>
      <c r="VYI37"/>
      <c r="VYJ37"/>
      <c r="VYK37"/>
      <c r="VYL37"/>
      <c r="VYM37"/>
      <c r="VYN37"/>
      <c r="VYO37"/>
      <c r="VYP37"/>
      <c r="VYQ37"/>
      <c r="VYR37"/>
      <c r="VYS37"/>
      <c r="VYT37"/>
      <c r="VYU37"/>
      <c r="VYV37"/>
      <c r="VYW37"/>
      <c r="VYX37"/>
      <c r="VYY37"/>
      <c r="VYZ37"/>
      <c r="VZA37"/>
      <c r="VZB37"/>
      <c r="VZC37"/>
      <c r="VZD37"/>
      <c r="VZE37"/>
      <c r="VZF37"/>
      <c r="VZG37"/>
      <c r="VZH37"/>
      <c r="VZI37"/>
      <c r="VZJ37"/>
      <c r="VZK37"/>
      <c r="VZL37"/>
      <c r="VZM37"/>
      <c r="VZN37"/>
      <c r="VZO37"/>
      <c r="VZP37"/>
      <c r="VZQ37"/>
      <c r="VZR37"/>
      <c r="VZS37"/>
      <c r="VZT37"/>
      <c r="VZU37"/>
      <c r="VZV37"/>
      <c r="VZW37"/>
      <c r="VZX37"/>
      <c r="VZY37"/>
      <c r="VZZ37"/>
      <c r="WAA37"/>
      <c r="WAB37"/>
      <c r="WAC37"/>
      <c r="WAD37"/>
      <c r="WAE37"/>
      <c r="WAF37"/>
      <c r="WAG37"/>
      <c r="WAH37"/>
      <c r="WAI37"/>
      <c r="WAJ37"/>
      <c r="WAK37"/>
      <c r="WAL37"/>
      <c r="WAM37"/>
      <c r="WAN37"/>
      <c r="WAO37"/>
      <c r="WAP37"/>
      <c r="WAQ37"/>
      <c r="WAR37"/>
      <c r="WAS37"/>
      <c r="WAT37"/>
      <c r="WAU37"/>
      <c r="WAV37"/>
      <c r="WAW37"/>
      <c r="WAX37"/>
      <c r="WAY37"/>
      <c r="WAZ37"/>
      <c r="WBA37"/>
      <c r="WBB37"/>
      <c r="WBC37"/>
      <c r="WBD37"/>
      <c r="WBE37"/>
      <c r="WBF37"/>
      <c r="WBG37"/>
      <c r="WBH37"/>
      <c r="WBI37"/>
      <c r="WBJ37"/>
      <c r="WBK37"/>
      <c r="WBL37"/>
      <c r="WBM37"/>
      <c r="WBN37"/>
      <c r="WBO37"/>
      <c r="WBP37"/>
      <c r="WBQ37"/>
      <c r="WBR37"/>
      <c r="WBS37"/>
      <c r="WBT37"/>
      <c r="WBU37"/>
      <c r="WBV37"/>
      <c r="WBW37"/>
      <c r="WBX37"/>
      <c r="WBY37"/>
      <c r="WBZ37"/>
      <c r="WCA37"/>
      <c r="WCB37"/>
      <c r="WCC37"/>
      <c r="WCD37"/>
      <c r="WCE37"/>
      <c r="WCF37"/>
      <c r="WCG37"/>
      <c r="WCH37"/>
      <c r="WCI37"/>
      <c r="WCJ37"/>
      <c r="WCK37"/>
      <c r="WCL37"/>
      <c r="WCM37"/>
      <c r="WCN37"/>
      <c r="WCO37"/>
      <c r="WCP37"/>
      <c r="WCQ37"/>
      <c r="WCR37"/>
      <c r="WCS37"/>
      <c r="WCT37"/>
      <c r="WCU37"/>
      <c r="WCV37"/>
      <c r="WCW37"/>
      <c r="WCX37"/>
      <c r="WCY37"/>
      <c r="WCZ37"/>
      <c r="WDA37"/>
      <c r="WDB37"/>
      <c r="WDC37"/>
      <c r="WDD37"/>
      <c r="WDE37"/>
      <c r="WDF37"/>
      <c r="WDG37"/>
      <c r="WDH37"/>
      <c r="WDI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row>
    <row r="38" spans="1:16372" x14ac:dyDescent="0.2">
      <c r="D38"/>
      <c r="E38"/>
      <c r="G38" s="207"/>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c r="AMK38"/>
      <c r="AML38"/>
      <c r="AMM38"/>
      <c r="AMN38"/>
      <c r="AMO38"/>
      <c r="AMP38"/>
      <c r="AMQ38"/>
      <c r="AMR38"/>
      <c r="AMS38"/>
      <c r="AMT38"/>
      <c r="AMU38"/>
      <c r="AMV38"/>
      <c r="AMW38"/>
      <c r="AMX38"/>
      <c r="AMY38"/>
      <c r="AMZ38"/>
      <c r="ANA38"/>
      <c r="ANB38"/>
      <c r="ANC38"/>
      <c r="AND38"/>
      <c r="ANE38"/>
      <c r="ANF38"/>
      <c r="ANG38"/>
      <c r="ANH38"/>
      <c r="ANI38"/>
      <c r="ANJ38"/>
      <c r="ANK38"/>
      <c r="ANL38"/>
      <c r="ANM38"/>
      <c r="ANN38"/>
      <c r="ANO38"/>
      <c r="ANP38"/>
      <c r="ANQ38"/>
      <c r="ANR38"/>
      <c r="ANS38"/>
      <c r="ANT38"/>
      <c r="ANU38"/>
      <c r="ANV38"/>
      <c r="ANW38"/>
      <c r="ANX38"/>
      <c r="ANY38"/>
      <c r="ANZ38"/>
      <c r="AOA38"/>
      <c r="AOB38"/>
      <c r="AOC38"/>
      <c r="AOD38"/>
      <c r="AOE38"/>
      <c r="AOF38"/>
      <c r="AOG38"/>
      <c r="AOH38"/>
      <c r="AOI38"/>
      <c r="AOJ38"/>
      <c r="AOK38"/>
      <c r="AOL38"/>
      <c r="AOM38"/>
      <c r="AON38"/>
      <c r="AOO38"/>
      <c r="AOP38"/>
      <c r="AOQ38"/>
      <c r="AOR38"/>
      <c r="AOS38"/>
      <c r="AOT38"/>
      <c r="AOU38"/>
      <c r="AOV38"/>
      <c r="AOW38"/>
      <c r="AOX38"/>
      <c r="AOY38"/>
      <c r="AOZ38"/>
      <c r="APA38"/>
      <c r="APB38"/>
      <c r="APC38"/>
      <c r="APD38"/>
      <c r="APE38"/>
      <c r="APF38"/>
      <c r="APG38"/>
      <c r="APH38"/>
      <c r="API38"/>
      <c r="APJ38"/>
      <c r="APK38"/>
      <c r="APL38"/>
      <c r="APM38"/>
      <c r="APN38"/>
      <c r="APO38"/>
      <c r="APP38"/>
      <c r="APQ38"/>
      <c r="APR38"/>
      <c r="APS38"/>
      <c r="APT38"/>
      <c r="APU38"/>
      <c r="APV38"/>
      <c r="APW38"/>
      <c r="APX38"/>
      <c r="APY38"/>
      <c r="APZ38"/>
      <c r="AQA38"/>
      <c r="AQB38"/>
      <c r="AQC38"/>
      <c r="AQD38"/>
      <c r="AQE38"/>
      <c r="AQF38"/>
      <c r="AQG38"/>
      <c r="AQH38"/>
      <c r="AQI38"/>
      <c r="AQJ38"/>
      <c r="AQK38"/>
      <c r="AQL38"/>
      <c r="AQM38"/>
      <c r="AQN38"/>
      <c r="AQO38"/>
      <c r="AQP38"/>
      <c r="AQQ38"/>
      <c r="AQR38"/>
      <c r="AQS38"/>
      <c r="AQT38"/>
      <c r="AQU38"/>
      <c r="AQV38"/>
      <c r="AQW38"/>
      <c r="AQX38"/>
      <c r="AQY38"/>
      <c r="AQZ38"/>
      <c r="ARA38"/>
      <c r="ARB38"/>
      <c r="ARC38"/>
      <c r="ARD38"/>
      <c r="ARE38"/>
      <c r="ARF38"/>
      <c r="ARG38"/>
      <c r="ARH38"/>
      <c r="ARI38"/>
      <c r="ARJ38"/>
      <c r="ARK38"/>
      <c r="ARL38"/>
      <c r="ARM38"/>
      <c r="ARN38"/>
      <c r="ARO38"/>
      <c r="ARP38"/>
      <c r="ARQ38"/>
      <c r="ARR38"/>
      <c r="ARS38"/>
      <c r="ART38"/>
      <c r="ARU38"/>
      <c r="ARV38"/>
      <c r="ARW38"/>
      <c r="ARX38"/>
      <c r="ARY38"/>
      <c r="ARZ38"/>
      <c r="ASA38"/>
      <c r="ASB38"/>
      <c r="ASC38"/>
      <c r="ASD38"/>
      <c r="ASE38"/>
      <c r="ASF38"/>
      <c r="ASG38"/>
      <c r="ASH38"/>
      <c r="ASI38"/>
      <c r="ASJ38"/>
      <c r="ASK38"/>
      <c r="ASL38"/>
      <c r="ASM38"/>
      <c r="ASN38"/>
      <c r="ASO38"/>
      <c r="ASP38"/>
      <c r="ASQ38"/>
      <c r="ASR38"/>
      <c r="ASS38"/>
      <c r="AST38"/>
      <c r="ASU38"/>
      <c r="ASV38"/>
      <c r="ASW38"/>
      <c r="ASX38"/>
      <c r="ASY38"/>
      <c r="ASZ38"/>
      <c r="ATA38"/>
      <c r="ATB38"/>
      <c r="ATC38"/>
      <c r="ATD38"/>
      <c r="ATE38"/>
      <c r="ATF38"/>
      <c r="ATG38"/>
      <c r="ATH38"/>
      <c r="ATI38"/>
      <c r="ATJ38"/>
      <c r="ATK38"/>
      <c r="ATL38"/>
      <c r="ATM38"/>
      <c r="ATN38"/>
      <c r="ATO38"/>
      <c r="ATP38"/>
      <c r="ATQ38"/>
      <c r="ATR38"/>
      <c r="ATS38"/>
      <c r="ATT38"/>
      <c r="ATU38"/>
      <c r="ATV38"/>
      <c r="ATW38"/>
      <c r="ATX38"/>
      <c r="ATY38"/>
      <c r="ATZ38"/>
      <c r="AUA38"/>
      <c r="AUB38"/>
      <c r="AUC38"/>
      <c r="AUD38"/>
      <c r="AUE38"/>
      <c r="AUF38"/>
      <c r="AUG38"/>
      <c r="AUH38"/>
      <c r="AUI38"/>
      <c r="AUJ38"/>
      <c r="AUK38"/>
      <c r="AUL38"/>
      <c r="AUM38"/>
      <c r="AUN38"/>
      <c r="AUO38"/>
      <c r="AUP38"/>
      <c r="AUQ38"/>
      <c r="AUR38"/>
      <c r="AUS38"/>
      <c r="AUT38"/>
      <c r="AUU38"/>
      <c r="AUV38"/>
      <c r="AUW38"/>
      <c r="AUX38"/>
      <c r="AUY38"/>
      <c r="AUZ38"/>
      <c r="AVA38"/>
      <c r="AVB38"/>
      <c r="AVC38"/>
      <c r="AVD38"/>
      <c r="AVE38"/>
      <c r="AVF38"/>
      <c r="AVG38"/>
      <c r="AVH38"/>
      <c r="AVI38"/>
      <c r="AVJ38"/>
      <c r="AVK38"/>
      <c r="AVL38"/>
      <c r="AVM38"/>
      <c r="AVN38"/>
      <c r="AVO38"/>
      <c r="AVP38"/>
      <c r="AVQ38"/>
      <c r="AVR38"/>
      <c r="AVS38"/>
      <c r="AVT38"/>
      <c r="AVU38"/>
      <c r="AVV38"/>
      <c r="AVW38"/>
      <c r="AVX38"/>
      <c r="AVY38"/>
      <c r="AVZ38"/>
      <c r="AWA38"/>
      <c r="AWB38"/>
      <c r="AWC38"/>
      <c r="AWD38"/>
      <c r="AWE38"/>
      <c r="AWF38"/>
      <c r="AWG38"/>
      <c r="AWH38"/>
      <c r="AWI38"/>
      <c r="AWJ38"/>
      <c r="AWK38"/>
      <c r="AWL38"/>
      <c r="AWM38"/>
      <c r="AWN38"/>
      <c r="AWO38"/>
      <c r="AWP38"/>
      <c r="AWQ38"/>
      <c r="AWR38"/>
      <c r="AWS38"/>
      <c r="AWT38"/>
      <c r="AWU38"/>
      <c r="AWV38"/>
      <c r="AWW38"/>
      <c r="AWX38"/>
      <c r="AWY38"/>
      <c r="AWZ38"/>
      <c r="AXA38"/>
      <c r="AXB38"/>
      <c r="AXC38"/>
      <c r="AXD38"/>
      <c r="AXE38"/>
      <c r="AXF38"/>
      <c r="AXG38"/>
      <c r="AXH38"/>
      <c r="AXI38"/>
      <c r="AXJ38"/>
      <c r="AXK38"/>
      <c r="AXL38"/>
      <c r="AXM38"/>
      <c r="AXN38"/>
      <c r="AXO38"/>
      <c r="AXP38"/>
      <c r="AXQ38"/>
      <c r="AXR38"/>
      <c r="AXS38"/>
      <c r="AXT38"/>
      <c r="AXU38"/>
      <c r="AXV38"/>
      <c r="AXW38"/>
      <c r="AXX38"/>
      <c r="AXY38"/>
      <c r="AXZ38"/>
      <c r="AYA38"/>
      <c r="AYB38"/>
      <c r="AYC38"/>
      <c r="AYD38"/>
      <c r="AYE38"/>
      <c r="AYF38"/>
      <c r="AYG38"/>
      <c r="AYH38"/>
      <c r="AYI38"/>
      <c r="AYJ38"/>
      <c r="AYK38"/>
      <c r="AYL38"/>
      <c r="AYM38"/>
      <c r="AYN38"/>
      <c r="AYO38"/>
      <c r="AYP38"/>
      <c r="AYQ38"/>
      <c r="AYR38"/>
      <c r="AYS38"/>
      <c r="AYT38"/>
      <c r="AYU38"/>
      <c r="AYV38"/>
      <c r="AYW38"/>
      <c r="AYX38"/>
      <c r="AYY38"/>
      <c r="AYZ38"/>
      <c r="AZA38"/>
      <c r="AZB38"/>
      <c r="AZC38"/>
      <c r="AZD38"/>
      <c r="AZE38"/>
      <c r="AZF38"/>
      <c r="AZG38"/>
      <c r="AZH38"/>
      <c r="AZI38"/>
      <c r="AZJ38"/>
      <c r="AZK38"/>
      <c r="AZL38"/>
      <c r="AZM38"/>
      <c r="AZN38"/>
      <c r="AZO38"/>
      <c r="AZP38"/>
      <c r="AZQ38"/>
      <c r="AZR38"/>
      <c r="AZS38"/>
      <c r="AZT38"/>
      <c r="AZU38"/>
      <c r="AZV38"/>
      <c r="AZW38"/>
      <c r="AZX38"/>
      <c r="AZY38"/>
      <c r="AZZ38"/>
      <c r="BAA38"/>
      <c r="BAB38"/>
      <c r="BAC38"/>
      <c r="BAD38"/>
      <c r="BAE38"/>
      <c r="BAF38"/>
      <c r="BAG38"/>
      <c r="BAH38"/>
      <c r="BAI38"/>
      <c r="BAJ38"/>
      <c r="BAK38"/>
      <c r="BAL38"/>
      <c r="BAM38"/>
      <c r="BAN38"/>
      <c r="BAO38"/>
      <c r="BAP38"/>
      <c r="BAQ38"/>
      <c r="BAR38"/>
      <c r="BAS38"/>
      <c r="BAT38"/>
      <c r="BAU38"/>
      <c r="BAV38"/>
      <c r="BAW38"/>
      <c r="BAX38"/>
      <c r="BAY38"/>
      <c r="BAZ38"/>
      <c r="BBA38"/>
      <c r="BBB38"/>
      <c r="BBC38"/>
      <c r="BBD38"/>
      <c r="BBE38"/>
      <c r="BBF38"/>
      <c r="BBG38"/>
      <c r="BBH38"/>
      <c r="BBI38"/>
      <c r="BBJ38"/>
      <c r="BBK38"/>
      <c r="BBL38"/>
      <c r="BBM38"/>
      <c r="BBN38"/>
      <c r="BBO38"/>
      <c r="BBP38"/>
      <c r="BBQ38"/>
      <c r="BBR38"/>
      <c r="BBS38"/>
      <c r="BBT38"/>
      <c r="BBU38"/>
      <c r="BBV38"/>
      <c r="BBW38"/>
      <c r="BBX38"/>
      <c r="BBY38"/>
      <c r="BBZ38"/>
      <c r="BCA38"/>
      <c r="BCB38"/>
      <c r="BCC38"/>
      <c r="BCD38"/>
      <c r="BCE38"/>
      <c r="BCF38"/>
      <c r="BCG38"/>
      <c r="BCH38"/>
      <c r="BCI38"/>
      <c r="BCJ38"/>
      <c r="BCK38"/>
      <c r="BCL38"/>
      <c r="BCM38"/>
      <c r="BCN38"/>
      <c r="BCO38"/>
      <c r="BCP38"/>
      <c r="BCQ38"/>
      <c r="BCR38"/>
      <c r="BCS38"/>
      <c r="BCT38"/>
      <c r="BCU38"/>
      <c r="BCV38"/>
      <c r="BCW38"/>
      <c r="BCX38"/>
      <c r="BCY38"/>
      <c r="BCZ38"/>
      <c r="BDA38"/>
      <c r="BDB38"/>
      <c r="BDC38"/>
      <c r="BDD38"/>
      <c r="BDE38"/>
      <c r="BDF38"/>
      <c r="BDG38"/>
      <c r="BDH38"/>
      <c r="BDI38"/>
      <c r="BDJ38"/>
      <c r="BDK38"/>
      <c r="BDL38"/>
      <c r="BDM38"/>
      <c r="BDN38"/>
      <c r="BDO38"/>
      <c r="BDP38"/>
      <c r="BDQ38"/>
      <c r="BDR38"/>
      <c r="BDS38"/>
      <c r="BDT38"/>
      <c r="BDU38"/>
      <c r="BDV38"/>
      <c r="BDW38"/>
      <c r="BDX38"/>
      <c r="BDY38"/>
      <c r="BDZ38"/>
      <c r="BEA38"/>
      <c r="BEB38"/>
      <c r="BEC38"/>
      <c r="BED38"/>
      <c r="BEE38"/>
      <c r="BEF38"/>
      <c r="BEG38"/>
      <c r="BEH38"/>
      <c r="BEI38"/>
      <c r="BEJ38"/>
      <c r="BEK38"/>
      <c r="BEL38"/>
      <c r="BEM38"/>
      <c r="BEN38"/>
      <c r="BEO38"/>
      <c r="BEP38"/>
      <c r="BEQ38"/>
      <c r="BER38"/>
      <c r="BES38"/>
      <c r="BET38"/>
      <c r="BEU38"/>
      <c r="BEV38"/>
      <c r="BEW38"/>
      <c r="BEX38"/>
      <c r="BEY38"/>
      <c r="BEZ38"/>
      <c r="BFA38"/>
      <c r="BFB38"/>
      <c r="BFC38"/>
      <c r="BFD38"/>
      <c r="BFE38"/>
      <c r="BFF38"/>
      <c r="BFG38"/>
      <c r="BFH38"/>
      <c r="BFI38"/>
      <c r="BFJ38"/>
      <c r="BFK38"/>
      <c r="BFL38"/>
      <c r="BFM38"/>
      <c r="BFN38"/>
      <c r="BFO38"/>
      <c r="BFP38"/>
      <c r="BFQ38"/>
      <c r="BFR38"/>
      <c r="BFS38"/>
      <c r="BFT38"/>
      <c r="BFU38"/>
      <c r="BFV38"/>
      <c r="BFW38"/>
      <c r="BFX38"/>
      <c r="BFY38"/>
      <c r="BFZ38"/>
      <c r="BGA38"/>
      <c r="BGB38"/>
      <c r="BGC38"/>
      <c r="BGD38"/>
      <c r="BGE38"/>
      <c r="BGF38"/>
      <c r="BGG38"/>
      <c r="BGH38"/>
      <c r="BGI38"/>
      <c r="BGJ38"/>
      <c r="BGK38"/>
      <c r="BGL38"/>
      <c r="BGM38"/>
      <c r="BGN38"/>
      <c r="BGO38"/>
      <c r="BGP38"/>
      <c r="BGQ38"/>
      <c r="BGR38"/>
      <c r="BGS38"/>
      <c r="BGT38"/>
      <c r="BGU38"/>
      <c r="BGV38"/>
      <c r="BGW38"/>
      <c r="BGX38"/>
      <c r="BGY38"/>
      <c r="BGZ38"/>
      <c r="BHA38"/>
      <c r="BHB38"/>
      <c r="BHC38"/>
      <c r="BHD38"/>
      <c r="BHE38"/>
      <c r="BHF38"/>
      <c r="BHG38"/>
      <c r="BHH38"/>
      <c r="BHI38"/>
      <c r="BHJ38"/>
      <c r="BHK38"/>
      <c r="BHL38"/>
      <c r="BHM38"/>
      <c r="BHN38"/>
      <c r="BHO38"/>
      <c r="BHP38"/>
      <c r="BHQ38"/>
      <c r="BHR38"/>
      <c r="BHS38"/>
      <c r="BHT38"/>
      <c r="BHU38"/>
      <c r="BHV38"/>
      <c r="BHW38"/>
      <c r="BHX38"/>
      <c r="BHY38"/>
      <c r="BHZ38"/>
      <c r="BIA38"/>
      <c r="BIB38"/>
      <c r="BIC38"/>
      <c r="BID38"/>
      <c r="BIE38"/>
      <c r="BIF38"/>
      <c r="BIG38"/>
      <c r="BIH38"/>
      <c r="BII38"/>
      <c r="BIJ38"/>
      <c r="BIK38"/>
      <c r="BIL38"/>
      <c r="BIM38"/>
      <c r="BIN38"/>
      <c r="BIO38"/>
      <c r="BIP38"/>
      <c r="BIQ38"/>
      <c r="BIR38"/>
      <c r="BIS38"/>
      <c r="BIT38"/>
      <c r="BIU38"/>
      <c r="BIV38"/>
      <c r="BIW38"/>
      <c r="BIX38"/>
      <c r="BIY38"/>
      <c r="BIZ38"/>
      <c r="BJA38"/>
      <c r="BJB38"/>
      <c r="BJC38"/>
      <c r="BJD38"/>
      <c r="BJE38"/>
      <c r="BJF38"/>
      <c r="BJG38"/>
      <c r="BJH38"/>
      <c r="BJI38"/>
      <c r="BJJ38"/>
      <c r="BJK38"/>
      <c r="BJL38"/>
      <c r="BJM38"/>
      <c r="BJN38"/>
      <c r="BJO38"/>
      <c r="BJP38"/>
      <c r="BJQ38"/>
      <c r="BJR38"/>
      <c r="BJS38"/>
      <c r="BJT38"/>
      <c r="BJU38"/>
      <c r="BJV38"/>
      <c r="BJW38"/>
      <c r="BJX38"/>
      <c r="BJY38"/>
      <c r="BJZ38"/>
      <c r="BKA38"/>
      <c r="BKB38"/>
      <c r="BKC38"/>
      <c r="BKD38"/>
      <c r="BKE38"/>
      <c r="BKF38"/>
      <c r="BKG38"/>
      <c r="BKH38"/>
      <c r="BKI38"/>
      <c r="BKJ38"/>
      <c r="BKK38"/>
      <c r="BKL38"/>
      <c r="BKM38"/>
      <c r="BKN38"/>
      <c r="BKO38"/>
      <c r="BKP38"/>
      <c r="BKQ38"/>
      <c r="BKR38"/>
      <c r="BKS38"/>
      <c r="BKT38"/>
      <c r="BKU38"/>
      <c r="BKV38"/>
      <c r="BKW38"/>
      <c r="BKX38"/>
      <c r="BKY38"/>
      <c r="BKZ38"/>
      <c r="BLA38"/>
      <c r="BLB38"/>
      <c r="BLC38"/>
      <c r="BLD38"/>
      <c r="BLE38"/>
      <c r="BLF38"/>
      <c r="BLG38"/>
      <c r="BLH38"/>
      <c r="BLI38"/>
      <c r="BLJ38"/>
      <c r="BLK38"/>
      <c r="BLL38"/>
      <c r="BLM38"/>
      <c r="BLN38"/>
      <c r="BLO38"/>
      <c r="BLP38"/>
      <c r="BLQ38"/>
      <c r="BLR38"/>
      <c r="BLS38"/>
      <c r="BLT38"/>
      <c r="BLU38"/>
      <c r="BLV38"/>
      <c r="BLW38"/>
      <c r="BLX38"/>
      <c r="BLY38"/>
      <c r="BLZ38"/>
      <c r="BMA38"/>
      <c r="BMB38"/>
      <c r="BMC38"/>
      <c r="BMD38"/>
      <c r="BME38"/>
      <c r="BMF38"/>
      <c r="BMG38"/>
      <c r="BMH38"/>
      <c r="BMI38"/>
      <c r="BMJ38"/>
      <c r="BMK38"/>
      <c r="BML38"/>
      <c r="BMM38"/>
      <c r="BMN38"/>
      <c r="BMO38"/>
      <c r="BMP38"/>
      <c r="BMQ38"/>
      <c r="BMR38"/>
      <c r="BMS38"/>
      <c r="BMT38"/>
      <c r="BMU38"/>
      <c r="BMV38"/>
      <c r="BMW38"/>
      <c r="BMX38"/>
      <c r="BMY38"/>
      <c r="BMZ38"/>
      <c r="BNA38"/>
      <c r="BNB38"/>
      <c r="BNC38"/>
      <c r="BND38"/>
      <c r="BNE38"/>
      <c r="BNF38"/>
      <c r="BNG38"/>
      <c r="BNH38"/>
      <c r="BNI38"/>
      <c r="BNJ38"/>
      <c r="BNK38"/>
      <c r="BNL38"/>
      <c r="BNM38"/>
      <c r="BNN38"/>
      <c r="BNO38"/>
      <c r="BNP38"/>
      <c r="BNQ38"/>
      <c r="BNR38"/>
      <c r="BNS38"/>
      <c r="BNT38"/>
      <c r="BNU38"/>
      <c r="BNV38"/>
      <c r="BNW38"/>
      <c r="BNX38"/>
      <c r="BNY38"/>
      <c r="BNZ38"/>
      <c r="BOA38"/>
      <c r="BOB38"/>
      <c r="BOC38"/>
      <c r="BOD38"/>
      <c r="BOE38"/>
      <c r="BOF38"/>
      <c r="BOG38"/>
      <c r="BOH38"/>
      <c r="BOI38"/>
      <c r="BOJ38"/>
      <c r="BOK38"/>
      <c r="BOL38"/>
      <c r="BOM38"/>
      <c r="BON38"/>
      <c r="BOO38"/>
      <c r="BOP38"/>
      <c r="BOQ38"/>
      <c r="BOR38"/>
      <c r="BOS38"/>
      <c r="BOT38"/>
      <c r="BOU38"/>
      <c r="BOV38"/>
      <c r="BOW38"/>
      <c r="BOX38"/>
      <c r="BOY38"/>
      <c r="BOZ38"/>
      <c r="BPA38"/>
      <c r="BPB38"/>
      <c r="BPC38"/>
      <c r="BPD38"/>
      <c r="BPE38"/>
      <c r="BPF38"/>
      <c r="BPG38"/>
      <c r="BPH38"/>
      <c r="BPI38"/>
      <c r="BPJ38"/>
      <c r="BPK38"/>
      <c r="BPL38"/>
      <c r="BPM38"/>
      <c r="BPN38"/>
      <c r="BPO38"/>
      <c r="BPP38"/>
      <c r="BPQ38"/>
      <c r="BPR38"/>
      <c r="BPS38"/>
      <c r="BPT38"/>
      <c r="BPU38"/>
      <c r="BPV38"/>
      <c r="BPW38"/>
      <c r="BPX38"/>
      <c r="BPY38"/>
      <c r="BPZ38"/>
      <c r="BQA38"/>
      <c r="BQB38"/>
      <c r="BQC38"/>
      <c r="BQD38"/>
      <c r="BQE38"/>
      <c r="BQF38"/>
      <c r="BQG38"/>
      <c r="BQH38"/>
      <c r="BQI38"/>
      <c r="BQJ38"/>
      <c r="BQK38"/>
      <c r="BQL38"/>
      <c r="BQM38"/>
      <c r="BQN38"/>
      <c r="BQO38"/>
      <c r="BQP38"/>
      <c r="BQQ38"/>
      <c r="BQR38"/>
      <c r="BQS38"/>
      <c r="BQT38"/>
      <c r="BQU38"/>
      <c r="BQV38"/>
      <c r="BQW38"/>
      <c r="BQX38"/>
      <c r="BQY38"/>
      <c r="BQZ38"/>
      <c r="BRA38"/>
      <c r="BRB38"/>
      <c r="BRC38"/>
      <c r="BRD38"/>
      <c r="BRE38"/>
      <c r="BRF38"/>
      <c r="BRG38"/>
      <c r="BRH38"/>
      <c r="BRI38"/>
      <c r="BRJ38"/>
      <c r="BRK38"/>
      <c r="BRL38"/>
      <c r="BRM38"/>
      <c r="BRN38"/>
      <c r="BRO38"/>
      <c r="BRP38"/>
      <c r="BRQ38"/>
      <c r="BRR38"/>
      <c r="BRS38"/>
      <c r="BRT38"/>
      <c r="BRU38"/>
      <c r="BRV38"/>
      <c r="BRW38"/>
      <c r="BRX38"/>
      <c r="BRY38"/>
      <c r="BRZ38"/>
      <c r="BSA38"/>
      <c r="BSB38"/>
      <c r="BSC38"/>
      <c r="BSD38"/>
      <c r="BSE38"/>
      <c r="BSF38"/>
      <c r="BSG38"/>
      <c r="BSH38"/>
      <c r="BSI38"/>
      <c r="BSJ38"/>
      <c r="BSK38"/>
      <c r="BSL38"/>
      <c r="BSM38"/>
      <c r="BSN38"/>
      <c r="BSO38"/>
      <c r="BSP38"/>
      <c r="BSQ38"/>
      <c r="BSR38"/>
      <c r="BSS38"/>
      <c r="BST38"/>
      <c r="BSU38"/>
      <c r="BSV38"/>
      <c r="BSW38"/>
      <c r="BSX38"/>
      <c r="BSY38"/>
      <c r="BSZ38"/>
      <c r="BTA38"/>
      <c r="BTB38"/>
      <c r="BTC38"/>
      <c r="BTD38"/>
      <c r="BTE38"/>
      <c r="BTF38"/>
      <c r="BTG38"/>
      <c r="BTH38"/>
      <c r="BTI38"/>
      <c r="BTJ38"/>
      <c r="BTK38"/>
      <c r="BTL38"/>
      <c r="BTM38"/>
      <c r="BTN38"/>
      <c r="BTO38"/>
      <c r="BTP38"/>
      <c r="BTQ38"/>
      <c r="BTR38"/>
      <c r="BTS38"/>
      <c r="BTT38"/>
      <c r="BTU38"/>
      <c r="BTV38"/>
      <c r="BTW38"/>
      <c r="BTX38"/>
      <c r="BTY38"/>
      <c r="BTZ38"/>
      <c r="BUA38"/>
      <c r="BUB38"/>
      <c r="BUC38"/>
      <c r="BUD38"/>
      <c r="BUE38"/>
      <c r="BUF38"/>
      <c r="BUG38"/>
      <c r="BUH38"/>
      <c r="BUI38"/>
      <c r="BUJ38"/>
      <c r="BUK38"/>
      <c r="BUL38"/>
      <c r="BUM38"/>
      <c r="BUN38"/>
      <c r="BUO38"/>
      <c r="BUP38"/>
      <c r="BUQ38"/>
      <c r="BUR38"/>
      <c r="BUS38"/>
      <c r="BUT38"/>
      <c r="BUU38"/>
      <c r="BUV38"/>
      <c r="BUW38"/>
      <c r="BUX38"/>
      <c r="BUY38"/>
      <c r="BUZ38"/>
      <c r="BVA38"/>
      <c r="BVB38"/>
      <c r="BVC38"/>
      <c r="BVD38"/>
      <c r="BVE38"/>
      <c r="BVF38"/>
      <c r="BVG38"/>
      <c r="BVH38"/>
      <c r="BVI38"/>
      <c r="BVJ38"/>
      <c r="BVK38"/>
      <c r="BVL38"/>
      <c r="BVM38"/>
      <c r="BVN38"/>
      <c r="BVO38"/>
      <c r="BVP38"/>
      <c r="BVQ38"/>
      <c r="BVR38"/>
      <c r="BVS38"/>
      <c r="BVT38"/>
      <c r="BVU38"/>
      <c r="BVV38"/>
      <c r="BVW38"/>
      <c r="BVX38"/>
      <c r="BVY38"/>
      <c r="BVZ38"/>
      <c r="BWA38"/>
      <c r="BWB38"/>
      <c r="BWC38"/>
      <c r="BWD38"/>
      <c r="BWE38"/>
      <c r="BWF38"/>
      <c r="BWG38"/>
      <c r="BWH38"/>
      <c r="BWI38"/>
      <c r="BWJ38"/>
      <c r="BWK38"/>
      <c r="BWL38"/>
      <c r="BWM38"/>
      <c r="BWN38"/>
      <c r="BWO38"/>
      <c r="BWP38"/>
      <c r="BWQ38"/>
      <c r="BWR38"/>
      <c r="BWS38"/>
      <c r="BWT38"/>
      <c r="BWU38"/>
      <c r="BWV38"/>
      <c r="BWW38"/>
      <c r="BWX38"/>
      <c r="BWY38"/>
      <c r="BWZ38"/>
      <c r="BXA38"/>
      <c r="BXB38"/>
      <c r="BXC38"/>
      <c r="BXD38"/>
      <c r="BXE38"/>
      <c r="BXF38"/>
      <c r="BXG38"/>
      <c r="BXH38"/>
      <c r="BXI38"/>
      <c r="BXJ38"/>
      <c r="BXK38"/>
      <c r="BXL38"/>
      <c r="BXM38"/>
      <c r="BXN38"/>
      <c r="BXO38"/>
      <c r="BXP38"/>
      <c r="BXQ38"/>
      <c r="BXR38"/>
      <c r="BXS38"/>
      <c r="BXT38"/>
      <c r="BXU38"/>
      <c r="BXV38"/>
      <c r="BXW38"/>
      <c r="BXX38"/>
      <c r="BXY38"/>
      <c r="BXZ38"/>
      <c r="BYA38"/>
      <c r="BYB38"/>
      <c r="BYC38"/>
      <c r="BYD38"/>
      <c r="BYE38"/>
      <c r="BYF38"/>
      <c r="BYG38"/>
      <c r="BYH38"/>
      <c r="BYI38"/>
      <c r="BYJ38"/>
      <c r="BYK38"/>
      <c r="BYL38"/>
      <c r="BYM38"/>
      <c r="BYN38"/>
      <c r="BYO38"/>
      <c r="BYP38"/>
      <c r="BYQ38"/>
      <c r="BYR38"/>
      <c r="BYS38"/>
      <c r="BYT38"/>
      <c r="BYU38"/>
      <c r="BYV38"/>
      <c r="BYW38"/>
      <c r="BYX38"/>
      <c r="BYY38"/>
      <c r="BYZ38"/>
      <c r="BZA38"/>
      <c r="BZB38"/>
      <c r="BZC38"/>
      <c r="BZD38"/>
      <c r="BZE38"/>
      <c r="BZF38"/>
      <c r="BZG38"/>
      <c r="BZH38"/>
      <c r="BZI38"/>
      <c r="BZJ38"/>
      <c r="BZK38"/>
      <c r="BZL38"/>
      <c r="BZM38"/>
      <c r="BZN38"/>
      <c r="BZO38"/>
      <c r="BZP38"/>
      <c r="BZQ38"/>
      <c r="BZR38"/>
      <c r="BZS38"/>
      <c r="BZT38"/>
      <c r="BZU38"/>
      <c r="BZV38"/>
      <c r="BZW38"/>
      <c r="BZX38"/>
      <c r="BZY38"/>
      <c r="BZZ38"/>
      <c r="CAA38"/>
      <c r="CAB38"/>
      <c r="CAC38"/>
      <c r="CAD38"/>
      <c r="CAE38"/>
      <c r="CAF38"/>
      <c r="CAG38"/>
      <c r="CAH38"/>
      <c r="CAI38"/>
      <c r="CAJ38"/>
      <c r="CAK38"/>
      <c r="CAL38"/>
      <c r="CAM38"/>
      <c r="CAN38"/>
      <c r="CAO38"/>
      <c r="CAP38"/>
      <c r="CAQ38"/>
      <c r="CAR38"/>
      <c r="CAS38"/>
      <c r="CAT38"/>
      <c r="CAU38"/>
      <c r="CAV38"/>
      <c r="CAW38"/>
      <c r="CAX38"/>
      <c r="CAY38"/>
      <c r="CAZ38"/>
      <c r="CBA38"/>
      <c r="CBB38"/>
      <c r="CBC38"/>
      <c r="CBD38"/>
      <c r="CBE38"/>
      <c r="CBF38"/>
      <c r="CBG38"/>
      <c r="CBH38"/>
      <c r="CBI38"/>
      <c r="CBJ38"/>
      <c r="CBK38"/>
      <c r="CBL38"/>
      <c r="CBM38"/>
      <c r="CBN38"/>
      <c r="CBO38"/>
      <c r="CBP38"/>
      <c r="CBQ38"/>
      <c r="CBR38"/>
      <c r="CBS38"/>
      <c r="CBT38"/>
      <c r="CBU38"/>
      <c r="CBV38"/>
      <c r="CBW38"/>
      <c r="CBX38"/>
      <c r="CBY38"/>
      <c r="CBZ38"/>
      <c r="CCA38"/>
      <c r="CCB38"/>
      <c r="CCC38"/>
      <c r="CCD38"/>
      <c r="CCE38"/>
      <c r="CCF38"/>
      <c r="CCG38"/>
      <c r="CCH38"/>
      <c r="CCI38"/>
      <c r="CCJ38"/>
      <c r="CCK38"/>
      <c r="CCL38"/>
      <c r="CCM38"/>
      <c r="CCN38"/>
      <c r="CCO38"/>
      <c r="CCP38"/>
      <c r="CCQ38"/>
      <c r="CCR38"/>
      <c r="CCS38"/>
      <c r="CCT38"/>
      <c r="CCU38"/>
      <c r="CCV38"/>
      <c r="CCW38"/>
      <c r="CCX38"/>
      <c r="CCY38"/>
      <c r="CCZ38"/>
      <c r="CDA38"/>
      <c r="CDB38"/>
      <c r="CDC38"/>
      <c r="CDD38"/>
      <c r="CDE38"/>
      <c r="CDF38"/>
      <c r="CDG38"/>
      <c r="CDH38"/>
      <c r="CDI38"/>
      <c r="CDJ38"/>
      <c r="CDK38"/>
      <c r="CDL38"/>
      <c r="CDM38"/>
      <c r="CDN38"/>
      <c r="CDO38"/>
      <c r="CDP38"/>
      <c r="CDQ38"/>
      <c r="CDR38"/>
      <c r="CDS38"/>
      <c r="CDT38"/>
      <c r="CDU38"/>
      <c r="CDV38"/>
      <c r="CDW38"/>
      <c r="CDX38"/>
      <c r="CDY38"/>
      <c r="CDZ38"/>
      <c r="CEA38"/>
      <c r="CEB38"/>
      <c r="CEC38"/>
      <c r="CED38"/>
      <c r="CEE38"/>
      <c r="CEF38"/>
      <c r="CEG38"/>
      <c r="CEH38"/>
      <c r="CEI38"/>
      <c r="CEJ38"/>
      <c r="CEK38"/>
      <c r="CEL38"/>
      <c r="CEM38"/>
      <c r="CEN38"/>
      <c r="CEO38"/>
      <c r="CEP38"/>
      <c r="CEQ38"/>
      <c r="CER38"/>
      <c r="CES38"/>
      <c r="CET38"/>
      <c r="CEU38"/>
      <c r="CEV38"/>
      <c r="CEW38"/>
      <c r="CEX38"/>
      <c r="CEY38"/>
      <c r="CEZ38"/>
      <c r="CFA38"/>
      <c r="CFB38"/>
      <c r="CFC38"/>
      <c r="CFD38"/>
      <c r="CFE38"/>
      <c r="CFF38"/>
      <c r="CFG38"/>
      <c r="CFH38"/>
      <c r="CFI38"/>
      <c r="CFJ38"/>
      <c r="CFK38"/>
      <c r="CFL38"/>
      <c r="CFM38"/>
      <c r="CFN38"/>
      <c r="CFO38"/>
      <c r="CFP38"/>
      <c r="CFQ38"/>
      <c r="CFR38"/>
      <c r="CFS38"/>
      <c r="CFT38"/>
      <c r="CFU38"/>
      <c r="CFV38"/>
      <c r="CFW38"/>
      <c r="CFX38"/>
      <c r="CFY38"/>
      <c r="CFZ38"/>
      <c r="CGA38"/>
      <c r="CGB38"/>
      <c r="CGC38"/>
      <c r="CGD38"/>
      <c r="CGE38"/>
      <c r="CGF38"/>
      <c r="CGG38"/>
      <c r="CGH38"/>
      <c r="CGI38"/>
      <c r="CGJ38"/>
      <c r="CGK38"/>
      <c r="CGL38"/>
      <c r="CGM38"/>
      <c r="CGN38"/>
      <c r="CGO38"/>
      <c r="CGP38"/>
      <c r="CGQ38"/>
      <c r="CGR38"/>
      <c r="CGS38"/>
      <c r="CGT38"/>
      <c r="CGU38"/>
      <c r="CGV38"/>
      <c r="CGW38"/>
      <c r="CGX38"/>
      <c r="CGY38"/>
      <c r="CGZ38"/>
      <c r="CHA38"/>
      <c r="CHB38"/>
      <c r="CHC38"/>
      <c r="CHD38"/>
      <c r="CHE38"/>
      <c r="CHF38"/>
      <c r="CHG38"/>
      <c r="CHH38"/>
      <c r="CHI38"/>
      <c r="CHJ38"/>
      <c r="CHK38"/>
      <c r="CHL38"/>
      <c r="CHM38"/>
      <c r="CHN38"/>
      <c r="CHO38"/>
      <c r="CHP38"/>
      <c r="CHQ38"/>
      <c r="CHR38"/>
      <c r="CHS38"/>
      <c r="CHT38"/>
      <c r="CHU38"/>
      <c r="CHV38"/>
      <c r="CHW38"/>
      <c r="CHX38"/>
      <c r="CHY38"/>
      <c r="CHZ38"/>
      <c r="CIA38"/>
      <c r="CIB38"/>
      <c r="CIC38"/>
      <c r="CID38"/>
      <c r="CIE38"/>
      <c r="CIF38"/>
      <c r="CIG38"/>
      <c r="CIH38"/>
      <c r="CII38"/>
      <c r="CIJ38"/>
      <c r="CIK38"/>
      <c r="CIL38"/>
      <c r="CIM38"/>
      <c r="CIN38"/>
      <c r="CIO38"/>
      <c r="CIP38"/>
      <c r="CIQ38"/>
      <c r="CIR38"/>
      <c r="CIS38"/>
      <c r="CIT38"/>
      <c r="CIU38"/>
      <c r="CIV38"/>
      <c r="CIW38"/>
      <c r="CIX38"/>
      <c r="CIY38"/>
      <c r="CIZ38"/>
      <c r="CJA38"/>
      <c r="CJB38"/>
      <c r="CJC38"/>
      <c r="CJD38"/>
      <c r="CJE38"/>
      <c r="CJF38"/>
      <c r="CJG38"/>
      <c r="CJH38"/>
      <c r="CJI38"/>
      <c r="CJJ38"/>
      <c r="CJK38"/>
      <c r="CJL38"/>
      <c r="CJM38"/>
      <c r="CJN38"/>
      <c r="CJO38"/>
      <c r="CJP38"/>
      <c r="CJQ38"/>
      <c r="CJR38"/>
      <c r="CJS38"/>
      <c r="CJT38"/>
      <c r="CJU38"/>
      <c r="CJV38"/>
      <c r="CJW38"/>
      <c r="CJX38"/>
      <c r="CJY38"/>
      <c r="CJZ38"/>
      <c r="CKA38"/>
      <c r="CKB38"/>
      <c r="CKC38"/>
      <c r="CKD38"/>
      <c r="CKE38"/>
      <c r="CKF38"/>
      <c r="CKG38"/>
      <c r="CKH38"/>
      <c r="CKI38"/>
      <c r="CKJ38"/>
      <c r="CKK38"/>
      <c r="CKL38"/>
      <c r="CKM38"/>
      <c r="CKN38"/>
      <c r="CKO38"/>
      <c r="CKP38"/>
      <c r="CKQ38"/>
      <c r="CKR38"/>
      <c r="CKS38"/>
      <c r="CKT38"/>
      <c r="CKU38"/>
      <c r="CKV38"/>
      <c r="CKW38"/>
      <c r="CKX38"/>
      <c r="CKY38"/>
      <c r="CKZ38"/>
      <c r="CLA38"/>
      <c r="CLB38"/>
      <c r="CLC38"/>
      <c r="CLD38"/>
      <c r="CLE38"/>
      <c r="CLF38"/>
      <c r="CLG38"/>
      <c r="CLH38"/>
      <c r="CLI38"/>
      <c r="CLJ38"/>
      <c r="CLK38"/>
      <c r="CLL38"/>
      <c r="CLM38"/>
      <c r="CLN38"/>
      <c r="CLO38"/>
      <c r="CLP38"/>
      <c r="CLQ38"/>
      <c r="CLR38"/>
      <c r="CLS38"/>
      <c r="CLT38"/>
      <c r="CLU38"/>
      <c r="CLV38"/>
      <c r="CLW38"/>
      <c r="CLX38"/>
      <c r="CLY38"/>
      <c r="CLZ38"/>
      <c r="CMA38"/>
      <c r="CMB38"/>
      <c r="CMC38"/>
      <c r="CMD38"/>
      <c r="CME38"/>
      <c r="CMF38"/>
      <c r="CMG38"/>
      <c r="CMH38"/>
      <c r="CMI38"/>
      <c r="CMJ38"/>
      <c r="CMK38"/>
      <c r="CML38"/>
      <c r="CMM38"/>
      <c r="CMN38"/>
      <c r="CMO38"/>
      <c r="CMP38"/>
      <c r="CMQ38"/>
      <c r="CMR38"/>
      <c r="CMS38"/>
      <c r="CMT38"/>
      <c r="CMU38"/>
      <c r="CMV38"/>
      <c r="CMW38"/>
      <c r="CMX38"/>
      <c r="CMY38"/>
      <c r="CMZ38"/>
      <c r="CNA38"/>
      <c r="CNB38"/>
      <c r="CNC38"/>
      <c r="CND38"/>
      <c r="CNE38"/>
      <c r="CNF38"/>
      <c r="CNG38"/>
      <c r="CNH38"/>
      <c r="CNI38"/>
      <c r="CNJ38"/>
      <c r="CNK38"/>
      <c r="CNL38"/>
      <c r="CNM38"/>
      <c r="CNN38"/>
      <c r="CNO38"/>
      <c r="CNP38"/>
      <c r="CNQ38"/>
      <c r="CNR38"/>
      <c r="CNS38"/>
      <c r="CNT38"/>
      <c r="CNU38"/>
      <c r="CNV38"/>
      <c r="CNW38"/>
      <c r="CNX38"/>
      <c r="CNY38"/>
      <c r="CNZ38"/>
      <c r="COA38"/>
      <c r="COB38"/>
      <c r="COC38"/>
      <c r="COD38"/>
      <c r="COE38"/>
      <c r="COF38"/>
      <c r="COG38"/>
      <c r="COH38"/>
      <c r="COI38"/>
      <c r="COJ38"/>
      <c r="COK38"/>
      <c r="COL38"/>
      <c r="COM38"/>
      <c r="CON38"/>
      <c r="COO38"/>
      <c r="COP38"/>
      <c r="COQ38"/>
      <c r="COR38"/>
      <c r="COS38"/>
      <c r="COT38"/>
      <c r="COU38"/>
      <c r="COV38"/>
      <c r="COW38"/>
      <c r="COX38"/>
      <c r="COY38"/>
      <c r="COZ38"/>
      <c r="CPA38"/>
      <c r="CPB38"/>
      <c r="CPC38"/>
      <c r="CPD38"/>
      <c r="CPE38"/>
      <c r="CPF38"/>
      <c r="CPG38"/>
      <c r="CPH38"/>
      <c r="CPI38"/>
      <c r="CPJ38"/>
      <c r="CPK38"/>
      <c r="CPL38"/>
      <c r="CPM38"/>
      <c r="CPN38"/>
      <c r="CPO38"/>
      <c r="CPP38"/>
      <c r="CPQ38"/>
      <c r="CPR38"/>
      <c r="CPS38"/>
      <c r="CPT38"/>
      <c r="CPU38"/>
      <c r="CPV38"/>
      <c r="CPW38"/>
      <c r="CPX38"/>
      <c r="CPY38"/>
      <c r="CPZ38"/>
      <c r="CQA38"/>
      <c r="CQB38"/>
      <c r="CQC38"/>
      <c r="CQD38"/>
      <c r="CQE38"/>
      <c r="CQF38"/>
      <c r="CQG38"/>
      <c r="CQH38"/>
      <c r="CQI38"/>
      <c r="CQJ38"/>
      <c r="CQK38"/>
      <c r="CQL38"/>
      <c r="CQM38"/>
      <c r="CQN38"/>
      <c r="CQO38"/>
      <c r="CQP38"/>
      <c r="CQQ38"/>
      <c r="CQR38"/>
      <c r="CQS38"/>
      <c r="CQT38"/>
      <c r="CQU38"/>
      <c r="CQV38"/>
      <c r="CQW38"/>
      <c r="CQX38"/>
      <c r="CQY38"/>
      <c r="CQZ38"/>
      <c r="CRA38"/>
      <c r="CRB38"/>
      <c r="CRC38"/>
      <c r="CRD38"/>
      <c r="CRE38"/>
      <c r="CRF38"/>
      <c r="CRG38"/>
      <c r="CRH38"/>
      <c r="CRI38"/>
      <c r="CRJ38"/>
      <c r="CRK38"/>
      <c r="CRL38"/>
      <c r="CRM38"/>
      <c r="CRN38"/>
      <c r="CRO38"/>
      <c r="CRP38"/>
      <c r="CRQ38"/>
      <c r="CRR38"/>
      <c r="CRS38"/>
      <c r="CRT38"/>
      <c r="CRU38"/>
      <c r="CRV38"/>
      <c r="CRW38"/>
      <c r="CRX38"/>
      <c r="CRY38"/>
      <c r="CRZ38"/>
      <c r="CSA38"/>
      <c r="CSB38"/>
      <c r="CSC38"/>
      <c r="CSD38"/>
      <c r="CSE38"/>
      <c r="CSF38"/>
      <c r="CSG38"/>
      <c r="CSH38"/>
      <c r="CSI38"/>
      <c r="CSJ38"/>
      <c r="CSK38"/>
      <c r="CSL38"/>
      <c r="CSM38"/>
      <c r="CSN38"/>
      <c r="CSO38"/>
      <c r="CSP38"/>
      <c r="CSQ38"/>
      <c r="CSR38"/>
      <c r="CSS38"/>
      <c r="CST38"/>
      <c r="CSU38"/>
      <c r="CSV38"/>
      <c r="CSW38"/>
      <c r="CSX38"/>
      <c r="CSY38"/>
      <c r="CSZ38"/>
      <c r="CTA38"/>
      <c r="CTB38"/>
      <c r="CTC38"/>
      <c r="CTD38"/>
      <c r="CTE38"/>
      <c r="CTF38"/>
      <c r="CTG38"/>
      <c r="CTH38"/>
      <c r="CTI38"/>
      <c r="CTJ38"/>
      <c r="CTK38"/>
      <c r="CTL38"/>
      <c r="CTM38"/>
      <c r="CTN38"/>
      <c r="CTO38"/>
      <c r="CTP38"/>
      <c r="CTQ38"/>
      <c r="CTR38"/>
      <c r="CTS38"/>
      <c r="CTT38"/>
      <c r="CTU38"/>
      <c r="CTV38"/>
      <c r="CTW38"/>
      <c r="CTX38"/>
      <c r="CTY38"/>
      <c r="CTZ38"/>
      <c r="CUA38"/>
      <c r="CUB38"/>
      <c r="CUC38"/>
      <c r="CUD38"/>
      <c r="CUE38"/>
      <c r="CUF38"/>
      <c r="CUG38"/>
      <c r="CUH38"/>
      <c r="CUI38"/>
      <c r="CUJ38"/>
      <c r="CUK38"/>
      <c r="CUL38"/>
      <c r="CUM38"/>
      <c r="CUN38"/>
      <c r="CUO38"/>
      <c r="CUP38"/>
      <c r="CUQ38"/>
      <c r="CUR38"/>
      <c r="CUS38"/>
      <c r="CUT38"/>
      <c r="CUU38"/>
      <c r="CUV38"/>
      <c r="CUW38"/>
      <c r="CUX38"/>
      <c r="CUY38"/>
      <c r="CUZ38"/>
      <c r="CVA38"/>
      <c r="CVB38"/>
      <c r="CVC38"/>
      <c r="CVD38"/>
      <c r="CVE38"/>
      <c r="CVF38"/>
      <c r="CVG38"/>
      <c r="CVH38"/>
      <c r="CVI38"/>
      <c r="CVJ38"/>
      <c r="CVK38"/>
      <c r="CVL38"/>
      <c r="CVM38"/>
      <c r="CVN38"/>
      <c r="CVO38"/>
      <c r="CVP38"/>
      <c r="CVQ38"/>
      <c r="CVR38"/>
      <c r="CVS38"/>
      <c r="CVT38"/>
      <c r="CVU38"/>
      <c r="CVV38"/>
      <c r="CVW38"/>
      <c r="CVX38"/>
      <c r="CVY38"/>
      <c r="CVZ38"/>
      <c r="CWA38"/>
      <c r="CWB38"/>
      <c r="CWC38"/>
      <c r="CWD38"/>
      <c r="CWE38"/>
      <c r="CWF38"/>
      <c r="CWG38"/>
      <c r="CWH38"/>
      <c r="CWI38"/>
      <c r="CWJ38"/>
      <c r="CWK38"/>
      <c r="CWL38"/>
      <c r="CWM38"/>
      <c r="CWN38"/>
      <c r="CWO38"/>
      <c r="CWP38"/>
      <c r="CWQ38"/>
      <c r="CWR38"/>
      <c r="CWS38"/>
      <c r="CWT38"/>
      <c r="CWU38"/>
      <c r="CWV38"/>
      <c r="CWW38"/>
      <c r="CWX38"/>
      <c r="CWY38"/>
      <c r="CWZ38"/>
      <c r="CXA38"/>
      <c r="CXB38"/>
      <c r="CXC38"/>
      <c r="CXD38"/>
      <c r="CXE38"/>
      <c r="CXF38"/>
      <c r="CXG38"/>
      <c r="CXH38"/>
      <c r="CXI38"/>
      <c r="CXJ38"/>
      <c r="CXK38"/>
      <c r="CXL38"/>
      <c r="CXM38"/>
      <c r="CXN38"/>
      <c r="CXO38"/>
      <c r="CXP38"/>
      <c r="CXQ38"/>
      <c r="CXR38"/>
      <c r="CXS38"/>
      <c r="CXT38"/>
      <c r="CXU38"/>
      <c r="CXV38"/>
      <c r="CXW38"/>
      <c r="CXX38"/>
      <c r="CXY38"/>
      <c r="CXZ38"/>
      <c r="CYA38"/>
      <c r="CYB38"/>
      <c r="CYC38"/>
      <c r="CYD38"/>
      <c r="CYE38"/>
      <c r="CYF38"/>
      <c r="CYG38"/>
      <c r="CYH38"/>
      <c r="CYI38"/>
      <c r="CYJ38"/>
      <c r="CYK38"/>
      <c r="CYL38"/>
      <c r="CYM38"/>
      <c r="CYN38"/>
      <c r="CYO38"/>
      <c r="CYP38"/>
      <c r="CYQ38"/>
      <c r="CYR38"/>
      <c r="CYS38"/>
      <c r="CYT38"/>
      <c r="CYU38"/>
      <c r="CYV38"/>
      <c r="CYW38"/>
      <c r="CYX38"/>
      <c r="CYY38"/>
      <c r="CYZ38"/>
      <c r="CZA38"/>
      <c r="CZB38"/>
      <c r="CZC38"/>
      <c r="CZD38"/>
      <c r="CZE38"/>
      <c r="CZF38"/>
      <c r="CZG38"/>
      <c r="CZH38"/>
      <c r="CZI38"/>
      <c r="CZJ38"/>
      <c r="CZK38"/>
      <c r="CZL38"/>
      <c r="CZM38"/>
      <c r="CZN38"/>
      <c r="CZO38"/>
      <c r="CZP38"/>
      <c r="CZQ38"/>
      <c r="CZR38"/>
      <c r="CZS38"/>
      <c r="CZT38"/>
      <c r="CZU38"/>
      <c r="CZV38"/>
      <c r="CZW38"/>
      <c r="CZX38"/>
      <c r="CZY38"/>
      <c r="CZZ38"/>
      <c r="DAA38"/>
      <c r="DAB38"/>
      <c r="DAC38"/>
      <c r="DAD38"/>
      <c r="DAE38"/>
      <c r="DAF38"/>
      <c r="DAG38"/>
      <c r="DAH38"/>
      <c r="DAI38"/>
      <c r="DAJ38"/>
      <c r="DAK38"/>
      <c r="DAL38"/>
      <c r="DAM38"/>
      <c r="DAN38"/>
      <c r="DAO38"/>
      <c r="DAP38"/>
      <c r="DAQ38"/>
      <c r="DAR38"/>
      <c r="DAS38"/>
      <c r="DAT38"/>
      <c r="DAU38"/>
      <c r="DAV38"/>
      <c r="DAW38"/>
      <c r="DAX38"/>
      <c r="DAY38"/>
      <c r="DAZ38"/>
      <c r="DBA38"/>
      <c r="DBB38"/>
      <c r="DBC38"/>
      <c r="DBD38"/>
      <c r="DBE38"/>
      <c r="DBF38"/>
      <c r="DBG38"/>
      <c r="DBH38"/>
      <c r="DBI38"/>
      <c r="DBJ38"/>
      <c r="DBK38"/>
      <c r="DBL38"/>
      <c r="DBM38"/>
      <c r="DBN38"/>
      <c r="DBO38"/>
      <c r="DBP38"/>
      <c r="DBQ38"/>
      <c r="DBR38"/>
      <c r="DBS38"/>
      <c r="DBT38"/>
      <c r="DBU38"/>
      <c r="DBV38"/>
      <c r="DBW38"/>
      <c r="DBX38"/>
      <c r="DBY38"/>
      <c r="DBZ38"/>
      <c r="DCA38"/>
      <c r="DCB38"/>
      <c r="DCC38"/>
      <c r="DCD38"/>
      <c r="DCE38"/>
      <c r="DCF38"/>
      <c r="DCG38"/>
      <c r="DCH38"/>
      <c r="DCI38"/>
      <c r="DCJ38"/>
      <c r="DCK38"/>
      <c r="DCL38"/>
      <c r="DCM38"/>
      <c r="DCN38"/>
      <c r="DCO38"/>
      <c r="DCP38"/>
      <c r="DCQ38"/>
      <c r="DCR38"/>
      <c r="DCS38"/>
      <c r="DCT38"/>
      <c r="DCU38"/>
      <c r="DCV38"/>
      <c r="DCW38"/>
      <c r="DCX38"/>
      <c r="DCY38"/>
      <c r="DCZ38"/>
      <c r="DDA38"/>
      <c r="DDB38"/>
      <c r="DDC38"/>
      <c r="DDD38"/>
      <c r="DDE38"/>
      <c r="DDF38"/>
      <c r="DDG38"/>
      <c r="DDH38"/>
      <c r="DDI38"/>
      <c r="DDJ38"/>
      <c r="DDK38"/>
      <c r="DDL38"/>
      <c r="DDM38"/>
      <c r="DDN38"/>
      <c r="DDO38"/>
      <c r="DDP38"/>
      <c r="DDQ38"/>
      <c r="DDR38"/>
      <c r="DDS38"/>
      <c r="DDT38"/>
      <c r="DDU38"/>
      <c r="DDV38"/>
      <c r="DDW38"/>
      <c r="DDX38"/>
      <c r="DDY38"/>
      <c r="DDZ38"/>
      <c r="DEA38"/>
      <c r="DEB38"/>
      <c r="DEC38"/>
      <c r="DED38"/>
      <c r="DEE38"/>
      <c r="DEF38"/>
      <c r="DEG38"/>
      <c r="DEH38"/>
      <c r="DEI38"/>
      <c r="DEJ38"/>
      <c r="DEK38"/>
      <c r="DEL38"/>
      <c r="DEM38"/>
      <c r="DEN38"/>
      <c r="DEO38"/>
      <c r="DEP38"/>
      <c r="DEQ38"/>
      <c r="DER38"/>
      <c r="DES38"/>
      <c r="DET38"/>
      <c r="DEU38"/>
      <c r="DEV38"/>
      <c r="DEW38"/>
      <c r="DEX38"/>
      <c r="DEY38"/>
      <c r="DEZ38"/>
      <c r="DFA38"/>
      <c r="DFB38"/>
      <c r="DFC38"/>
      <c r="DFD38"/>
      <c r="DFE38"/>
      <c r="DFF38"/>
      <c r="DFG38"/>
      <c r="DFH38"/>
      <c r="DFI38"/>
      <c r="DFJ38"/>
      <c r="DFK38"/>
      <c r="DFL38"/>
      <c r="DFM38"/>
      <c r="DFN38"/>
      <c r="DFO38"/>
      <c r="DFP38"/>
      <c r="DFQ38"/>
      <c r="DFR38"/>
      <c r="DFS38"/>
      <c r="DFT38"/>
      <c r="DFU38"/>
      <c r="DFV38"/>
      <c r="DFW38"/>
      <c r="DFX38"/>
      <c r="DFY38"/>
      <c r="DFZ38"/>
      <c r="DGA38"/>
      <c r="DGB38"/>
      <c r="DGC38"/>
      <c r="DGD38"/>
      <c r="DGE38"/>
      <c r="DGF38"/>
      <c r="DGG38"/>
      <c r="DGH38"/>
      <c r="DGI38"/>
      <c r="DGJ38"/>
      <c r="DGK38"/>
      <c r="DGL38"/>
      <c r="DGM38"/>
      <c r="DGN38"/>
      <c r="DGO38"/>
      <c r="DGP38"/>
      <c r="DGQ38"/>
      <c r="DGR38"/>
      <c r="DGS38"/>
      <c r="DGT38"/>
      <c r="DGU38"/>
      <c r="DGV38"/>
      <c r="DGW38"/>
      <c r="DGX38"/>
      <c r="DGY38"/>
      <c r="DGZ38"/>
      <c r="DHA38"/>
      <c r="DHB38"/>
      <c r="DHC38"/>
      <c r="DHD38"/>
      <c r="DHE38"/>
      <c r="DHF38"/>
      <c r="DHG38"/>
      <c r="DHH38"/>
      <c r="DHI38"/>
      <c r="DHJ38"/>
      <c r="DHK38"/>
      <c r="DHL38"/>
      <c r="DHM38"/>
      <c r="DHN38"/>
      <c r="DHO38"/>
      <c r="DHP38"/>
      <c r="DHQ38"/>
      <c r="DHR38"/>
      <c r="DHS38"/>
      <c r="DHT38"/>
      <c r="DHU38"/>
      <c r="DHV38"/>
      <c r="DHW38"/>
      <c r="DHX38"/>
      <c r="DHY38"/>
      <c r="DHZ38"/>
      <c r="DIA38"/>
      <c r="DIB38"/>
      <c r="DIC38"/>
      <c r="DID38"/>
      <c r="DIE38"/>
      <c r="DIF38"/>
      <c r="DIG38"/>
      <c r="DIH38"/>
      <c r="DII38"/>
      <c r="DIJ38"/>
      <c r="DIK38"/>
      <c r="DIL38"/>
      <c r="DIM38"/>
      <c r="DIN38"/>
      <c r="DIO38"/>
      <c r="DIP38"/>
      <c r="DIQ38"/>
      <c r="DIR38"/>
      <c r="DIS38"/>
      <c r="DIT38"/>
      <c r="DIU38"/>
      <c r="DIV38"/>
      <c r="DIW38"/>
      <c r="DIX38"/>
      <c r="DIY38"/>
      <c r="DIZ38"/>
      <c r="DJA38"/>
      <c r="DJB38"/>
      <c r="DJC38"/>
      <c r="DJD38"/>
      <c r="DJE38"/>
      <c r="DJF38"/>
      <c r="DJG38"/>
      <c r="DJH38"/>
      <c r="DJI38"/>
      <c r="DJJ38"/>
      <c r="DJK38"/>
      <c r="DJL38"/>
      <c r="DJM38"/>
      <c r="DJN38"/>
      <c r="DJO38"/>
      <c r="DJP38"/>
      <c r="DJQ38"/>
      <c r="DJR38"/>
      <c r="DJS38"/>
      <c r="DJT38"/>
      <c r="DJU38"/>
      <c r="DJV38"/>
      <c r="DJW38"/>
      <c r="DJX38"/>
      <c r="DJY38"/>
      <c r="DJZ38"/>
      <c r="DKA38"/>
      <c r="DKB38"/>
      <c r="DKC38"/>
      <c r="DKD38"/>
      <c r="DKE38"/>
      <c r="DKF38"/>
      <c r="DKG38"/>
      <c r="DKH38"/>
      <c r="DKI38"/>
      <c r="DKJ38"/>
      <c r="DKK38"/>
      <c r="DKL38"/>
      <c r="DKM38"/>
      <c r="DKN38"/>
      <c r="DKO38"/>
      <c r="DKP38"/>
      <c r="DKQ38"/>
      <c r="DKR38"/>
      <c r="DKS38"/>
      <c r="DKT38"/>
      <c r="DKU38"/>
      <c r="DKV38"/>
      <c r="DKW38"/>
      <c r="DKX38"/>
      <c r="DKY38"/>
      <c r="DKZ38"/>
      <c r="DLA38"/>
      <c r="DLB38"/>
      <c r="DLC38"/>
      <c r="DLD38"/>
      <c r="DLE38"/>
      <c r="DLF38"/>
      <c r="DLG38"/>
      <c r="DLH38"/>
      <c r="DLI38"/>
      <c r="DLJ38"/>
      <c r="DLK38"/>
      <c r="DLL38"/>
      <c r="DLM38"/>
      <c r="DLN38"/>
      <c r="DLO38"/>
      <c r="DLP38"/>
      <c r="DLQ38"/>
      <c r="DLR38"/>
      <c r="DLS38"/>
      <c r="DLT38"/>
      <c r="DLU38"/>
      <c r="DLV38"/>
      <c r="DLW38"/>
      <c r="DLX38"/>
      <c r="DLY38"/>
      <c r="DLZ38"/>
      <c r="DMA38"/>
      <c r="DMB38"/>
      <c r="DMC38"/>
      <c r="DMD38"/>
      <c r="DME38"/>
      <c r="DMF38"/>
      <c r="DMG38"/>
      <c r="DMH38"/>
      <c r="DMI38"/>
      <c r="DMJ38"/>
      <c r="DMK38"/>
      <c r="DML38"/>
      <c r="DMM38"/>
      <c r="DMN38"/>
      <c r="DMO38"/>
      <c r="DMP38"/>
      <c r="DMQ38"/>
      <c r="DMR38"/>
      <c r="DMS38"/>
      <c r="DMT38"/>
      <c r="DMU38"/>
      <c r="DMV38"/>
      <c r="DMW38"/>
      <c r="DMX38"/>
      <c r="DMY38"/>
      <c r="DMZ38"/>
      <c r="DNA38"/>
      <c r="DNB38"/>
      <c r="DNC38"/>
      <c r="DND38"/>
      <c r="DNE38"/>
      <c r="DNF38"/>
      <c r="DNG38"/>
      <c r="DNH38"/>
      <c r="DNI38"/>
      <c r="DNJ38"/>
      <c r="DNK38"/>
      <c r="DNL38"/>
      <c r="DNM38"/>
      <c r="DNN38"/>
      <c r="DNO38"/>
      <c r="DNP38"/>
      <c r="DNQ38"/>
      <c r="DNR38"/>
      <c r="DNS38"/>
      <c r="DNT38"/>
      <c r="DNU38"/>
      <c r="DNV38"/>
      <c r="DNW38"/>
      <c r="DNX38"/>
      <c r="DNY38"/>
      <c r="DNZ38"/>
      <c r="DOA38"/>
      <c r="DOB38"/>
      <c r="DOC38"/>
      <c r="DOD38"/>
      <c r="DOE38"/>
      <c r="DOF38"/>
      <c r="DOG38"/>
      <c r="DOH38"/>
      <c r="DOI38"/>
      <c r="DOJ38"/>
      <c r="DOK38"/>
      <c r="DOL38"/>
      <c r="DOM38"/>
      <c r="DON38"/>
      <c r="DOO38"/>
      <c r="DOP38"/>
      <c r="DOQ38"/>
      <c r="DOR38"/>
      <c r="DOS38"/>
      <c r="DOT38"/>
      <c r="DOU38"/>
      <c r="DOV38"/>
      <c r="DOW38"/>
      <c r="DOX38"/>
      <c r="DOY38"/>
      <c r="DOZ38"/>
      <c r="DPA38"/>
      <c r="DPB38"/>
      <c r="DPC38"/>
      <c r="DPD38"/>
      <c r="DPE38"/>
      <c r="DPF38"/>
      <c r="DPG38"/>
      <c r="DPH38"/>
      <c r="DPI38"/>
      <c r="DPJ38"/>
      <c r="DPK38"/>
      <c r="DPL38"/>
      <c r="DPM38"/>
      <c r="DPN38"/>
      <c r="DPO38"/>
      <c r="DPP38"/>
      <c r="DPQ38"/>
      <c r="DPR38"/>
      <c r="DPS38"/>
      <c r="DPT38"/>
      <c r="DPU38"/>
      <c r="DPV38"/>
      <c r="DPW38"/>
      <c r="DPX38"/>
      <c r="DPY38"/>
      <c r="DPZ38"/>
      <c r="DQA38"/>
      <c r="DQB38"/>
      <c r="DQC38"/>
      <c r="DQD38"/>
      <c r="DQE38"/>
      <c r="DQF38"/>
      <c r="DQG38"/>
      <c r="DQH38"/>
      <c r="DQI38"/>
      <c r="DQJ38"/>
      <c r="DQK38"/>
      <c r="DQL38"/>
      <c r="DQM38"/>
      <c r="DQN38"/>
      <c r="DQO38"/>
      <c r="DQP38"/>
      <c r="DQQ38"/>
      <c r="DQR38"/>
      <c r="DQS38"/>
      <c r="DQT38"/>
      <c r="DQU38"/>
      <c r="DQV38"/>
      <c r="DQW38"/>
      <c r="DQX38"/>
      <c r="DQY38"/>
      <c r="DQZ38"/>
      <c r="DRA38"/>
      <c r="DRB38"/>
      <c r="DRC38"/>
      <c r="DRD38"/>
      <c r="DRE38"/>
      <c r="DRF38"/>
      <c r="DRG38"/>
      <c r="DRH38"/>
      <c r="DRI38"/>
      <c r="DRJ38"/>
      <c r="DRK38"/>
      <c r="DRL38"/>
      <c r="DRM38"/>
      <c r="DRN38"/>
      <c r="DRO38"/>
      <c r="DRP38"/>
      <c r="DRQ38"/>
      <c r="DRR38"/>
      <c r="DRS38"/>
      <c r="DRT38"/>
      <c r="DRU38"/>
      <c r="DRV38"/>
      <c r="DRW38"/>
      <c r="DRX38"/>
      <c r="DRY38"/>
      <c r="DRZ38"/>
      <c r="DSA38"/>
      <c r="DSB38"/>
      <c r="DSC38"/>
      <c r="DSD38"/>
      <c r="DSE38"/>
      <c r="DSF38"/>
      <c r="DSG38"/>
      <c r="DSH38"/>
      <c r="DSI38"/>
      <c r="DSJ38"/>
      <c r="DSK38"/>
      <c r="DSL38"/>
      <c r="DSM38"/>
      <c r="DSN38"/>
      <c r="DSO38"/>
      <c r="DSP38"/>
      <c r="DSQ38"/>
      <c r="DSR38"/>
      <c r="DSS38"/>
      <c r="DST38"/>
      <c r="DSU38"/>
      <c r="DSV38"/>
      <c r="DSW38"/>
      <c r="DSX38"/>
      <c r="DSY38"/>
      <c r="DSZ38"/>
      <c r="DTA38"/>
      <c r="DTB38"/>
      <c r="DTC38"/>
      <c r="DTD38"/>
      <c r="DTE38"/>
      <c r="DTF38"/>
      <c r="DTG38"/>
      <c r="DTH38"/>
      <c r="DTI38"/>
      <c r="DTJ38"/>
      <c r="DTK38"/>
      <c r="DTL38"/>
      <c r="DTM38"/>
      <c r="DTN38"/>
      <c r="DTO38"/>
      <c r="DTP38"/>
      <c r="DTQ38"/>
      <c r="DTR38"/>
      <c r="DTS38"/>
      <c r="DTT38"/>
      <c r="DTU38"/>
      <c r="DTV38"/>
      <c r="DTW38"/>
      <c r="DTX38"/>
      <c r="DTY38"/>
      <c r="DTZ38"/>
      <c r="DUA38"/>
      <c r="DUB38"/>
      <c r="DUC38"/>
      <c r="DUD38"/>
      <c r="DUE38"/>
      <c r="DUF38"/>
      <c r="DUG38"/>
      <c r="DUH38"/>
      <c r="DUI38"/>
      <c r="DUJ38"/>
      <c r="DUK38"/>
      <c r="DUL38"/>
      <c r="DUM38"/>
      <c r="DUN38"/>
      <c r="DUO38"/>
      <c r="DUP38"/>
      <c r="DUQ38"/>
      <c r="DUR38"/>
      <c r="DUS38"/>
      <c r="DUT38"/>
      <c r="DUU38"/>
      <c r="DUV38"/>
      <c r="DUW38"/>
      <c r="DUX38"/>
      <c r="DUY38"/>
      <c r="DUZ38"/>
      <c r="DVA38"/>
      <c r="DVB38"/>
      <c r="DVC38"/>
      <c r="DVD38"/>
      <c r="DVE38"/>
      <c r="DVF38"/>
      <c r="DVG38"/>
      <c r="DVH38"/>
      <c r="DVI38"/>
      <c r="DVJ38"/>
      <c r="DVK38"/>
      <c r="DVL38"/>
      <c r="DVM38"/>
      <c r="DVN38"/>
      <c r="DVO38"/>
      <c r="DVP38"/>
      <c r="DVQ38"/>
      <c r="DVR38"/>
      <c r="DVS38"/>
      <c r="DVT38"/>
      <c r="DVU38"/>
      <c r="DVV38"/>
      <c r="DVW38"/>
      <c r="DVX38"/>
      <c r="DVY38"/>
      <c r="DVZ38"/>
      <c r="DWA38"/>
      <c r="DWB38"/>
      <c r="DWC38"/>
      <c r="DWD38"/>
      <c r="DWE38"/>
      <c r="DWF38"/>
      <c r="DWG38"/>
      <c r="DWH38"/>
      <c r="DWI38"/>
      <c r="DWJ38"/>
      <c r="DWK38"/>
      <c r="DWL38"/>
      <c r="DWM38"/>
      <c r="DWN38"/>
      <c r="DWO38"/>
      <c r="DWP38"/>
      <c r="DWQ38"/>
      <c r="DWR38"/>
      <c r="DWS38"/>
      <c r="DWT38"/>
      <c r="DWU38"/>
      <c r="DWV38"/>
      <c r="DWW38"/>
      <c r="DWX38"/>
      <c r="DWY38"/>
      <c r="DWZ38"/>
      <c r="DXA38"/>
      <c r="DXB38"/>
      <c r="DXC38"/>
      <c r="DXD38"/>
      <c r="DXE38"/>
      <c r="DXF38"/>
      <c r="DXG38"/>
      <c r="DXH38"/>
      <c r="DXI38"/>
      <c r="DXJ38"/>
      <c r="DXK38"/>
      <c r="DXL38"/>
      <c r="DXM38"/>
      <c r="DXN38"/>
      <c r="DXO38"/>
      <c r="DXP38"/>
      <c r="DXQ38"/>
      <c r="DXR38"/>
      <c r="DXS38"/>
      <c r="DXT38"/>
      <c r="DXU38"/>
      <c r="DXV38"/>
      <c r="DXW38"/>
      <c r="DXX38"/>
      <c r="DXY38"/>
      <c r="DXZ38"/>
      <c r="DYA38"/>
      <c r="DYB38"/>
      <c r="DYC38"/>
      <c r="DYD38"/>
      <c r="DYE38"/>
      <c r="DYF38"/>
      <c r="DYG38"/>
      <c r="DYH38"/>
      <c r="DYI38"/>
      <c r="DYJ38"/>
      <c r="DYK38"/>
      <c r="DYL38"/>
      <c r="DYM38"/>
      <c r="DYN38"/>
      <c r="DYO38"/>
      <c r="DYP38"/>
      <c r="DYQ38"/>
      <c r="DYR38"/>
      <c r="DYS38"/>
      <c r="DYT38"/>
      <c r="DYU38"/>
      <c r="DYV38"/>
      <c r="DYW38"/>
      <c r="DYX38"/>
      <c r="DYY38"/>
      <c r="DYZ38"/>
      <c r="DZA38"/>
      <c r="DZB38"/>
      <c r="DZC38"/>
      <c r="DZD38"/>
      <c r="DZE38"/>
      <c r="DZF38"/>
      <c r="DZG38"/>
      <c r="DZH38"/>
      <c r="DZI38"/>
      <c r="DZJ38"/>
      <c r="DZK38"/>
      <c r="DZL38"/>
      <c r="DZM38"/>
      <c r="DZN38"/>
      <c r="DZO38"/>
      <c r="DZP38"/>
      <c r="DZQ38"/>
      <c r="DZR38"/>
      <c r="DZS38"/>
      <c r="DZT38"/>
      <c r="DZU38"/>
      <c r="DZV38"/>
      <c r="DZW38"/>
      <c r="DZX38"/>
      <c r="DZY38"/>
      <c r="DZZ38"/>
      <c r="EAA38"/>
      <c r="EAB38"/>
      <c r="EAC38"/>
      <c r="EAD38"/>
      <c r="EAE38"/>
      <c r="EAF38"/>
      <c r="EAG38"/>
      <c r="EAH38"/>
      <c r="EAI38"/>
      <c r="EAJ38"/>
      <c r="EAK38"/>
      <c r="EAL38"/>
      <c r="EAM38"/>
      <c r="EAN38"/>
      <c r="EAO38"/>
      <c r="EAP38"/>
      <c r="EAQ38"/>
      <c r="EAR38"/>
      <c r="EAS38"/>
      <c r="EAT38"/>
      <c r="EAU38"/>
      <c r="EAV38"/>
      <c r="EAW38"/>
      <c r="EAX38"/>
      <c r="EAY38"/>
      <c r="EAZ38"/>
      <c r="EBA38"/>
      <c r="EBB38"/>
      <c r="EBC38"/>
      <c r="EBD38"/>
      <c r="EBE38"/>
      <c r="EBF38"/>
      <c r="EBG38"/>
      <c r="EBH38"/>
      <c r="EBI38"/>
      <c r="EBJ38"/>
      <c r="EBK38"/>
      <c r="EBL38"/>
      <c r="EBM38"/>
      <c r="EBN38"/>
      <c r="EBO38"/>
      <c r="EBP38"/>
      <c r="EBQ38"/>
      <c r="EBR38"/>
      <c r="EBS38"/>
      <c r="EBT38"/>
      <c r="EBU38"/>
      <c r="EBV38"/>
      <c r="EBW38"/>
      <c r="EBX38"/>
      <c r="EBY38"/>
      <c r="EBZ38"/>
      <c r="ECA38"/>
      <c r="ECB38"/>
      <c r="ECC38"/>
      <c r="ECD38"/>
      <c r="ECE38"/>
      <c r="ECF38"/>
      <c r="ECG38"/>
      <c r="ECH38"/>
      <c r="ECI38"/>
      <c r="ECJ38"/>
      <c r="ECK38"/>
      <c r="ECL38"/>
      <c r="ECM38"/>
      <c r="ECN38"/>
      <c r="ECO38"/>
      <c r="ECP38"/>
      <c r="ECQ38"/>
      <c r="ECR38"/>
      <c r="ECS38"/>
      <c r="ECT38"/>
      <c r="ECU38"/>
      <c r="ECV38"/>
      <c r="ECW38"/>
      <c r="ECX38"/>
      <c r="ECY38"/>
      <c r="ECZ38"/>
      <c r="EDA38"/>
      <c r="EDB38"/>
      <c r="EDC38"/>
      <c r="EDD38"/>
      <c r="EDE38"/>
      <c r="EDF38"/>
      <c r="EDG38"/>
      <c r="EDH38"/>
      <c r="EDI38"/>
      <c r="EDJ38"/>
      <c r="EDK38"/>
      <c r="EDL38"/>
      <c r="EDM38"/>
      <c r="EDN38"/>
      <c r="EDO38"/>
      <c r="EDP38"/>
      <c r="EDQ38"/>
      <c r="EDR38"/>
      <c r="EDS38"/>
      <c r="EDT38"/>
      <c r="EDU38"/>
      <c r="EDV38"/>
      <c r="EDW38"/>
      <c r="EDX38"/>
      <c r="EDY38"/>
      <c r="EDZ38"/>
      <c r="EEA38"/>
      <c r="EEB38"/>
      <c r="EEC38"/>
      <c r="EED38"/>
      <c r="EEE38"/>
      <c r="EEF38"/>
      <c r="EEG38"/>
      <c r="EEH38"/>
      <c r="EEI38"/>
      <c r="EEJ38"/>
      <c r="EEK38"/>
      <c r="EEL38"/>
      <c r="EEM38"/>
      <c r="EEN38"/>
      <c r="EEO38"/>
      <c r="EEP38"/>
      <c r="EEQ38"/>
      <c r="EER38"/>
      <c r="EES38"/>
      <c r="EET38"/>
      <c r="EEU38"/>
      <c r="EEV38"/>
      <c r="EEW38"/>
      <c r="EEX38"/>
      <c r="EEY38"/>
      <c r="EEZ38"/>
      <c r="EFA38"/>
      <c r="EFB38"/>
      <c r="EFC38"/>
      <c r="EFD38"/>
      <c r="EFE38"/>
      <c r="EFF38"/>
      <c r="EFG38"/>
      <c r="EFH38"/>
      <c r="EFI38"/>
      <c r="EFJ38"/>
      <c r="EFK38"/>
      <c r="EFL38"/>
      <c r="EFM38"/>
      <c r="EFN38"/>
      <c r="EFO38"/>
      <c r="EFP38"/>
      <c r="EFQ38"/>
      <c r="EFR38"/>
      <c r="EFS38"/>
      <c r="EFT38"/>
      <c r="EFU38"/>
      <c r="EFV38"/>
      <c r="EFW38"/>
      <c r="EFX38"/>
      <c r="EFY38"/>
      <c r="EFZ38"/>
      <c r="EGA38"/>
      <c r="EGB38"/>
      <c r="EGC38"/>
      <c r="EGD38"/>
      <c r="EGE38"/>
      <c r="EGF38"/>
      <c r="EGG38"/>
      <c r="EGH38"/>
      <c r="EGI38"/>
      <c r="EGJ38"/>
      <c r="EGK38"/>
      <c r="EGL38"/>
      <c r="EGM38"/>
      <c r="EGN38"/>
      <c r="EGO38"/>
      <c r="EGP38"/>
      <c r="EGQ38"/>
      <c r="EGR38"/>
      <c r="EGS38"/>
      <c r="EGT38"/>
      <c r="EGU38"/>
      <c r="EGV38"/>
      <c r="EGW38"/>
      <c r="EGX38"/>
      <c r="EGY38"/>
      <c r="EGZ38"/>
      <c r="EHA38"/>
      <c r="EHB38"/>
      <c r="EHC38"/>
      <c r="EHD38"/>
      <c r="EHE38"/>
      <c r="EHF38"/>
      <c r="EHG38"/>
      <c r="EHH38"/>
      <c r="EHI38"/>
      <c r="EHJ38"/>
      <c r="EHK38"/>
      <c r="EHL38"/>
      <c r="EHM38"/>
      <c r="EHN38"/>
      <c r="EHO38"/>
      <c r="EHP38"/>
      <c r="EHQ38"/>
      <c r="EHR38"/>
      <c r="EHS38"/>
      <c r="EHT38"/>
      <c r="EHU38"/>
      <c r="EHV38"/>
      <c r="EHW38"/>
      <c r="EHX38"/>
      <c r="EHY38"/>
      <c r="EHZ38"/>
      <c r="EIA38"/>
      <c r="EIB38"/>
      <c r="EIC38"/>
      <c r="EID38"/>
      <c r="EIE38"/>
      <c r="EIF38"/>
      <c r="EIG38"/>
      <c r="EIH38"/>
      <c r="EII38"/>
      <c r="EIJ38"/>
      <c r="EIK38"/>
      <c r="EIL38"/>
      <c r="EIM38"/>
      <c r="EIN38"/>
      <c r="EIO38"/>
      <c r="EIP38"/>
      <c r="EIQ38"/>
      <c r="EIR38"/>
      <c r="EIS38"/>
      <c r="EIT38"/>
      <c r="EIU38"/>
      <c r="EIV38"/>
      <c r="EIW38"/>
      <c r="EIX38"/>
      <c r="EIY38"/>
      <c r="EIZ38"/>
      <c r="EJA38"/>
      <c r="EJB38"/>
      <c r="EJC38"/>
      <c r="EJD38"/>
      <c r="EJE38"/>
      <c r="EJF38"/>
      <c r="EJG38"/>
      <c r="EJH38"/>
      <c r="EJI38"/>
      <c r="EJJ38"/>
      <c r="EJK38"/>
      <c r="EJL38"/>
      <c r="EJM38"/>
      <c r="EJN38"/>
      <c r="EJO38"/>
      <c r="EJP38"/>
      <c r="EJQ38"/>
      <c r="EJR38"/>
      <c r="EJS38"/>
      <c r="EJT38"/>
      <c r="EJU38"/>
      <c r="EJV38"/>
      <c r="EJW38"/>
      <c r="EJX38"/>
      <c r="EJY38"/>
      <c r="EJZ38"/>
      <c r="EKA38"/>
      <c r="EKB38"/>
      <c r="EKC38"/>
      <c r="EKD38"/>
      <c r="EKE38"/>
      <c r="EKF38"/>
      <c r="EKG38"/>
      <c r="EKH38"/>
      <c r="EKI38"/>
      <c r="EKJ38"/>
      <c r="EKK38"/>
      <c r="EKL38"/>
      <c r="EKM38"/>
      <c r="EKN38"/>
      <c r="EKO38"/>
      <c r="EKP38"/>
      <c r="EKQ38"/>
      <c r="EKR38"/>
      <c r="EKS38"/>
      <c r="EKT38"/>
      <c r="EKU38"/>
      <c r="EKV38"/>
      <c r="EKW38"/>
      <c r="EKX38"/>
      <c r="EKY38"/>
      <c r="EKZ38"/>
      <c r="ELA38"/>
      <c r="ELB38"/>
      <c r="ELC38"/>
      <c r="ELD38"/>
      <c r="ELE38"/>
      <c r="ELF38"/>
      <c r="ELG38"/>
      <c r="ELH38"/>
      <c r="ELI38"/>
      <c r="ELJ38"/>
      <c r="ELK38"/>
      <c r="ELL38"/>
      <c r="ELM38"/>
      <c r="ELN38"/>
      <c r="ELO38"/>
      <c r="ELP38"/>
      <c r="ELQ38"/>
      <c r="ELR38"/>
      <c r="ELS38"/>
      <c r="ELT38"/>
      <c r="ELU38"/>
      <c r="ELV38"/>
      <c r="ELW38"/>
      <c r="ELX38"/>
      <c r="ELY38"/>
      <c r="ELZ38"/>
      <c r="EMA38"/>
      <c r="EMB38"/>
      <c r="EMC38"/>
      <c r="EMD38"/>
      <c r="EME38"/>
      <c r="EMF38"/>
      <c r="EMG38"/>
      <c r="EMH38"/>
      <c r="EMI38"/>
      <c r="EMJ38"/>
      <c r="EMK38"/>
      <c r="EML38"/>
      <c r="EMM38"/>
      <c r="EMN38"/>
      <c r="EMO38"/>
      <c r="EMP38"/>
      <c r="EMQ38"/>
      <c r="EMR38"/>
      <c r="EMS38"/>
      <c r="EMT38"/>
      <c r="EMU38"/>
      <c r="EMV38"/>
      <c r="EMW38"/>
      <c r="EMX38"/>
      <c r="EMY38"/>
      <c r="EMZ38"/>
      <c r="ENA38"/>
      <c r="ENB38"/>
      <c r="ENC38"/>
      <c r="END38"/>
      <c r="ENE38"/>
      <c r="ENF38"/>
      <c r="ENG38"/>
      <c r="ENH38"/>
      <c r="ENI38"/>
      <c r="ENJ38"/>
      <c r="ENK38"/>
      <c r="ENL38"/>
      <c r="ENM38"/>
      <c r="ENN38"/>
      <c r="ENO38"/>
      <c r="ENP38"/>
      <c r="ENQ38"/>
      <c r="ENR38"/>
      <c r="ENS38"/>
      <c r="ENT38"/>
      <c r="ENU38"/>
      <c r="ENV38"/>
      <c r="ENW38"/>
      <c r="ENX38"/>
      <c r="ENY38"/>
      <c r="ENZ38"/>
      <c r="EOA38"/>
      <c r="EOB38"/>
      <c r="EOC38"/>
      <c r="EOD38"/>
      <c r="EOE38"/>
      <c r="EOF38"/>
      <c r="EOG38"/>
      <c r="EOH38"/>
      <c r="EOI38"/>
      <c r="EOJ38"/>
      <c r="EOK38"/>
      <c r="EOL38"/>
      <c r="EOM38"/>
      <c r="EON38"/>
      <c r="EOO38"/>
      <c r="EOP38"/>
      <c r="EOQ38"/>
      <c r="EOR38"/>
      <c r="EOS38"/>
      <c r="EOT38"/>
      <c r="EOU38"/>
      <c r="EOV38"/>
      <c r="EOW38"/>
      <c r="EOX38"/>
      <c r="EOY38"/>
      <c r="EOZ38"/>
      <c r="EPA38"/>
      <c r="EPB38"/>
      <c r="EPC38"/>
      <c r="EPD38"/>
      <c r="EPE38"/>
      <c r="EPF38"/>
      <c r="EPG38"/>
      <c r="EPH38"/>
      <c r="EPI38"/>
      <c r="EPJ38"/>
      <c r="EPK38"/>
      <c r="EPL38"/>
      <c r="EPM38"/>
      <c r="EPN38"/>
      <c r="EPO38"/>
      <c r="EPP38"/>
      <c r="EPQ38"/>
      <c r="EPR38"/>
      <c r="EPS38"/>
      <c r="EPT38"/>
      <c r="EPU38"/>
      <c r="EPV38"/>
      <c r="EPW38"/>
      <c r="EPX38"/>
      <c r="EPY38"/>
      <c r="EPZ38"/>
      <c r="EQA38"/>
      <c r="EQB38"/>
      <c r="EQC38"/>
      <c r="EQD38"/>
      <c r="EQE38"/>
      <c r="EQF38"/>
      <c r="EQG38"/>
      <c r="EQH38"/>
      <c r="EQI38"/>
      <c r="EQJ38"/>
      <c r="EQK38"/>
      <c r="EQL38"/>
      <c r="EQM38"/>
      <c r="EQN38"/>
      <c r="EQO38"/>
      <c r="EQP38"/>
      <c r="EQQ38"/>
      <c r="EQR38"/>
      <c r="EQS38"/>
      <c r="EQT38"/>
      <c r="EQU38"/>
      <c r="EQV38"/>
      <c r="EQW38"/>
      <c r="EQX38"/>
      <c r="EQY38"/>
      <c r="EQZ38"/>
      <c r="ERA38"/>
      <c r="ERB38"/>
      <c r="ERC38"/>
      <c r="ERD38"/>
      <c r="ERE38"/>
      <c r="ERF38"/>
      <c r="ERG38"/>
      <c r="ERH38"/>
      <c r="ERI38"/>
      <c r="ERJ38"/>
      <c r="ERK38"/>
      <c r="ERL38"/>
      <c r="ERM38"/>
      <c r="ERN38"/>
      <c r="ERO38"/>
      <c r="ERP38"/>
      <c r="ERQ38"/>
      <c r="ERR38"/>
      <c r="ERS38"/>
      <c r="ERT38"/>
      <c r="ERU38"/>
      <c r="ERV38"/>
      <c r="ERW38"/>
      <c r="ERX38"/>
      <c r="ERY38"/>
      <c r="ERZ38"/>
      <c r="ESA38"/>
      <c r="ESB38"/>
      <c r="ESC38"/>
      <c r="ESD38"/>
      <c r="ESE38"/>
      <c r="ESF38"/>
      <c r="ESG38"/>
      <c r="ESH38"/>
      <c r="ESI38"/>
      <c r="ESJ38"/>
      <c r="ESK38"/>
      <c r="ESL38"/>
      <c r="ESM38"/>
      <c r="ESN38"/>
      <c r="ESO38"/>
      <c r="ESP38"/>
      <c r="ESQ38"/>
      <c r="ESR38"/>
      <c r="ESS38"/>
      <c r="EST38"/>
      <c r="ESU38"/>
      <c r="ESV38"/>
      <c r="ESW38"/>
      <c r="ESX38"/>
      <c r="ESY38"/>
      <c r="ESZ38"/>
      <c r="ETA38"/>
      <c r="ETB38"/>
      <c r="ETC38"/>
      <c r="ETD38"/>
      <c r="ETE38"/>
      <c r="ETF38"/>
      <c r="ETG38"/>
      <c r="ETH38"/>
      <c r="ETI38"/>
      <c r="ETJ38"/>
      <c r="ETK38"/>
      <c r="ETL38"/>
      <c r="ETM38"/>
      <c r="ETN38"/>
      <c r="ETO38"/>
      <c r="ETP38"/>
      <c r="ETQ38"/>
      <c r="ETR38"/>
      <c r="ETS38"/>
      <c r="ETT38"/>
      <c r="ETU38"/>
      <c r="ETV38"/>
      <c r="ETW38"/>
      <c r="ETX38"/>
      <c r="ETY38"/>
      <c r="ETZ38"/>
      <c r="EUA38"/>
      <c r="EUB38"/>
      <c r="EUC38"/>
      <c r="EUD38"/>
      <c r="EUE38"/>
      <c r="EUF38"/>
      <c r="EUG38"/>
      <c r="EUH38"/>
      <c r="EUI38"/>
      <c r="EUJ38"/>
      <c r="EUK38"/>
      <c r="EUL38"/>
      <c r="EUM38"/>
      <c r="EUN38"/>
      <c r="EUO38"/>
      <c r="EUP38"/>
      <c r="EUQ38"/>
      <c r="EUR38"/>
      <c r="EUS38"/>
      <c r="EUT38"/>
      <c r="EUU38"/>
      <c r="EUV38"/>
      <c r="EUW38"/>
      <c r="EUX38"/>
      <c r="EUY38"/>
      <c r="EUZ38"/>
      <c r="EVA38"/>
      <c r="EVB38"/>
      <c r="EVC38"/>
      <c r="EVD38"/>
      <c r="EVE38"/>
      <c r="EVF38"/>
      <c r="EVG38"/>
      <c r="EVH38"/>
      <c r="EVI38"/>
      <c r="EVJ38"/>
      <c r="EVK38"/>
      <c r="EVL38"/>
      <c r="EVM38"/>
      <c r="EVN38"/>
      <c r="EVO38"/>
      <c r="EVP38"/>
      <c r="EVQ38"/>
      <c r="EVR38"/>
      <c r="EVS38"/>
      <c r="EVT38"/>
      <c r="EVU38"/>
      <c r="EVV38"/>
      <c r="EVW38"/>
      <c r="EVX38"/>
      <c r="EVY38"/>
      <c r="EVZ38"/>
      <c r="EWA38"/>
      <c r="EWB38"/>
      <c r="EWC38"/>
      <c r="EWD38"/>
      <c r="EWE38"/>
      <c r="EWF38"/>
      <c r="EWG38"/>
      <c r="EWH38"/>
      <c r="EWI38"/>
      <c r="EWJ38"/>
      <c r="EWK38"/>
      <c r="EWL38"/>
      <c r="EWM38"/>
      <c r="EWN38"/>
      <c r="EWO38"/>
      <c r="EWP38"/>
      <c r="EWQ38"/>
      <c r="EWR38"/>
      <c r="EWS38"/>
      <c r="EWT38"/>
      <c r="EWU38"/>
      <c r="EWV38"/>
      <c r="EWW38"/>
      <c r="EWX38"/>
      <c r="EWY38"/>
      <c r="EWZ38"/>
      <c r="EXA38"/>
      <c r="EXB38"/>
      <c r="EXC38"/>
      <c r="EXD38"/>
      <c r="EXE38"/>
      <c r="EXF38"/>
      <c r="EXG38"/>
      <c r="EXH38"/>
      <c r="EXI38"/>
      <c r="EXJ38"/>
      <c r="EXK38"/>
      <c r="EXL38"/>
      <c r="EXM38"/>
      <c r="EXN38"/>
      <c r="EXO38"/>
      <c r="EXP38"/>
      <c r="EXQ38"/>
      <c r="EXR38"/>
      <c r="EXS38"/>
      <c r="EXT38"/>
      <c r="EXU38"/>
      <c r="EXV38"/>
      <c r="EXW38"/>
      <c r="EXX38"/>
      <c r="EXY38"/>
      <c r="EXZ38"/>
      <c r="EYA38"/>
      <c r="EYB38"/>
      <c r="EYC38"/>
      <c r="EYD38"/>
      <c r="EYE38"/>
      <c r="EYF38"/>
      <c r="EYG38"/>
      <c r="EYH38"/>
      <c r="EYI38"/>
      <c r="EYJ38"/>
      <c r="EYK38"/>
      <c r="EYL38"/>
      <c r="EYM38"/>
      <c r="EYN38"/>
      <c r="EYO38"/>
      <c r="EYP38"/>
      <c r="EYQ38"/>
      <c r="EYR38"/>
      <c r="EYS38"/>
      <c r="EYT38"/>
      <c r="EYU38"/>
      <c r="EYV38"/>
      <c r="EYW38"/>
      <c r="EYX38"/>
      <c r="EYY38"/>
      <c r="EYZ38"/>
      <c r="EZA38"/>
      <c r="EZB38"/>
      <c r="EZC38"/>
      <c r="EZD38"/>
      <c r="EZE38"/>
      <c r="EZF38"/>
      <c r="EZG38"/>
      <c r="EZH38"/>
      <c r="EZI38"/>
      <c r="EZJ38"/>
      <c r="EZK38"/>
      <c r="EZL38"/>
      <c r="EZM38"/>
      <c r="EZN38"/>
      <c r="EZO38"/>
      <c r="EZP38"/>
      <c r="EZQ38"/>
      <c r="EZR38"/>
      <c r="EZS38"/>
      <c r="EZT38"/>
      <c r="EZU38"/>
      <c r="EZV38"/>
      <c r="EZW38"/>
      <c r="EZX38"/>
      <c r="EZY38"/>
      <c r="EZZ38"/>
      <c r="FAA38"/>
      <c r="FAB38"/>
      <c r="FAC38"/>
      <c r="FAD38"/>
      <c r="FAE38"/>
      <c r="FAF38"/>
      <c r="FAG38"/>
      <c r="FAH38"/>
      <c r="FAI38"/>
      <c r="FAJ38"/>
      <c r="FAK38"/>
      <c r="FAL38"/>
      <c r="FAM38"/>
      <c r="FAN38"/>
      <c r="FAO38"/>
      <c r="FAP38"/>
      <c r="FAQ38"/>
      <c r="FAR38"/>
      <c r="FAS38"/>
      <c r="FAT38"/>
      <c r="FAU38"/>
      <c r="FAV38"/>
      <c r="FAW38"/>
      <c r="FAX38"/>
      <c r="FAY38"/>
      <c r="FAZ38"/>
      <c r="FBA38"/>
      <c r="FBB38"/>
      <c r="FBC38"/>
      <c r="FBD38"/>
      <c r="FBE38"/>
      <c r="FBF38"/>
      <c r="FBG38"/>
      <c r="FBH38"/>
      <c r="FBI38"/>
      <c r="FBJ38"/>
      <c r="FBK38"/>
      <c r="FBL38"/>
      <c r="FBM38"/>
      <c r="FBN38"/>
      <c r="FBO38"/>
      <c r="FBP38"/>
      <c r="FBQ38"/>
      <c r="FBR38"/>
      <c r="FBS38"/>
      <c r="FBT38"/>
      <c r="FBU38"/>
      <c r="FBV38"/>
      <c r="FBW38"/>
      <c r="FBX38"/>
      <c r="FBY38"/>
      <c r="FBZ38"/>
      <c r="FCA38"/>
      <c r="FCB38"/>
      <c r="FCC38"/>
      <c r="FCD38"/>
      <c r="FCE38"/>
      <c r="FCF38"/>
      <c r="FCG38"/>
      <c r="FCH38"/>
      <c r="FCI38"/>
      <c r="FCJ38"/>
      <c r="FCK38"/>
      <c r="FCL38"/>
      <c r="FCM38"/>
      <c r="FCN38"/>
      <c r="FCO38"/>
      <c r="FCP38"/>
      <c r="FCQ38"/>
      <c r="FCR38"/>
      <c r="FCS38"/>
      <c r="FCT38"/>
      <c r="FCU38"/>
      <c r="FCV38"/>
      <c r="FCW38"/>
      <c r="FCX38"/>
      <c r="FCY38"/>
      <c r="FCZ38"/>
      <c r="FDA38"/>
      <c r="FDB38"/>
      <c r="FDC38"/>
      <c r="FDD38"/>
      <c r="FDE38"/>
      <c r="FDF38"/>
      <c r="FDG38"/>
      <c r="FDH38"/>
      <c r="FDI38"/>
      <c r="FDJ38"/>
      <c r="FDK38"/>
      <c r="FDL38"/>
      <c r="FDM38"/>
      <c r="FDN38"/>
      <c r="FDO38"/>
      <c r="FDP38"/>
      <c r="FDQ38"/>
      <c r="FDR38"/>
      <c r="FDS38"/>
      <c r="FDT38"/>
      <c r="FDU38"/>
      <c r="FDV38"/>
      <c r="FDW38"/>
      <c r="FDX38"/>
      <c r="FDY38"/>
      <c r="FDZ38"/>
      <c r="FEA38"/>
      <c r="FEB38"/>
      <c r="FEC38"/>
      <c r="FED38"/>
      <c r="FEE38"/>
      <c r="FEF38"/>
      <c r="FEG38"/>
      <c r="FEH38"/>
      <c r="FEI38"/>
      <c r="FEJ38"/>
      <c r="FEK38"/>
      <c r="FEL38"/>
      <c r="FEM38"/>
      <c r="FEN38"/>
      <c r="FEO38"/>
      <c r="FEP38"/>
      <c r="FEQ38"/>
      <c r="FER38"/>
      <c r="FES38"/>
      <c r="FET38"/>
      <c r="FEU38"/>
      <c r="FEV38"/>
      <c r="FEW38"/>
      <c r="FEX38"/>
      <c r="FEY38"/>
      <c r="FEZ38"/>
      <c r="FFA38"/>
      <c r="FFB38"/>
      <c r="FFC38"/>
      <c r="FFD38"/>
      <c r="FFE38"/>
      <c r="FFF38"/>
      <c r="FFG38"/>
      <c r="FFH38"/>
      <c r="FFI38"/>
      <c r="FFJ38"/>
      <c r="FFK38"/>
      <c r="FFL38"/>
      <c r="FFM38"/>
      <c r="FFN38"/>
      <c r="FFO38"/>
      <c r="FFP38"/>
      <c r="FFQ38"/>
      <c r="FFR38"/>
      <c r="FFS38"/>
      <c r="FFT38"/>
      <c r="FFU38"/>
      <c r="FFV38"/>
      <c r="FFW38"/>
      <c r="FFX38"/>
      <c r="FFY38"/>
      <c r="FFZ38"/>
      <c r="FGA38"/>
      <c r="FGB38"/>
      <c r="FGC38"/>
      <c r="FGD38"/>
      <c r="FGE38"/>
      <c r="FGF38"/>
      <c r="FGG38"/>
      <c r="FGH38"/>
      <c r="FGI38"/>
      <c r="FGJ38"/>
      <c r="FGK38"/>
      <c r="FGL38"/>
      <c r="FGM38"/>
      <c r="FGN38"/>
      <c r="FGO38"/>
      <c r="FGP38"/>
      <c r="FGQ38"/>
      <c r="FGR38"/>
      <c r="FGS38"/>
      <c r="FGT38"/>
      <c r="FGU38"/>
      <c r="FGV38"/>
      <c r="FGW38"/>
      <c r="FGX38"/>
      <c r="FGY38"/>
      <c r="FGZ38"/>
      <c r="FHA38"/>
      <c r="FHB38"/>
      <c r="FHC38"/>
      <c r="FHD38"/>
      <c r="FHE38"/>
      <c r="FHF38"/>
      <c r="FHG38"/>
      <c r="FHH38"/>
      <c r="FHI38"/>
      <c r="FHJ38"/>
      <c r="FHK38"/>
      <c r="FHL38"/>
      <c r="FHM38"/>
      <c r="FHN38"/>
      <c r="FHO38"/>
      <c r="FHP38"/>
      <c r="FHQ38"/>
      <c r="FHR38"/>
      <c r="FHS38"/>
      <c r="FHT38"/>
      <c r="FHU38"/>
      <c r="FHV38"/>
      <c r="FHW38"/>
      <c r="FHX38"/>
      <c r="FHY38"/>
      <c r="FHZ38"/>
      <c r="FIA38"/>
      <c r="FIB38"/>
      <c r="FIC38"/>
      <c r="FID38"/>
      <c r="FIE38"/>
      <c r="FIF38"/>
      <c r="FIG38"/>
      <c r="FIH38"/>
      <c r="FII38"/>
      <c r="FIJ38"/>
      <c r="FIK38"/>
      <c r="FIL38"/>
      <c r="FIM38"/>
      <c r="FIN38"/>
      <c r="FIO38"/>
      <c r="FIP38"/>
      <c r="FIQ38"/>
      <c r="FIR38"/>
      <c r="FIS38"/>
      <c r="FIT38"/>
      <c r="FIU38"/>
      <c r="FIV38"/>
      <c r="FIW38"/>
      <c r="FIX38"/>
      <c r="FIY38"/>
      <c r="FIZ38"/>
      <c r="FJA38"/>
      <c r="FJB38"/>
      <c r="FJC38"/>
      <c r="FJD38"/>
      <c r="FJE38"/>
      <c r="FJF38"/>
      <c r="FJG38"/>
      <c r="FJH38"/>
      <c r="FJI38"/>
      <c r="FJJ38"/>
      <c r="FJK38"/>
      <c r="FJL38"/>
      <c r="FJM38"/>
      <c r="FJN38"/>
      <c r="FJO38"/>
      <c r="FJP38"/>
      <c r="FJQ38"/>
      <c r="FJR38"/>
      <c r="FJS38"/>
      <c r="FJT38"/>
      <c r="FJU38"/>
      <c r="FJV38"/>
      <c r="FJW38"/>
      <c r="FJX38"/>
      <c r="FJY38"/>
      <c r="FJZ38"/>
      <c r="FKA38"/>
      <c r="FKB38"/>
      <c r="FKC38"/>
      <c r="FKD38"/>
      <c r="FKE38"/>
      <c r="FKF38"/>
      <c r="FKG38"/>
      <c r="FKH38"/>
      <c r="FKI38"/>
      <c r="FKJ38"/>
      <c r="FKK38"/>
      <c r="FKL38"/>
      <c r="FKM38"/>
      <c r="FKN38"/>
      <c r="FKO38"/>
      <c r="FKP38"/>
      <c r="FKQ38"/>
      <c r="FKR38"/>
      <c r="FKS38"/>
      <c r="FKT38"/>
      <c r="FKU38"/>
      <c r="FKV38"/>
      <c r="FKW38"/>
      <c r="FKX38"/>
      <c r="FKY38"/>
      <c r="FKZ38"/>
      <c r="FLA38"/>
      <c r="FLB38"/>
      <c r="FLC38"/>
      <c r="FLD38"/>
      <c r="FLE38"/>
      <c r="FLF38"/>
      <c r="FLG38"/>
      <c r="FLH38"/>
      <c r="FLI38"/>
      <c r="FLJ38"/>
      <c r="FLK38"/>
      <c r="FLL38"/>
      <c r="FLM38"/>
      <c r="FLN38"/>
      <c r="FLO38"/>
      <c r="FLP38"/>
      <c r="FLQ38"/>
      <c r="FLR38"/>
      <c r="FLS38"/>
      <c r="FLT38"/>
      <c r="FLU38"/>
      <c r="FLV38"/>
      <c r="FLW38"/>
      <c r="FLX38"/>
      <c r="FLY38"/>
      <c r="FLZ38"/>
      <c r="FMA38"/>
      <c r="FMB38"/>
      <c r="FMC38"/>
      <c r="FMD38"/>
      <c r="FME38"/>
      <c r="FMF38"/>
      <c r="FMG38"/>
      <c r="FMH38"/>
      <c r="FMI38"/>
      <c r="FMJ38"/>
      <c r="FMK38"/>
      <c r="FML38"/>
      <c r="FMM38"/>
      <c r="FMN38"/>
      <c r="FMO38"/>
      <c r="FMP38"/>
      <c r="FMQ38"/>
      <c r="FMR38"/>
      <c r="FMS38"/>
      <c r="FMT38"/>
      <c r="FMU38"/>
      <c r="FMV38"/>
      <c r="FMW38"/>
      <c r="FMX38"/>
      <c r="FMY38"/>
      <c r="FMZ38"/>
      <c r="FNA38"/>
      <c r="FNB38"/>
      <c r="FNC38"/>
      <c r="FND38"/>
      <c r="FNE38"/>
      <c r="FNF38"/>
      <c r="FNG38"/>
      <c r="FNH38"/>
      <c r="FNI38"/>
      <c r="FNJ38"/>
      <c r="FNK38"/>
      <c r="FNL38"/>
      <c r="FNM38"/>
      <c r="FNN38"/>
      <c r="FNO38"/>
      <c r="FNP38"/>
      <c r="FNQ38"/>
      <c r="FNR38"/>
      <c r="FNS38"/>
      <c r="FNT38"/>
      <c r="FNU38"/>
      <c r="FNV38"/>
      <c r="FNW38"/>
      <c r="FNX38"/>
      <c r="FNY38"/>
      <c r="FNZ38"/>
      <c r="FOA38"/>
      <c r="FOB38"/>
      <c r="FOC38"/>
      <c r="FOD38"/>
      <c r="FOE38"/>
      <c r="FOF38"/>
      <c r="FOG38"/>
      <c r="FOH38"/>
      <c r="FOI38"/>
      <c r="FOJ38"/>
      <c r="FOK38"/>
      <c r="FOL38"/>
      <c r="FOM38"/>
      <c r="FON38"/>
      <c r="FOO38"/>
      <c r="FOP38"/>
      <c r="FOQ38"/>
      <c r="FOR38"/>
      <c r="FOS38"/>
      <c r="FOT38"/>
      <c r="FOU38"/>
      <c r="FOV38"/>
      <c r="FOW38"/>
      <c r="FOX38"/>
      <c r="FOY38"/>
      <c r="FOZ38"/>
      <c r="FPA38"/>
      <c r="FPB38"/>
      <c r="FPC38"/>
      <c r="FPD38"/>
      <c r="FPE38"/>
      <c r="FPF38"/>
      <c r="FPG38"/>
      <c r="FPH38"/>
      <c r="FPI38"/>
      <c r="FPJ38"/>
      <c r="FPK38"/>
      <c r="FPL38"/>
      <c r="FPM38"/>
      <c r="FPN38"/>
      <c r="FPO38"/>
      <c r="FPP38"/>
      <c r="FPQ38"/>
      <c r="FPR38"/>
      <c r="FPS38"/>
      <c r="FPT38"/>
      <c r="FPU38"/>
      <c r="FPV38"/>
      <c r="FPW38"/>
      <c r="FPX38"/>
      <c r="FPY38"/>
      <c r="FPZ38"/>
      <c r="FQA38"/>
      <c r="FQB38"/>
      <c r="FQC38"/>
      <c r="FQD38"/>
      <c r="FQE38"/>
      <c r="FQF38"/>
      <c r="FQG38"/>
      <c r="FQH38"/>
      <c r="FQI38"/>
      <c r="FQJ38"/>
      <c r="FQK38"/>
      <c r="FQL38"/>
      <c r="FQM38"/>
      <c r="FQN38"/>
      <c r="FQO38"/>
      <c r="FQP38"/>
      <c r="FQQ38"/>
      <c r="FQR38"/>
      <c r="FQS38"/>
      <c r="FQT38"/>
      <c r="FQU38"/>
      <c r="FQV38"/>
      <c r="FQW38"/>
      <c r="FQX38"/>
      <c r="FQY38"/>
      <c r="FQZ38"/>
      <c r="FRA38"/>
      <c r="FRB38"/>
      <c r="FRC38"/>
      <c r="FRD38"/>
      <c r="FRE38"/>
      <c r="FRF38"/>
      <c r="FRG38"/>
      <c r="FRH38"/>
      <c r="FRI38"/>
      <c r="FRJ38"/>
      <c r="FRK38"/>
      <c r="FRL38"/>
      <c r="FRM38"/>
      <c r="FRN38"/>
      <c r="FRO38"/>
      <c r="FRP38"/>
      <c r="FRQ38"/>
      <c r="FRR38"/>
      <c r="FRS38"/>
      <c r="FRT38"/>
      <c r="FRU38"/>
      <c r="FRV38"/>
      <c r="FRW38"/>
      <c r="FRX38"/>
      <c r="FRY38"/>
      <c r="FRZ38"/>
      <c r="FSA38"/>
      <c r="FSB38"/>
      <c r="FSC38"/>
      <c r="FSD38"/>
      <c r="FSE38"/>
      <c r="FSF38"/>
      <c r="FSG38"/>
      <c r="FSH38"/>
      <c r="FSI38"/>
      <c r="FSJ38"/>
      <c r="FSK38"/>
      <c r="FSL38"/>
      <c r="FSM38"/>
      <c r="FSN38"/>
      <c r="FSO38"/>
      <c r="FSP38"/>
      <c r="FSQ38"/>
      <c r="FSR38"/>
      <c r="FSS38"/>
      <c r="FST38"/>
      <c r="FSU38"/>
      <c r="FSV38"/>
      <c r="FSW38"/>
      <c r="FSX38"/>
      <c r="FSY38"/>
      <c r="FSZ38"/>
      <c r="FTA38"/>
      <c r="FTB38"/>
      <c r="FTC38"/>
      <c r="FTD38"/>
      <c r="FTE38"/>
      <c r="FTF38"/>
      <c r="FTG38"/>
      <c r="FTH38"/>
      <c r="FTI38"/>
      <c r="FTJ38"/>
      <c r="FTK38"/>
      <c r="FTL38"/>
      <c r="FTM38"/>
      <c r="FTN38"/>
      <c r="FTO38"/>
      <c r="FTP38"/>
      <c r="FTQ38"/>
      <c r="FTR38"/>
      <c r="FTS38"/>
      <c r="FTT38"/>
      <c r="FTU38"/>
      <c r="FTV38"/>
      <c r="FTW38"/>
      <c r="FTX38"/>
      <c r="FTY38"/>
      <c r="FTZ38"/>
      <c r="FUA38"/>
      <c r="FUB38"/>
      <c r="FUC38"/>
      <c r="FUD38"/>
      <c r="FUE38"/>
      <c r="FUF38"/>
      <c r="FUG38"/>
      <c r="FUH38"/>
      <c r="FUI38"/>
      <c r="FUJ38"/>
      <c r="FUK38"/>
      <c r="FUL38"/>
      <c r="FUM38"/>
      <c r="FUN38"/>
      <c r="FUO38"/>
      <c r="FUP38"/>
      <c r="FUQ38"/>
      <c r="FUR38"/>
      <c r="FUS38"/>
      <c r="FUT38"/>
      <c r="FUU38"/>
      <c r="FUV38"/>
      <c r="FUW38"/>
      <c r="FUX38"/>
      <c r="FUY38"/>
      <c r="FUZ38"/>
      <c r="FVA38"/>
      <c r="FVB38"/>
      <c r="FVC38"/>
      <c r="FVD38"/>
      <c r="FVE38"/>
      <c r="FVF38"/>
      <c r="FVG38"/>
      <c r="FVH38"/>
      <c r="FVI38"/>
      <c r="FVJ38"/>
      <c r="FVK38"/>
      <c r="FVL38"/>
      <c r="FVM38"/>
      <c r="FVN38"/>
      <c r="FVO38"/>
      <c r="FVP38"/>
      <c r="FVQ38"/>
      <c r="FVR38"/>
      <c r="FVS38"/>
      <c r="FVT38"/>
      <c r="FVU38"/>
      <c r="FVV38"/>
      <c r="FVW38"/>
      <c r="FVX38"/>
      <c r="FVY38"/>
      <c r="FVZ38"/>
      <c r="FWA38"/>
      <c r="FWB38"/>
      <c r="FWC38"/>
      <c r="FWD38"/>
      <c r="FWE38"/>
      <c r="FWF38"/>
      <c r="FWG38"/>
      <c r="FWH38"/>
      <c r="FWI38"/>
      <c r="FWJ38"/>
      <c r="FWK38"/>
      <c r="FWL38"/>
      <c r="FWM38"/>
      <c r="FWN38"/>
      <c r="FWO38"/>
      <c r="FWP38"/>
      <c r="FWQ38"/>
      <c r="FWR38"/>
      <c r="FWS38"/>
      <c r="FWT38"/>
      <c r="FWU38"/>
      <c r="FWV38"/>
      <c r="FWW38"/>
      <c r="FWX38"/>
      <c r="FWY38"/>
      <c r="FWZ38"/>
      <c r="FXA38"/>
      <c r="FXB38"/>
      <c r="FXC38"/>
      <c r="FXD38"/>
      <c r="FXE38"/>
      <c r="FXF38"/>
      <c r="FXG38"/>
      <c r="FXH38"/>
      <c r="FXI38"/>
      <c r="FXJ38"/>
      <c r="FXK38"/>
      <c r="FXL38"/>
      <c r="FXM38"/>
      <c r="FXN38"/>
      <c r="FXO38"/>
      <c r="FXP38"/>
      <c r="FXQ38"/>
      <c r="FXR38"/>
      <c r="FXS38"/>
      <c r="FXT38"/>
      <c r="FXU38"/>
      <c r="FXV38"/>
      <c r="FXW38"/>
      <c r="FXX38"/>
      <c r="FXY38"/>
      <c r="FXZ38"/>
      <c r="FYA38"/>
      <c r="FYB38"/>
      <c r="FYC38"/>
      <c r="FYD38"/>
      <c r="FYE38"/>
      <c r="FYF38"/>
      <c r="FYG38"/>
      <c r="FYH38"/>
      <c r="FYI38"/>
      <c r="FYJ38"/>
      <c r="FYK38"/>
      <c r="FYL38"/>
      <c r="FYM38"/>
      <c r="FYN38"/>
      <c r="FYO38"/>
      <c r="FYP38"/>
      <c r="FYQ38"/>
      <c r="FYR38"/>
      <c r="FYS38"/>
      <c r="FYT38"/>
      <c r="FYU38"/>
      <c r="FYV38"/>
      <c r="FYW38"/>
      <c r="FYX38"/>
      <c r="FYY38"/>
      <c r="FYZ38"/>
      <c r="FZA38"/>
      <c r="FZB38"/>
      <c r="FZC38"/>
      <c r="FZD38"/>
      <c r="FZE38"/>
      <c r="FZF38"/>
      <c r="FZG38"/>
      <c r="FZH38"/>
      <c r="FZI38"/>
      <c r="FZJ38"/>
      <c r="FZK38"/>
      <c r="FZL38"/>
      <c r="FZM38"/>
      <c r="FZN38"/>
      <c r="FZO38"/>
      <c r="FZP38"/>
      <c r="FZQ38"/>
      <c r="FZR38"/>
      <c r="FZS38"/>
      <c r="FZT38"/>
      <c r="FZU38"/>
      <c r="FZV38"/>
      <c r="FZW38"/>
      <c r="FZX38"/>
      <c r="FZY38"/>
      <c r="FZZ38"/>
      <c r="GAA38"/>
      <c r="GAB38"/>
      <c r="GAC38"/>
      <c r="GAD38"/>
      <c r="GAE38"/>
      <c r="GAF38"/>
      <c r="GAG38"/>
      <c r="GAH38"/>
      <c r="GAI38"/>
      <c r="GAJ38"/>
      <c r="GAK38"/>
      <c r="GAL38"/>
      <c r="GAM38"/>
      <c r="GAN38"/>
      <c r="GAO38"/>
      <c r="GAP38"/>
      <c r="GAQ38"/>
      <c r="GAR38"/>
      <c r="GAS38"/>
      <c r="GAT38"/>
      <c r="GAU38"/>
      <c r="GAV38"/>
      <c r="GAW38"/>
      <c r="GAX38"/>
      <c r="GAY38"/>
      <c r="GAZ38"/>
      <c r="GBA38"/>
      <c r="GBB38"/>
      <c r="GBC38"/>
      <c r="GBD38"/>
      <c r="GBE38"/>
      <c r="GBF38"/>
      <c r="GBG38"/>
      <c r="GBH38"/>
      <c r="GBI38"/>
      <c r="GBJ38"/>
      <c r="GBK38"/>
      <c r="GBL38"/>
      <c r="GBM38"/>
      <c r="GBN38"/>
      <c r="GBO38"/>
      <c r="GBP38"/>
      <c r="GBQ38"/>
      <c r="GBR38"/>
      <c r="GBS38"/>
      <c r="GBT38"/>
      <c r="GBU38"/>
      <c r="GBV38"/>
      <c r="GBW38"/>
      <c r="GBX38"/>
      <c r="GBY38"/>
      <c r="GBZ38"/>
      <c r="GCA38"/>
      <c r="GCB38"/>
      <c r="GCC38"/>
      <c r="GCD38"/>
      <c r="GCE38"/>
      <c r="GCF38"/>
      <c r="GCG38"/>
      <c r="GCH38"/>
      <c r="GCI38"/>
      <c r="GCJ38"/>
      <c r="GCK38"/>
      <c r="GCL38"/>
      <c r="GCM38"/>
      <c r="GCN38"/>
      <c r="GCO38"/>
      <c r="GCP38"/>
      <c r="GCQ38"/>
      <c r="GCR38"/>
      <c r="GCS38"/>
      <c r="GCT38"/>
      <c r="GCU38"/>
      <c r="GCV38"/>
      <c r="GCW38"/>
      <c r="GCX38"/>
      <c r="GCY38"/>
      <c r="GCZ38"/>
      <c r="GDA38"/>
      <c r="GDB38"/>
      <c r="GDC38"/>
      <c r="GDD38"/>
      <c r="GDE38"/>
      <c r="GDF38"/>
      <c r="GDG38"/>
      <c r="GDH38"/>
      <c r="GDI38"/>
      <c r="GDJ38"/>
      <c r="GDK38"/>
      <c r="GDL38"/>
      <c r="GDM38"/>
      <c r="GDN38"/>
      <c r="GDO38"/>
      <c r="GDP38"/>
      <c r="GDQ38"/>
      <c r="GDR38"/>
      <c r="GDS38"/>
      <c r="GDT38"/>
      <c r="GDU38"/>
      <c r="GDV38"/>
      <c r="GDW38"/>
      <c r="GDX38"/>
      <c r="GDY38"/>
      <c r="GDZ38"/>
      <c r="GEA38"/>
      <c r="GEB38"/>
      <c r="GEC38"/>
      <c r="GED38"/>
      <c r="GEE38"/>
      <c r="GEF38"/>
      <c r="GEG38"/>
      <c r="GEH38"/>
      <c r="GEI38"/>
      <c r="GEJ38"/>
      <c r="GEK38"/>
      <c r="GEL38"/>
      <c r="GEM38"/>
      <c r="GEN38"/>
      <c r="GEO38"/>
      <c r="GEP38"/>
      <c r="GEQ38"/>
      <c r="GER38"/>
      <c r="GES38"/>
      <c r="GET38"/>
      <c r="GEU38"/>
      <c r="GEV38"/>
      <c r="GEW38"/>
      <c r="GEX38"/>
      <c r="GEY38"/>
      <c r="GEZ38"/>
      <c r="GFA38"/>
      <c r="GFB38"/>
      <c r="GFC38"/>
      <c r="GFD38"/>
      <c r="GFE38"/>
      <c r="GFF38"/>
      <c r="GFG38"/>
      <c r="GFH38"/>
      <c r="GFI38"/>
      <c r="GFJ38"/>
      <c r="GFK38"/>
      <c r="GFL38"/>
      <c r="GFM38"/>
      <c r="GFN38"/>
      <c r="GFO38"/>
      <c r="GFP38"/>
      <c r="GFQ38"/>
      <c r="GFR38"/>
      <c r="GFS38"/>
      <c r="GFT38"/>
      <c r="GFU38"/>
      <c r="GFV38"/>
      <c r="GFW38"/>
      <c r="GFX38"/>
      <c r="GFY38"/>
      <c r="GFZ38"/>
      <c r="GGA38"/>
      <c r="GGB38"/>
      <c r="GGC38"/>
      <c r="GGD38"/>
      <c r="GGE38"/>
      <c r="GGF38"/>
      <c r="GGG38"/>
      <c r="GGH38"/>
      <c r="GGI38"/>
      <c r="GGJ38"/>
      <c r="GGK38"/>
      <c r="GGL38"/>
      <c r="GGM38"/>
      <c r="GGN38"/>
      <c r="GGO38"/>
      <c r="GGP38"/>
      <c r="GGQ38"/>
      <c r="GGR38"/>
      <c r="GGS38"/>
      <c r="GGT38"/>
      <c r="GGU38"/>
      <c r="GGV38"/>
      <c r="GGW38"/>
      <c r="GGX38"/>
      <c r="GGY38"/>
      <c r="GGZ38"/>
      <c r="GHA38"/>
      <c r="GHB38"/>
      <c r="GHC38"/>
      <c r="GHD38"/>
      <c r="GHE38"/>
      <c r="GHF38"/>
      <c r="GHG38"/>
      <c r="GHH38"/>
      <c r="GHI38"/>
      <c r="GHJ38"/>
      <c r="GHK38"/>
      <c r="GHL38"/>
      <c r="GHM38"/>
      <c r="GHN38"/>
      <c r="GHO38"/>
      <c r="GHP38"/>
      <c r="GHQ38"/>
      <c r="GHR38"/>
      <c r="GHS38"/>
      <c r="GHT38"/>
      <c r="GHU38"/>
      <c r="GHV38"/>
      <c r="GHW38"/>
      <c r="GHX38"/>
      <c r="GHY38"/>
      <c r="GHZ38"/>
      <c r="GIA38"/>
      <c r="GIB38"/>
      <c r="GIC38"/>
      <c r="GID38"/>
      <c r="GIE38"/>
      <c r="GIF38"/>
      <c r="GIG38"/>
      <c r="GIH38"/>
      <c r="GII38"/>
      <c r="GIJ38"/>
      <c r="GIK38"/>
      <c r="GIL38"/>
      <c r="GIM38"/>
      <c r="GIN38"/>
      <c r="GIO38"/>
      <c r="GIP38"/>
      <c r="GIQ38"/>
      <c r="GIR38"/>
      <c r="GIS38"/>
      <c r="GIT38"/>
      <c r="GIU38"/>
      <c r="GIV38"/>
      <c r="GIW38"/>
      <c r="GIX38"/>
      <c r="GIY38"/>
      <c r="GIZ38"/>
      <c r="GJA38"/>
      <c r="GJB38"/>
      <c r="GJC38"/>
      <c r="GJD38"/>
      <c r="GJE38"/>
      <c r="GJF38"/>
      <c r="GJG38"/>
      <c r="GJH38"/>
      <c r="GJI38"/>
      <c r="GJJ38"/>
      <c r="GJK38"/>
      <c r="GJL38"/>
      <c r="GJM38"/>
      <c r="GJN38"/>
      <c r="GJO38"/>
      <c r="GJP38"/>
      <c r="GJQ38"/>
      <c r="GJR38"/>
      <c r="GJS38"/>
      <c r="GJT38"/>
      <c r="GJU38"/>
      <c r="GJV38"/>
      <c r="GJW38"/>
      <c r="GJX38"/>
      <c r="GJY38"/>
      <c r="GJZ38"/>
      <c r="GKA38"/>
      <c r="GKB38"/>
      <c r="GKC38"/>
      <c r="GKD38"/>
      <c r="GKE38"/>
      <c r="GKF38"/>
      <c r="GKG38"/>
      <c r="GKH38"/>
      <c r="GKI38"/>
      <c r="GKJ38"/>
      <c r="GKK38"/>
      <c r="GKL38"/>
      <c r="GKM38"/>
      <c r="GKN38"/>
      <c r="GKO38"/>
      <c r="GKP38"/>
      <c r="GKQ38"/>
      <c r="GKR38"/>
      <c r="GKS38"/>
      <c r="GKT38"/>
      <c r="GKU38"/>
      <c r="GKV38"/>
      <c r="GKW38"/>
      <c r="GKX38"/>
      <c r="GKY38"/>
      <c r="GKZ38"/>
      <c r="GLA38"/>
      <c r="GLB38"/>
      <c r="GLC38"/>
      <c r="GLD38"/>
      <c r="GLE38"/>
      <c r="GLF38"/>
      <c r="GLG38"/>
      <c r="GLH38"/>
      <c r="GLI38"/>
      <c r="GLJ38"/>
      <c r="GLK38"/>
      <c r="GLL38"/>
      <c r="GLM38"/>
      <c r="GLN38"/>
      <c r="GLO38"/>
      <c r="GLP38"/>
      <c r="GLQ38"/>
      <c r="GLR38"/>
      <c r="GLS38"/>
      <c r="GLT38"/>
      <c r="GLU38"/>
      <c r="GLV38"/>
      <c r="GLW38"/>
      <c r="GLX38"/>
      <c r="GLY38"/>
      <c r="GLZ38"/>
      <c r="GMA38"/>
      <c r="GMB38"/>
      <c r="GMC38"/>
      <c r="GMD38"/>
      <c r="GME38"/>
      <c r="GMF38"/>
      <c r="GMG38"/>
      <c r="GMH38"/>
      <c r="GMI38"/>
      <c r="GMJ38"/>
      <c r="GMK38"/>
      <c r="GML38"/>
      <c r="GMM38"/>
      <c r="GMN38"/>
      <c r="GMO38"/>
      <c r="GMP38"/>
      <c r="GMQ38"/>
      <c r="GMR38"/>
      <c r="GMS38"/>
      <c r="GMT38"/>
      <c r="GMU38"/>
      <c r="GMV38"/>
      <c r="GMW38"/>
      <c r="GMX38"/>
      <c r="GMY38"/>
      <c r="GMZ38"/>
      <c r="GNA38"/>
      <c r="GNB38"/>
      <c r="GNC38"/>
      <c r="GND38"/>
      <c r="GNE38"/>
      <c r="GNF38"/>
      <c r="GNG38"/>
      <c r="GNH38"/>
      <c r="GNI38"/>
      <c r="GNJ38"/>
      <c r="GNK38"/>
      <c r="GNL38"/>
      <c r="GNM38"/>
      <c r="GNN38"/>
      <c r="GNO38"/>
      <c r="GNP38"/>
      <c r="GNQ38"/>
      <c r="GNR38"/>
      <c r="GNS38"/>
      <c r="GNT38"/>
      <c r="GNU38"/>
      <c r="GNV38"/>
      <c r="GNW38"/>
      <c r="GNX38"/>
      <c r="GNY38"/>
      <c r="GNZ38"/>
      <c r="GOA38"/>
      <c r="GOB38"/>
      <c r="GOC38"/>
      <c r="GOD38"/>
      <c r="GOE38"/>
      <c r="GOF38"/>
      <c r="GOG38"/>
      <c r="GOH38"/>
      <c r="GOI38"/>
      <c r="GOJ38"/>
      <c r="GOK38"/>
      <c r="GOL38"/>
      <c r="GOM38"/>
      <c r="GON38"/>
      <c r="GOO38"/>
      <c r="GOP38"/>
      <c r="GOQ38"/>
      <c r="GOR38"/>
      <c r="GOS38"/>
      <c r="GOT38"/>
      <c r="GOU38"/>
      <c r="GOV38"/>
      <c r="GOW38"/>
      <c r="GOX38"/>
      <c r="GOY38"/>
      <c r="GOZ38"/>
      <c r="GPA38"/>
      <c r="GPB38"/>
      <c r="GPC38"/>
      <c r="GPD38"/>
      <c r="GPE38"/>
      <c r="GPF38"/>
      <c r="GPG38"/>
      <c r="GPH38"/>
      <c r="GPI38"/>
      <c r="GPJ38"/>
      <c r="GPK38"/>
      <c r="GPL38"/>
      <c r="GPM38"/>
      <c r="GPN38"/>
      <c r="GPO38"/>
      <c r="GPP38"/>
      <c r="GPQ38"/>
      <c r="GPR38"/>
      <c r="GPS38"/>
      <c r="GPT38"/>
      <c r="GPU38"/>
      <c r="GPV38"/>
      <c r="GPW38"/>
      <c r="GPX38"/>
      <c r="GPY38"/>
      <c r="GPZ38"/>
      <c r="GQA38"/>
      <c r="GQB38"/>
      <c r="GQC38"/>
      <c r="GQD38"/>
      <c r="GQE38"/>
      <c r="GQF38"/>
      <c r="GQG38"/>
      <c r="GQH38"/>
      <c r="GQI38"/>
      <c r="GQJ38"/>
      <c r="GQK38"/>
      <c r="GQL38"/>
      <c r="GQM38"/>
      <c r="GQN38"/>
      <c r="GQO38"/>
      <c r="GQP38"/>
      <c r="GQQ38"/>
      <c r="GQR38"/>
      <c r="GQS38"/>
      <c r="GQT38"/>
      <c r="GQU38"/>
      <c r="GQV38"/>
      <c r="GQW38"/>
      <c r="GQX38"/>
      <c r="GQY38"/>
      <c r="GQZ38"/>
      <c r="GRA38"/>
      <c r="GRB38"/>
      <c r="GRC38"/>
      <c r="GRD38"/>
      <c r="GRE38"/>
      <c r="GRF38"/>
      <c r="GRG38"/>
      <c r="GRH38"/>
      <c r="GRI38"/>
      <c r="GRJ38"/>
      <c r="GRK38"/>
      <c r="GRL38"/>
      <c r="GRM38"/>
      <c r="GRN38"/>
      <c r="GRO38"/>
      <c r="GRP38"/>
      <c r="GRQ38"/>
      <c r="GRR38"/>
      <c r="GRS38"/>
      <c r="GRT38"/>
      <c r="GRU38"/>
      <c r="GRV38"/>
      <c r="GRW38"/>
      <c r="GRX38"/>
      <c r="GRY38"/>
      <c r="GRZ38"/>
      <c r="GSA38"/>
      <c r="GSB38"/>
      <c r="GSC38"/>
      <c r="GSD38"/>
      <c r="GSE38"/>
      <c r="GSF38"/>
      <c r="GSG38"/>
      <c r="GSH38"/>
      <c r="GSI38"/>
      <c r="GSJ38"/>
      <c r="GSK38"/>
      <c r="GSL38"/>
      <c r="GSM38"/>
      <c r="GSN38"/>
      <c r="GSO38"/>
      <c r="GSP38"/>
      <c r="GSQ38"/>
      <c r="GSR38"/>
      <c r="GSS38"/>
      <c r="GST38"/>
      <c r="GSU38"/>
      <c r="GSV38"/>
      <c r="GSW38"/>
      <c r="GSX38"/>
      <c r="GSY38"/>
      <c r="GSZ38"/>
      <c r="GTA38"/>
      <c r="GTB38"/>
      <c r="GTC38"/>
      <c r="GTD38"/>
      <c r="GTE38"/>
      <c r="GTF38"/>
      <c r="GTG38"/>
      <c r="GTH38"/>
      <c r="GTI38"/>
      <c r="GTJ38"/>
      <c r="GTK38"/>
      <c r="GTL38"/>
      <c r="GTM38"/>
      <c r="GTN38"/>
      <c r="GTO38"/>
      <c r="GTP38"/>
      <c r="GTQ38"/>
      <c r="GTR38"/>
      <c r="GTS38"/>
      <c r="GTT38"/>
      <c r="GTU38"/>
      <c r="GTV38"/>
      <c r="GTW38"/>
      <c r="GTX38"/>
      <c r="GTY38"/>
      <c r="GTZ38"/>
      <c r="GUA38"/>
      <c r="GUB38"/>
      <c r="GUC38"/>
      <c r="GUD38"/>
      <c r="GUE38"/>
      <c r="GUF38"/>
      <c r="GUG38"/>
      <c r="GUH38"/>
      <c r="GUI38"/>
      <c r="GUJ38"/>
      <c r="GUK38"/>
      <c r="GUL38"/>
      <c r="GUM38"/>
      <c r="GUN38"/>
      <c r="GUO38"/>
      <c r="GUP38"/>
      <c r="GUQ38"/>
      <c r="GUR38"/>
      <c r="GUS38"/>
      <c r="GUT38"/>
      <c r="GUU38"/>
      <c r="GUV38"/>
      <c r="GUW38"/>
      <c r="GUX38"/>
      <c r="GUY38"/>
      <c r="GUZ38"/>
      <c r="GVA38"/>
      <c r="GVB38"/>
      <c r="GVC38"/>
      <c r="GVD38"/>
      <c r="GVE38"/>
      <c r="GVF38"/>
      <c r="GVG38"/>
      <c r="GVH38"/>
      <c r="GVI38"/>
      <c r="GVJ38"/>
      <c r="GVK38"/>
      <c r="GVL38"/>
      <c r="GVM38"/>
      <c r="GVN38"/>
      <c r="GVO38"/>
      <c r="GVP38"/>
      <c r="GVQ38"/>
      <c r="GVR38"/>
      <c r="GVS38"/>
      <c r="GVT38"/>
      <c r="GVU38"/>
      <c r="GVV38"/>
      <c r="GVW38"/>
      <c r="GVX38"/>
      <c r="GVY38"/>
      <c r="GVZ38"/>
      <c r="GWA38"/>
      <c r="GWB38"/>
      <c r="GWC38"/>
      <c r="GWD38"/>
      <c r="GWE38"/>
      <c r="GWF38"/>
      <c r="GWG38"/>
      <c r="GWH38"/>
      <c r="GWI38"/>
      <c r="GWJ38"/>
      <c r="GWK38"/>
      <c r="GWL38"/>
      <c r="GWM38"/>
      <c r="GWN38"/>
      <c r="GWO38"/>
      <c r="GWP38"/>
      <c r="GWQ38"/>
      <c r="GWR38"/>
      <c r="GWS38"/>
      <c r="GWT38"/>
      <c r="GWU38"/>
      <c r="GWV38"/>
      <c r="GWW38"/>
      <c r="GWX38"/>
      <c r="GWY38"/>
      <c r="GWZ38"/>
      <c r="GXA38"/>
      <c r="GXB38"/>
      <c r="GXC38"/>
      <c r="GXD38"/>
      <c r="GXE38"/>
      <c r="GXF38"/>
      <c r="GXG38"/>
      <c r="GXH38"/>
      <c r="GXI38"/>
      <c r="GXJ38"/>
      <c r="GXK38"/>
      <c r="GXL38"/>
      <c r="GXM38"/>
      <c r="GXN38"/>
      <c r="GXO38"/>
      <c r="GXP38"/>
      <c r="GXQ38"/>
      <c r="GXR38"/>
      <c r="GXS38"/>
      <c r="GXT38"/>
      <c r="GXU38"/>
      <c r="GXV38"/>
      <c r="GXW38"/>
      <c r="GXX38"/>
      <c r="GXY38"/>
      <c r="GXZ38"/>
      <c r="GYA38"/>
      <c r="GYB38"/>
      <c r="GYC38"/>
      <c r="GYD38"/>
      <c r="GYE38"/>
      <c r="GYF38"/>
      <c r="GYG38"/>
      <c r="GYH38"/>
      <c r="GYI38"/>
      <c r="GYJ38"/>
      <c r="GYK38"/>
      <c r="GYL38"/>
      <c r="GYM38"/>
      <c r="GYN38"/>
      <c r="GYO38"/>
      <c r="GYP38"/>
      <c r="GYQ38"/>
      <c r="GYR38"/>
      <c r="GYS38"/>
      <c r="GYT38"/>
      <c r="GYU38"/>
      <c r="GYV38"/>
      <c r="GYW38"/>
      <c r="GYX38"/>
      <c r="GYY38"/>
      <c r="GYZ38"/>
      <c r="GZA38"/>
      <c r="GZB38"/>
      <c r="GZC38"/>
      <c r="GZD38"/>
      <c r="GZE38"/>
      <c r="GZF38"/>
      <c r="GZG38"/>
      <c r="GZH38"/>
      <c r="GZI38"/>
      <c r="GZJ38"/>
      <c r="GZK38"/>
      <c r="GZL38"/>
      <c r="GZM38"/>
      <c r="GZN38"/>
      <c r="GZO38"/>
      <c r="GZP38"/>
      <c r="GZQ38"/>
      <c r="GZR38"/>
      <c r="GZS38"/>
      <c r="GZT38"/>
      <c r="GZU38"/>
      <c r="GZV38"/>
      <c r="GZW38"/>
      <c r="GZX38"/>
      <c r="GZY38"/>
      <c r="GZZ38"/>
      <c r="HAA38"/>
      <c r="HAB38"/>
      <c r="HAC38"/>
      <c r="HAD38"/>
      <c r="HAE38"/>
      <c r="HAF38"/>
      <c r="HAG38"/>
      <c r="HAH38"/>
      <c r="HAI38"/>
      <c r="HAJ38"/>
      <c r="HAK38"/>
      <c r="HAL38"/>
      <c r="HAM38"/>
      <c r="HAN38"/>
      <c r="HAO38"/>
      <c r="HAP38"/>
      <c r="HAQ38"/>
      <c r="HAR38"/>
      <c r="HAS38"/>
      <c r="HAT38"/>
      <c r="HAU38"/>
      <c r="HAV38"/>
      <c r="HAW38"/>
      <c r="HAX38"/>
      <c r="HAY38"/>
      <c r="HAZ38"/>
      <c r="HBA38"/>
      <c r="HBB38"/>
      <c r="HBC38"/>
      <c r="HBD38"/>
      <c r="HBE38"/>
      <c r="HBF38"/>
      <c r="HBG38"/>
      <c r="HBH38"/>
      <c r="HBI38"/>
      <c r="HBJ38"/>
      <c r="HBK38"/>
      <c r="HBL38"/>
      <c r="HBM38"/>
      <c r="HBN38"/>
      <c r="HBO38"/>
      <c r="HBP38"/>
      <c r="HBQ38"/>
      <c r="HBR38"/>
      <c r="HBS38"/>
      <c r="HBT38"/>
      <c r="HBU38"/>
      <c r="HBV38"/>
      <c r="HBW38"/>
      <c r="HBX38"/>
      <c r="HBY38"/>
      <c r="HBZ38"/>
      <c r="HCA38"/>
      <c r="HCB38"/>
      <c r="HCC38"/>
      <c r="HCD38"/>
      <c r="HCE38"/>
      <c r="HCF38"/>
      <c r="HCG38"/>
      <c r="HCH38"/>
      <c r="HCI38"/>
      <c r="HCJ38"/>
      <c r="HCK38"/>
      <c r="HCL38"/>
      <c r="HCM38"/>
      <c r="HCN38"/>
      <c r="HCO38"/>
      <c r="HCP38"/>
      <c r="HCQ38"/>
      <c r="HCR38"/>
      <c r="HCS38"/>
      <c r="HCT38"/>
      <c r="HCU38"/>
      <c r="HCV38"/>
      <c r="HCW38"/>
      <c r="HCX38"/>
      <c r="HCY38"/>
      <c r="HCZ38"/>
      <c r="HDA38"/>
      <c r="HDB38"/>
      <c r="HDC38"/>
      <c r="HDD38"/>
      <c r="HDE38"/>
      <c r="HDF38"/>
      <c r="HDG38"/>
      <c r="HDH38"/>
      <c r="HDI38"/>
      <c r="HDJ38"/>
      <c r="HDK38"/>
      <c r="HDL38"/>
      <c r="HDM38"/>
      <c r="HDN38"/>
      <c r="HDO38"/>
      <c r="HDP38"/>
      <c r="HDQ38"/>
      <c r="HDR38"/>
      <c r="HDS38"/>
      <c r="HDT38"/>
      <c r="HDU38"/>
      <c r="HDV38"/>
      <c r="HDW38"/>
      <c r="HDX38"/>
      <c r="HDY38"/>
      <c r="HDZ38"/>
      <c r="HEA38"/>
      <c r="HEB38"/>
      <c r="HEC38"/>
      <c r="HED38"/>
      <c r="HEE38"/>
      <c r="HEF38"/>
      <c r="HEG38"/>
      <c r="HEH38"/>
      <c r="HEI38"/>
      <c r="HEJ38"/>
      <c r="HEK38"/>
      <c r="HEL38"/>
      <c r="HEM38"/>
      <c r="HEN38"/>
      <c r="HEO38"/>
      <c r="HEP38"/>
      <c r="HEQ38"/>
      <c r="HER38"/>
      <c r="HES38"/>
      <c r="HET38"/>
      <c r="HEU38"/>
      <c r="HEV38"/>
      <c r="HEW38"/>
      <c r="HEX38"/>
      <c r="HEY38"/>
      <c r="HEZ38"/>
      <c r="HFA38"/>
      <c r="HFB38"/>
      <c r="HFC38"/>
      <c r="HFD38"/>
      <c r="HFE38"/>
      <c r="HFF38"/>
      <c r="HFG38"/>
      <c r="HFH38"/>
      <c r="HFI38"/>
      <c r="HFJ38"/>
      <c r="HFK38"/>
      <c r="HFL38"/>
      <c r="HFM38"/>
      <c r="HFN38"/>
      <c r="HFO38"/>
      <c r="HFP38"/>
      <c r="HFQ38"/>
      <c r="HFR38"/>
      <c r="HFS38"/>
      <c r="HFT38"/>
      <c r="HFU38"/>
      <c r="HFV38"/>
      <c r="HFW38"/>
      <c r="HFX38"/>
      <c r="HFY38"/>
      <c r="HFZ38"/>
      <c r="HGA38"/>
      <c r="HGB38"/>
      <c r="HGC38"/>
      <c r="HGD38"/>
      <c r="HGE38"/>
      <c r="HGF38"/>
      <c r="HGG38"/>
      <c r="HGH38"/>
      <c r="HGI38"/>
      <c r="HGJ38"/>
      <c r="HGK38"/>
      <c r="HGL38"/>
      <c r="HGM38"/>
      <c r="HGN38"/>
      <c r="HGO38"/>
      <c r="HGP38"/>
      <c r="HGQ38"/>
      <c r="HGR38"/>
      <c r="HGS38"/>
      <c r="HGT38"/>
      <c r="HGU38"/>
      <c r="HGV38"/>
      <c r="HGW38"/>
      <c r="HGX38"/>
      <c r="HGY38"/>
      <c r="HGZ38"/>
      <c r="HHA38"/>
      <c r="HHB38"/>
      <c r="HHC38"/>
      <c r="HHD38"/>
      <c r="HHE38"/>
      <c r="HHF38"/>
      <c r="HHG38"/>
      <c r="HHH38"/>
      <c r="HHI38"/>
      <c r="HHJ38"/>
      <c r="HHK38"/>
      <c r="HHL38"/>
      <c r="HHM38"/>
      <c r="HHN38"/>
      <c r="HHO38"/>
      <c r="HHP38"/>
      <c r="HHQ38"/>
      <c r="HHR38"/>
      <c r="HHS38"/>
      <c r="HHT38"/>
      <c r="HHU38"/>
      <c r="HHV38"/>
      <c r="HHW38"/>
      <c r="HHX38"/>
      <c r="HHY38"/>
      <c r="HHZ38"/>
      <c r="HIA38"/>
      <c r="HIB38"/>
      <c r="HIC38"/>
      <c r="HID38"/>
      <c r="HIE38"/>
      <c r="HIF38"/>
      <c r="HIG38"/>
      <c r="HIH38"/>
      <c r="HII38"/>
      <c r="HIJ38"/>
      <c r="HIK38"/>
      <c r="HIL38"/>
      <c r="HIM38"/>
      <c r="HIN38"/>
      <c r="HIO38"/>
      <c r="HIP38"/>
      <c r="HIQ38"/>
      <c r="HIR38"/>
      <c r="HIS38"/>
      <c r="HIT38"/>
      <c r="HIU38"/>
      <c r="HIV38"/>
      <c r="HIW38"/>
      <c r="HIX38"/>
      <c r="HIY38"/>
      <c r="HIZ38"/>
      <c r="HJA38"/>
      <c r="HJB38"/>
      <c r="HJC38"/>
      <c r="HJD38"/>
      <c r="HJE38"/>
      <c r="HJF38"/>
      <c r="HJG38"/>
      <c r="HJH38"/>
      <c r="HJI38"/>
      <c r="HJJ38"/>
      <c r="HJK38"/>
      <c r="HJL38"/>
      <c r="HJM38"/>
      <c r="HJN38"/>
      <c r="HJO38"/>
      <c r="HJP38"/>
      <c r="HJQ38"/>
      <c r="HJR38"/>
      <c r="HJS38"/>
      <c r="HJT38"/>
      <c r="HJU38"/>
      <c r="HJV38"/>
      <c r="HJW38"/>
      <c r="HJX38"/>
      <c r="HJY38"/>
      <c r="HJZ38"/>
      <c r="HKA38"/>
      <c r="HKB38"/>
      <c r="HKC38"/>
      <c r="HKD38"/>
      <c r="HKE38"/>
      <c r="HKF38"/>
      <c r="HKG38"/>
      <c r="HKH38"/>
      <c r="HKI38"/>
      <c r="HKJ38"/>
      <c r="HKK38"/>
      <c r="HKL38"/>
      <c r="HKM38"/>
      <c r="HKN38"/>
      <c r="HKO38"/>
      <c r="HKP38"/>
      <c r="HKQ38"/>
      <c r="HKR38"/>
      <c r="HKS38"/>
      <c r="HKT38"/>
      <c r="HKU38"/>
      <c r="HKV38"/>
      <c r="HKW38"/>
      <c r="HKX38"/>
      <c r="HKY38"/>
      <c r="HKZ38"/>
      <c r="HLA38"/>
      <c r="HLB38"/>
      <c r="HLC38"/>
      <c r="HLD38"/>
      <c r="HLE38"/>
      <c r="HLF38"/>
      <c r="HLG38"/>
      <c r="HLH38"/>
      <c r="HLI38"/>
      <c r="HLJ38"/>
      <c r="HLK38"/>
      <c r="HLL38"/>
      <c r="HLM38"/>
      <c r="HLN38"/>
      <c r="HLO38"/>
      <c r="HLP38"/>
      <c r="HLQ38"/>
      <c r="HLR38"/>
      <c r="HLS38"/>
      <c r="HLT38"/>
      <c r="HLU38"/>
      <c r="HLV38"/>
      <c r="HLW38"/>
      <c r="HLX38"/>
      <c r="HLY38"/>
      <c r="HLZ38"/>
      <c r="HMA38"/>
      <c r="HMB38"/>
      <c r="HMC38"/>
      <c r="HMD38"/>
      <c r="HME38"/>
      <c r="HMF38"/>
      <c r="HMG38"/>
      <c r="HMH38"/>
      <c r="HMI38"/>
      <c r="HMJ38"/>
      <c r="HMK38"/>
      <c r="HML38"/>
      <c r="HMM38"/>
      <c r="HMN38"/>
      <c r="HMO38"/>
      <c r="HMP38"/>
      <c r="HMQ38"/>
      <c r="HMR38"/>
      <c r="HMS38"/>
      <c r="HMT38"/>
      <c r="HMU38"/>
      <c r="HMV38"/>
      <c r="HMW38"/>
      <c r="HMX38"/>
      <c r="HMY38"/>
      <c r="HMZ38"/>
      <c r="HNA38"/>
      <c r="HNB38"/>
      <c r="HNC38"/>
      <c r="HND38"/>
      <c r="HNE38"/>
      <c r="HNF38"/>
      <c r="HNG38"/>
      <c r="HNH38"/>
      <c r="HNI38"/>
      <c r="HNJ38"/>
      <c r="HNK38"/>
      <c r="HNL38"/>
      <c r="HNM38"/>
      <c r="HNN38"/>
      <c r="HNO38"/>
      <c r="HNP38"/>
      <c r="HNQ38"/>
      <c r="HNR38"/>
      <c r="HNS38"/>
      <c r="HNT38"/>
      <c r="HNU38"/>
      <c r="HNV38"/>
      <c r="HNW38"/>
      <c r="HNX38"/>
      <c r="HNY38"/>
      <c r="HNZ38"/>
      <c r="HOA38"/>
      <c r="HOB38"/>
      <c r="HOC38"/>
      <c r="HOD38"/>
      <c r="HOE38"/>
      <c r="HOF38"/>
      <c r="HOG38"/>
      <c r="HOH38"/>
      <c r="HOI38"/>
      <c r="HOJ38"/>
      <c r="HOK38"/>
      <c r="HOL38"/>
      <c r="HOM38"/>
      <c r="HON38"/>
      <c r="HOO38"/>
      <c r="HOP38"/>
      <c r="HOQ38"/>
      <c r="HOR38"/>
      <c r="HOS38"/>
      <c r="HOT38"/>
      <c r="HOU38"/>
      <c r="HOV38"/>
      <c r="HOW38"/>
      <c r="HOX38"/>
      <c r="HOY38"/>
      <c r="HOZ38"/>
      <c r="HPA38"/>
      <c r="HPB38"/>
      <c r="HPC38"/>
      <c r="HPD38"/>
      <c r="HPE38"/>
      <c r="HPF38"/>
      <c r="HPG38"/>
      <c r="HPH38"/>
      <c r="HPI38"/>
      <c r="HPJ38"/>
      <c r="HPK38"/>
      <c r="HPL38"/>
      <c r="HPM38"/>
      <c r="HPN38"/>
      <c r="HPO38"/>
      <c r="HPP38"/>
      <c r="HPQ38"/>
      <c r="HPR38"/>
      <c r="HPS38"/>
      <c r="HPT38"/>
      <c r="HPU38"/>
      <c r="HPV38"/>
      <c r="HPW38"/>
      <c r="HPX38"/>
      <c r="HPY38"/>
      <c r="HPZ38"/>
      <c r="HQA38"/>
      <c r="HQB38"/>
      <c r="HQC38"/>
      <c r="HQD38"/>
      <c r="HQE38"/>
      <c r="HQF38"/>
      <c r="HQG38"/>
      <c r="HQH38"/>
      <c r="HQI38"/>
      <c r="HQJ38"/>
      <c r="HQK38"/>
      <c r="HQL38"/>
      <c r="HQM38"/>
      <c r="HQN38"/>
      <c r="HQO38"/>
      <c r="HQP38"/>
      <c r="HQQ38"/>
      <c r="HQR38"/>
      <c r="HQS38"/>
      <c r="HQT38"/>
      <c r="HQU38"/>
      <c r="HQV38"/>
      <c r="HQW38"/>
      <c r="HQX38"/>
      <c r="HQY38"/>
      <c r="HQZ38"/>
      <c r="HRA38"/>
      <c r="HRB38"/>
      <c r="HRC38"/>
      <c r="HRD38"/>
      <c r="HRE38"/>
      <c r="HRF38"/>
      <c r="HRG38"/>
      <c r="HRH38"/>
      <c r="HRI38"/>
      <c r="HRJ38"/>
      <c r="HRK38"/>
      <c r="HRL38"/>
      <c r="HRM38"/>
      <c r="HRN38"/>
      <c r="HRO38"/>
      <c r="HRP38"/>
      <c r="HRQ38"/>
      <c r="HRR38"/>
      <c r="HRS38"/>
      <c r="HRT38"/>
      <c r="HRU38"/>
      <c r="HRV38"/>
      <c r="HRW38"/>
      <c r="HRX38"/>
      <c r="HRY38"/>
      <c r="HRZ38"/>
      <c r="HSA38"/>
      <c r="HSB38"/>
      <c r="HSC38"/>
      <c r="HSD38"/>
      <c r="HSE38"/>
      <c r="HSF38"/>
      <c r="HSG38"/>
      <c r="HSH38"/>
      <c r="HSI38"/>
      <c r="HSJ38"/>
      <c r="HSK38"/>
      <c r="HSL38"/>
      <c r="HSM38"/>
      <c r="HSN38"/>
      <c r="HSO38"/>
      <c r="HSP38"/>
      <c r="HSQ38"/>
      <c r="HSR38"/>
      <c r="HSS38"/>
      <c r="HST38"/>
      <c r="HSU38"/>
      <c r="HSV38"/>
      <c r="HSW38"/>
      <c r="HSX38"/>
      <c r="HSY38"/>
      <c r="HSZ38"/>
      <c r="HTA38"/>
      <c r="HTB38"/>
      <c r="HTC38"/>
      <c r="HTD38"/>
      <c r="HTE38"/>
      <c r="HTF38"/>
      <c r="HTG38"/>
      <c r="HTH38"/>
      <c r="HTI38"/>
      <c r="HTJ38"/>
      <c r="HTK38"/>
      <c r="HTL38"/>
      <c r="HTM38"/>
      <c r="HTN38"/>
      <c r="HTO38"/>
      <c r="HTP38"/>
      <c r="HTQ38"/>
      <c r="HTR38"/>
      <c r="HTS38"/>
      <c r="HTT38"/>
      <c r="HTU38"/>
      <c r="HTV38"/>
      <c r="HTW38"/>
      <c r="HTX38"/>
      <c r="HTY38"/>
      <c r="HTZ38"/>
      <c r="HUA38"/>
      <c r="HUB38"/>
      <c r="HUC38"/>
      <c r="HUD38"/>
      <c r="HUE38"/>
      <c r="HUF38"/>
      <c r="HUG38"/>
      <c r="HUH38"/>
      <c r="HUI38"/>
      <c r="HUJ38"/>
      <c r="HUK38"/>
      <c r="HUL38"/>
      <c r="HUM38"/>
      <c r="HUN38"/>
      <c r="HUO38"/>
      <c r="HUP38"/>
      <c r="HUQ38"/>
      <c r="HUR38"/>
      <c r="HUS38"/>
      <c r="HUT38"/>
      <c r="HUU38"/>
      <c r="HUV38"/>
      <c r="HUW38"/>
      <c r="HUX38"/>
      <c r="HUY38"/>
      <c r="HUZ38"/>
      <c r="HVA38"/>
      <c r="HVB38"/>
      <c r="HVC38"/>
      <c r="HVD38"/>
      <c r="HVE38"/>
      <c r="HVF38"/>
      <c r="HVG38"/>
      <c r="HVH38"/>
      <c r="HVI38"/>
      <c r="HVJ38"/>
      <c r="HVK38"/>
      <c r="HVL38"/>
      <c r="HVM38"/>
      <c r="HVN38"/>
      <c r="HVO38"/>
      <c r="HVP38"/>
      <c r="HVQ38"/>
      <c r="HVR38"/>
      <c r="HVS38"/>
      <c r="HVT38"/>
      <c r="HVU38"/>
      <c r="HVV38"/>
      <c r="HVW38"/>
      <c r="HVX38"/>
      <c r="HVY38"/>
      <c r="HVZ38"/>
      <c r="HWA38"/>
      <c r="HWB38"/>
      <c r="HWC38"/>
      <c r="HWD38"/>
      <c r="HWE38"/>
      <c r="HWF38"/>
      <c r="HWG38"/>
      <c r="HWH38"/>
      <c r="HWI38"/>
      <c r="HWJ38"/>
      <c r="HWK38"/>
      <c r="HWL38"/>
      <c r="HWM38"/>
      <c r="HWN38"/>
      <c r="HWO38"/>
      <c r="HWP38"/>
      <c r="HWQ38"/>
      <c r="HWR38"/>
      <c r="HWS38"/>
      <c r="HWT38"/>
      <c r="HWU38"/>
      <c r="HWV38"/>
      <c r="HWW38"/>
      <c r="HWX38"/>
      <c r="HWY38"/>
      <c r="HWZ38"/>
      <c r="HXA38"/>
      <c r="HXB38"/>
      <c r="HXC38"/>
      <c r="HXD38"/>
      <c r="HXE38"/>
      <c r="HXF38"/>
      <c r="HXG38"/>
      <c r="HXH38"/>
      <c r="HXI38"/>
      <c r="HXJ38"/>
      <c r="HXK38"/>
      <c r="HXL38"/>
      <c r="HXM38"/>
      <c r="HXN38"/>
      <c r="HXO38"/>
      <c r="HXP38"/>
      <c r="HXQ38"/>
      <c r="HXR38"/>
      <c r="HXS38"/>
      <c r="HXT38"/>
      <c r="HXU38"/>
      <c r="HXV38"/>
      <c r="HXW38"/>
      <c r="HXX38"/>
      <c r="HXY38"/>
      <c r="HXZ38"/>
      <c r="HYA38"/>
      <c r="HYB38"/>
      <c r="HYC38"/>
      <c r="HYD38"/>
      <c r="HYE38"/>
      <c r="HYF38"/>
      <c r="HYG38"/>
      <c r="HYH38"/>
      <c r="HYI38"/>
      <c r="HYJ38"/>
      <c r="HYK38"/>
      <c r="HYL38"/>
      <c r="HYM38"/>
      <c r="HYN38"/>
      <c r="HYO38"/>
      <c r="HYP38"/>
      <c r="HYQ38"/>
      <c r="HYR38"/>
      <c r="HYS38"/>
      <c r="HYT38"/>
      <c r="HYU38"/>
      <c r="HYV38"/>
      <c r="HYW38"/>
      <c r="HYX38"/>
      <c r="HYY38"/>
      <c r="HYZ38"/>
      <c r="HZA38"/>
      <c r="HZB38"/>
      <c r="HZC38"/>
      <c r="HZD38"/>
      <c r="HZE38"/>
      <c r="HZF38"/>
      <c r="HZG38"/>
      <c r="HZH38"/>
      <c r="HZI38"/>
      <c r="HZJ38"/>
      <c r="HZK38"/>
      <c r="HZL38"/>
      <c r="HZM38"/>
      <c r="HZN38"/>
      <c r="HZO38"/>
      <c r="HZP38"/>
      <c r="HZQ38"/>
      <c r="HZR38"/>
      <c r="HZS38"/>
      <c r="HZT38"/>
      <c r="HZU38"/>
      <c r="HZV38"/>
      <c r="HZW38"/>
      <c r="HZX38"/>
      <c r="HZY38"/>
      <c r="HZZ38"/>
      <c r="IAA38"/>
      <c r="IAB38"/>
      <c r="IAC38"/>
      <c r="IAD38"/>
      <c r="IAE38"/>
      <c r="IAF38"/>
      <c r="IAG38"/>
      <c r="IAH38"/>
      <c r="IAI38"/>
      <c r="IAJ38"/>
      <c r="IAK38"/>
      <c r="IAL38"/>
      <c r="IAM38"/>
      <c r="IAN38"/>
      <c r="IAO38"/>
      <c r="IAP38"/>
      <c r="IAQ38"/>
      <c r="IAR38"/>
      <c r="IAS38"/>
      <c r="IAT38"/>
      <c r="IAU38"/>
      <c r="IAV38"/>
      <c r="IAW38"/>
      <c r="IAX38"/>
      <c r="IAY38"/>
      <c r="IAZ38"/>
      <c r="IBA38"/>
      <c r="IBB38"/>
      <c r="IBC38"/>
      <c r="IBD38"/>
      <c r="IBE38"/>
      <c r="IBF38"/>
      <c r="IBG38"/>
      <c r="IBH38"/>
      <c r="IBI38"/>
      <c r="IBJ38"/>
      <c r="IBK38"/>
      <c r="IBL38"/>
      <c r="IBM38"/>
      <c r="IBN38"/>
      <c r="IBO38"/>
      <c r="IBP38"/>
      <c r="IBQ38"/>
      <c r="IBR38"/>
      <c r="IBS38"/>
      <c r="IBT38"/>
      <c r="IBU38"/>
      <c r="IBV38"/>
      <c r="IBW38"/>
      <c r="IBX38"/>
      <c r="IBY38"/>
      <c r="IBZ38"/>
      <c r="ICA38"/>
      <c r="ICB38"/>
      <c r="ICC38"/>
      <c r="ICD38"/>
      <c r="ICE38"/>
      <c r="ICF38"/>
      <c r="ICG38"/>
      <c r="ICH38"/>
      <c r="ICI38"/>
      <c r="ICJ38"/>
      <c r="ICK38"/>
      <c r="ICL38"/>
      <c r="ICM38"/>
      <c r="ICN38"/>
      <c r="ICO38"/>
      <c r="ICP38"/>
      <c r="ICQ38"/>
      <c r="ICR38"/>
      <c r="ICS38"/>
      <c r="ICT38"/>
      <c r="ICU38"/>
      <c r="ICV38"/>
      <c r="ICW38"/>
      <c r="ICX38"/>
      <c r="ICY38"/>
      <c r="ICZ38"/>
      <c r="IDA38"/>
      <c r="IDB38"/>
      <c r="IDC38"/>
      <c r="IDD38"/>
      <c r="IDE38"/>
      <c r="IDF38"/>
      <c r="IDG38"/>
      <c r="IDH38"/>
      <c r="IDI38"/>
      <c r="IDJ38"/>
      <c r="IDK38"/>
      <c r="IDL38"/>
      <c r="IDM38"/>
      <c r="IDN38"/>
      <c r="IDO38"/>
      <c r="IDP38"/>
      <c r="IDQ38"/>
      <c r="IDR38"/>
      <c r="IDS38"/>
      <c r="IDT38"/>
      <c r="IDU38"/>
      <c r="IDV38"/>
      <c r="IDW38"/>
      <c r="IDX38"/>
      <c r="IDY38"/>
      <c r="IDZ38"/>
      <c r="IEA38"/>
      <c r="IEB38"/>
      <c r="IEC38"/>
      <c r="IED38"/>
      <c r="IEE38"/>
      <c r="IEF38"/>
      <c r="IEG38"/>
      <c r="IEH38"/>
      <c r="IEI38"/>
      <c r="IEJ38"/>
      <c r="IEK38"/>
      <c r="IEL38"/>
      <c r="IEM38"/>
      <c r="IEN38"/>
      <c r="IEO38"/>
      <c r="IEP38"/>
      <c r="IEQ38"/>
      <c r="IER38"/>
      <c r="IES38"/>
      <c r="IET38"/>
      <c r="IEU38"/>
      <c r="IEV38"/>
      <c r="IEW38"/>
      <c r="IEX38"/>
      <c r="IEY38"/>
      <c r="IEZ38"/>
      <c r="IFA38"/>
      <c r="IFB38"/>
      <c r="IFC38"/>
      <c r="IFD38"/>
      <c r="IFE38"/>
      <c r="IFF38"/>
      <c r="IFG38"/>
      <c r="IFH38"/>
      <c r="IFI38"/>
      <c r="IFJ38"/>
      <c r="IFK38"/>
      <c r="IFL38"/>
      <c r="IFM38"/>
      <c r="IFN38"/>
      <c r="IFO38"/>
      <c r="IFP38"/>
      <c r="IFQ38"/>
      <c r="IFR38"/>
      <c r="IFS38"/>
      <c r="IFT38"/>
      <c r="IFU38"/>
      <c r="IFV38"/>
      <c r="IFW38"/>
      <c r="IFX38"/>
      <c r="IFY38"/>
      <c r="IFZ38"/>
      <c r="IGA38"/>
      <c r="IGB38"/>
      <c r="IGC38"/>
      <c r="IGD38"/>
      <c r="IGE38"/>
      <c r="IGF38"/>
      <c r="IGG38"/>
      <c r="IGH38"/>
      <c r="IGI38"/>
      <c r="IGJ38"/>
      <c r="IGK38"/>
      <c r="IGL38"/>
      <c r="IGM38"/>
      <c r="IGN38"/>
      <c r="IGO38"/>
      <c r="IGP38"/>
      <c r="IGQ38"/>
      <c r="IGR38"/>
      <c r="IGS38"/>
      <c r="IGT38"/>
      <c r="IGU38"/>
      <c r="IGV38"/>
      <c r="IGW38"/>
      <c r="IGX38"/>
      <c r="IGY38"/>
      <c r="IGZ38"/>
      <c r="IHA38"/>
      <c r="IHB38"/>
      <c r="IHC38"/>
      <c r="IHD38"/>
      <c r="IHE38"/>
      <c r="IHF38"/>
      <c r="IHG38"/>
      <c r="IHH38"/>
      <c r="IHI38"/>
      <c r="IHJ38"/>
      <c r="IHK38"/>
      <c r="IHL38"/>
      <c r="IHM38"/>
      <c r="IHN38"/>
      <c r="IHO38"/>
      <c r="IHP38"/>
      <c r="IHQ38"/>
      <c r="IHR38"/>
      <c r="IHS38"/>
      <c r="IHT38"/>
      <c r="IHU38"/>
      <c r="IHV38"/>
      <c r="IHW38"/>
      <c r="IHX38"/>
      <c r="IHY38"/>
      <c r="IHZ38"/>
      <c r="IIA38"/>
      <c r="IIB38"/>
      <c r="IIC38"/>
      <c r="IID38"/>
      <c r="IIE38"/>
      <c r="IIF38"/>
      <c r="IIG38"/>
      <c r="IIH38"/>
      <c r="III38"/>
      <c r="IIJ38"/>
      <c r="IIK38"/>
      <c r="IIL38"/>
      <c r="IIM38"/>
      <c r="IIN38"/>
      <c r="IIO38"/>
      <c r="IIP38"/>
      <c r="IIQ38"/>
      <c r="IIR38"/>
      <c r="IIS38"/>
      <c r="IIT38"/>
      <c r="IIU38"/>
      <c r="IIV38"/>
      <c r="IIW38"/>
      <c r="IIX38"/>
      <c r="IIY38"/>
      <c r="IIZ38"/>
      <c r="IJA38"/>
      <c r="IJB38"/>
      <c r="IJC38"/>
      <c r="IJD38"/>
      <c r="IJE38"/>
      <c r="IJF38"/>
      <c r="IJG38"/>
      <c r="IJH38"/>
      <c r="IJI38"/>
      <c r="IJJ38"/>
      <c r="IJK38"/>
      <c r="IJL38"/>
      <c r="IJM38"/>
      <c r="IJN38"/>
      <c r="IJO38"/>
      <c r="IJP38"/>
      <c r="IJQ38"/>
      <c r="IJR38"/>
      <c r="IJS38"/>
      <c r="IJT38"/>
      <c r="IJU38"/>
      <c r="IJV38"/>
      <c r="IJW38"/>
      <c r="IJX38"/>
      <c r="IJY38"/>
      <c r="IJZ38"/>
      <c r="IKA38"/>
      <c r="IKB38"/>
      <c r="IKC38"/>
      <c r="IKD38"/>
      <c r="IKE38"/>
      <c r="IKF38"/>
      <c r="IKG38"/>
      <c r="IKH38"/>
      <c r="IKI38"/>
      <c r="IKJ38"/>
      <c r="IKK38"/>
      <c r="IKL38"/>
      <c r="IKM38"/>
      <c r="IKN38"/>
      <c r="IKO38"/>
      <c r="IKP38"/>
      <c r="IKQ38"/>
      <c r="IKR38"/>
      <c r="IKS38"/>
      <c r="IKT38"/>
      <c r="IKU38"/>
      <c r="IKV38"/>
      <c r="IKW38"/>
      <c r="IKX38"/>
      <c r="IKY38"/>
      <c r="IKZ38"/>
      <c r="ILA38"/>
      <c r="ILB38"/>
      <c r="ILC38"/>
      <c r="ILD38"/>
      <c r="ILE38"/>
      <c r="ILF38"/>
      <c r="ILG38"/>
      <c r="ILH38"/>
      <c r="ILI38"/>
      <c r="ILJ38"/>
      <c r="ILK38"/>
      <c r="ILL38"/>
      <c r="ILM38"/>
      <c r="ILN38"/>
      <c r="ILO38"/>
      <c r="ILP38"/>
      <c r="ILQ38"/>
      <c r="ILR38"/>
      <c r="ILS38"/>
      <c r="ILT38"/>
      <c r="ILU38"/>
      <c r="ILV38"/>
      <c r="ILW38"/>
      <c r="ILX38"/>
      <c r="ILY38"/>
      <c r="ILZ38"/>
      <c r="IMA38"/>
      <c r="IMB38"/>
      <c r="IMC38"/>
      <c r="IMD38"/>
      <c r="IME38"/>
      <c r="IMF38"/>
      <c r="IMG38"/>
      <c r="IMH38"/>
      <c r="IMI38"/>
      <c r="IMJ38"/>
      <c r="IMK38"/>
      <c r="IML38"/>
      <c r="IMM38"/>
      <c r="IMN38"/>
      <c r="IMO38"/>
      <c r="IMP38"/>
      <c r="IMQ38"/>
      <c r="IMR38"/>
      <c r="IMS38"/>
      <c r="IMT38"/>
      <c r="IMU38"/>
      <c r="IMV38"/>
      <c r="IMW38"/>
      <c r="IMX38"/>
      <c r="IMY38"/>
      <c r="IMZ38"/>
      <c r="INA38"/>
      <c r="INB38"/>
      <c r="INC38"/>
      <c r="IND38"/>
      <c r="INE38"/>
      <c r="INF38"/>
      <c r="ING38"/>
      <c r="INH38"/>
      <c r="INI38"/>
      <c r="INJ38"/>
      <c r="INK38"/>
      <c r="INL38"/>
      <c r="INM38"/>
      <c r="INN38"/>
      <c r="INO38"/>
      <c r="INP38"/>
      <c r="INQ38"/>
      <c r="INR38"/>
      <c r="INS38"/>
      <c r="INT38"/>
      <c r="INU38"/>
      <c r="INV38"/>
      <c r="INW38"/>
      <c r="INX38"/>
      <c r="INY38"/>
      <c r="INZ38"/>
      <c r="IOA38"/>
      <c r="IOB38"/>
      <c r="IOC38"/>
      <c r="IOD38"/>
      <c r="IOE38"/>
      <c r="IOF38"/>
      <c r="IOG38"/>
      <c r="IOH38"/>
      <c r="IOI38"/>
      <c r="IOJ38"/>
      <c r="IOK38"/>
      <c r="IOL38"/>
      <c r="IOM38"/>
      <c r="ION38"/>
      <c r="IOO38"/>
      <c r="IOP38"/>
      <c r="IOQ38"/>
      <c r="IOR38"/>
      <c r="IOS38"/>
      <c r="IOT38"/>
      <c r="IOU38"/>
      <c r="IOV38"/>
      <c r="IOW38"/>
      <c r="IOX38"/>
      <c r="IOY38"/>
      <c r="IOZ38"/>
      <c r="IPA38"/>
      <c r="IPB38"/>
      <c r="IPC38"/>
      <c r="IPD38"/>
      <c r="IPE38"/>
      <c r="IPF38"/>
      <c r="IPG38"/>
      <c r="IPH38"/>
      <c r="IPI38"/>
      <c r="IPJ38"/>
      <c r="IPK38"/>
      <c r="IPL38"/>
      <c r="IPM38"/>
      <c r="IPN38"/>
      <c r="IPO38"/>
      <c r="IPP38"/>
      <c r="IPQ38"/>
      <c r="IPR38"/>
      <c r="IPS38"/>
      <c r="IPT38"/>
      <c r="IPU38"/>
      <c r="IPV38"/>
      <c r="IPW38"/>
      <c r="IPX38"/>
      <c r="IPY38"/>
      <c r="IPZ38"/>
      <c r="IQA38"/>
      <c r="IQB38"/>
      <c r="IQC38"/>
      <c r="IQD38"/>
      <c r="IQE38"/>
      <c r="IQF38"/>
      <c r="IQG38"/>
      <c r="IQH38"/>
      <c r="IQI38"/>
      <c r="IQJ38"/>
      <c r="IQK38"/>
      <c r="IQL38"/>
      <c r="IQM38"/>
      <c r="IQN38"/>
      <c r="IQO38"/>
      <c r="IQP38"/>
      <c r="IQQ38"/>
      <c r="IQR38"/>
      <c r="IQS38"/>
      <c r="IQT38"/>
      <c r="IQU38"/>
      <c r="IQV38"/>
      <c r="IQW38"/>
      <c r="IQX38"/>
      <c r="IQY38"/>
      <c r="IQZ38"/>
      <c r="IRA38"/>
      <c r="IRB38"/>
      <c r="IRC38"/>
      <c r="IRD38"/>
      <c r="IRE38"/>
      <c r="IRF38"/>
      <c r="IRG38"/>
      <c r="IRH38"/>
      <c r="IRI38"/>
      <c r="IRJ38"/>
      <c r="IRK38"/>
      <c r="IRL38"/>
      <c r="IRM38"/>
      <c r="IRN38"/>
      <c r="IRO38"/>
      <c r="IRP38"/>
      <c r="IRQ38"/>
      <c r="IRR38"/>
      <c r="IRS38"/>
      <c r="IRT38"/>
      <c r="IRU38"/>
      <c r="IRV38"/>
      <c r="IRW38"/>
      <c r="IRX38"/>
      <c r="IRY38"/>
      <c r="IRZ38"/>
      <c r="ISA38"/>
      <c r="ISB38"/>
      <c r="ISC38"/>
      <c r="ISD38"/>
      <c r="ISE38"/>
      <c r="ISF38"/>
      <c r="ISG38"/>
      <c r="ISH38"/>
      <c r="ISI38"/>
      <c r="ISJ38"/>
      <c r="ISK38"/>
      <c r="ISL38"/>
      <c r="ISM38"/>
      <c r="ISN38"/>
      <c r="ISO38"/>
      <c r="ISP38"/>
      <c r="ISQ38"/>
      <c r="ISR38"/>
      <c r="ISS38"/>
      <c r="IST38"/>
      <c r="ISU38"/>
      <c r="ISV38"/>
      <c r="ISW38"/>
      <c r="ISX38"/>
      <c r="ISY38"/>
      <c r="ISZ38"/>
      <c r="ITA38"/>
      <c r="ITB38"/>
      <c r="ITC38"/>
      <c r="ITD38"/>
      <c r="ITE38"/>
      <c r="ITF38"/>
      <c r="ITG38"/>
      <c r="ITH38"/>
      <c r="ITI38"/>
      <c r="ITJ38"/>
      <c r="ITK38"/>
      <c r="ITL38"/>
      <c r="ITM38"/>
      <c r="ITN38"/>
      <c r="ITO38"/>
      <c r="ITP38"/>
      <c r="ITQ38"/>
      <c r="ITR38"/>
      <c r="ITS38"/>
      <c r="ITT38"/>
      <c r="ITU38"/>
      <c r="ITV38"/>
      <c r="ITW38"/>
      <c r="ITX38"/>
      <c r="ITY38"/>
      <c r="ITZ38"/>
      <c r="IUA38"/>
      <c r="IUB38"/>
      <c r="IUC38"/>
      <c r="IUD38"/>
      <c r="IUE38"/>
      <c r="IUF38"/>
      <c r="IUG38"/>
      <c r="IUH38"/>
      <c r="IUI38"/>
      <c r="IUJ38"/>
      <c r="IUK38"/>
      <c r="IUL38"/>
      <c r="IUM38"/>
      <c r="IUN38"/>
      <c r="IUO38"/>
      <c r="IUP38"/>
      <c r="IUQ38"/>
      <c r="IUR38"/>
      <c r="IUS38"/>
      <c r="IUT38"/>
      <c r="IUU38"/>
      <c r="IUV38"/>
      <c r="IUW38"/>
      <c r="IUX38"/>
      <c r="IUY38"/>
      <c r="IUZ38"/>
      <c r="IVA38"/>
      <c r="IVB38"/>
      <c r="IVC38"/>
      <c r="IVD38"/>
      <c r="IVE38"/>
      <c r="IVF38"/>
      <c r="IVG38"/>
      <c r="IVH38"/>
      <c r="IVI38"/>
      <c r="IVJ38"/>
      <c r="IVK38"/>
      <c r="IVL38"/>
      <c r="IVM38"/>
      <c r="IVN38"/>
      <c r="IVO38"/>
      <c r="IVP38"/>
      <c r="IVQ38"/>
      <c r="IVR38"/>
      <c r="IVS38"/>
      <c r="IVT38"/>
      <c r="IVU38"/>
      <c r="IVV38"/>
      <c r="IVW38"/>
      <c r="IVX38"/>
      <c r="IVY38"/>
      <c r="IVZ38"/>
      <c r="IWA38"/>
      <c r="IWB38"/>
      <c r="IWC38"/>
      <c r="IWD38"/>
      <c r="IWE38"/>
      <c r="IWF38"/>
      <c r="IWG38"/>
      <c r="IWH38"/>
      <c r="IWI38"/>
      <c r="IWJ38"/>
      <c r="IWK38"/>
      <c r="IWL38"/>
      <c r="IWM38"/>
      <c r="IWN38"/>
      <c r="IWO38"/>
      <c r="IWP38"/>
      <c r="IWQ38"/>
      <c r="IWR38"/>
      <c r="IWS38"/>
      <c r="IWT38"/>
      <c r="IWU38"/>
      <c r="IWV38"/>
      <c r="IWW38"/>
      <c r="IWX38"/>
      <c r="IWY38"/>
      <c r="IWZ38"/>
      <c r="IXA38"/>
      <c r="IXB38"/>
      <c r="IXC38"/>
      <c r="IXD38"/>
      <c r="IXE38"/>
      <c r="IXF38"/>
      <c r="IXG38"/>
      <c r="IXH38"/>
      <c r="IXI38"/>
      <c r="IXJ38"/>
      <c r="IXK38"/>
      <c r="IXL38"/>
      <c r="IXM38"/>
      <c r="IXN38"/>
      <c r="IXO38"/>
      <c r="IXP38"/>
      <c r="IXQ38"/>
      <c r="IXR38"/>
      <c r="IXS38"/>
      <c r="IXT38"/>
      <c r="IXU38"/>
      <c r="IXV38"/>
      <c r="IXW38"/>
      <c r="IXX38"/>
      <c r="IXY38"/>
      <c r="IXZ38"/>
      <c r="IYA38"/>
      <c r="IYB38"/>
      <c r="IYC38"/>
      <c r="IYD38"/>
      <c r="IYE38"/>
      <c r="IYF38"/>
      <c r="IYG38"/>
      <c r="IYH38"/>
      <c r="IYI38"/>
      <c r="IYJ38"/>
      <c r="IYK38"/>
      <c r="IYL38"/>
      <c r="IYM38"/>
      <c r="IYN38"/>
      <c r="IYO38"/>
      <c r="IYP38"/>
      <c r="IYQ38"/>
      <c r="IYR38"/>
      <c r="IYS38"/>
      <c r="IYT38"/>
      <c r="IYU38"/>
      <c r="IYV38"/>
      <c r="IYW38"/>
      <c r="IYX38"/>
      <c r="IYY38"/>
      <c r="IYZ38"/>
      <c r="IZA38"/>
      <c r="IZB38"/>
      <c r="IZC38"/>
      <c r="IZD38"/>
      <c r="IZE38"/>
      <c r="IZF38"/>
      <c r="IZG38"/>
      <c r="IZH38"/>
      <c r="IZI38"/>
      <c r="IZJ38"/>
      <c r="IZK38"/>
      <c r="IZL38"/>
      <c r="IZM38"/>
      <c r="IZN38"/>
      <c r="IZO38"/>
      <c r="IZP38"/>
      <c r="IZQ38"/>
      <c r="IZR38"/>
      <c r="IZS38"/>
      <c r="IZT38"/>
      <c r="IZU38"/>
      <c r="IZV38"/>
      <c r="IZW38"/>
      <c r="IZX38"/>
      <c r="IZY38"/>
      <c r="IZZ38"/>
      <c r="JAA38"/>
      <c r="JAB38"/>
      <c r="JAC38"/>
      <c r="JAD38"/>
      <c r="JAE38"/>
      <c r="JAF38"/>
      <c r="JAG38"/>
      <c r="JAH38"/>
      <c r="JAI38"/>
      <c r="JAJ38"/>
      <c r="JAK38"/>
      <c r="JAL38"/>
      <c r="JAM38"/>
      <c r="JAN38"/>
      <c r="JAO38"/>
      <c r="JAP38"/>
      <c r="JAQ38"/>
      <c r="JAR38"/>
      <c r="JAS38"/>
      <c r="JAT38"/>
      <c r="JAU38"/>
      <c r="JAV38"/>
      <c r="JAW38"/>
      <c r="JAX38"/>
      <c r="JAY38"/>
      <c r="JAZ38"/>
      <c r="JBA38"/>
      <c r="JBB38"/>
      <c r="JBC38"/>
      <c r="JBD38"/>
      <c r="JBE38"/>
      <c r="JBF38"/>
      <c r="JBG38"/>
      <c r="JBH38"/>
      <c r="JBI38"/>
      <c r="JBJ38"/>
      <c r="JBK38"/>
      <c r="JBL38"/>
      <c r="JBM38"/>
      <c r="JBN38"/>
      <c r="JBO38"/>
      <c r="JBP38"/>
      <c r="JBQ38"/>
      <c r="JBR38"/>
      <c r="JBS38"/>
      <c r="JBT38"/>
      <c r="JBU38"/>
      <c r="JBV38"/>
      <c r="JBW38"/>
      <c r="JBX38"/>
      <c r="JBY38"/>
      <c r="JBZ38"/>
      <c r="JCA38"/>
      <c r="JCB38"/>
      <c r="JCC38"/>
      <c r="JCD38"/>
      <c r="JCE38"/>
      <c r="JCF38"/>
      <c r="JCG38"/>
      <c r="JCH38"/>
      <c r="JCI38"/>
      <c r="JCJ38"/>
      <c r="JCK38"/>
      <c r="JCL38"/>
      <c r="JCM38"/>
      <c r="JCN38"/>
      <c r="JCO38"/>
      <c r="JCP38"/>
      <c r="JCQ38"/>
      <c r="JCR38"/>
      <c r="JCS38"/>
      <c r="JCT38"/>
      <c r="JCU38"/>
      <c r="JCV38"/>
      <c r="JCW38"/>
      <c r="JCX38"/>
      <c r="JCY38"/>
      <c r="JCZ38"/>
      <c r="JDA38"/>
      <c r="JDB38"/>
      <c r="JDC38"/>
      <c r="JDD38"/>
      <c r="JDE38"/>
      <c r="JDF38"/>
      <c r="JDG38"/>
      <c r="JDH38"/>
      <c r="JDI38"/>
      <c r="JDJ38"/>
      <c r="JDK38"/>
      <c r="JDL38"/>
      <c r="JDM38"/>
      <c r="JDN38"/>
      <c r="JDO38"/>
      <c r="JDP38"/>
      <c r="JDQ38"/>
      <c r="JDR38"/>
      <c r="JDS38"/>
      <c r="JDT38"/>
      <c r="JDU38"/>
      <c r="JDV38"/>
      <c r="JDW38"/>
      <c r="JDX38"/>
      <c r="JDY38"/>
      <c r="JDZ38"/>
      <c r="JEA38"/>
      <c r="JEB38"/>
      <c r="JEC38"/>
      <c r="JED38"/>
      <c r="JEE38"/>
      <c r="JEF38"/>
      <c r="JEG38"/>
      <c r="JEH38"/>
      <c r="JEI38"/>
      <c r="JEJ38"/>
      <c r="JEK38"/>
      <c r="JEL38"/>
      <c r="JEM38"/>
      <c r="JEN38"/>
      <c r="JEO38"/>
      <c r="JEP38"/>
      <c r="JEQ38"/>
      <c r="JER38"/>
      <c r="JES38"/>
      <c r="JET38"/>
      <c r="JEU38"/>
      <c r="JEV38"/>
      <c r="JEW38"/>
      <c r="JEX38"/>
      <c r="JEY38"/>
      <c r="JEZ38"/>
      <c r="JFA38"/>
      <c r="JFB38"/>
      <c r="JFC38"/>
      <c r="JFD38"/>
      <c r="JFE38"/>
      <c r="JFF38"/>
      <c r="JFG38"/>
      <c r="JFH38"/>
      <c r="JFI38"/>
      <c r="JFJ38"/>
      <c r="JFK38"/>
      <c r="JFL38"/>
      <c r="JFM38"/>
      <c r="JFN38"/>
      <c r="JFO38"/>
      <c r="JFP38"/>
      <c r="JFQ38"/>
      <c r="JFR38"/>
      <c r="JFS38"/>
      <c r="JFT38"/>
      <c r="JFU38"/>
      <c r="JFV38"/>
      <c r="JFW38"/>
      <c r="JFX38"/>
      <c r="JFY38"/>
      <c r="JFZ38"/>
      <c r="JGA38"/>
      <c r="JGB38"/>
      <c r="JGC38"/>
      <c r="JGD38"/>
      <c r="JGE38"/>
      <c r="JGF38"/>
      <c r="JGG38"/>
      <c r="JGH38"/>
      <c r="JGI38"/>
      <c r="JGJ38"/>
      <c r="JGK38"/>
      <c r="JGL38"/>
      <c r="JGM38"/>
      <c r="JGN38"/>
      <c r="JGO38"/>
      <c r="JGP38"/>
      <c r="JGQ38"/>
      <c r="JGR38"/>
      <c r="JGS38"/>
      <c r="JGT38"/>
      <c r="JGU38"/>
      <c r="JGV38"/>
      <c r="JGW38"/>
      <c r="JGX38"/>
      <c r="JGY38"/>
      <c r="JGZ38"/>
      <c r="JHA38"/>
      <c r="JHB38"/>
      <c r="JHC38"/>
      <c r="JHD38"/>
      <c r="JHE38"/>
      <c r="JHF38"/>
      <c r="JHG38"/>
      <c r="JHH38"/>
      <c r="JHI38"/>
      <c r="JHJ38"/>
      <c r="JHK38"/>
      <c r="JHL38"/>
      <c r="JHM38"/>
      <c r="JHN38"/>
      <c r="JHO38"/>
      <c r="JHP38"/>
      <c r="JHQ38"/>
      <c r="JHR38"/>
      <c r="JHS38"/>
      <c r="JHT38"/>
      <c r="JHU38"/>
      <c r="JHV38"/>
      <c r="JHW38"/>
      <c r="JHX38"/>
      <c r="JHY38"/>
      <c r="JHZ38"/>
      <c r="JIA38"/>
      <c r="JIB38"/>
      <c r="JIC38"/>
      <c r="JID38"/>
      <c r="JIE38"/>
      <c r="JIF38"/>
      <c r="JIG38"/>
      <c r="JIH38"/>
      <c r="JII38"/>
      <c r="JIJ38"/>
      <c r="JIK38"/>
      <c r="JIL38"/>
      <c r="JIM38"/>
      <c r="JIN38"/>
      <c r="JIO38"/>
      <c r="JIP38"/>
      <c r="JIQ38"/>
      <c r="JIR38"/>
      <c r="JIS38"/>
      <c r="JIT38"/>
      <c r="JIU38"/>
      <c r="JIV38"/>
      <c r="JIW38"/>
      <c r="JIX38"/>
      <c r="JIY38"/>
      <c r="JIZ38"/>
      <c r="JJA38"/>
      <c r="JJB38"/>
      <c r="JJC38"/>
      <c r="JJD38"/>
      <c r="JJE38"/>
      <c r="JJF38"/>
      <c r="JJG38"/>
      <c r="JJH38"/>
      <c r="JJI38"/>
      <c r="JJJ38"/>
      <c r="JJK38"/>
      <c r="JJL38"/>
      <c r="JJM38"/>
      <c r="JJN38"/>
      <c r="JJO38"/>
      <c r="JJP38"/>
      <c r="JJQ38"/>
      <c r="JJR38"/>
      <c r="JJS38"/>
      <c r="JJT38"/>
      <c r="JJU38"/>
      <c r="JJV38"/>
      <c r="JJW38"/>
      <c r="JJX38"/>
      <c r="JJY38"/>
      <c r="JJZ38"/>
      <c r="JKA38"/>
      <c r="JKB38"/>
      <c r="JKC38"/>
      <c r="JKD38"/>
      <c r="JKE38"/>
      <c r="JKF38"/>
      <c r="JKG38"/>
      <c r="JKH38"/>
      <c r="JKI38"/>
      <c r="JKJ38"/>
      <c r="JKK38"/>
      <c r="JKL38"/>
      <c r="JKM38"/>
      <c r="JKN38"/>
      <c r="JKO38"/>
      <c r="JKP38"/>
      <c r="JKQ38"/>
      <c r="JKR38"/>
      <c r="JKS38"/>
      <c r="JKT38"/>
      <c r="JKU38"/>
      <c r="JKV38"/>
      <c r="JKW38"/>
      <c r="JKX38"/>
      <c r="JKY38"/>
      <c r="JKZ38"/>
      <c r="JLA38"/>
      <c r="JLB38"/>
      <c r="JLC38"/>
      <c r="JLD38"/>
      <c r="JLE38"/>
      <c r="JLF38"/>
      <c r="JLG38"/>
      <c r="JLH38"/>
      <c r="JLI38"/>
      <c r="JLJ38"/>
      <c r="JLK38"/>
      <c r="JLL38"/>
      <c r="JLM38"/>
      <c r="JLN38"/>
      <c r="JLO38"/>
      <c r="JLP38"/>
      <c r="JLQ38"/>
      <c r="JLR38"/>
      <c r="JLS38"/>
      <c r="JLT38"/>
      <c r="JLU38"/>
      <c r="JLV38"/>
      <c r="JLW38"/>
      <c r="JLX38"/>
      <c r="JLY38"/>
      <c r="JLZ38"/>
      <c r="JMA38"/>
      <c r="JMB38"/>
      <c r="JMC38"/>
      <c r="JMD38"/>
      <c r="JME38"/>
      <c r="JMF38"/>
      <c r="JMG38"/>
      <c r="JMH38"/>
      <c r="JMI38"/>
      <c r="JMJ38"/>
      <c r="JMK38"/>
      <c r="JML38"/>
      <c r="JMM38"/>
      <c r="JMN38"/>
      <c r="JMO38"/>
      <c r="JMP38"/>
      <c r="JMQ38"/>
      <c r="JMR38"/>
      <c r="JMS38"/>
      <c r="JMT38"/>
      <c r="JMU38"/>
      <c r="JMV38"/>
      <c r="JMW38"/>
      <c r="JMX38"/>
      <c r="JMY38"/>
      <c r="JMZ38"/>
      <c r="JNA38"/>
      <c r="JNB38"/>
      <c r="JNC38"/>
      <c r="JND38"/>
      <c r="JNE38"/>
      <c r="JNF38"/>
      <c r="JNG38"/>
      <c r="JNH38"/>
      <c r="JNI38"/>
      <c r="JNJ38"/>
      <c r="JNK38"/>
      <c r="JNL38"/>
      <c r="JNM38"/>
      <c r="JNN38"/>
      <c r="JNO38"/>
      <c r="JNP38"/>
      <c r="JNQ38"/>
      <c r="JNR38"/>
      <c r="JNS38"/>
      <c r="JNT38"/>
      <c r="JNU38"/>
      <c r="JNV38"/>
      <c r="JNW38"/>
      <c r="JNX38"/>
      <c r="JNY38"/>
      <c r="JNZ38"/>
      <c r="JOA38"/>
      <c r="JOB38"/>
      <c r="JOC38"/>
      <c r="JOD38"/>
      <c r="JOE38"/>
      <c r="JOF38"/>
      <c r="JOG38"/>
      <c r="JOH38"/>
      <c r="JOI38"/>
      <c r="JOJ38"/>
      <c r="JOK38"/>
      <c r="JOL38"/>
      <c r="JOM38"/>
      <c r="JON38"/>
      <c r="JOO38"/>
      <c r="JOP38"/>
      <c r="JOQ38"/>
      <c r="JOR38"/>
      <c r="JOS38"/>
      <c r="JOT38"/>
      <c r="JOU38"/>
      <c r="JOV38"/>
      <c r="JOW38"/>
      <c r="JOX38"/>
      <c r="JOY38"/>
      <c r="JOZ38"/>
      <c r="JPA38"/>
      <c r="JPB38"/>
      <c r="JPC38"/>
      <c r="JPD38"/>
      <c r="JPE38"/>
      <c r="JPF38"/>
      <c r="JPG38"/>
      <c r="JPH38"/>
      <c r="JPI38"/>
      <c r="JPJ38"/>
      <c r="JPK38"/>
      <c r="JPL38"/>
      <c r="JPM38"/>
      <c r="JPN38"/>
      <c r="JPO38"/>
      <c r="JPP38"/>
      <c r="JPQ38"/>
      <c r="JPR38"/>
      <c r="JPS38"/>
      <c r="JPT38"/>
      <c r="JPU38"/>
      <c r="JPV38"/>
      <c r="JPW38"/>
      <c r="JPX38"/>
      <c r="JPY38"/>
      <c r="JPZ38"/>
      <c r="JQA38"/>
      <c r="JQB38"/>
      <c r="JQC38"/>
      <c r="JQD38"/>
      <c r="JQE38"/>
      <c r="JQF38"/>
      <c r="JQG38"/>
      <c r="JQH38"/>
      <c r="JQI38"/>
      <c r="JQJ38"/>
      <c r="JQK38"/>
      <c r="JQL38"/>
      <c r="JQM38"/>
      <c r="JQN38"/>
      <c r="JQO38"/>
      <c r="JQP38"/>
      <c r="JQQ38"/>
      <c r="JQR38"/>
      <c r="JQS38"/>
      <c r="JQT38"/>
      <c r="JQU38"/>
      <c r="JQV38"/>
      <c r="JQW38"/>
      <c r="JQX38"/>
      <c r="JQY38"/>
      <c r="JQZ38"/>
      <c r="JRA38"/>
      <c r="JRB38"/>
      <c r="JRC38"/>
      <c r="JRD38"/>
      <c r="JRE38"/>
      <c r="JRF38"/>
      <c r="JRG38"/>
      <c r="JRH38"/>
      <c r="JRI38"/>
      <c r="JRJ38"/>
      <c r="JRK38"/>
      <c r="JRL38"/>
      <c r="JRM38"/>
      <c r="JRN38"/>
      <c r="JRO38"/>
      <c r="JRP38"/>
      <c r="JRQ38"/>
      <c r="JRR38"/>
      <c r="JRS38"/>
      <c r="JRT38"/>
      <c r="JRU38"/>
      <c r="JRV38"/>
      <c r="JRW38"/>
      <c r="JRX38"/>
      <c r="JRY38"/>
      <c r="JRZ38"/>
      <c r="JSA38"/>
      <c r="JSB38"/>
      <c r="JSC38"/>
      <c r="JSD38"/>
      <c r="JSE38"/>
      <c r="JSF38"/>
      <c r="JSG38"/>
      <c r="JSH38"/>
      <c r="JSI38"/>
      <c r="JSJ38"/>
      <c r="JSK38"/>
      <c r="JSL38"/>
      <c r="JSM38"/>
      <c r="JSN38"/>
      <c r="JSO38"/>
      <c r="JSP38"/>
      <c r="JSQ38"/>
      <c r="JSR38"/>
      <c r="JSS38"/>
      <c r="JST38"/>
      <c r="JSU38"/>
      <c r="JSV38"/>
      <c r="JSW38"/>
      <c r="JSX38"/>
      <c r="JSY38"/>
      <c r="JSZ38"/>
      <c r="JTA38"/>
      <c r="JTB38"/>
      <c r="JTC38"/>
      <c r="JTD38"/>
      <c r="JTE38"/>
      <c r="JTF38"/>
      <c r="JTG38"/>
      <c r="JTH38"/>
      <c r="JTI38"/>
      <c r="JTJ38"/>
      <c r="JTK38"/>
      <c r="JTL38"/>
      <c r="JTM38"/>
      <c r="JTN38"/>
      <c r="JTO38"/>
      <c r="JTP38"/>
      <c r="JTQ38"/>
      <c r="JTR38"/>
      <c r="JTS38"/>
      <c r="JTT38"/>
      <c r="JTU38"/>
      <c r="JTV38"/>
      <c r="JTW38"/>
      <c r="JTX38"/>
      <c r="JTY38"/>
      <c r="JTZ38"/>
      <c r="JUA38"/>
      <c r="JUB38"/>
      <c r="JUC38"/>
      <c r="JUD38"/>
      <c r="JUE38"/>
      <c r="JUF38"/>
      <c r="JUG38"/>
      <c r="JUH38"/>
      <c r="JUI38"/>
      <c r="JUJ38"/>
      <c r="JUK38"/>
      <c r="JUL38"/>
      <c r="JUM38"/>
      <c r="JUN38"/>
      <c r="JUO38"/>
      <c r="JUP38"/>
      <c r="JUQ38"/>
      <c r="JUR38"/>
      <c r="JUS38"/>
      <c r="JUT38"/>
      <c r="JUU38"/>
      <c r="JUV38"/>
      <c r="JUW38"/>
      <c r="JUX38"/>
      <c r="JUY38"/>
      <c r="JUZ38"/>
      <c r="JVA38"/>
      <c r="JVB38"/>
      <c r="JVC38"/>
      <c r="JVD38"/>
      <c r="JVE38"/>
      <c r="JVF38"/>
      <c r="JVG38"/>
      <c r="JVH38"/>
      <c r="JVI38"/>
      <c r="JVJ38"/>
      <c r="JVK38"/>
      <c r="JVL38"/>
      <c r="JVM38"/>
      <c r="JVN38"/>
      <c r="JVO38"/>
      <c r="JVP38"/>
      <c r="JVQ38"/>
      <c r="JVR38"/>
      <c r="JVS38"/>
      <c r="JVT38"/>
      <c r="JVU38"/>
      <c r="JVV38"/>
      <c r="JVW38"/>
      <c r="JVX38"/>
      <c r="JVY38"/>
      <c r="JVZ38"/>
      <c r="JWA38"/>
      <c r="JWB38"/>
      <c r="JWC38"/>
      <c r="JWD38"/>
      <c r="JWE38"/>
      <c r="JWF38"/>
      <c r="JWG38"/>
      <c r="JWH38"/>
      <c r="JWI38"/>
      <c r="JWJ38"/>
      <c r="JWK38"/>
      <c r="JWL38"/>
      <c r="JWM38"/>
      <c r="JWN38"/>
      <c r="JWO38"/>
      <c r="JWP38"/>
      <c r="JWQ38"/>
      <c r="JWR38"/>
      <c r="JWS38"/>
      <c r="JWT38"/>
      <c r="JWU38"/>
      <c r="JWV38"/>
      <c r="JWW38"/>
      <c r="JWX38"/>
      <c r="JWY38"/>
      <c r="JWZ38"/>
      <c r="JXA38"/>
      <c r="JXB38"/>
      <c r="JXC38"/>
      <c r="JXD38"/>
      <c r="JXE38"/>
      <c r="JXF38"/>
      <c r="JXG38"/>
      <c r="JXH38"/>
      <c r="JXI38"/>
      <c r="JXJ38"/>
      <c r="JXK38"/>
      <c r="JXL38"/>
      <c r="JXM38"/>
      <c r="JXN38"/>
      <c r="JXO38"/>
      <c r="JXP38"/>
      <c r="JXQ38"/>
      <c r="JXR38"/>
      <c r="JXS38"/>
      <c r="JXT38"/>
      <c r="JXU38"/>
      <c r="JXV38"/>
      <c r="JXW38"/>
      <c r="JXX38"/>
      <c r="JXY38"/>
      <c r="JXZ38"/>
      <c r="JYA38"/>
      <c r="JYB38"/>
      <c r="JYC38"/>
      <c r="JYD38"/>
      <c r="JYE38"/>
      <c r="JYF38"/>
      <c r="JYG38"/>
      <c r="JYH38"/>
      <c r="JYI38"/>
      <c r="JYJ38"/>
      <c r="JYK38"/>
      <c r="JYL38"/>
      <c r="JYM38"/>
      <c r="JYN38"/>
      <c r="JYO38"/>
      <c r="JYP38"/>
      <c r="JYQ38"/>
      <c r="JYR38"/>
      <c r="JYS38"/>
      <c r="JYT38"/>
      <c r="JYU38"/>
      <c r="JYV38"/>
      <c r="JYW38"/>
      <c r="JYX38"/>
      <c r="JYY38"/>
      <c r="JYZ38"/>
      <c r="JZA38"/>
      <c r="JZB38"/>
      <c r="JZC38"/>
      <c r="JZD38"/>
      <c r="JZE38"/>
      <c r="JZF38"/>
      <c r="JZG38"/>
      <c r="JZH38"/>
      <c r="JZI38"/>
      <c r="JZJ38"/>
      <c r="JZK38"/>
      <c r="JZL38"/>
      <c r="JZM38"/>
      <c r="JZN38"/>
      <c r="JZO38"/>
      <c r="JZP38"/>
      <c r="JZQ38"/>
      <c r="JZR38"/>
      <c r="JZS38"/>
      <c r="JZT38"/>
      <c r="JZU38"/>
      <c r="JZV38"/>
      <c r="JZW38"/>
      <c r="JZX38"/>
      <c r="JZY38"/>
      <c r="JZZ38"/>
      <c r="KAA38"/>
      <c r="KAB38"/>
      <c r="KAC38"/>
      <c r="KAD38"/>
      <c r="KAE38"/>
      <c r="KAF38"/>
      <c r="KAG38"/>
      <c r="KAH38"/>
      <c r="KAI38"/>
      <c r="KAJ38"/>
      <c r="KAK38"/>
      <c r="KAL38"/>
      <c r="KAM38"/>
      <c r="KAN38"/>
      <c r="KAO38"/>
      <c r="KAP38"/>
      <c r="KAQ38"/>
      <c r="KAR38"/>
      <c r="KAS38"/>
      <c r="KAT38"/>
      <c r="KAU38"/>
      <c r="KAV38"/>
      <c r="KAW38"/>
      <c r="KAX38"/>
      <c r="KAY38"/>
      <c r="KAZ38"/>
      <c r="KBA38"/>
      <c r="KBB38"/>
      <c r="KBC38"/>
      <c r="KBD38"/>
      <c r="KBE38"/>
      <c r="KBF38"/>
      <c r="KBG38"/>
      <c r="KBH38"/>
      <c r="KBI38"/>
      <c r="KBJ38"/>
      <c r="KBK38"/>
      <c r="KBL38"/>
      <c r="KBM38"/>
      <c r="KBN38"/>
      <c r="KBO38"/>
      <c r="KBP38"/>
      <c r="KBQ38"/>
      <c r="KBR38"/>
      <c r="KBS38"/>
      <c r="KBT38"/>
      <c r="KBU38"/>
      <c r="KBV38"/>
      <c r="KBW38"/>
      <c r="KBX38"/>
      <c r="KBY38"/>
      <c r="KBZ38"/>
      <c r="KCA38"/>
      <c r="KCB38"/>
      <c r="KCC38"/>
      <c r="KCD38"/>
      <c r="KCE38"/>
      <c r="KCF38"/>
      <c r="KCG38"/>
      <c r="KCH38"/>
      <c r="KCI38"/>
      <c r="KCJ38"/>
      <c r="KCK38"/>
      <c r="KCL38"/>
      <c r="KCM38"/>
      <c r="KCN38"/>
      <c r="KCO38"/>
      <c r="KCP38"/>
      <c r="KCQ38"/>
      <c r="KCR38"/>
      <c r="KCS38"/>
      <c r="KCT38"/>
      <c r="KCU38"/>
      <c r="KCV38"/>
      <c r="KCW38"/>
      <c r="KCX38"/>
      <c r="KCY38"/>
      <c r="KCZ38"/>
      <c r="KDA38"/>
      <c r="KDB38"/>
      <c r="KDC38"/>
      <c r="KDD38"/>
      <c r="KDE38"/>
      <c r="KDF38"/>
      <c r="KDG38"/>
      <c r="KDH38"/>
      <c r="KDI38"/>
      <c r="KDJ38"/>
      <c r="KDK38"/>
      <c r="KDL38"/>
      <c r="KDM38"/>
      <c r="KDN38"/>
      <c r="KDO38"/>
      <c r="KDP38"/>
      <c r="KDQ38"/>
      <c r="KDR38"/>
      <c r="KDS38"/>
      <c r="KDT38"/>
      <c r="KDU38"/>
      <c r="KDV38"/>
      <c r="KDW38"/>
      <c r="KDX38"/>
      <c r="KDY38"/>
      <c r="KDZ38"/>
      <c r="KEA38"/>
      <c r="KEB38"/>
      <c r="KEC38"/>
      <c r="KED38"/>
      <c r="KEE38"/>
      <c r="KEF38"/>
      <c r="KEG38"/>
      <c r="KEH38"/>
      <c r="KEI38"/>
      <c r="KEJ38"/>
      <c r="KEK38"/>
      <c r="KEL38"/>
      <c r="KEM38"/>
      <c r="KEN38"/>
      <c r="KEO38"/>
      <c r="KEP38"/>
      <c r="KEQ38"/>
      <c r="KER38"/>
      <c r="KES38"/>
      <c r="KET38"/>
      <c r="KEU38"/>
      <c r="KEV38"/>
      <c r="KEW38"/>
      <c r="KEX38"/>
      <c r="KEY38"/>
      <c r="KEZ38"/>
      <c r="KFA38"/>
      <c r="KFB38"/>
      <c r="KFC38"/>
      <c r="KFD38"/>
      <c r="KFE38"/>
      <c r="KFF38"/>
      <c r="KFG38"/>
      <c r="KFH38"/>
      <c r="KFI38"/>
      <c r="KFJ38"/>
      <c r="KFK38"/>
      <c r="KFL38"/>
      <c r="KFM38"/>
      <c r="KFN38"/>
      <c r="KFO38"/>
      <c r="KFP38"/>
      <c r="KFQ38"/>
      <c r="KFR38"/>
      <c r="KFS38"/>
      <c r="KFT38"/>
      <c r="KFU38"/>
      <c r="KFV38"/>
      <c r="KFW38"/>
      <c r="KFX38"/>
      <c r="KFY38"/>
      <c r="KFZ38"/>
      <c r="KGA38"/>
      <c r="KGB38"/>
      <c r="KGC38"/>
      <c r="KGD38"/>
      <c r="KGE38"/>
      <c r="KGF38"/>
      <c r="KGG38"/>
      <c r="KGH38"/>
      <c r="KGI38"/>
      <c r="KGJ38"/>
      <c r="KGK38"/>
      <c r="KGL38"/>
      <c r="KGM38"/>
      <c r="KGN38"/>
      <c r="KGO38"/>
      <c r="KGP38"/>
      <c r="KGQ38"/>
      <c r="KGR38"/>
      <c r="KGS38"/>
      <c r="KGT38"/>
      <c r="KGU38"/>
      <c r="KGV38"/>
      <c r="KGW38"/>
      <c r="KGX38"/>
      <c r="KGY38"/>
      <c r="KGZ38"/>
      <c r="KHA38"/>
      <c r="KHB38"/>
      <c r="KHC38"/>
      <c r="KHD38"/>
      <c r="KHE38"/>
      <c r="KHF38"/>
      <c r="KHG38"/>
      <c r="KHH38"/>
      <c r="KHI38"/>
      <c r="KHJ38"/>
      <c r="KHK38"/>
      <c r="KHL38"/>
      <c r="KHM38"/>
      <c r="KHN38"/>
      <c r="KHO38"/>
      <c r="KHP38"/>
      <c r="KHQ38"/>
      <c r="KHR38"/>
      <c r="KHS38"/>
      <c r="KHT38"/>
      <c r="KHU38"/>
      <c r="KHV38"/>
      <c r="KHW38"/>
      <c r="KHX38"/>
      <c r="KHY38"/>
      <c r="KHZ38"/>
      <c r="KIA38"/>
      <c r="KIB38"/>
      <c r="KIC38"/>
      <c r="KID38"/>
      <c r="KIE38"/>
      <c r="KIF38"/>
      <c r="KIG38"/>
      <c r="KIH38"/>
      <c r="KII38"/>
      <c r="KIJ38"/>
      <c r="KIK38"/>
      <c r="KIL38"/>
      <c r="KIM38"/>
      <c r="KIN38"/>
      <c r="KIO38"/>
      <c r="KIP38"/>
      <c r="KIQ38"/>
      <c r="KIR38"/>
      <c r="KIS38"/>
      <c r="KIT38"/>
      <c r="KIU38"/>
      <c r="KIV38"/>
      <c r="KIW38"/>
      <c r="KIX38"/>
      <c r="KIY38"/>
      <c r="KIZ38"/>
      <c r="KJA38"/>
      <c r="KJB38"/>
      <c r="KJC38"/>
      <c r="KJD38"/>
      <c r="KJE38"/>
      <c r="KJF38"/>
      <c r="KJG38"/>
      <c r="KJH38"/>
      <c r="KJI38"/>
      <c r="KJJ38"/>
      <c r="KJK38"/>
      <c r="KJL38"/>
      <c r="KJM38"/>
      <c r="KJN38"/>
      <c r="KJO38"/>
      <c r="KJP38"/>
      <c r="KJQ38"/>
      <c r="KJR38"/>
      <c r="KJS38"/>
      <c r="KJT38"/>
      <c r="KJU38"/>
      <c r="KJV38"/>
      <c r="KJW38"/>
      <c r="KJX38"/>
      <c r="KJY38"/>
      <c r="KJZ38"/>
      <c r="KKA38"/>
      <c r="KKB38"/>
      <c r="KKC38"/>
      <c r="KKD38"/>
      <c r="KKE38"/>
      <c r="KKF38"/>
      <c r="KKG38"/>
      <c r="KKH38"/>
      <c r="KKI38"/>
      <c r="KKJ38"/>
      <c r="KKK38"/>
      <c r="KKL38"/>
      <c r="KKM38"/>
      <c r="KKN38"/>
      <c r="KKO38"/>
      <c r="KKP38"/>
      <c r="KKQ38"/>
      <c r="KKR38"/>
      <c r="KKS38"/>
      <c r="KKT38"/>
      <c r="KKU38"/>
      <c r="KKV38"/>
      <c r="KKW38"/>
      <c r="KKX38"/>
      <c r="KKY38"/>
      <c r="KKZ38"/>
      <c r="KLA38"/>
      <c r="KLB38"/>
      <c r="KLC38"/>
      <c r="KLD38"/>
      <c r="KLE38"/>
      <c r="KLF38"/>
      <c r="KLG38"/>
      <c r="KLH38"/>
      <c r="KLI38"/>
      <c r="KLJ38"/>
      <c r="KLK38"/>
      <c r="KLL38"/>
      <c r="KLM38"/>
      <c r="KLN38"/>
      <c r="KLO38"/>
      <c r="KLP38"/>
      <c r="KLQ38"/>
      <c r="KLR38"/>
      <c r="KLS38"/>
      <c r="KLT38"/>
      <c r="KLU38"/>
      <c r="KLV38"/>
      <c r="KLW38"/>
      <c r="KLX38"/>
      <c r="KLY38"/>
      <c r="KLZ38"/>
      <c r="KMA38"/>
      <c r="KMB38"/>
      <c r="KMC38"/>
      <c r="KMD38"/>
      <c r="KME38"/>
      <c r="KMF38"/>
      <c r="KMG38"/>
      <c r="KMH38"/>
      <c r="KMI38"/>
      <c r="KMJ38"/>
      <c r="KMK38"/>
      <c r="KML38"/>
      <c r="KMM38"/>
      <c r="KMN38"/>
      <c r="KMO38"/>
      <c r="KMP38"/>
      <c r="KMQ38"/>
      <c r="KMR38"/>
      <c r="KMS38"/>
      <c r="KMT38"/>
      <c r="KMU38"/>
      <c r="KMV38"/>
      <c r="KMW38"/>
      <c r="KMX38"/>
      <c r="KMY38"/>
      <c r="KMZ38"/>
      <c r="KNA38"/>
      <c r="KNB38"/>
      <c r="KNC38"/>
      <c r="KND38"/>
      <c r="KNE38"/>
      <c r="KNF38"/>
      <c r="KNG38"/>
      <c r="KNH38"/>
      <c r="KNI38"/>
      <c r="KNJ38"/>
      <c r="KNK38"/>
      <c r="KNL38"/>
      <c r="KNM38"/>
      <c r="KNN38"/>
      <c r="KNO38"/>
      <c r="KNP38"/>
      <c r="KNQ38"/>
      <c r="KNR38"/>
      <c r="KNS38"/>
      <c r="KNT38"/>
      <c r="KNU38"/>
      <c r="KNV38"/>
      <c r="KNW38"/>
      <c r="KNX38"/>
      <c r="KNY38"/>
      <c r="KNZ38"/>
      <c r="KOA38"/>
      <c r="KOB38"/>
      <c r="KOC38"/>
      <c r="KOD38"/>
      <c r="KOE38"/>
      <c r="KOF38"/>
      <c r="KOG38"/>
      <c r="KOH38"/>
      <c r="KOI38"/>
      <c r="KOJ38"/>
      <c r="KOK38"/>
      <c r="KOL38"/>
      <c r="KOM38"/>
      <c r="KON38"/>
      <c r="KOO38"/>
      <c r="KOP38"/>
      <c r="KOQ38"/>
      <c r="KOR38"/>
      <c r="KOS38"/>
      <c r="KOT38"/>
      <c r="KOU38"/>
      <c r="KOV38"/>
      <c r="KOW38"/>
      <c r="KOX38"/>
      <c r="KOY38"/>
      <c r="KOZ38"/>
      <c r="KPA38"/>
      <c r="KPB38"/>
      <c r="KPC38"/>
      <c r="KPD38"/>
      <c r="KPE38"/>
      <c r="KPF38"/>
      <c r="KPG38"/>
      <c r="KPH38"/>
      <c r="KPI38"/>
      <c r="KPJ38"/>
      <c r="KPK38"/>
      <c r="KPL38"/>
      <c r="KPM38"/>
      <c r="KPN38"/>
      <c r="KPO38"/>
      <c r="KPP38"/>
      <c r="KPQ38"/>
      <c r="KPR38"/>
      <c r="KPS38"/>
      <c r="KPT38"/>
      <c r="KPU38"/>
      <c r="KPV38"/>
      <c r="KPW38"/>
      <c r="KPX38"/>
      <c r="KPY38"/>
      <c r="KPZ38"/>
      <c r="KQA38"/>
      <c r="KQB38"/>
      <c r="KQC38"/>
      <c r="KQD38"/>
      <c r="KQE38"/>
      <c r="KQF38"/>
      <c r="KQG38"/>
      <c r="KQH38"/>
      <c r="KQI38"/>
      <c r="KQJ38"/>
      <c r="KQK38"/>
      <c r="KQL38"/>
      <c r="KQM38"/>
      <c r="KQN38"/>
      <c r="KQO38"/>
      <c r="KQP38"/>
      <c r="KQQ38"/>
      <c r="KQR38"/>
      <c r="KQS38"/>
      <c r="KQT38"/>
      <c r="KQU38"/>
      <c r="KQV38"/>
      <c r="KQW38"/>
      <c r="KQX38"/>
      <c r="KQY38"/>
      <c r="KQZ38"/>
      <c r="KRA38"/>
      <c r="KRB38"/>
      <c r="KRC38"/>
      <c r="KRD38"/>
      <c r="KRE38"/>
      <c r="KRF38"/>
      <c r="KRG38"/>
      <c r="KRH38"/>
      <c r="KRI38"/>
      <c r="KRJ38"/>
      <c r="KRK38"/>
      <c r="KRL38"/>
      <c r="KRM38"/>
      <c r="KRN38"/>
      <c r="KRO38"/>
      <c r="KRP38"/>
      <c r="KRQ38"/>
      <c r="KRR38"/>
      <c r="KRS38"/>
      <c r="KRT38"/>
      <c r="KRU38"/>
      <c r="KRV38"/>
      <c r="KRW38"/>
      <c r="KRX38"/>
      <c r="KRY38"/>
      <c r="KRZ38"/>
      <c r="KSA38"/>
      <c r="KSB38"/>
      <c r="KSC38"/>
      <c r="KSD38"/>
      <c r="KSE38"/>
      <c r="KSF38"/>
      <c r="KSG38"/>
      <c r="KSH38"/>
      <c r="KSI38"/>
      <c r="KSJ38"/>
      <c r="KSK38"/>
      <c r="KSL38"/>
      <c r="KSM38"/>
      <c r="KSN38"/>
      <c r="KSO38"/>
      <c r="KSP38"/>
      <c r="KSQ38"/>
      <c r="KSR38"/>
      <c r="KSS38"/>
      <c r="KST38"/>
      <c r="KSU38"/>
      <c r="KSV38"/>
      <c r="KSW38"/>
      <c r="KSX38"/>
      <c r="KSY38"/>
      <c r="KSZ38"/>
      <c r="KTA38"/>
      <c r="KTB38"/>
      <c r="KTC38"/>
      <c r="KTD38"/>
      <c r="KTE38"/>
      <c r="KTF38"/>
      <c r="KTG38"/>
      <c r="KTH38"/>
      <c r="KTI38"/>
      <c r="KTJ38"/>
      <c r="KTK38"/>
      <c r="KTL38"/>
      <c r="KTM38"/>
      <c r="KTN38"/>
      <c r="KTO38"/>
      <c r="KTP38"/>
      <c r="KTQ38"/>
      <c r="KTR38"/>
      <c r="KTS38"/>
      <c r="KTT38"/>
      <c r="KTU38"/>
      <c r="KTV38"/>
      <c r="KTW38"/>
      <c r="KTX38"/>
      <c r="KTY38"/>
      <c r="KTZ38"/>
      <c r="KUA38"/>
      <c r="KUB38"/>
      <c r="KUC38"/>
      <c r="KUD38"/>
      <c r="KUE38"/>
      <c r="KUF38"/>
      <c r="KUG38"/>
      <c r="KUH38"/>
      <c r="KUI38"/>
      <c r="KUJ38"/>
      <c r="KUK38"/>
      <c r="KUL38"/>
      <c r="KUM38"/>
      <c r="KUN38"/>
      <c r="KUO38"/>
      <c r="KUP38"/>
      <c r="KUQ38"/>
      <c r="KUR38"/>
      <c r="KUS38"/>
      <c r="KUT38"/>
      <c r="KUU38"/>
      <c r="KUV38"/>
      <c r="KUW38"/>
      <c r="KUX38"/>
      <c r="KUY38"/>
      <c r="KUZ38"/>
      <c r="KVA38"/>
      <c r="KVB38"/>
      <c r="KVC38"/>
      <c r="KVD38"/>
      <c r="KVE38"/>
      <c r="KVF38"/>
      <c r="KVG38"/>
      <c r="KVH38"/>
      <c r="KVI38"/>
      <c r="KVJ38"/>
      <c r="KVK38"/>
      <c r="KVL38"/>
      <c r="KVM38"/>
      <c r="KVN38"/>
      <c r="KVO38"/>
      <c r="KVP38"/>
      <c r="KVQ38"/>
      <c r="KVR38"/>
      <c r="KVS38"/>
      <c r="KVT38"/>
      <c r="KVU38"/>
      <c r="KVV38"/>
      <c r="KVW38"/>
      <c r="KVX38"/>
      <c r="KVY38"/>
      <c r="KVZ38"/>
      <c r="KWA38"/>
      <c r="KWB38"/>
      <c r="KWC38"/>
      <c r="KWD38"/>
      <c r="KWE38"/>
      <c r="KWF38"/>
      <c r="KWG38"/>
      <c r="KWH38"/>
      <c r="KWI38"/>
      <c r="KWJ38"/>
      <c r="KWK38"/>
      <c r="KWL38"/>
      <c r="KWM38"/>
      <c r="KWN38"/>
      <c r="KWO38"/>
      <c r="KWP38"/>
      <c r="KWQ38"/>
      <c r="KWR38"/>
      <c r="KWS38"/>
      <c r="KWT38"/>
      <c r="KWU38"/>
      <c r="KWV38"/>
      <c r="KWW38"/>
      <c r="KWX38"/>
      <c r="KWY38"/>
      <c r="KWZ38"/>
      <c r="KXA38"/>
      <c r="KXB38"/>
      <c r="KXC38"/>
      <c r="KXD38"/>
      <c r="KXE38"/>
      <c r="KXF38"/>
      <c r="KXG38"/>
      <c r="KXH38"/>
      <c r="KXI38"/>
      <c r="KXJ38"/>
      <c r="KXK38"/>
      <c r="KXL38"/>
      <c r="KXM38"/>
      <c r="KXN38"/>
      <c r="KXO38"/>
      <c r="KXP38"/>
      <c r="KXQ38"/>
      <c r="KXR38"/>
      <c r="KXS38"/>
      <c r="KXT38"/>
      <c r="KXU38"/>
      <c r="KXV38"/>
      <c r="KXW38"/>
      <c r="KXX38"/>
      <c r="KXY38"/>
      <c r="KXZ38"/>
      <c r="KYA38"/>
      <c r="KYB38"/>
      <c r="KYC38"/>
      <c r="KYD38"/>
      <c r="KYE38"/>
      <c r="KYF38"/>
      <c r="KYG38"/>
      <c r="KYH38"/>
      <c r="KYI38"/>
      <c r="KYJ38"/>
      <c r="KYK38"/>
      <c r="KYL38"/>
      <c r="KYM38"/>
      <c r="KYN38"/>
      <c r="KYO38"/>
      <c r="KYP38"/>
      <c r="KYQ38"/>
      <c r="KYR38"/>
      <c r="KYS38"/>
      <c r="KYT38"/>
      <c r="KYU38"/>
      <c r="KYV38"/>
      <c r="KYW38"/>
      <c r="KYX38"/>
      <c r="KYY38"/>
      <c r="KYZ38"/>
      <c r="KZA38"/>
      <c r="KZB38"/>
      <c r="KZC38"/>
      <c r="KZD38"/>
      <c r="KZE38"/>
      <c r="KZF38"/>
      <c r="KZG38"/>
      <c r="KZH38"/>
      <c r="KZI38"/>
      <c r="KZJ38"/>
      <c r="KZK38"/>
      <c r="KZL38"/>
      <c r="KZM38"/>
      <c r="KZN38"/>
      <c r="KZO38"/>
      <c r="KZP38"/>
      <c r="KZQ38"/>
      <c r="KZR38"/>
      <c r="KZS38"/>
      <c r="KZT38"/>
      <c r="KZU38"/>
      <c r="KZV38"/>
      <c r="KZW38"/>
      <c r="KZX38"/>
      <c r="KZY38"/>
      <c r="KZZ38"/>
      <c r="LAA38"/>
      <c r="LAB38"/>
      <c r="LAC38"/>
      <c r="LAD38"/>
      <c r="LAE38"/>
      <c r="LAF38"/>
      <c r="LAG38"/>
      <c r="LAH38"/>
      <c r="LAI38"/>
      <c r="LAJ38"/>
      <c r="LAK38"/>
      <c r="LAL38"/>
      <c r="LAM38"/>
      <c r="LAN38"/>
      <c r="LAO38"/>
      <c r="LAP38"/>
      <c r="LAQ38"/>
      <c r="LAR38"/>
      <c r="LAS38"/>
      <c r="LAT38"/>
      <c r="LAU38"/>
      <c r="LAV38"/>
      <c r="LAW38"/>
      <c r="LAX38"/>
      <c r="LAY38"/>
      <c r="LAZ38"/>
      <c r="LBA38"/>
      <c r="LBB38"/>
      <c r="LBC38"/>
      <c r="LBD38"/>
      <c r="LBE38"/>
      <c r="LBF38"/>
      <c r="LBG38"/>
      <c r="LBH38"/>
      <c r="LBI38"/>
      <c r="LBJ38"/>
      <c r="LBK38"/>
      <c r="LBL38"/>
      <c r="LBM38"/>
      <c r="LBN38"/>
      <c r="LBO38"/>
      <c r="LBP38"/>
      <c r="LBQ38"/>
      <c r="LBR38"/>
      <c r="LBS38"/>
      <c r="LBT38"/>
      <c r="LBU38"/>
      <c r="LBV38"/>
      <c r="LBW38"/>
      <c r="LBX38"/>
      <c r="LBY38"/>
      <c r="LBZ38"/>
      <c r="LCA38"/>
      <c r="LCB38"/>
      <c r="LCC38"/>
      <c r="LCD38"/>
      <c r="LCE38"/>
      <c r="LCF38"/>
      <c r="LCG38"/>
      <c r="LCH38"/>
      <c r="LCI38"/>
      <c r="LCJ38"/>
      <c r="LCK38"/>
      <c r="LCL38"/>
      <c r="LCM38"/>
      <c r="LCN38"/>
      <c r="LCO38"/>
      <c r="LCP38"/>
      <c r="LCQ38"/>
      <c r="LCR38"/>
      <c r="LCS38"/>
      <c r="LCT38"/>
      <c r="LCU38"/>
      <c r="LCV38"/>
      <c r="LCW38"/>
      <c r="LCX38"/>
      <c r="LCY38"/>
      <c r="LCZ38"/>
      <c r="LDA38"/>
      <c r="LDB38"/>
      <c r="LDC38"/>
      <c r="LDD38"/>
      <c r="LDE38"/>
      <c r="LDF38"/>
      <c r="LDG38"/>
      <c r="LDH38"/>
      <c r="LDI38"/>
      <c r="LDJ38"/>
      <c r="LDK38"/>
      <c r="LDL38"/>
      <c r="LDM38"/>
      <c r="LDN38"/>
      <c r="LDO38"/>
      <c r="LDP38"/>
      <c r="LDQ38"/>
      <c r="LDR38"/>
      <c r="LDS38"/>
      <c r="LDT38"/>
      <c r="LDU38"/>
      <c r="LDV38"/>
      <c r="LDW38"/>
      <c r="LDX38"/>
      <c r="LDY38"/>
      <c r="LDZ38"/>
      <c r="LEA38"/>
      <c r="LEB38"/>
      <c r="LEC38"/>
      <c r="LED38"/>
      <c r="LEE38"/>
      <c r="LEF38"/>
      <c r="LEG38"/>
      <c r="LEH38"/>
      <c r="LEI38"/>
      <c r="LEJ38"/>
      <c r="LEK38"/>
      <c r="LEL38"/>
      <c r="LEM38"/>
      <c r="LEN38"/>
      <c r="LEO38"/>
      <c r="LEP38"/>
      <c r="LEQ38"/>
      <c r="LER38"/>
      <c r="LES38"/>
      <c r="LET38"/>
      <c r="LEU38"/>
      <c r="LEV38"/>
      <c r="LEW38"/>
      <c r="LEX38"/>
      <c r="LEY38"/>
      <c r="LEZ38"/>
      <c r="LFA38"/>
      <c r="LFB38"/>
      <c r="LFC38"/>
      <c r="LFD38"/>
      <c r="LFE38"/>
      <c r="LFF38"/>
      <c r="LFG38"/>
      <c r="LFH38"/>
      <c r="LFI38"/>
      <c r="LFJ38"/>
      <c r="LFK38"/>
      <c r="LFL38"/>
      <c r="LFM38"/>
      <c r="LFN38"/>
      <c r="LFO38"/>
      <c r="LFP38"/>
      <c r="LFQ38"/>
      <c r="LFR38"/>
      <c r="LFS38"/>
      <c r="LFT38"/>
      <c r="LFU38"/>
      <c r="LFV38"/>
      <c r="LFW38"/>
      <c r="LFX38"/>
      <c r="LFY38"/>
      <c r="LFZ38"/>
      <c r="LGA38"/>
      <c r="LGB38"/>
      <c r="LGC38"/>
      <c r="LGD38"/>
      <c r="LGE38"/>
      <c r="LGF38"/>
      <c r="LGG38"/>
      <c r="LGH38"/>
      <c r="LGI38"/>
      <c r="LGJ38"/>
      <c r="LGK38"/>
      <c r="LGL38"/>
      <c r="LGM38"/>
      <c r="LGN38"/>
      <c r="LGO38"/>
      <c r="LGP38"/>
      <c r="LGQ38"/>
      <c r="LGR38"/>
      <c r="LGS38"/>
      <c r="LGT38"/>
      <c r="LGU38"/>
      <c r="LGV38"/>
      <c r="LGW38"/>
      <c r="LGX38"/>
      <c r="LGY38"/>
      <c r="LGZ38"/>
      <c r="LHA38"/>
      <c r="LHB38"/>
      <c r="LHC38"/>
      <c r="LHD38"/>
      <c r="LHE38"/>
      <c r="LHF38"/>
      <c r="LHG38"/>
      <c r="LHH38"/>
      <c r="LHI38"/>
      <c r="LHJ38"/>
      <c r="LHK38"/>
      <c r="LHL38"/>
      <c r="LHM38"/>
      <c r="LHN38"/>
      <c r="LHO38"/>
      <c r="LHP38"/>
      <c r="LHQ38"/>
      <c r="LHR38"/>
      <c r="LHS38"/>
      <c r="LHT38"/>
      <c r="LHU38"/>
      <c r="LHV38"/>
      <c r="LHW38"/>
      <c r="LHX38"/>
      <c r="LHY38"/>
      <c r="LHZ38"/>
      <c r="LIA38"/>
      <c r="LIB38"/>
      <c r="LIC38"/>
      <c r="LID38"/>
      <c r="LIE38"/>
      <c r="LIF38"/>
      <c r="LIG38"/>
      <c r="LIH38"/>
      <c r="LII38"/>
      <c r="LIJ38"/>
      <c r="LIK38"/>
      <c r="LIL38"/>
      <c r="LIM38"/>
      <c r="LIN38"/>
      <c r="LIO38"/>
      <c r="LIP38"/>
      <c r="LIQ38"/>
      <c r="LIR38"/>
      <c r="LIS38"/>
      <c r="LIT38"/>
      <c r="LIU38"/>
      <c r="LIV38"/>
      <c r="LIW38"/>
      <c r="LIX38"/>
      <c r="LIY38"/>
      <c r="LIZ38"/>
      <c r="LJA38"/>
      <c r="LJB38"/>
      <c r="LJC38"/>
      <c r="LJD38"/>
      <c r="LJE38"/>
      <c r="LJF38"/>
      <c r="LJG38"/>
      <c r="LJH38"/>
      <c r="LJI38"/>
      <c r="LJJ38"/>
      <c r="LJK38"/>
      <c r="LJL38"/>
      <c r="LJM38"/>
      <c r="LJN38"/>
      <c r="LJO38"/>
      <c r="LJP38"/>
      <c r="LJQ38"/>
      <c r="LJR38"/>
      <c r="LJS38"/>
      <c r="LJT38"/>
      <c r="LJU38"/>
      <c r="LJV38"/>
      <c r="LJW38"/>
      <c r="LJX38"/>
      <c r="LJY38"/>
      <c r="LJZ38"/>
      <c r="LKA38"/>
      <c r="LKB38"/>
      <c r="LKC38"/>
      <c r="LKD38"/>
      <c r="LKE38"/>
      <c r="LKF38"/>
      <c r="LKG38"/>
      <c r="LKH38"/>
      <c r="LKI38"/>
      <c r="LKJ38"/>
      <c r="LKK38"/>
      <c r="LKL38"/>
      <c r="LKM38"/>
      <c r="LKN38"/>
      <c r="LKO38"/>
      <c r="LKP38"/>
      <c r="LKQ38"/>
      <c r="LKR38"/>
      <c r="LKS38"/>
      <c r="LKT38"/>
      <c r="LKU38"/>
      <c r="LKV38"/>
      <c r="LKW38"/>
      <c r="LKX38"/>
      <c r="LKY38"/>
      <c r="LKZ38"/>
      <c r="LLA38"/>
      <c r="LLB38"/>
      <c r="LLC38"/>
      <c r="LLD38"/>
      <c r="LLE38"/>
      <c r="LLF38"/>
      <c r="LLG38"/>
      <c r="LLH38"/>
      <c r="LLI38"/>
      <c r="LLJ38"/>
      <c r="LLK38"/>
      <c r="LLL38"/>
      <c r="LLM38"/>
      <c r="LLN38"/>
      <c r="LLO38"/>
      <c r="LLP38"/>
      <c r="LLQ38"/>
      <c r="LLR38"/>
      <c r="LLS38"/>
      <c r="LLT38"/>
      <c r="LLU38"/>
      <c r="LLV38"/>
      <c r="LLW38"/>
      <c r="LLX38"/>
      <c r="LLY38"/>
      <c r="LLZ38"/>
      <c r="LMA38"/>
      <c r="LMB38"/>
      <c r="LMC38"/>
      <c r="LMD38"/>
      <c r="LME38"/>
      <c r="LMF38"/>
      <c r="LMG38"/>
      <c r="LMH38"/>
      <c r="LMI38"/>
      <c r="LMJ38"/>
      <c r="LMK38"/>
      <c r="LML38"/>
      <c r="LMM38"/>
      <c r="LMN38"/>
      <c r="LMO38"/>
      <c r="LMP38"/>
      <c r="LMQ38"/>
      <c r="LMR38"/>
      <c r="LMS38"/>
      <c r="LMT38"/>
      <c r="LMU38"/>
      <c r="LMV38"/>
      <c r="LMW38"/>
      <c r="LMX38"/>
      <c r="LMY38"/>
      <c r="LMZ38"/>
      <c r="LNA38"/>
      <c r="LNB38"/>
      <c r="LNC38"/>
      <c r="LND38"/>
      <c r="LNE38"/>
      <c r="LNF38"/>
      <c r="LNG38"/>
      <c r="LNH38"/>
      <c r="LNI38"/>
      <c r="LNJ38"/>
      <c r="LNK38"/>
      <c r="LNL38"/>
      <c r="LNM38"/>
      <c r="LNN38"/>
      <c r="LNO38"/>
      <c r="LNP38"/>
      <c r="LNQ38"/>
      <c r="LNR38"/>
      <c r="LNS38"/>
      <c r="LNT38"/>
      <c r="LNU38"/>
      <c r="LNV38"/>
      <c r="LNW38"/>
      <c r="LNX38"/>
      <c r="LNY38"/>
      <c r="LNZ38"/>
      <c r="LOA38"/>
      <c r="LOB38"/>
      <c r="LOC38"/>
      <c r="LOD38"/>
      <c r="LOE38"/>
      <c r="LOF38"/>
      <c r="LOG38"/>
      <c r="LOH38"/>
      <c r="LOI38"/>
      <c r="LOJ38"/>
      <c r="LOK38"/>
      <c r="LOL38"/>
      <c r="LOM38"/>
      <c r="LON38"/>
      <c r="LOO38"/>
      <c r="LOP38"/>
      <c r="LOQ38"/>
      <c r="LOR38"/>
      <c r="LOS38"/>
      <c r="LOT38"/>
      <c r="LOU38"/>
      <c r="LOV38"/>
      <c r="LOW38"/>
      <c r="LOX38"/>
      <c r="LOY38"/>
      <c r="LOZ38"/>
      <c r="LPA38"/>
      <c r="LPB38"/>
      <c r="LPC38"/>
      <c r="LPD38"/>
      <c r="LPE38"/>
      <c r="LPF38"/>
      <c r="LPG38"/>
      <c r="LPH38"/>
      <c r="LPI38"/>
      <c r="LPJ38"/>
      <c r="LPK38"/>
      <c r="LPL38"/>
      <c r="LPM38"/>
      <c r="LPN38"/>
      <c r="LPO38"/>
      <c r="LPP38"/>
      <c r="LPQ38"/>
      <c r="LPR38"/>
      <c r="LPS38"/>
      <c r="LPT38"/>
      <c r="LPU38"/>
      <c r="LPV38"/>
      <c r="LPW38"/>
      <c r="LPX38"/>
      <c r="LPY38"/>
      <c r="LPZ38"/>
      <c r="LQA38"/>
      <c r="LQB38"/>
      <c r="LQC38"/>
      <c r="LQD38"/>
      <c r="LQE38"/>
      <c r="LQF38"/>
      <c r="LQG38"/>
      <c r="LQH38"/>
      <c r="LQI38"/>
      <c r="LQJ38"/>
      <c r="LQK38"/>
      <c r="LQL38"/>
      <c r="LQM38"/>
      <c r="LQN38"/>
      <c r="LQO38"/>
      <c r="LQP38"/>
      <c r="LQQ38"/>
      <c r="LQR38"/>
      <c r="LQS38"/>
      <c r="LQT38"/>
      <c r="LQU38"/>
      <c r="LQV38"/>
      <c r="LQW38"/>
      <c r="LQX38"/>
      <c r="LQY38"/>
      <c r="LQZ38"/>
      <c r="LRA38"/>
      <c r="LRB38"/>
      <c r="LRC38"/>
      <c r="LRD38"/>
      <c r="LRE38"/>
      <c r="LRF38"/>
      <c r="LRG38"/>
      <c r="LRH38"/>
      <c r="LRI38"/>
      <c r="LRJ38"/>
      <c r="LRK38"/>
      <c r="LRL38"/>
      <c r="LRM38"/>
      <c r="LRN38"/>
      <c r="LRO38"/>
      <c r="LRP38"/>
      <c r="LRQ38"/>
      <c r="LRR38"/>
      <c r="LRS38"/>
      <c r="LRT38"/>
      <c r="LRU38"/>
      <c r="LRV38"/>
      <c r="LRW38"/>
      <c r="LRX38"/>
      <c r="LRY38"/>
      <c r="LRZ38"/>
      <c r="LSA38"/>
      <c r="LSB38"/>
      <c r="LSC38"/>
      <c r="LSD38"/>
      <c r="LSE38"/>
      <c r="LSF38"/>
      <c r="LSG38"/>
      <c r="LSH38"/>
      <c r="LSI38"/>
      <c r="LSJ38"/>
      <c r="LSK38"/>
      <c r="LSL38"/>
      <c r="LSM38"/>
      <c r="LSN38"/>
      <c r="LSO38"/>
      <c r="LSP38"/>
      <c r="LSQ38"/>
      <c r="LSR38"/>
      <c r="LSS38"/>
      <c r="LST38"/>
      <c r="LSU38"/>
      <c r="LSV38"/>
      <c r="LSW38"/>
      <c r="LSX38"/>
      <c r="LSY38"/>
      <c r="LSZ38"/>
      <c r="LTA38"/>
      <c r="LTB38"/>
      <c r="LTC38"/>
      <c r="LTD38"/>
      <c r="LTE38"/>
      <c r="LTF38"/>
      <c r="LTG38"/>
      <c r="LTH38"/>
      <c r="LTI38"/>
      <c r="LTJ38"/>
      <c r="LTK38"/>
      <c r="LTL38"/>
      <c r="LTM38"/>
      <c r="LTN38"/>
      <c r="LTO38"/>
      <c r="LTP38"/>
      <c r="LTQ38"/>
      <c r="LTR38"/>
      <c r="LTS38"/>
      <c r="LTT38"/>
      <c r="LTU38"/>
      <c r="LTV38"/>
      <c r="LTW38"/>
      <c r="LTX38"/>
      <c r="LTY38"/>
      <c r="LTZ38"/>
      <c r="LUA38"/>
      <c r="LUB38"/>
      <c r="LUC38"/>
      <c r="LUD38"/>
      <c r="LUE38"/>
      <c r="LUF38"/>
      <c r="LUG38"/>
      <c r="LUH38"/>
      <c r="LUI38"/>
      <c r="LUJ38"/>
      <c r="LUK38"/>
      <c r="LUL38"/>
      <c r="LUM38"/>
      <c r="LUN38"/>
      <c r="LUO38"/>
      <c r="LUP38"/>
      <c r="LUQ38"/>
      <c r="LUR38"/>
      <c r="LUS38"/>
      <c r="LUT38"/>
      <c r="LUU38"/>
      <c r="LUV38"/>
      <c r="LUW38"/>
      <c r="LUX38"/>
      <c r="LUY38"/>
      <c r="LUZ38"/>
      <c r="LVA38"/>
      <c r="LVB38"/>
      <c r="LVC38"/>
      <c r="LVD38"/>
      <c r="LVE38"/>
      <c r="LVF38"/>
      <c r="LVG38"/>
      <c r="LVH38"/>
      <c r="LVI38"/>
      <c r="LVJ38"/>
      <c r="LVK38"/>
      <c r="LVL38"/>
      <c r="LVM38"/>
      <c r="LVN38"/>
      <c r="LVO38"/>
      <c r="LVP38"/>
      <c r="LVQ38"/>
      <c r="LVR38"/>
      <c r="LVS38"/>
      <c r="LVT38"/>
      <c r="LVU38"/>
      <c r="LVV38"/>
      <c r="LVW38"/>
      <c r="LVX38"/>
      <c r="LVY38"/>
      <c r="LVZ38"/>
      <c r="LWA38"/>
      <c r="LWB38"/>
      <c r="LWC38"/>
      <c r="LWD38"/>
      <c r="LWE38"/>
      <c r="LWF38"/>
      <c r="LWG38"/>
      <c r="LWH38"/>
      <c r="LWI38"/>
      <c r="LWJ38"/>
      <c r="LWK38"/>
      <c r="LWL38"/>
      <c r="LWM38"/>
      <c r="LWN38"/>
      <c r="LWO38"/>
      <c r="LWP38"/>
      <c r="LWQ38"/>
      <c r="LWR38"/>
      <c r="LWS38"/>
      <c r="LWT38"/>
      <c r="LWU38"/>
      <c r="LWV38"/>
      <c r="LWW38"/>
      <c r="LWX38"/>
      <c r="LWY38"/>
      <c r="LWZ38"/>
      <c r="LXA38"/>
      <c r="LXB38"/>
      <c r="LXC38"/>
      <c r="LXD38"/>
      <c r="LXE38"/>
      <c r="LXF38"/>
      <c r="LXG38"/>
      <c r="LXH38"/>
      <c r="LXI38"/>
      <c r="LXJ38"/>
      <c r="LXK38"/>
      <c r="LXL38"/>
      <c r="LXM38"/>
      <c r="LXN38"/>
      <c r="LXO38"/>
      <c r="LXP38"/>
      <c r="LXQ38"/>
      <c r="LXR38"/>
      <c r="LXS38"/>
      <c r="LXT38"/>
      <c r="LXU38"/>
      <c r="LXV38"/>
      <c r="LXW38"/>
      <c r="LXX38"/>
      <c r="LXY38"/>
      <c r="LXZ38"/>
      <c r="LYA38"/>
      <c r="LYB38"/>
      <c r="LYC38"/>
      <c r="LYD38"/>
      <c r="LYE38"/>
      <c r="LYF38"/>
      <c r="LYG38"/>
      <c r="LYH38"/>
      <c r="LYI38"/>
      <c r="LYJ38"/>
      <c r="LYK38"/>
      <c r="LYL38"/>
      <c r="LYM38"/>
      <c r="LYN38"/>
      <c r="LYO38"/>
      <c r="LYP38"/>
      <c r="LYQ38"/>
      <c r="LYR38"/>
      <c r="LYS38"/>
      <c r="LYT38"/>
      <c r="LYU38"/>
      <c r="LYV38"/>
      <c r="LYW38"/>
      <c r="LYX38"/>
      <c r="LYY38"/>
      <c r="LYZ38"/>
      <c r="LZA38"/>
      <c r="LZB38"/>
      <c r="LZC38"/>
      <c r="LZD38"/>
      <c r="LZE38"/>
      <c r="LZF38"/>
      <c r="LZG38"/>
      <c r="LZH38"/>
      <c r="LZI38"/>
      <c r="LZJ38"/>
      <c r="LZK38"/>
      <c r="LZL38"/>
      <c r="LZM38"/>
      <c r="LZN38"/>
      <c r="LZO38"/>
      <c r="LZP38"/>
      <c r="LZQ38"/>
      <c r="LZR38"/>
      <c r="LZS38"/>
      <c r="LZT38"/>
      <c r="LZU38"/>
      <c r="LZV38"/>
      <c r="LZW38"/>
      <c r="LZX38"/>
      <c r="LZY38"/>
      <c r="LZZ38"/>
      <c r="MAA38"/>
      <c r="MAB38"/>
      <c r="MAC38"/>
      <c r="MAD38"/>
      <c r="MAE38"/>
      <c r="MAF38"/>
      <c r="MAG38"/>
      <c r="MAH38"/>
      <c r="MAI38"/>
      <c r="MAJ38"/>
      <c r="MAK38"/>
      <c r="MAL38"/>
      <c r="MAM38"/>
      <c r="MAN38"/>
      <c r="MAO38"/>
      <c r="MAP38"/>
      <c r="MAQ38"/>
      <c r="MAR38"/>
      <c r="MAS38"/>
      <c r="MAT38"/>
      <c r="MAU38"/>
      <c r="MAV38"/>
      <c r="MAW38"/>
      <c r="MAX38"/>
      <c r="MAY38"/>
      <c r="MAZ38"/>
      <c r="MBA38"/>
      <c r="MBB38"/>
      <c r="MBC38"/>
      <c r="MBD38"/>
      <c r="MBE38"/>
      <c r="MBF38"/>
      <c r="MBG38"/>
      <c r="MBH38"/>
      <c r="MBI38"/>
      <c r="MBJ38"/>
      <c r="MBK38"/>
      <c r="MBL38"/>
      <c r="MBM38"/>
      <c r="MBN38"/>
      <c r="MBO38"/>
      <c r="MBP38"/>
      <c r="MBQ38"/>
      <c r="MBR38"/>
      <c r="MBS38"/>
      <c r="MBT38"/>
      <c r="MBU38"/>
      <c r="MBV38"/>
      <c r="MBW38"/>
      <c r="MBX38"/>
      <c r="MBY38"/>
      <c r="MBZ38"/>
      <c r="MCA38"/>
      <c r="MCB38"/>
      <c r="MCC38"/>
      <c r="MCD38"/>
      <c r="MCE38"/>
      <c r="MCF38"/>
      <c r="MCG38"/>
      <c r="MCH38"/>
      <c r="MCI38"/>
      <c r="MCJ38"/>
      <c r="MCK38"/>
      <c r="MCL38"/>
      <c r="MCM38"/>
      <c r="MCN38"/>
      <c r="MCO38"/>
      <c r="MCP38"/>
      <c r="MCQ38"/>
      <c r="MCR38"/>
      <c r="MCS38"/>
      <c r="MCT38"/>
      <c r="MCU38"/>
      <c r="MCV38"/>
      <c r="MCW38"/>
      <c r="MCX38"/>
      <c r="MCY38"/>
      <c r="MCZ38"/>
      <c r="MDA38"/>
      <c r="MDB38"/>
      <c r="MDC38"/>
      <c r="MDD38"/>
      <c r="MDE38"/>
      <c r="MDF38"/>
      <c r="MDG38"/>
      <c r="MDH38"/>
      <c r="MDI38"/>
      <c r="MDJ38"/>
      <c r="MDK38"/>
      <c r="MDL38"/>
      <c r="MDM38"/>
      <c r="MDN38"/>
      <c r="MDO38"/>
      <c r="MDP38"/>
      <c r="MDQ38"/>
      <c r="MDR38"/>
      <c r="MDS38"/>
      <c r="MDT38"/>
      <c r="MDU38"/>
      <c r="MDV38"/>
      <c r="MDW38"/>
      <c r="MDX38"/>
      <c r="MDY38"/>
      <c r="MDZ38"/>
      <c r="MEA38"/>
      <c r="MEB38"/>
      <c r="MEC38"/>
      <c r="MED38"/>
      <c r="MEE38"/>
      <c r="MEF38"/>
      <c r="MEG38"/>
      <c r="MEH38"/>
      <c r="MEI38"/>
      <c r="MEJ38"/>
      <c r="MEK38"/>
      <c r="MEL38"/>
      <c r="MEM38"/>
      <c r="MEN38"/>
      <c r="MEO38"/>
      <c r="MEP38"/>
      <c r="MEQ38"/>
      <c r="MER38"/>
      <c r="MES38"/>
      <c r="MET38"/>
      <c r="MEU38"/>
      <c r="MEV38"/>
      <c r="MEW38"/>
      <c r="MEX38"/>
      <c r="MEY38"/>
      <c r="MEZ38"/>
      <c r="MFA38"/>
      <c r="MFB38"/>
      <c r="MFC38"/>
      <c r="MFD38"/>
      <c r="MFE38"/>
      <c r="MFF38"/>
      <c r="MFG38"/>
      <c r="MFH38"/>
      <c r="MFI38"/>
      <c r="MFJ38"/>
      <c r="MFK38"/>
      <c r="MFL38"/>
      <c r="MFM38"/>
      <c r="MFN38"/>
      <c r="MFO38"/>
      <c r="MFP38"/>
      <c r="MFQ38"/>
      <c r="MFR38"/>
      <c r="MFS38"/>
      <c r="MFT38"/>
      <c r="MFU38"/>
      <c r="MFV38"/>
      <c r="MFW38"/>
      <c r="MFX38"/>
      <c r="MFY38"/>
      <c r="MFZ38"/>
      <c r="MGA38"/>
      <c r="MGB38"/>
      <c r="MGC38"/>
      <c r="MGD38"/>
      <c r="MGE38"/>
      <c r="MGF38"/>
      <c r="MGG38"/>
      <c r="MGH38"/>
      <c r="MGI38"/>
      <c r="MGJ38"/>
      <c r="MGK38"/>
      <c r="MGL38"/>
      <c r="MGM38"/>
      <c r="MGN38"/>
      <c r="MGO38"/>
      <c r="MGP38"/>
      <c r="MGQ38"/>
      <c r="MGR38"/>
      <c r="MGS38"/>
      <c r="MGT38"/>
      <c r="MGU38"/>
      <c r="MGV38"/>
      <c r="MGW38"/>
      <c r="MGX38"/>
      <c r="MGY38"/>
      <c r="MGZ38"/>
      <c r="MHA38"/>
      <c r="MHB38"/>
      <c r="MHC38"/>
      <c r="MHD38"/>
      <c r="MHE38"/>
      <c r="MHF38"/>
      <c r="MHG38"/>
      <c r="MHH38"/>
      <c r="MHI38"/>
      <c r="MHJ38"/>
      <c r="MHK38"/>
      <c r="MHL38"/>
      <c r="MHM38"/>
      <c r="MHN38"/>
      <c r="MHO38"/>
      <c r="MHP38"/>
      <c r="MHQ38"/>
      <c r="MHR38"/>
      <c r="MHS38"/>
      <c r="MHT38"/>
      <c r="MHU38"/>
      <c r="MHV38"/>
      <c r="MHW38"/>
      <c r="MHX38"/>
      <c r="MHY38"/>
      <c r="MHZ38"/>
      <c r="MIA38"/>
      <c r="MIB38"/>
      <c r="MIC38"/>
      <c r="MID38"/>
      <c r="MIE38"/>
      <c r="MIF38"/>
      <c r="MIG38"/>
      <c r="MIH38"/>
      <c r="MII38"/>
      <c r="MIJ38"/>
      <c r="MIK38"/>
      <c r="MIL38"/>
      <c r="MIM38"/>
      <c r="MIN38"/>
      <c r="MIO38"/>
      <c r="MIP38"/>
      <c r="MIQ38"/>
      <c r="MIR38"/>
      <c r="MIS38"/>
      <c r="MIT38"/>
      <c r="MIU38"/>
      <c r="MIV38"/>
      <c r="MIW38"/>
      <c r="MIX38"/>
      <c r="MIY38"/>
      <c r="MIZ38"/>
      <c r="MJA38"/>
      <c r="MJB38"/>
      <c r="MJC38"/>
      <c r="MJD38"/>
      <c r="MJE38"/>
      <c r="MJF38"/>
      <c r="MJG38"/>
      <c r="MJH38"/>
      <c r="MJI38"/>
      <c r="MJJ38"/>
      <c r="MJK38"/>
      <c r="MJL38"/>
      <c r="MJM38"/>
      <c r="MJN38"/>
      <c r="MJO38"/>
      <c r="MJP38"/>
      <c r="MJQ38"/>
      <c r="MJR38"/>
      <c r="MJS38"/>
      <c r="MJT38"/>
      <c r="MJU38"/>
      <c r="MJV38"/>
      <c r="MJW38"/>
      <c r="MJX38"/>
      <c r="MJY38"/>
      <c r="MJZ38"/>
      <c r="MKA38"/>
      <c r="MKB38"/>
      <c r="MKC38"/>
      <c r="MKD38"/>
      <c r="MKE38"/>
      <c r="MKF38"/>
      <c r="MKG38"/>
      <c r="MKH38"/>
      <c r="MKI38"/>
      <c r="MKJ38"/>
      <c r="MKK38"/>
      <c r="MKL38"/>
      <c r="MKM38"/>
      <c r="MKN38"/>
      <c r="MKO38"/>
      <c r="MKP38"/>
      <c r="MKQ38"/>
      <c r="MKR38"/>
      <c r="MKS38"/>
      <c r="MKT38"/>
      <c r="MKU38"/>
      <c r="MKV38"/>
      <c r="MKW38"/>
      <c r="MKX38"/>
      <c r="MKY38"/>
      <c r="MKZ38"/>
      <c r="MLA38"/>
      <c r="MLB38"/>
      <c r="MLC38"/>
      <c r="MLD38"/>
      <c r="MLE38"/>
      <c r="MLF38"/>
      <c r="MLG38"/>
      <c r="MLH38"/>
      <c r="MLI38"/>
      <c r="MLJ38"/>
      <c r="MLK38"/>
      <c r="MLL38"/>
      <c r="MLM38"/>
      <c r="MLN38"/>
      <c r="MLO38"/>
      <c r="MLP38"/>
      <c r="MLQ38"/>
      <c r="MLR38"/>
      <c r="MLS38"/>
      <c r="MLT38"/>
      <c r="MLU38"/>
      <c r="MLV38"/>
      <c r="MLW38"/>
      <c r="MLX38"/>
      <c r="MLY38"/>
      <c r="MLZ38"/>
      <c r="MMA38"/>
      <c r="MMB38"/>
      <c r="MMC38"/>
      <c r="MMD38"/>
      <c r="MME38"/>
      <c r="MMF38"/>
      <c r="MMG38"/>
      <c r="MMH38"/>
      <c r="MMI38"/>
      <c r="MMJ38"/>
      <c r="MMK38"/>
      <c r="MML38"/>
      <c r="MMM38"/>
      <c r="MMN38"/>
      <c r="MMO38"/>
      <c r="MMP38"/>
      <c r="MMQ38"/>
      <c r="MMR38"/>
      <c r="MMS38"/>
      <c r="MMT38"/>
      <c r="MMU38"/>
      <c r="MMV38"/>
      <c r="MMW38"/>
      <c r="MMX38"/>
      <c r="MMY38"/>
      <c r="MMZ38"/>
      <c r="MNA38"/>
      <c r="MNB38"/>
      <c r="MNC38"/>
      <c r="MND38"/>
      <c r="MNE38"/>
      <c r="MNF38"/>
      <c r="MNG38"/>
      <c r="MNH38"/>
      <c r="MNI38"/>
      <c r="MNJ38"/>
      <c r="MNK38"/>
      <c r="MNL38"/>
      <c r="MNM38"/>
      <c r="MNN38"/>
      <c r="MNO38"/>
      <c r="MNP38"/>
      <c r="MNQ38"/>
      <c r="MNR38"/>
      <c r="MNS38"/>
      <c r="MNT38"/>
      <c r="MNU38"/>
      <c r="MNV38"/>
      <c r="MNW38"/>
      <c r="MNX38"/>
      <c r="MNY38"/>
      <c r="MNZ38"/>
      <c r="MOA38"/>
      <c r="MOB38"/>
      <c r="MOC38"/>
      <c r="MOD38"/>
      <c r="MOE38"/>
      <c r="MOF38"/>
      <c r="MOG38"/>
      <c r="MOH38"/>
      <c r="MOI38"/>
      <c r="MOJ38"/>
      <c r="MOK38"/>
      <c r="MOL38"/>
      <c r="MOM38"/>
      <c r="MON38"/>
      <c r="MOO38"/>
      <c r="MOP38"/>
      <c r="MOQ38"/>
      <c r="MOR38"/>
      <c r="MOS38"/>
      <c r="MOT38"/>
      <c r="MOU38"/>
      <c r="MOV38"/>
      <c r="MOW38"/>
      <c r="MOX38"/>
      <c r="MOY38"/>
      <c r="MOZ38"/>
      <c r="MPA38"/>
      <c r="MPB38"/>
      <c r="MPC38"/>
      <c r="MPD38"/>
      <c r="MPE38"/>
      <c r="MPF38"/>
      <c r="MPG38"/>
      <c r="MPH38"/>
      <c r="MPI38"/>
      <c r="MPJ38"/>
      <c r="MPK38"/>
      <c r="MPL38"/>
      <c r="MPM38"/>
      <c r="MPN38"/>
      <c r="MPO38"/>
      <c r="MPP38"/>
      <c r="MPQ38"/>
      <c r="MPR38"/>
      <c r="MPS38"/>
      <c r="MPT38"/>
      <c r="MPU38"/>
      <c r="MPV38"/>
      <c r="MPW38"/>
      <c r="MPX38"/>
      <c r="MPY38"/>
      <c r="MPZ38"/>
      <c r="MQA38"/>
      <c r="MQB38"/>
      <c r="MQC38"/>
      <c r="MQD38"/>
      <c r="MQE38"/>
      <c r="MQF38"/>
      <c r="MQG38"/>
      <c r="MQH38"/>
      <c r="MQI38"/>
      <c r="MQJ38"/>
      <c r="MQK38"/>
      <c r="MQL38"/>
      <c r="MQM38"/>
      <c r="MQN38"/>
      <c r="MQO38"/>
      <c r="MQP38"/>
      <c r="MQQ38"/>
      <c r="MQR38"/>
      <c r="MQS38"/>
      <c r="MQT38"/>
      <c r="MQU38"/>
      <c r="MQV38"/>
      <c r="MQW38"/>
      <c r="MQX38"/>
      <c r="MQY38"/>
      <c r="MQZ38"/>
      <c r="MRA38"/>
      <c r="MRB38"/>
      <c r="MRC38"/>
      <c r="MRD38"/>
      <c r="MRE38"/>
      <c r="MRF38"/>
      <c r="MRG38"/>
      <c r="MRH38"/>
      <c r="MRI38"/>
      <c r="MRJ38"/>
      <c r="MRK38"/>
      <c r="MRL38"/>
      <c r="MRM38"/>
      <c r="MRN38"/>
      <c r="MRO38"/>
      <c r="MRP38"/>
      <c r="MRQ38"/>
      <c r="MRR38"/>
      <c r="MRS38"/>
      <c r="MRT38"/>
      <c r="MRU38"/>
      <c r="MRV38"/>
      <c r="MRW38"/>
      <c r="MRX38"/>
      <c r="MRY38"/>
      <c r="MRZ38"/>
      <c r="MSA38"/>
      <c r="MSB38"/>
      <c r="MSC38"/>
      <c r="MSD38"/>
      <c r="MSE38"/>
      <c r="MSF38"/>
      <c r="MSG38"/>
      <c r="MSH38"/>
      <c r="MSI38"/>
      <c r="MSJ38"/>
      <c r="MSK38"/>
      <c r="MSL38"/>
      <c r="MSM38"/>
      <c r="MSN38"/>
      <c r="MSO38"/>
      <c r="MSP38"/>
      <c r="MSQ38"/>
      <c r="MSR38"/>
      <c r="MSS38"/>
      <c r="MST38"/>
      <c r="MSU38"/>
      <c r="MSV38"/>
      <c r="MSW38"/>
      <c r="MSX38"/>
      <c r="MSY38"/>
      <c r="MSZ38"/>
      <c r="MTA38"/>
      <c r="MTB38"/>
      <c r="MTC38"/>
      <c r="MTD38"/>
      <c r="MTE38"/>
      <c r="MTF38"/>
      <c r="MTG38"/>
      <c r="MTH38"/>
      <c r="MTI38"/>
      <c r="MTJ38"/>
      <c r="MTK38"/>
      <c r="MTL38"/>
      <c r="MTM38"/>
      <c r="MTN38"/>
      <c r="MTO38"/>
      <c r="MTP38"/>
      <c r="MTQ38"/>
      <c r="MTR38"/>
      <c r="MTS38"/>
      <c r="MTT38"/>
      <c r="MTU38"/>
      <c r="MTV38"/>
      <c r="MTW38"/>
      <c r="MTX38"/>
      <c r="MTY38"/>
      <c r="MTZ38"/>
      <c r="MUA38"/>
      <c r="MUB38"/>
      <c r="MUC38"/>
      <c r="MUD38"/>
      <c r="MUE38"/>
      <c r="MUF38"/>
      <c r="MUG38"/>
      <c r="MUH38"/>
      <c r="MUI38"/>
      <c r="MUJ38"/>
      <c r="MUK38"/>
      <c r="MUL38"/>
      <c r="MUM38"/>
      <c r="MUN38"/>
      <c r="MUO38"/>
      <c r="MUP38"/>
      <c r="MUQ38"/>
      <c r="MUR38"/>
      <c r="MUS38"/>
      <c r="MUT38"/>
      <c r="MUU38"/>
      <c r="MUV38"/>
      <c r="MUW38"/>
      <c r="MUX38"/>
      <c r="MUY38"/>
      <c r="MUZ38"/>
      <c r="MVA38"/>
      <c r="MVB38"/>
      <c r="MVC38"/>
      <c r="MVD38"/>
      <c r="MVE38"/>
      <c r="MVF38"/>
      <c r="MVG38"/>
      <c r="MVH38"/>
      <c r="MVI38"/>
      <c r="MVJ38"/>
      <c r="MVK38"/>
      <c r="MVL38"/>
      <c r="MVM38"/>
      <c r="MVN38"/>
      <c r="MVO38"/>
      <c r="MVP38"/>
      <c r="MVQ38"/>
      <c r="MVR38"/>
      <c r="MVS38"/>
      <c r="MVT38"/>
      <c r="MVU38"/>
      <c r="MVV38"/>
      <c r="MVW38"/>
      <c r="MVX38"/>
      <c r="MVY38"/>
      <c r="MVZ38"/>
      <c r="MWA38"/>
      <c r="MWB38"/>
      <c r="MWC38"/>
      <c r="MWD38"/>
      <c r="MWE38"/>
      <c r="MWF38"/>
      <c r="MWG38"/>
      <c r="MWH38"/>
      <c r="MWI38"/>
      <c r="MWJ38"/>
      <c r="MWK38"/>
      <c r="MWL38"/>
      <c r="MWM38"/>
      <c r="MWN38"/>
      <c r="MWO38"/>
      <c r="MWP38"/>
      <c r="MWQ38"/>
      <c r="MWR38"/>
      <c r="MWS38"/>
      <c r="MWT38"/>
      <c r="MWU38"/>
      <c r="MWV38"/>
      <c r="MWW38"/>
      <c r="MWX38"/>
      <c r="MWY38"/>
      <c r="MWZ38"/>
      <c r="MXA38"/>
      <c r="MXB38"/>
      <c r="MXC38"/>
      <c r="MXD38"/>
      <c r="MXE38"/>
      <c r="MXF38"/>
      <c r="MXG38"/>
      <c r="MXH38"/>
      <c r="MXI38"/>
      <c r="MXJ38"/>
      <c r="MXK38"/>
      <c r="MXL38"/>
      <c r="MXM38"/>
      <c r="MXN38"/>
      <c r="MXO38"/>
      <c r="MXP38"/>
      <c r="MXQ38"/>
      <c r="MXR38"/>
      <c r="MXS38"/>
      <c r="MXT38"/>
      <c r="MXU38"/>
      <c r="MXV38"/>
      <c r="MXW38"/>
      <c r="MXX38"/>
      <c r="MXY38"/>
      <c r="MXZ38"/>
      <c r="MYA38"/>
      <c r="MYB38"/>
      <c r="MYC38"/>
      <c r="MYD38"/>
      <c r="MYE38"/>
      <c r="MYF38"/>
      <c r="MYG38"/>
      <c r="MYH38"/>
      <c r="MYI38"/>
      <c r="MYJ38"/>
      <c r="MYK38"/>
      <c r="MYL38"/>
      <c r="MYM38"/>
      <c r="MYN38"/>
      <c r="MYO38"/>
      <c r="MYP38"/>
      <c r="MYQ38"/>
      <c r="MYR38"/>
      <c r="MYS38"/>
      <c r="MYT38"/>
      <c r="MYU38"/>
      <c r="MYV38"/>
      <c r="MYW38"/>
      <c r="MYX38"/>
      <c r="MYY38"/>
      <c r="MYZ38"/>
      <c r="MZA38"/>
      <c r="MZB38"/>
      <c r="MZC38"/>
      <c r="MZD38"/>
      <c r="MZE38"/>
      <c r="MZF38"/>
      <c r="MZG38"/>
      <c r="MZH38"/>
      <c r="MZI38"/>
      <c r="MZJ38"/>
      <c r="MZK38"/>
      <c r="MZL38"/>
      <c r="MZM38"/>
      <c r="MZN38"/>
      <c r="MZO38"/>
      <c r="MZP38"/>
      <c r="MZQ38"/>
      <c r="MZR38"/>
      <c r="MZS38"/>
      <c r="MZT38"/>
      <c r="MZU38"/>
      <c r="MZV38"/>
      <c r="MZW38"/>
      <c r="MZX38"/>
      <c r="MZY38"/>
      <c r="MZZ38"/>
      <c r="NAA38"/>
      <c r="NAB38"/>
      <c r="NAC38"/>
      <c r="NAD38"/>
      <c r="NAE38"/>
      <c r="NAF38"/>
      <c r="NAG38"/>
      <c r="NAH38"/>
      <c r="NAI38"/>
      <c r="NAJ38"/>
      <c r="NAK38"/>
      <c r="NAL38"/>
      <c r="NAM38"/>
      <c r="NAN38"/>
      <c r="NAO38"/>
      <c r="NAP38"/>
      <c r="NAQ38"/>
      <c r="NAR38"/>
      <c r="NAS38"/>
      <c r="NAT38"/>
      <c r="NAU38"/>
      <c r="NAV38"/>
      <c r="NAW38"/>
      <c r="NAX38"/>
      <c r="NAY38"/>
      <c r="NAZ38"/>
      <c r="NBA38"/>
      <c r="NBB38"/>
      <c r="NBC38"/>
      <c r="NBD38"/>
      <c r="NBE38"/>
      <c r="NBF38"/>
      <c r="NBG38"/>
      <c r="NBH38"/>
      <c r="NBI38"/>
      <c r="NBJ38"/>
      <c r="NBK38"/>
      <c r="NBL38"/>
      <c r="NBM38"/>
      <c r="NBN38"/>
      <c r="NBO38"/>
      <c r="NBP38"/>
      <c r="NBQ38"/>
      <c r="NBR38"/>
      <c r="NBS38"/>
      <c r="NBT38"/>
      <c r="NBU38"/>
      <c r="NBV38"/>
      <c r="NBW38"/>
      <c r="NBX38"/>
      <c r="NBY38"/>
      <c r="NBZ38"/>
      <c r="NCA38"/>
      <c r="NCB38"/>
      <c r="NCC38"/>
      <c r="NCD38"/>
      <c r="NCE38"/>
      <c r="NCF38"/>
      <c r="NCG38"/>
      <c r="NCH38"/>
      <c r="NCI38"/>
      <c r="NCJ38"/>
      <c r="NCK38"/>
      <c r="NCL38"/>
      <c r="NCM38"/>
      <c r="NCN38"/>
      <c r="NCO38"/>
      <c r="NCP38"/>
      <c r="NCQ38"/>
      <c r="NCR38"/>
      <c r="NCS38"/>
      <c r="NCT38"/>
      <c r="NCU38"/>
      <c r="NCV38"/>
      <c r="NCW38"/>
      <c r="NCX38"/>
      <c r="NCY38"/>
      <c r="NCZ38"/>
      <c r="NDA38"/>
      <c r="NDB38"/>
      <c r="NDC38"/>
      <c r="NDD38"/>
      <c r="NDE38"/>
      <c r="NDF38"/>
      <c r="NDG38"/>
      <c r="NDH38"/>
      <c r="NDI38"/>
      <c r="NDJ38"/>
      <c r="NDK38"/>
      <c r="NDL38"/>
      <c r="NDM38"/>
      <c r="NDN38"/>
      <c r="NDO38"/>
      <c r="NDP38"/>
      <c r="NDQ38"/>
      <c r="NDR38"/>
      <c r="NDS38"/>
      <c r="NDT38"/>
      <c r="NDU38"/>
      <c r="NDV38"/>
      <c r="NDW38"/>
      <c r="NDX38"/>
      <c r="NDY38"/>
      <c r="NDZ38"/>
      <c r="NEA38"/>
      <c r="NEB38"/>
      <c r="NEC38"/>
      <c r="NED38"/>
      <c r="NEE38"/>
      <c r="NEF38"/>
      <c r="NEG38"/>
      <c r="NEH38"/>
      <c r="NEI38"/>
      <c r="NEJ38"/>
      <c r="NEK38"/>
      <c r="NEL38"/>
      <c r="NEM38"/>
      <c r="NEN38"/>
      <c r="NEO38"/>
      <c r="NEP38"/>
      <c r="NEQ38"/>
      <c r="NER38"/>
      <c r="NES38"/>
      <c r="NET38"/>
      <c r="NEU38"/>
      <c r="NEV38"/>
      <c r="NEW38"/>
      <c r="NEX38"/>
      <c r="NEY38"/>
      <c r="NEZ38"/>
      <c r="NFA38"/>
      <c r="NFB38"/>
      <c r="NFC38"/>
      <c r="NFD38"/>
      <c r="NFE38"/>
      <c r="NFF38"/>
      <c r="NFG38"/>
      <c r="NFH38"/>
      <c r="NFI38"/>
      <c r="NFJ38"/>
      <c r="NFK38"/>
      <c r="NFL38"/>
      <c r="NFM38"/>
      <c r="NFN38"/>
      <c r="NFO38"/>
      <c r="NFP38"/>
      <c r="NFQ38"/>
      <c r="NFR38"/>
      <c r="NFS38"/>
      <c r="NFT38"/>
      <c r="NFU38"/>
      <c r="NFV38"/>
      <c r="NFW38"/>
      <c r="NFX38"/>
      <c r="NFY38"/>
      <c r="NFZ38"/>
      <c r="NGA38"/>
      <c r="NGB38"/>
      <c r="NGC38"/>
      <c r="NGD38"/>
      <c r="NGE38"/>
      <c r="NGF38"/>
      <c r="NGG38"/>
      <c r="NGH38"/>
      <c r="NGI38"/>
      <c r="NGJ38"/>
      <c r="NGK38"/>
      <c r="NGL38"/>
      <c r="NGM38"/>
      <c r="NGN38"/>
      <c r="NGO38"/>
      <c r="NGP38"/>
      <c r="NGQ38"/>
      <c r="NGR38"/>
      <c r="NGS38"/>
      <c r="NGT38"/>
      <c r="NGU38"/>
      <c r="NGV38"/>
      <c r="NGW38"/>
      <c r="NGX38"/>
      <c r="NGY38"/>
      <c r="NGZ38"/>
      <c r="NHA38"/>
      <c r="NHB38"/>
      <c r="NHC38"/>
      <c r="NHD38"/>
      <c r="NHE38"/>
      <c r="NHF38"/>
      <c r="NHG38"/>
      <c r="NHH38"/>
      <c r="NHI38"/>
      <c r="NHJ38"/>
      <c r="NHK38"/>
      <c r="NHL38"/>
      <c r="NHM38"/>
      <c r="NHN38"/>
      <c r="NHO38"/>
      <c r="NHP38"/>
      <c r="NHQ38"/>
      <c r="NHR38"/>
      <c r="NHS38"/>
      <c r="NHT38"/>
      <c r="NHU38"/>
      <c r="NHV38"/>
      <c r="NHW38"/>
      <c r="NHX38"/>
      <c r="NHY38"/>
      <c r="NHZ38"/>
      <c r="NIA38"/>
      <c r="NIB38"/>
      <c r="NIC38"/>
      <c r="NID38"/>
      <c r="NIE38"/>
      <c r="NIF38"/>
      <c r="NIG38"/>
      <c r="NIH38"/>
      <c r="NII38"/>
      <c r="NIJ38"/>
      <c r="NIK38"/>
      <c r="NIL38"/>
      <c r="NIM38"/>
      <c r="NIN38"/>
      <c r="NIO38"/>
      <c r="NIP38"/>
      <c r="NIQ38"/>
      <c r="NIR38"/>
      <c r="NIS38"/>
      <c r="NIT38"/>
      <c r="NIU38"/>
      <c r="NIV38"/>
      <c r="NIW38"/>
      <c r="NIX38"/>
      <c r="NIY38"/>
      <c r="NIZ38"/>
      <c r="NJA38"/>
      <c r="NJB38"/>
      <c r="NJC38"/>
      <c r="NJD38"/>
      <c r="NJE38"/>
      <c r="NJF38"/>
      <c r="NJG38"/>
      <c r="NJH38"/>
      <c r="NJI38"/>
      <c r="NJJ38"/>
      <c r="NJK38"/>
      <c r="NJL38"/>
      <c r="NJM38"/>
      <c r="NJN38"/>
      <c r="NJO38"/>
      <c r="NJP38"/>
      <c r="NJQ38"/>
      <c r="NJR38"/>
      <c r="NJS38"/>
      <c r="NJT38"/>
      <c r="NJU38"/>
      <c r="NJV38"/>
      <c r="NJW38"/>
      <c r="NJX38"/>
      <c r="NJY38"/>
      <c r="NJZ38"/>
      <c r="NKA38"/>
      <c r="NKB38"/>
      <c r="NKC38"/>
      <c r="NKD38"/>
      <c r="NKE38"/>
      <c r="NKF38"/>
      <c r="NKG38"/>
      <c r="NKH38"/>
      <c r="NKI38"/>
      <c r="NKJ38"/>
      <c r="NKK38"/>
      <c r="NKL38"/>
      <c r="NKM38"/>
      <c r="NKN38"/>
      <c r="NKO38"/>
      <c r="NKP38"/>
      <c r="NKQ38"/>
      <c r="NKR38"/>
      <c r="NKS38"/>
      <c r="NKT38"/>
      <c r="NKU38"/>
      <c r="NKV38"/>
      <c r="NKW38"/>
      <c r="NKX38"/>
      <c r="NKY38"/>
      <c r="NKZ38"/>
      <c r="NLA38"/>
      <c r="NLB38"/>
      <c r="NLC38"/>
      <c r="NLD38"/>
      <c r="NLE38"/>
      <c r="NLF38"/>
      <c r="NLG38"/>
      <c r="NLH38"/>
      <c r="NLI38"/>
      <c r="NLJ38"/>
      <c r="NLK38"/>
      <c r="NLL38"/>
      <c r="NLM38"/>
      <c r="NLN38"/>
      <c r="NLO38"/>
      <c r="NLP38"/>
      <c r="NLQ38"/>
      <c r="NLR38"/>
      <c r="NLS38"/>
      <c r="NLT38"/>
      <c r="NLU38"/>
      <c r="NLV38"/>
      <c r="NLW38"/>
      <c r="NLX38"/>
      <c r="NLY38"/>
      <c r="NLZ38"/>
      <c r="NMA38"/>
      <c r="NMB38"/>
      <c r="NMC38"/>
      <c r="NMD38"/>
      <c r="NME38"/>
      <c r="NMF38"/>
      <c r="NMG38"/>
      <c r="NMH38"/>
      <c r="NMI38"/>
      <c r="NMJ38"/>
      <c r="NMK38"/>
      <c r="NML38"/>
      <c r="NMM38"/>
      <c r="NMN38"/>
      <c r="NMO38"/>
      <c r="NMP38"/>
      <c r="NMQ38"/>
      <c r="NMR38"/>
      <c r="NMS38"/>
      <c r="NMT38"/>
      <c r="NMU38"/>
      <c r="NMV38"/>
      <c r="NMW38"/>
      <c r="NMX38"/>
      <c r="NMY38"/>
      <c r="NMZ38"/>
      <c r="NNA38"/>
      <c r="NNB38"/>
      <c r="NNC38"/>
      <c r="NND38"/>
      <c r="NNE38"/>
      <c r="NNF38"/>
      <c r="NNG38"/>
      <c r="NNH38"/>
      <c r="NNI38"/>
      <c r="NNJ38"/>
      <c r="NNK38"/>
      <c r="NNL38"/>
      <c r="NNM38"/>
      <c r="NNN38"/>
      <c r="NNO38"/>
      <c r="NNP38"/>
      <c r="NNQ38"/>
      <c r="NNR38"/>
      <c r="NNS38"/>
      <c r="NNT38"/>
      <c r="NNU38"/>
      <c r="NNV38"/>
      <c r="NNW38"/>
      <c r="NNX38"/>
      <c r="NNY38"/>
      <c r="NNZ38"/>
      <c r="NOA38"/>
      <c r="NOB38"/>
      <c r="NOC38"/>
      <c r="NOD38"/>
      <c r="NOE38"/>
      <c r="NOF38"/>
      <c r="NOG38"/>
      <c r="NOH38"/>
      <c r="NOI38"/>
      <c r="NOJ38"/>
      <c r="NOK38"/>
      <c r="NOL38"/>
      <c r="NOM38"/>
      <c r="NON38"/>
      <c r="NOO38"/>
      <c r="NOP38"/>
      <c r="NOQ38"/>
      <c r="NOR38"/>
      <c r="NOS38"/>
      <c r="NOT38"/>
      <c r="NOU38"/>
      <c r="NOV38"/>
      <c r="NOW38"/>
      <c r="NOX38"/>
      <c r="NOY38"/>
      <c r="NOZ38"/>
      <c r="NPA38"/>
      <c r="NPB38"/>
      <c r="NPC38"/>
      <c r="NPD38"/>
      <c r="NPE38"/>
      <c r="NPF38"/>
      <c r="NPG38"/>
      <c r="NPH38"/>
      <c r="NPI38"/>
      <c r="NPJ38"/>
      <c r="NPK38"/>
      <c r="NPL38"/>
      <c r="NPM38"/>
      <c r="NPN38"/>
      <c r="NPO38"/>
      <c r="NPP38"/>
      <c r="NPQ38"/>
      <c r="NPR38"/>
      <c r="NPS38"/>
      <c r="NPT38"/>
      <c r="NPU38"/>
      <c r="NPV38"/>
      <c r="NPW38"/>
      <c r="NPX38"/>
      <c r="NPY38"/>
      <c r="NPZ38"/>
      <c r="NQA38"/>
      <c r="NQB38"/>
      <c r="NQC38"/>
      <c r="NQD38"/>
      <c r="NQE38"/>
      <c r="NQF38"/>
      <c r="NQG38"/>
      <c r="NQH38"/>
      <c r="NQI38"/>
      <c r="NQJ38"/>
      <c r="NQK38"/>
      <c r="NQL38"/>
      <c r="NQM38"/>
      <c r="NQN38"/>
      <c r="NQO38"/>
      <c r="NQP38"/>
      <c r="NQQ38"/>
      <c r="NQR38"/>
      <c r="NQS38"/>
      <c r="NQT38"/>
      <c r="NQU38"/>
      <c r="NQV38"/>
      <c r="NQW38"/>
      <c r="NQX38"/>
      <c r="NQY38"/>
      <c r="NQZ38"/>
      <c r="NRA38"/>
      <c r="NRB38"/>
      <c r="NRC38"/>
      <c r="NRD38"/>
      <c r="NRE38"/>
      <c r="NRF38"/>
      <c r="NRG38"/>
      <c r="NRH38"/>
      <c r="NRI38"/>
      <c r="NRJ38"/>
      <c r="NRK38"/>
      <c r="NRL38"/>
      <c r="NRM38"/>
      <c r="NRN38"/>
      <c r="NRO38"/>
      <c r="NRP38"/>
      <c r="NRQ38"/>
      <c r="NRR38"/>
      <c r="NRS38"/>
      <c r="NRT38"/>
      <c r="NRU38"/>
      <c r="NRV38"/>
      <c r="NRW38"/>
      <c r="NRX38"/>
      <c r="NRY38"/>
      <c r="NRZ38"/>
      <c r="NSA38"/>
      <c r="NSB38"/>
      <c r="NSC38"/>
      <c r="NSD38"/>
      <c r="NSE38"/>
      <c r="NSF38"/>
      <c r="NSG38"/>
      <c r="NSH38"/>
      <c r="NSI38"/>
      <c r="NSJ38"/>
      <c r="NSK38"/>
      <c r="NSL38"/>
      <c r="NSM38"/>
      <c r="NSN38"/>
      <c r="NSO38"/>
      <c r="NSP38"/>
      <c r="NSQ38"/>
      <c r="NSR38"/>
      <c r="NSS38"/>
      <c r="NST38"/>
      <c r="NSU38"/>
      <c r="NSV38"/>
      <c r="NSW38"/>
      <c r="NSX38"/>
      <c r="NSY38"/>
      <c r="NSZ38"/>
      <c r="NTA38"/>
      <c r="NTB38"/>
      <c r="NTC38"/>
      <c r="NTD38"/>
      <c r="NTE38"/>
      <c r="NTF38"/>
      <c r="NTG38"/>
      <c r="NTH38"/>
      <c r="NTI38"/>
      <c r="NTJ38"/>
      <c r="NTK38"/>
      <c r="NTL38"/>
      <c r="NTM38"/>
      <c r="NTN38"/>
      <c r="NTO38"/>
      <c r="NTP38"/>
      <c r="NTQ38"/>
      <c r="NTR38"/>
      <c r="NTS38"/>
      <c r="NTT38"/>
      <c r="NTU38"/>
      <c r="NTV38"/>
      <c r="NTW38"/>
      <c r="NTX38"/>
      <c r="NTY38"/>
      <c r="NTZ38"/>
      <c r="NUA38"/>
      <c r="NUB38"/>
      <c r="NUC38"/>
      <c r="NUD38"/>
      <c r="NUE38"/>
      <c r="NUF38"/>
      <c r="NUG38"/>
      <c r="NUH38"/>
      <c r="NUI38"/>
      <c r="NUJ38"/>
      <c r="NUK38"/>
      <c r="NUL38"/>
      <c r="NUM38"/>
      <c r="NUN38"/>
      <c r="NUO38"/>
      <c r="NUP38"/>
      <c r="NUQ38"/>
      <c r="NUR38"/>
      <c r="NUS38"/>
      <c r="NUT38"/>
      <c r="NUU38"/>
      <c r="NUV38"/>
      <c r="NUW38"/>
      <c r="NUX38"/>
      <c r="NUY38"/>
      <c r="NUZ38"/>
      <c r="NVA38"/>
      <c r="NVB38"/>
      <c r="NVC38"/>
      <c r="NVD38"/>
      <c r="NVE38"/>
      <c r="NVF38"/>
      <c r="NVG38"/>
      <c r="NVH38"/>
      <c r="NVI38"/>
      <c r="NVJ38"/>
      <c r="NVK38"/>
      <c r="NVL38"/>
      <c r="NVM38"/>
      <c r="NVN38"/>
      <c r="NVO38"/>
      <c r="NVP38"/>
      <c r="NVQ38"/>
      <c r="NVR38"/>
      <c r="NVS38"/>
      <c r="NVT38"/>
      <c r="NVU38"/>
      <c r="NVV38"/>
      <c r="NVW38"/>
      <c r="NVX38"/>
      <c r="NVY38"/>
      <c r="NVZ38"/>
      <c r="NWA38"/>
      <c r="NWB38"/>
      <c r="NWC38"/>
      <c r="NWD38"/>
      <c r="NWE38"/>
      <c r="NWF38"/>
      <c r="NWG38"/>
      <c r="NWH38"/>
      <c r="NWI38"/>
      <c r="NWJ38"/>
      <c r="NWK38"/>
      <c r="NWL38"/>
      <c r="NWM38"/>
      <c r="NWN38"/>
      <c r="NWO38"/>
      <c r="NWP38"/>
      <c r="NWQ38"/>
      <c r="NWR38"/>
      <c r="NWS38"/>
      <c r="NWT38"/>
      <c r="NWU38"/>
      <c r="NWV38"/>
      <c r="NWW38"/>
      <c r="NWX38"/>
      <c r="NWY38"/>
      <c r="NWZ38"/>
      <c r="NXA38"/>
      <c r="NXB38"/>
      <c r="NXC38"/>
      <c r="NXD38"/>
      <c r="NXE38"/>
      <c r="NXF38"/>
      <c r="NXG38"/>
      <c r="NXH38"/>
      <c r="NXI38"/>
      <c r="NXJ38"/>
      <c r="NXK38"/>
      <c r="NXL38"/>
      <c r="NXM38"/>
      <c r="NXN38"/>
      <c r="NXO38"/>
      <c r="NXP38"/>
      <c r="NXQ38"/>
      <c r="NXR38"/>
      <c r="NXS38"/>
      <c r="NXT38"/>
      <c r="NXU38"/>
      <c r="NXV38"/>
      <c r="NXW38"/>
      <c r="NXX38"/>
      <c r="NXY38"/>
      <c r="NXZ38"/>
      <c r="NYA38"/>
      <c r="NYB38"/>
      <c r="NYC38"/>
      <c r="NYD38"/>
      <c r="NYE38"/>
      <c r="NYF38"/>
      <c r="NYG38"/>
      <c r="NYH38"/>
      <c r="NYI38"/>
      <c r="NYJ38"/>
      <c r="NYK38"/>
      <c r="NYL38"/>
      <c r="NYM38"/>
      <c r="NYN38"/>
      <c r="NYO38"/>
      <c r="NYP38"/>
      <c r="NYQ38"/>
      <c r="NYR38"/>
      <c r="NYS38"/>
      <c r="NYT38"/>
      <c r="NYU38"/>
      <c r="NYV38"/>
      <c r="NYW38"/>
      <c r="NYX38"/>
      <c r="NYY38"/>
      <c r="NYZ38"/>
      <c r="NZA38"/>
      <c r="NZB38"/>
      <c r="NZC38"/>
      <c r="NZD38"/>
      <c r="NZE38"/>
      <c r="NZF38"/>
      <c r="NZG38"/>
      <c r="NZH38"/>
      <c r="NZI38"/>
      <c r="NZJ38"/>
      <c r="NZK38"/>
      <c r="NZL38"/>
      <c r="NZM38"/>
      <c r="NZN38"/>
      <c r="NZO38"/>
      <c r="NZP38"/>
      <c r="NZQ38"/>
      <c r="NZR38"/>
      <c r="NZS38"/>
      <c r="NZT38"/>
      <c r="NZU38"/>
      <c r="NZV38"/>
      <c r="NZW38"/>
      <c r="NZX38"/>
      <c r="NZY38"/>
      <c r="NZZ38"/>
      <c r="OAA38"/>
      <c r="OAB38"/>
      <c r="OAC38"/>
      <c r="OAD38"/>
      <c r="OAE38"/>
      <c r="OAF38"/>
      <c r="OAG38"/>
      <c r="OAH38"/>
      <c r="OAI38"/>
      <c r="OAJ38"/>
      <c r="OAK38"/>
      <c r="OAL38"/>
      <c r="OAM38"/>
      <c r="OAN38"/>
      <c r="OAO38"/>
      <c r="OAP38"/>
      <c r="OAQ38"/>
      <c r="OAR38"/>
      <c r="OAS38"/>
      <c r="OAT38"/>
      <c r="OAU38"/>
      <c r="OAV38"/>
      <c r="OAW38"/>
      <c r="OAX38"/>
      <c r="OAY38"/>
      <c r="OAZ38"/>
      <c r="OBA38"/>
      <c r="OBB38"/>
      <c r="OBC38"/>
      <c r="OBD38"/>
      <c r="OBE38"/>
      <c r="OBF38"/>
      <c r="OBG38"/>
      <c r="OBH38"/>
      <c r="OBI38"/>
      <c r="OBJ38"/>
      <c r="OBK38"/>
      <c r="OBL38"/>
      <c r="OBM38"/>
      <c r="OBN38"/>
      <c r="OBO38"/>
      <c r="OBP38"/>
      <c r="OBQ38"/>
      <c r="OBR38"/>
      <c r="OBS38"/>
      <c r="OBT38"/>
      <c r="OBU38"/>
      <c r="OBV38"/>
      <c r="OBW38"/>
      <c r="OBX38"/>
      <c r="OBY38"/>
      <c r="OBZ38"/>
      <c r="OCA38"/>
      <c r="OCB38"/>
      <c r="OCC38"/>
      <c r="OCD38"/>
      <c r="OCE38"/>
      <c r="OCF38"/>
      <c r="OCG38"/>
      <c r="OCH38"/>
      <c r="OCI38"/>
      <c r="OCJ38"/>
      <c r="OCK38"/>
      <c r="OCL38"/>
      <c r="OCM38"/>
      <c r="OCN38"/>
      <c r="OCO38"/>
      <c r="OCP38"/>
      <c r="OCQ38"/>
      <c r="OCR38"/>
      <c r="OCS38"/>
      <c r="OCT38"/>
      <c r="OCU38"/>
      <c r="OCV38"/>
      <c r="OCW38"/>
      <c r="OCX38"/>
      <c r="OCY38"/>
      <c r="OCZ38"/>
      <c r="ODA38"/>
      <c r="ODB38"/>
      <c r="ODC38"/>
      <c r="ODD38"/>
      <c r="ODE38"/>
      <c r="ODF38"/>
      <c r="ODG38"/>
      <c r="ODH38"/>
      <c r="ODI38"/>
      <c r="ODJ38"/>
      <c r="ODK38"/>
      <c r="ODL38"/>
      <c r="ODM38"/>
      <c r="ODN38"/>
      <c r="ODO38"/>
      <c r="ODP38"/>
      <c r="ODQ38"/>
      <c r="ODR38"/>
      <c r="ODS38"/>
      <c r="ODT38"/>
      <c r="ODU38"/>
      <c r="ODV38"/>
      <c r="ODW38"/>
      <c r="ODX38"/>
      <c r="ODY38"/>
      <c r="ODZ38"/>
      <c r="OEA38"/>
      <c r="OEB38"/>
      <c r="OEC38"/>
      <c r="OED38"/>
      <c r="OEE38"/>
      <c r="OEF38"/>
      <c r="OEG38"/>
      <c r="OEH38"/>
      <c r="OEI38"/>
      <c r="OEJ38"/>
      <c r="OEK38"/>
      <c r="OEL38"/>
      <c r="OEM38"/>
      <c r="OEN38"/>
      <c r="OEO38"/>
      <c r="OEP38"/>
      <c r="OEQ38"/>
      <c r="OER38"/>
      <c r="OES38"/>
      <c r="OET38"/>
      <c r="OEU38"/>
      <c r="OEV38"/>
      <c r="OEW38"/>
      <c r="OEX38"/>
      <c r="OEY38"/>
      <c r="OEZ38"/>
      <c r="OFA38"/>
      <c r="OFB38"/>
      <c r="OFC38"/>
      <c r="OFD38"/>
      <c r="OFE38"/>
      <c r="OFF38"/>
      <c r="OFG38"/>
      <c r="OFH38"/>
      <c r="OFI38"/>
      <c r="OFJ38"/>
      <c r="OFK38"/>
      <c r="OFL38"/>
      <c r="OFM38"/>
      <c r="OFN38"/>
      <c r="OFO38"/>
      <c r="OFP38"/>
      <c r="OFQ38"/>
      <c r="OFR38"/>
      <c r="OFS38"/>
      <c r="OFT38"/>
      <c r="OFU38"/>
      <c r="OFV38"/>
      <c r="OFW38"/>
      <c r="OFX38"/>
      <c r="OFY38"/>
      <c r="OFZ38"/>
      <c r="OGA38"/>
      <c r="OGB38"/>
      <c r="OGC38"/>
      <c r="OGD38"/>
      <c r="OGE38"/>
      <c r="OGF38"/>
      <c r="OGG38"/>
      <c r="OGH38"/>
      <c r="OGI38"/>
      <c r="OGJ38"/>
      <c r="OGK38"/>
      <c r="OGL38"/>
      <c r="OGM38"/>
      <c r="OGN38"/>
      <c r="OGO38"/>
      <c r="OGP38"/>
      <c r="OGQ38"/>
      <c r="OGR38"/>
      <c r="OGS38"/>
      <c r="OGT38"/>
      <c r="OGU38"/>
      <c r="OGV38"/>
      <c r="OGW38"/>
      <c r="OGX38"/>
      <c r="OGY38"/>
      <c r="OGZ38"/>
      <c r="OHA38"/>
      <c r="OHB38"/>
      <c r="OHC38"/>
      <c r="OHD38"/>
      <c r="OHE38"/>
      <c r="OHF38"/>
      <c r="OHG38"/>
      <c r="OHH38"/>
      <c r="OHI38"/>
      <c r="OHJ38"/>
      <c r="OHK38"/>
      <c r="OHL38"/>
      <c r="OHM38"/>
      <c r="OHN38"/>
      <c r="OHO38"/>
      <c r="OHP38"/>
      <c r="OHQ38"/>
      <c r="OHR38"/>
      <c r="OHS38"/>
      <c r="OHT38"/>
      <c r="OHU38"/>
      <c r="OHV38"/>
      <c r="OHW38"/>
      <c r="OHX38"/>
      <c r="OHY38"/>
      <c r="OHZ38"/>
      <c r="OIA38"/>
      <c r="OIB38"/>
      <c r="OIC38"/>
      <c r="OID38"/>
      <c r="OIE38"/>
      <c r="OIF38"/>
      <c r="OIG38"/>
      <c r="OIH38"/>
      <c r="OII38"/>
      <c r="OIJ38"/>
      <c r="OIK38"/>
      <c r="OIL38"/>
      <c r="OIM38"/>
      <c r="OIN38"/>
      <c r="OIO38"/>
      <c r="OIP38"/>
      <c r="OIQ38"/>
      <c r="OIR38"/>
      <c r="OIS38"/>
      <c r="OIT38"/>
      <c r="OIU38"/>
      <c r="OIV38"/>
      <c r="OIW38"/>
      <c r="OIX38"/>
      <c r="OIY38"/>
      <c r="OIZ38"/>
      <c r="OJA38"/>
      <c r="OJB38"/>
      <c r="OJC38"/>
      <c r="OJD38"/>
      <c r="OJE38"/>
      <c r="OJF38"/>
      <c r="OJG38"/>
      <c r="OJH38"/>
      <c r="OJI38"/>
      <c r="OJJ38"/>
      <c r="OJK38"/>
      <c r="OJL38"/>
      <c r="OJM38"/>
      <c r="OJN38"/>
      <c r="OJO38"/>
      <c r="OJP38"/>
      <c r="OJQ38"/>
      <c r="OJR38"/>
      <c r="OJS38"/>
      <c r="OJT38"/>
      <c r="OJU38"/>
      <c r="OJV38"/>
      <c r="OJW38"/>
      <c r="OJX38"/>
      <c r="OJY38"/>
      <c r="OJZ38"/>
      <c r="OKA38"/>
      <c r="OKB38"/>
      <c r="OKC38"/>
      <c r="OKD38"/>
      <c r="OKE38"/>
      <c r="OKF38"/>
      <c r="OKG38"/>
      <c r="OKH38"/>
      <c r="OKI38"/>
      <c r="OKJ38"/>
      <c r="OKK38"/>
      <c r="OKL38"/>
      <c r="OKM38"/>
      <c r="OKN38"/>
      <c r="OKO38"/>
      <c r="OKP38"/>
      <c r="OKQ38"/>
      <c r="OKR38"/>
      <c r="OKS38"/>
      <c r="OKT38"/>
      <c r="OKU38"/>
      <c r="OKV38"/>
      <c r="OKW38"/>
      <c r="OKX38"/>
      <c r="OKY38"/>
      <c r="OKZ38"/>
      <c r="OLA38"/>
      <c r="OLB38"/>
      <c r="OLC38"/>
      <c r="OLD38"/>
      <c r="OLE38"/>
      <c r="OLF38"/>
      <c r="OLG38"/>
      <c r="OLH38"/>
      <c r="OLI38"/>
      <c r="OLJ38"/>
      <c r="OLK38"/>
      <c r="OLL38"/>
      <c r="OLM38"/>
      <c r="OLN38"/>
      <c r="OLO38"/>
      <c r="OLP38"/>
      <c r="OLQ38"/>
      <c r="OLR38"/>
      <c r="OLS38"/>
      <c r="OLT38"/>
      <c r="OLU38"/>
      <c r="OLV38"/>
      <c r="OLW38"/>
      <c r="OLX38"/>
      <c r="OLY38"/>
      <c r="OLZ38"/>
      <c r="OMA38"/>
      <c r="OMB38"/>
      <c r="OMC38"/>
      <c r="OMD38"/>
      <c r="OME38"/>
      <c r="OMF38"/>
      <c r="OMG38"/>
      <c r="OMH38"/>
      <c r="OMI38"/>
      <c r="OMJ38"/>
      <c r="OMK38"/>
      <c r="OML38"/>
      <c r="OMM38"/>
      <c r="OMN38"/>
      <c r="OMO38"/>
      <c r="OMP38"/>
      <c r="OMQ38"/>
      <c r="OMR38"/>
      <c r="OMS38"/>
      <c r="OMT38"/>
      <c r="OMU38"/>
      <c r="OMV38"/>
      <c r="OMW38"/>
      <c r="OMX38"/>
      <c r="OMY38"/>
      <c r="OMZ38"/>
      <c r="ONA38"/>
      <c r="ONB38"/>
      <c r="ONC38"/>
      <c r="OND38"/>
      <c r="ONE38"/>
      <c r="ONF38"/>
      <c r="ONG38"/>
      <c r="ONH38"/>
      <c r="ONI38"/>
      <c r="ONJ38"/>
      <c r="ONK38"/>
      <c r="ONL38"/>
      <c r="ONM38"/>
      <c r="ONN38"/>
      <c r="ONO38"/>
      <c r="ONP38"/>
      <c r="ONQ38"/>
      <c r="ONR38"/>
      <c r="ONS38"/>
      <c r="ONT38"/>
      <c r="ONU38"/>
      <c r="ONV38"/>
      <c r="ONW38"/>
      <c r="ONX38"/>
      <c r="ONY38"/>
      <c r="ONZ38"/>
      <c r="OOA38"/>
      <c r="OOB38"/>
      <c r="OOC38"/>
      <c r="OOD38"/>
      <c r="OOE38"/>
      <c r="OOF38"/>
      <c r="OOG38"/>
      <c r="OOH38"/>
      <c r="OOI38"/>
      <c r="OOJ38"/>
      <c r="OOK38"/>
      <c r="OOL38"/>
      <c r="OOM38"/>
      <c r="OON38"/>
      <c r="OOO38"/>
      <c r="OOP38"/>
      <c r="OOQ38"/>
      <c r="OOR38"/>
      <c r="OOS38"/>
      <c r="OOT38"/>
      <c r="OOU38"/>
      <c r="OOV38"/>
      <c r="OOW38"/>
      <c r="OOX38"/>
      <c r="OOY38"/>
      <c r="OOZ38"/>
      <c r="OPA38"/>
      <c r="OPB38"/>
      <c r="OPC38"/>
      <c r="OPD38"/>
      <c r="OPE38"/>
      <c r="OPF38"/>
      <c r="OPG38"/>
      <c r="OPH38"/>
      <c r="OPI38"/>
      <c r="OPJ38"/>
      <c r="OPK38"/>
      <c r="OPL38"/>
      <c r="OPM38"/>
      <c r="OPN38"/>
      <c r="OPO38"/>
      <c r="OPP38"/>
      <c r="OPQ38"/>
      <c r="OPR38"/>
      <c r="OPS38"/>
      <c r="OPT38"/>
      <c r="OPU38"/>
      <c r="OPV38"/>
      <c r="OPW38"/>
      <c r="OPX38"/>
      <c r="OPY38"/>
      <c r="OPZ38"/>
      <c r="OQA38"/>
      <c r="OQB38"/>
      <c r="OQC38"/>
      <c r="OQD38"/>
      <c r="OQE38"/>
      <c r="OQF38"/>
      <c r="OQG38"/>
      <c r="OQH38"/>
      <c r="OQI38"/>
      <c r="OQJ38"/>
      <c r="OQK38"/>
      <c r="OQL38"/>
      <c r="OQM38"/>
      <c r="OQN38"/>
      <c r="OQO38"/>
      <c r="OQP38"/>
      <c r="OQQ38"/>
      <c r="OQR38"/>
      <c r="OQS38"/>
      <c r="OQT38"/>
      <c r="OQU38"/>
      <c r="OQV38"/>
      <c r="OQW38"/>
      <c r="OQX38"/>
      <c r="OQY38"/>
      <c r="OQZ38"/>
      <c r="ORA38"/>
      <c r="ORB38"/>
      <c r="ORC38"/>
      <c r="ORD38"/>
      <c r="ORE38"/>
      <c r="ORF38"/>
      <c r="ORG38"/>
      <c r="ORH38"/>
      <c r="ORI38"/>
      <c r="ORJ38"/>
      <c r="ORK38"/>
      <c r="ORL38"/>
      <c r="ORM38"/>
      <c r="ORN38"/>
      <c r="ORO38"/>
      <c r="ORP38"/>
      <c r="ORQ38"/>
      <c r="ORR38"/>
      <c r="ORS38"/>
      <c r="ORT38"/>
      <c r="ORU38"/>
      <c r="ORV38"/>
      <c r="ORW38"/>
      <c r="ORX38"/>
      <c r="ORY38"/>
      <c r="ORZ38"/>
      <c r="OSA38"/>
      <c r="OSB38"/>
      <c r="OSC38"/>
      <c r="OSD38"/>
      <c r="OSE38"/>
      <c r="OSF38"/>
      <c r="OSG38"/>
      <c r="OSH38"/>
      <c r="OSI38"/>
      <c r="OSJ38"/>
      <c r="OSK38"/>
      <c r="OSL38"/>
      <c r="OSM38"/>
      <c r="OSN38"/>
      <c r="OSO38"/>
      <c r="OSP38"/>
      <c r="OSQ38"/>
      <c r="OSR38"/>
      <c r="OSS38"/>
      <c r="OST38"/>
      <c r="OSU38"/>
      <c r="OSV38"/>
      <c r="OSW38"/>
      <c r="OSX38"/>
      <c r="OSY38"/>
      <c r="OSZ38"/>
      <c r="OTA38"/>
      <c r="OTB38"/>
      <c r="OTC38"/>
      <c r="OTD38"/>
      <c r="OTE38"/>
      <c r="OTF38"/>
      <c r="OTG38"/>
      <c r="OTH38"/>
      <c r="OTI38"/>
      <c r="OTJ38"/>
      <c r="OTK38"/>
      <c r="OTL38"/>
      <c r="OTM38"/>
      <c r="OTN38"/>
      <c r="OTO38"/>
      <c r="OTP38"/>
      <c r="OTQ38"/>
      <c r="OTR38"/>
      <c r="OTS38"/>
      <c r="OTT38"/>
      <c r="OTU38"/>
      <c r="OTV38"/>
      <c r="OTW38"/>
      <c r="OTX38"/>
      <c r="OTY38"/>
      <c r="OTZ38"/>
      <c r="OUA38"/>
      <c r="OUB38"/>
      <c r="OUC38"/>
      <c r="OUD38"/>
      <c r="OUE38"/>
      <c r="OUF38"/>
      <c r="OUG38"/>
      <c r="OUH38"/>
      <c r="OUI38"/>
      <c r="OUJ38"/>
      <c r="OUK38"/>
      <c r="OUL38"/>
      <c r="OUM38"/>
      <c r="OUN38"/>
      <c r="OUO38"/>
      <c r="OUP38"/>
      <c r="OUQ38"/>
      <c r="OUR38"/>
      <c r="OUS38"/>
      <c r="OUT38"/>
      <c r="OUU38"/>
      <c r="OUV38"/>
      <c r="OUW38"/>
      <c r="OUX38"/>
      <c r="OUY38"/>
      <c r="OUZ38"/>
      <c r="OVA38"/>
      <c r="OVB38"/>
      <c r="OVC38"/>
      <c r="OVD38"/>
      <c r="OVE38"/>
      <c r="OVF38"/>
      <c r="OVG38"/>
      <c r="OVH38"/>
      <c r="OVI38"/>
      <c r="OVJ38"/>
      <c r="OVK38"/>
      <c r="OVL38"/>
      <c r="OVM38"/>
      <c r="OVN38"/>
      <c r="OVO38"/>
      <c r="OVP38"/>
      <c r="OVQ38"/>
      <c r="OVR38"/>
      <c r="OVS38"/>
      <c r="OVT38"/>
      <c r="OVU38"/>
      <c r="OVV38"/>
      <c r="OVW38"/>
      <c r="OVX38"/>
      <c r="OVY38"/>
      <c r="OVZ38"/>
      <c r="OWA38"/>
      <c r="OWB38"/>
      <c r="OWC38"/>
      <c r="OWD38"/>
      <c r="OWE38"/>
      <c r="OWF38"/>
      <c r="OWG38"/>
      <c r="OWH38"/>
      <c r="OWI38"/>
      <c r="OWJ38"/>
      <c r="OWK38"/>
      <c r="OWL38"/>
      <c r="OWM38"/>
      <c r="OWN38"/>
      <c r="OWO38"/>
      <c r="OWP38"/>
      <c r="OWQ38"/>
      <c r="OWR38"/>
      <c r="OWS38"/>
      <c r="OWT38"/>
      <c r="OWU38"/>
      <c r="OWV38"/>
      <c r="OWW38"/>
      <c r="OWX38"/>
      <c r="OWY38"/>
      <c r="OWZ38"/>
      <c r="OXA38"/>
      <c r="OXB38"/>
      <c r="OXC38"/>
      <c r="OXD38"/>
      <c r="OXE38"/>
      <c r="OXF38"/>
      <c r="OXG38"/>
      <c r="OXH38"/>
      <c r="OXI38"/>
      <c r="OXJ38"/>
      <c r="OXK38"/>
      <c r="OXL38"/>
      <c r="OXM38"/>
      <c r="OXN38"/>
      <c r="OXO38"/>
      <c r="OXP38"/>
      <c r="OXQ38"/>
      <c r="OXR38"/>
      <c r="OXS38"/>
      <c r="OXT38"/>
      <c r="OXU38"/>
      <c r="OXV38"/>
      <c r="OXW38"/>
      <c r="OXX38"/>
      <c r="OXY38"/>
      <c r="OXZ38"/>
      <c r="OYA38"/>
      <c r="OYB38"/>
      <c r="OYC38"/>
      <c r="OYD38"/>
      <c r="OYE38"/>
      <c r="OYF38"/>
      <c r="OYG38"/>
      <c r="OYH38"/>
      <c r="OYI38"/>
      <c r="OYJ38"/>
      <c r="OYK38"/>
      <c r="OYL38"/>
      <c r="OYM38"/>
      <c r="OYN38"/>
      <c r="OYO38"/>
      <c r="OYP38"/>
      <c r="OYQ38"/>
      <c r="OYR38"/>
      <c r="OYS38"/>
      <c r="OYT38"/>
      <c r="OYU38"/>
      <c r="OYV38"/>
      <c r="OYW38"/>
      <c r="OYX38"/>
      <c r="OYY38"/>
      <c r="OYZ38"/>
      <c r="OZA38"/>
      <c r="OZB38"/>
      <c r="OZC38"/>
      <c r="OZD38"/>
      <c r="OZE38"/>
      <c r="OZF38"/>
      <c r="OZG38"/>
      <c r="OZH38"/>
      <c r="OZI38"/>
      <c r="OZJ38"/>
      <c r="OZK38"/>
      <c r="OZL38"/>
      <c r="OZM38"/>
      <c r="OZN38"/>
      <c r="OZO38"/>
      <c r="OZP38"/>
      <c r="OZQ38"/>
      <c r="OZR38"/>
      <c r="OZS38"/>
      <c r="OZT38"/>
      <c r="OZU38"/>
      <c r="OZV38"/>
      <c r="OZW38"/>
      <c r="OZX38"/>
      <c r="OZY38"/>
      <c r="OZZ38"/>
      <c r="PAA38"/>
      <c r="PAB38"/>
      <c r="PAC38"/>
      <c r="PAD38"/>
      <c r="PAE38"/>
      <c r="PAF38"/>
      <c r="PAG38"/>
      <c r="PAH38"/>
      <c r="PAI38"/>
      <c r="PAJ38"/>
      <c r="PAK38"/>
      <c r="PAL38"/>
      <c r="PAM38"/>
      <c r="PAN38"/>
      <c r="PAO38"/>
      <c r="PAP38"/>
      <c r="PAQ38"/>
      <c r="PAR38"/>
      <c r="PAS38"/>
      <c r="PAT38"/>
      <c r="PAU38"/>
      <c r="PAV38"/>
      <c r="PAW38"/>
      <c r="PAX38"/>
      <c r="PAY38"/>
      <c r="PAZ38"/>
      <c r="PBA38"/>
      <c r="PBB38"/>
      <c r="PBC38"/>
      <c r="PBD38"/>
      <c r="PBE38"/>
      <c r="PBF38"/>
      <c r="PBG38"/>
      <c r="PBH38"/>
      <c r="PBI38"/>
      <c r="PBJ38"/>
      <c r="PBK38"/>
      <c r="PBL38"/>
      <c r="PBM38"/>
      <c r="PBN38"/>
      <c r="PBO38"/>
      <c r="PBP38"/>
      <c r="PBQ38"/>
      <c r="PBR38"/>
      <c r="PBS38"/>
      <c r="PBT38"/>
      <c r="PBU38"/>
      <c r="PBV38"/>
      <c r="PBW38"/>
      <c r="PBX38"/>
      <c r="PBY38"/>
      <c r="PBZ38"/>
      <c r="PCA38"/>
      <c r="PCB38"/>
      <c r="PCC38"/>
      <c r="PCD38"/>
      <c r="PCE38"/>
      <c r="PCF38"/>
      <c r="PCG38"/>
      <c r="PCH38"/>
      <c r="PCI38"/>
      <c r="PCJ38"/>
      <c r="PCK38"/>
      <c r="PCL38"/>
      <c r="PCM38"/>
      <c r="PCN38"/>
      <c r="PCO38"/>
      <c r="PCP38"/>
      <c r="PCQ38"/>
      <c r="PCR38"/>
      <c r="PCS38"/>
      <c r="PCT38"/>
      <c r="PCU38"/>
      <c r="PCV38"/>
      <c r="PCW38"/>
      <c r="PCX38"/>
      <c r="PCY38"/>
      <c r="PCZ38"/>
      <c r="PDA38"/>
      <c r="PDB38"/>
      <c r="PDC38"/>
      <c r="PDD38"/>
      <c r="PDE38"/>
      <c r="PDF38"/>
      <c r="PDG38"/>
      <c r="PDH38"/>
      <c r="PDI38"/>
      <c r="PDJ38"/>
      <c r="PDK38"/>
      <c r="PDL38"/>
      <c r="PDM38"/>
      <c r="PDN38"/>
      <c r="PDO38"/>
      <c r="PDP38"/>
      <c r="PDQ38"/>
      <c r="PDR38"/>
      <c r="PDS38"/>
      <c r="PDT38"/>
      <c r="PDU38"/>
      <c r="PDV38"/>
      <c r="PDW38"/>
      <c r="PDX38"/>
      <c r="PDY38"/>
      <c r="PDZ38"/>
      <c r="PEA38"/>
      <c r="PEB38"/>
      <c r="PEC38"/>
      <c r="PED38"/>
      <c r="PEE38"/>
      <c r="PEF38"/>
      <c r="PEG38"/>
      <c r="PEH38"/>
      <c r="PEI38"/>
      <c r="PEJ38"/>
      <c r="PEK38"/>
      <c r="PEL38"/>
      <c r="PEM38"/>
      <c r="PEN38"/>
      <c r="PEO38"/>
      <c r="PEP38"/>
      <c r="PEQ38"/>
      <c r="PER38"/>
      <c r="PES38"/>
      <c r="PET38"/>
      <c r="PEU38"/>
      <c r="PEV38"/>
      <c r="PEW38"/>
      <c r="PEX38"/>
      <c r="PEY38"/>
      <c r="PEZ38"/>
      <c r="PFA38"/>
      <c r="PFB38"/>
      <c r="PFC38"/>
      <c r="PFD38"/>
      <c r="PFE38"/>
      <c r="PFF38"/>
      <c r="PFG38"/>
      <c r="PFH38"/>
      <c r="PFI38"/>
      <c r="PFJ38"/>
      <c r="PFK38"/>
      <c r="PFL38"/>
      <c r="PFM38"/>
      <c r="PFN38"/>
      <c r="PFO38"/>
      <c r="PFP38"/>
      <c r="PFQ38"/>
      <c r="PFR38"/>
      <c r="PFS38"/>
      <c r="PFT38"/>
      <c r="PFU38"/>
      <c r="PFV38"/>
      <c r="PFW38"/>
      <c r="PFX38"/>
      <c r="PFY38"/>
      <c r="PFZ38"/>
      <c r="PGA38"/>
      <c r="PGB38"/>
      <c r="PGC38"/>
      <c r="PGD38"/>
      <c r="PGE38"/>
      <c r="PGF38"/>
      <c r="PGG38"/>
      <c r="PGH38"/>
      <c r="PGI38"/>
      <c r="PGJ38"/>
      <c r="PGK38"/>
      <c r="PGL38"/>
      <c r="PGM38"/>
      <c r="PGN38"/>
      <c r="PGO38"/>
      <c r="PGP38"/>
      <c r="PGQ38"/>
      <c r="PGR38"/>
      <c r="PGS38"/>
      <c r="PGT38"/>
      <c r="PGU38"/>
      <c r="PGV38"/>
      <c r="PGW38"/>
      <c r="PGX38"/>
      <c r="PGY38"/>
      <c r="PGZ38"/>
      <c r="PHA38"/>
      <c r="PHB38"/>
      <c r="PHC38"/>
      <c r="PHD38"/>
      <c r="PHE38"/>
      <c r="PHF38"/>
      <c r="PHG38"/>
      <c r="PHH38"/>
      <c r="PHI38"/>
      <c r="PHJ38"/>
      <c r="PHK38"/>
      <c r="PHL38"/>
      <c r="PHM38"/>
      <c r="PHN38"/>
      <c r="PHO38"/>
      <c r="PHP38"/>
      <c r="PHQ38"/>
      <c r="PHR38"/>
      <c r="PHS38"/>
      <c r="PHT38"/>
      <c r="PHU38"/>
      <c r="PHV38"/>
      <c r="PHW38"/>
      <c r="PHX38"/>
      <c r="PHY38"/>
      <c r="PHZ38"/>
      <c r="PIA38"/>
      <c r="PIB38"/>
      <c r="PIC38"/>
      <c r="PID38"/>
      <c r="PIE38"/>
      <c r="PIF38"/>
      <c r="PIG38"/>
      <c r="PIH38"/>
      <c r="PII38"/>
      <c r="PIJ38"/>
      <c r="PIK38"/>
      <c r="PIL38"/>
      <c r="PIM38"/>
      <c r="PIN38"/>
      <c r="PIO38"/>
      <c r="PIP38"/>
      <c r="PIQ38"/>
      <c r="PIR38"/>
      <c r="PIS38"/>
      <c r="PIT38"/>
      <c r="PIU38"/>
      <c r="PIV38"/>
      <c r="PIW38"/>
      <c r="PIX38"/>
      <c r="PIY38"/>
      <c r="PIZ38"/>
      <c r="PJA38"/>
      <c r="PJB38"/>
      <c r="PJC38"/>
      <c r="PJD38"/>
      <c r="PJE38"/>
      <c r="PJF38"/>
      <c r="PJG38"/>
      <c r="PJH38"/>
      <c r="PJI38"/>
      <c r="PJJ38"/>
      <c r="PJK38"/>
      <c r="PJL38"/>
      <c r="PJM38"/>
      <c r="PJN38"/>
      <c r="PJO38"/>
      <c r="PJP38"/>
      <c r="PJQ38"/>
      <c r="PJR38"/>
      <c r="PJS38"/>
      <c r="PJT38"/>
      <c r="PJU38"/>
      <c r="PJV38"/>
      <c r="PJW38"/>
      <c r="PJX38"/>
      <c r="PJY38"/>
      <c r="PJZ38"/>
      <c r="PKA38"/>
      <c r="PKB38"/>
      <c r="PKC38"/>
      <c r="PKD38"/>
      <c r="PKE38"/>
      <c r="PKF38"/>
      <c r="PKG38"/>
      <c r="PKH38"/>
      <c r="PKI38"/>
      <c r="PKJ38"/>
      <c r="PKK38"/>
      <c r="PKL38"/>
      <c r="PKM38"/>
      <c r="PKN38"/>
      <c r="PKO38"/>
      <c r="PKP38"/>
      <c r="PKQ38"/>
      <c r="PKR38"/>
      <c r="PKS38"/>
      <c r="PKT38"/>
      <c r="PKU38"/>
      <c r="PKV38"/>
      <c r="PKW38"/>
      <c r="PKX38"/>
      <c r="PKY38"/>
      <c r="PKZ38"/>
      <c r="PLA38"/>
      <c r="PLB38"/>
      <c r="PLC38"/>
      <c r="PLD38"/>
      <c r="PLE38"/>
      <c r="PLF38"/>
      <c r="PLG38"/>
      <c r="PLH38"/>
      <c r="PLI38"/>
      <c r="PLJ38"/>
      <c r="PLK38"/>
      <c r="PLL38"/>
      <c r="PLM38"/>
      <c r="PLN38"/>
      <c r="PLO38"/>
      <c r="PLP38"/>
      <c r="PLQ38"/>
      <c r="PLR38"/>
      <c r="PLS38"/>
      <c r="PLT38"/>
      <c r="PLU38"/>
      <c r="PLV38"/>
      <c r="PLW38"/>
      <c r="PLX38"/>
      <c r="PLY38"/>
      <c r="PLZ38"/>
      <c r="PMA38"/>
      <c r="PMB38"/>
      <c r="PMC38"/>
      <c r="PMD38"/>
      <c r="PME38"/>
      <c r="PMF38"/>
      <c r="PMG38"/>
      <c r="PMH38"/>
      <c r="PMI38"/>
      <c r="PMJ38"/>
      <c r="PMK38"/>
      <c r="PML38"/>
      <c r="PMM38"/>
      <c r="PMN38"/>
      <c r="PMO38"/>
      <c r="PMP38"/>
      <c r="PMQ38"/>
      <c r="PMR38"/>
      <c r="PMS38"/>
      <c r="PMT38"/>
      <c r="PMU38"/>
      <c r="PMV38"/>
      <c r="PMW38"/>
      <c r="PMX38"/>
      <c r="PMY38"/>
      <c r="PMZ38"/>
      <c r="PNA38"/>
      <c r="PNB38"/>
      <c r="PNC38"/>
      <c r="PND38"/>
      <c r="PNE38"/>
      <c r="PNF38"/>
      <c r="PNG38"/>
      <c r="PNH38"/>
      <c r="PNI38"/>
      <c r="PNJ38"/>
      <c r="PNK38"/>
      <c r="PNL38"/>
      <c r="PNM38"/>
      <c r="PNN38"/>
      <c r="PNO38"/>
      <c r="PNP38"/>
      <c r="PNQ38"/>
      <c r="PNR38"/>
      <c r="PNS38"/>
      <c r="PNT38"/>
      <c r="PNU38"/>
      <c r="PNV38"/>
      <c r="PNW38"/>
      <c r="PNX38"/>
      <c r="PNY38"/>
      <c r="PNZ38"/>
      <c r="POA38"/>
      <c r="POB38"/>
      <c r="POC38"/>
      <c r="POD38"/>
      <c r="POE38"/>
      <c r="POF38"/>
      <c r="POG38"/>
      <c r="POH38"/>
      <c r="POI38"/>
      <c r="POJ38"/>
      <c r="POK38"/>
      <c r="POL38"/>
      <c r="POM38"/>
      <c r="PON38"/>
      <c r="POO38"/>
      <c r="POP38"/>
      <c r="POQ38"/>
      <c r="POR38"/>
      <c r="POS38"/>
      <c r="POT38"/>
      <c r="POU38"/>
      <c r="POV38"/>
      <c r="POW38"/>
      <c r="POX38"/>
      <c r="POY38"/>
      <c r="POZ38"/>
      <c r="PPA38"/>
      <c r="PPB38"/>
      <c r="PPC38"/>
      <c r="PPD38"/>
      <c r="PPE38"/>
      <c r="PPF38"/>
      <c r="PPG38"/>
      <c r="PPH38"/>
      <c r="PPI38"/>
      <c r="PPJ38"/>
      <c r="PPK38"/>
      <c r="PPL38"/>
      <c r="PPM38"/>
      <c r="PPN38"/>
      <c r="PPO38"/>
      <c r="PPP38"/>
      <c r="PPQ38"/>
      <c r="PPR38"/>
      <c r="PPS38"/>
      <c r="PPT38"/>
      <c r="PPU38"/>
      <c r="PPV38"/>
      <c r="PPW38"/>
      <c r="PPX38"/>
      <c r="PPY38"/>
      <c r="PPZ38"/>
      <c r="PQA38"/>
      <c r="PQB38"/>
      <c r="PQC38"/>
      <c r="PQD38"/>
      <c r="PQE38"/>
      <c r="PQF38"/>
      <c r="PQG38"/>
      <c r="PQH38"/>
      <c r="PQI38"/>
      <c r="PQJ38"/>
      <c r="PQK38"/>
      <c r="PQL38"/>
      <c r="PQM38"/>
      <c r="PQN38"/>
      <c r="PQO38"/>
      <c r="PQP38"/>
      <c r="PQQ38"/>
      <c r="PQR38"/>
      <c r="PQS38"/>
      <c r="PQT38"/>
      <c r="PQU38"/>
      <c r="PQV38"/>
      <c r="PQW38"/>
      <c r="PQX38"/>
      <c r="PQY38"/>
      <c r="PQZ38"/>
      <c r="PRA38"/>
      <c r="PRB38"/>
      <c r="PRC38"/>
      <c r="PRD38"/>
      <c r="PRE38"/>
      <c r="PRF38"/>
      <c r="PRG38"/>
      <c r="PRH38"/>
      <c r="PRI38"/>
      <c r="PRJ38"/>
      <c r="PRK38"/>
      <c r="PRL38"/>
      <c r="PRM38"/>
      <c r="PRN38"/>
      <c r="PRO38"/>
      <c r="PRP38"/>
      <c r="PRQ38"/>
      <c r="PRR38"/>
      <c r="PRS38"/>
      <c r="PRT38"/>
      <c r="PRU38"/>
      <c r="PRV38"/>
      <c r="PRW38"/>
      <c r="PRX38"/>
      <c r="PRY38"/>
      <c r="PRZ38"/>
      <c r="PSA38"/>
      <c r="PSB38"/>
      <c r="PSC38"/>
      <c r="PSD38"/>
      <c r="PSE38"/>
      <c r="PSF38"/>
      <c r="PSG38"/>
      <c r="PSH38"/>
      <c r="PSI38"/>
      <c r="PSJ38"/>
      <c r="PSK38"/>
      <c r="PSL38"/>
      <c r="PSM38"/>
      <c r="PSN38"/>
      <c r="PSO38"/>
      <c r="PSP38"/>
      <c r="PSQ38"/>
      <c r="PSR38"/>
      <c r="PSS38"/>
      <c r="PST38"/>
      <c r="PSU38"/>
      <c r="PSV38"/>
      <c r="PSW38"/>
      <c r="PSX38"/>
      <c r="PSY38"/>
      <c r="PSZ38"/>
      <c r="PTA38"/>
      <c r="PTB38"/>
      <c r="PTC38"/>
      <c r="PTD38"/>
      <c r="PTE38"/>
      <c r="PTF38"/>
      <c r="PTG38"/>
      <c r="PTH38"/>
      <c r="PTI38"/>
      <c r="PTJ38"/>
      <c r="PTK38"/>
      <c r="PTL38"/>
      <c r="PTM38"/>
      <c r="PTN38"/>
      <c r="PTO38"/>
      <c r="PTP38"/>
      <c r="PTQ38"/>
      <c r="PTR38"/>
      <c r="PTS38"/>
      <c r="PTT38"/>
      <c r="PTU38"/>
      <c r="PTV38"/>
      <c r="PTW38"/>
      <c r="PTX38"/>
      <c r="PTY38"/>
      <c r="PTZ38"/>
      <c r="PUA38"/>
      <c r="PUB38"/>
      <c r="PUC38"/>
      <c r="PUD38"/>
      <c r="PUE38"/>
      <c r="PUF38"/>
      <c r="PUG38"/>
      <c r="PUH38"/>
      <c r="PUI38"/>
      <c r="PUJ38"/>
      <c r="PUK38"/>
      <c r="PUL38"/>
      <c r="PUM38"/>
      <c r="PUN38"/>
      <c r="PUO38"/>
      <c r="PUP38"/>
      <c r="PUQ38"/>
      <c r="PUR38"/>
      <c r="PUS38"/>
      <c r="PUT38"/>
      <c r="PUU38"/>
      <c r="PUV38"/>
      <c r="PUW38"/>
      <c r="PUX38"/>
      <c r="PUY38"/>
      <c r="PUZ38"/>
      <c r="PVA38"/>
      <c r="PVB38"/>
      <c r="PVC38"/>
      <c r="PVD38"/>
      <c r="PVE38"/>
      <c r="PVF38"/>
      <c r="PVG38"/>
      <c r="PVH38"/>
      <c r="PVI38"/>
      <c r="PVJ38"/>
      <c r="PVK38"/>
      <c r="PVL38"/>
      <c r="PVM38"/>
      <c r="PVN38"/>
      <c r="PVO38"/>
      <c r="PVP38"/>
      <c r="PVQ38"/>
      <c r="PVR38"/>
      <c r="PVS38"/>
      <c r="PVT38"/>
      <c r="PVU38"/>
      <c r="PVV38"/>
      <c r="PVW38"/>
      <c r="PVX38"/>
      <c r="PVY38"/>
      <c r="PVZ38"/>
      <c r="PWA38"/>
      <c r="PWB38"/>
      <c r="PWC38"/>
      <c r="PWD38"/>
      <c r="PWE38"/>
      <c r="PWF38"/>
      <c r="PWG38"/>
      <c r="PWH38"/>
      <c r="PWI38"/>
      <c r="PWJ38"/>
      <c r="PWK38"/>
      <c r="PWL38"/>
      <c r="PWM38"/>
      <c r="PWN38"/>
      <c r="PWO38"/>
      <c r="PWP38"/>
      <c r="PWQ38"/>
      <c r="PWR38"/>
      <c r="PWS38"/>
      <c r="PWT38"/>
      <c r="PWU38"/>
      <c r="PWV38"/>
      <c r="PWW38"/>
      <c r="PWX38"/>
      <c r="PWY38"/>
      <c r="PWZ38"/>
      <c r="PXA38"/>
      <c r="PXB38"/>
      <c r="PXC38"/>
      <c r="PXD38"/>
      <c r="PXE38"/>
      <c r="PXF38"/>
      <c r="PXG38"/>
      <c r="PXH38"/>
      <c r="PXI38"/>
      <c r="PXJ38"/>
      <c r="PXK38"/>
      <c r="PXL38"/>
      <c r="PXM38"/>
      <c r="PXN38"/>
      <c r="PXO38"/>
      <c r="PXP38"/>
      <c r="PXQ38"/>
      <c r="PXR38"/>
      <c r="PXS38"/>
      <c r="PXT38"/>
      <c r="PXU38"/>
      <c r="PXV38"/>
      <c r="PXW38"/>
      <c r="PXX38"/>
      <c r="PXY38"/>
      <c r="PXZ38"/>
      <c r="PYA38"/>
      <c r="PYB38"/>
      <c r="PYC38"/>
      <c r="PYD38"/>
      <c r="PYE38"/>
      <c r="PYF38"/>
      <c r="PYG38"/>
      <c r="PYH38"/>
      <c r="PYI38"/>
      <c r="PYJ38"/>
      <c r="PYK38"/>
      <c r="PYL38"/>
      <c r="PYM38"/>
      <c r="PYN38"/>
      <c r="PYO38"/>
      <c r="PYP38"/>
      <c r="PYQ38"/>
      <c r="PYR38"/>
      <c r="PYS38"/>
      <c r="PYT38"/>
      <c r="PYU38"/>
      <c r="PYV38"/>
      <c r="PYW38"/>
      <c r="PYX38"/>
      <c r="PYY38"/>
      <c r="PYZ38"/>
      <c r="PZA38"/>
      <c r="PZB38"/>
      <c r="PZC38"/>
      <c r="PZD38"/>
      <c r="PZE38"/>
      <c r="PZF38"/>
      <c r="PZG38"/>
      <c r="PZH38"/>
      <c r="PZI38"/>
      <c r="PZJ38"/>
      <c r="PZK38"/>
      <c r="PZL38"/>
      <c r="PZM38"/>
      <c r="PZN38"/>
      <c r="PZO38"/>
      <c r="PZP38"/>
      <c r="PZQ38"/>
      <c r="PZR38"/>
      <c r="PZS38"/>
      <c r="PZT38"/>
      <c r="PZU38"/>
      <c r="PZV38"/>
      <c r="PZW38"/>
      <c r="PZX38"/>
      <c r="PZY38"/>
      <c r="PZZ38"/>
      <c r="QAA38"/>
      <c r="QAB38"/>
      <c r="QAC38"/>
      <c r="QAD38"/>
      <c r="QAE38"/>
      <c r="QAF38"/>
      <c r="QAG38"/>
      <c r="QAH38"/>
      <c r="QAI38"/>
      <c r="QAJ38"/>
      <c r="QAK38"/>
      <c r="QAL38"/>
      <c r="QAM38"/>
      <c r="QAN38"/>
      <c r="QAO38"/>
      <c r="QAP38"/>
      <c r="QAQ38"/>
      <c r="QAR38"/>
      <c r="QAS38"/>
      <c r="QAT38"/>
      <c r="QAU38"/>
      <c r="QAV38"/>
      <c r="QAW38"/>
      <c r="QAX38"/>
      <c r="QAY38"/>
      <c r="QAZ38"/>
      <c r="QBA38"/>
      <c r="QBB38"/>
      <c r="QBC38"/>
      <c r="QBD38"/>
      <c r="QBE38"/>
      <c r="QBF38"/>
      <c r="QBG38"/>
      <c r="QBH38"/>
      <c r="QBI38"/>
      <c r="QBJ38"/>
      <c r="QBK38"/>
      <c r="QBL38"/>
      <c r="QBM38"/>
      <c r="QBN38"/>
      <c r="QBO38"/>
      <c r="QBP38"/>
      <c r="QBQ38"/>
      <c r="QBR38"/>
      <c r="QBS38"/>
      <c r="QBT38"/>
      <c r="QBU38"/>
      <c r="QBV38"/>
      <c r="QBW38"/>
      <c r="QBX38"/>
      <c r="QBY38"/>
      <c r="QBZ38"/>
      <c r="QCA38"/>
      <c r="QCB38"/>
      <c r="QCC38"/>
      <c r="QCD38"/>
      <c r="QCE38"/>
      <c r="QCF38"/>
      <c r="QCG38"/>
      <c r="QCH38"/>
      <c r="QCI38"/>
      <c r="QCJ38"/>
      <c r="QCK38"/>
      <c r="QCL38"/>
      <c r="QCM38"/>
      <c r="QCN38"/>
      <c r="QCO38"/>
      <c r="QCP38"/>
      <c r="QCQ38"/>
      <c r="QCR38"/>
      <c r="QCS38"/>
      <c r="QCT38"/>
      <c r="QCU38"/>
      <c r="QCV38"/>
      <c r="QCW38"/>
      <c r="QCX38"/>
      <c r="QCY38"/>
      <c r="QCZ38"/>
      <c r="QDA38"/>
      <c r="QDB38"/>
      <c r="QDC38"/>
      <c r="QDD38"/>
      <c r="QDE38"/>
      <c r="QDF38"/>
      <c r="QDG38"/>
      <c r="QDH38"/>
      <c r="QDI38"/>
      <c r="QDJ38"/>
      <c r="QDK38"/>
      <c r="QDL38"/>
      <c r="QDM38"/>
      <c r="QDN38"/>
      <c r="QDO38"/>
      <c r="QDP38"/>
      <c r="QDQ38"/>
      <c r="QDR38"/>
      <c r="QDS38"/>
      <c r="QDT38"/>
      <c r="QDU38"/>
      <c r="QDV38"/>
      <c r="QDW38"/>
      <c r="QDX38"/>
      <c r="QDY38"/>
      <c r="QDZ38"/>
      <c r="QEA38"/>
      <c r="QEB38"/>
      <c r="QEC38"/>
      <c r="QED38"/>
      <c r="QEE38"/>
      <c r="QEF38"/>
      <c r="QEG38"/>
      <c r="QEH38"/>
      <c r="QEI38"/>
      <c r="QEJ38"/>
      <c r="QEK38"/>
      <c r="QEL38"/>
      <c r="QEM38"/>
      <c r="QEN38"/>
      <c r="QEO38"/>
      <c r="QEP38"/>
      <c r="QEQ38"/>
      <c r="QER38"/>
      <c r="QES38"/>
      <c r="QET38"/>
      <c r="QEU38"/>
      <c r="QEV38"/>
      <c r="QEW38"/>
      <c r="QEX38"/>
      <c r="QEY38"/>
      <c r="QEZ38"/>
      <c r="QFA38"/>
      <c r="QFB38"/>
      <c r="QFC38"/>
      <c r="QFD38"/>
      <c r="QFE38"/>
      <c r="QFF38"/>
      <c r="QFG38"/>
      <c r="QFH38"/>
      <c r="QFI38"/>
      <c r="QFJ38"/>
      <c r="QFK38"/>
      <c r="QFL38"/>
      <c r="QFM38"/>
      <c r="QFN38"/>
      <c r="QFO38"/>
      <c r="QFP38"/>
      <c r="QFQ38"/>
      <c r="QFR38"/>
      <c r="QFS38"/>
      <c r="QFT38"/>
      <c r="QFU38"/>
      <c r="QFV38"/>
      <c r="QFW38"/>
      <c r="QFX38"/>
      <c r="QFY38"/>
      <c r="QFZ38"/>
      <c r="QGA38"/>
      <c r="QGB38"/>
      <c r="QGC38"/>
      <c r="QGD38"/>
      <c r="QGE38"/>
      <c r="QGF38"/>
      <c r="QGG38"/>
      <c r="QGH38"/>
      <c r="QGI38"/>
      <c r="QGJ38"/>
      <c r="QGK38"/>
      <c r="QGL38"/>
      <c r="QGM38"/>
      <c r="QGN38"/>
      <c r="QGO38"/>
      <c r="QGP38"/>
      <c r="QGQ38"/>
      <c r="QGR38"/>
      <c r="QGS38"/>
      <c r="QGT38"/>
      <c r="QGU38"/>
      <c r="QGV38"/>
      <c r="QGW38"/>
      <c r="QGX38"/>
      <c r="QGY38"/>
      <c r="QGZ38"/>
      <c r="QHA38"/>
      <c r="QHB38"/>
      <c r="QHC38"/>
      <c r="QHD38"/>
      <c r="QHE38"/>
      <c r="QHF38"/>
      <c r="QHG38"/>
      <c r="QHH38"/>
      <c r="QHI38"/>
      <c r="QHJ38"/>
      <c r="QHK38"/>
      <c r="QHL38"/>
      <c r="QHM38"/>
      <c r="QHN38"/>
      <c r="QHO38"/>
      <c r="QHP38"/>
      <c r="QHQ38"/>
      <c r="QHR38"/>
      <c r="QHS38"/>
      <c r="QHT38"/>
      <c r="QHU38"/>
      <c r="QHV38"/>
      <c r="QHW38"/>
      <c r="QHX38"/>
      <c r="QHY38"/>
      <c r="QHZ38"/>
      <c r="QIA38"/>
      <c r="QIB38"/>
      <c r="QIC38"/>
      <c r="QID38"/>
      <c r="QIE38"/>
      <c r="QIF38"/>
      <c r="QIG38"/>
      <c r="QIH38"/>
      <c r="QII38"/>
      <c r="QIJ38"/>
      <c r="QIK38"/>
      <c r="QIL38"/>
      <c r="QIM38"/>
      <c r="QIN38"/>
      <c r="QIO38"/>
      <c r="QIP38"/>
      <c r="QIQ38"/>
      <c r="QIR38"/>
      <c r="QIS38"/>
      <c r="QIT38"/>
      <c r="QIU38"/>
      <c r="QIV38"/>
      <c r="QIW38"/>
      <c r="QIX38"/>
      <c r="QIY38"/>
      <c r="QIZ38"/>
      <c r="QJA38"/>
      <c r="QJB38"/>
      <c r="QJC38"/>
      <c r="QJD38"/>
      <c r="QJE38"/>
      <c r="QJF38"/>
      <c r="QJG38"/>
      <c r="QJH38"/>
      <c r="QJI38"/>
      <c r="QJJ38"/>
      <c r="QJK38"/>
      <c r="QJL38"/>
      <c r="QJM38"/>
      <c r="QJN38"/>
      <c r="QJO38"/>
      <c r="QJP38"/>
      <c r="QJQ38"/>
      <c r="QJR38"/>
      <c r="QJS38"/>
      <c r="QJT38"/>
      <c r="QJU38"/>
      <c r="QJV38"/>
      <c r="QJW38"/>
      <c r="QJX38"/>
      <c r="QJY38"/>
      <c r="QJZ38"/>
      <c r="QKA38"/>
      <c r="QKB38"/>
      <c r="QKC38"/>
      <c r="QKD38"/>
      <c r="QKE38"/>
      <c r="QKF38"/>
      <c r="QKG38"/>
      <c r="QKH38"/>
      <c r="QKI38"/>
      <c r="QKJ38"/>
      <c r="QKK38"/>
      <c r="QKL38"/>
      <c r="QKM38"/>
      <c r="QKN38"/>
      <c r="QKO38"/>
      <c r="QKP38"/>
      <c r="QKQ38"/>
      <c r="QKR38"/>
      <c r="QKS38"/>
      <c r="QKT38"/>
      <c r="QKU38"/>
      <c r="QKV38"/>
      <c r="QKW38"/>
      <c r="QKX38"/>
      <c r="QKY38"/>
      <c r="QKZ38"/>
      <c r="QLA38"/>
      <c r="QLB38"/>
      <c r="QLC38"/>
      <c r="QLD38"/>
      <c r="QLE38"/>
      <c r="QLF38"/>
      <c r="QLG38"/>
      <c r="QLH38"/>
      <c r="QLI38"/>
      <c r="QLJ38"/>
      <c r="QLK38"/>
      <c r="QLL38"/>
      <c r="QLM38"/>
      <c r="QLN38"/>
      <c r="QLO38"/>
      <c r="QLP38"/>
      <c r="QLQ38"/>
      <c r="QLR38"/>
      <c r="QLS38"/>
      <c r="QLT38"/>
      <c r="QLU38"/>
      <c r="QLV38"/>
      <c r="QLW38"/>
      <c r="QLX38"/>
      <c r="QLY38"/>
      <c r="QLZ38"/>
      <c r="QMA38"/>
      <c r="QMB38"/>
      <c r="QMC38"/>
      <c r="QMD38"/>
      <c r="QME38"/>
      <c r="QMF38"/>
      <c r="QMG38"/>
      <c r="QMH38"/>
      <c r="QMI38"/>
      <c r="QMJ38"/>
      <c r="QMK38"/>
      <c r="QML38"/>
      <c r="QMM38"/>
      <c r="QMN38"/>
      <c r="QMO38"/>
      <c r="QMP38"/>
      <c r="QMQ38"/>
      <c r="QMR38"/>
      <c r="QMS38"/>
      <c r="QMT38"/>
      <c r="QMU38"/>
      <c r="QMV38"/>
      <c r="QMW38"/>
      <c r="QMX38"/>
      <c r="QMY38"/>
      <c r="QMZ38"/>
      <c r="QNA38"/>
      <c r="QNB38"/>
      <c r="QNC38"/>
      <c r="QND38"/>
      <c r="QNE38"/>
      <c r="QNF38"/>
      <c r="QNG38"/>
      <c r="QNH38"/>
      <c r="QNI38"/>
      <c r="QNJ38"/>
      <c r="QNK38"/>
      <c r="QNL38"/>
      <c r="QNM38"/>
      <c r="QNN38"/>
      <c r="QNO38"/>
      <c r="QNP38"/>
      <c r="QNQ38"/>
      <c r="QNR38"/>
      <c r="QNS38"/>
      <c r="QNT38"/>
      <c r="QNU38"/>
      <c r="QNV38"/>
      <c r="QNW38"/>
      <c r="QNX38"/>
      <c r="QNY38"/>
      <c r="QNZ38"/>
      <c r="QOA38"/>
      <c r="QOB38"/>
      <c r="QOC38"/>
      <c r="QOD38"/>
      <c r="QOE38"/>
      <c r="QOF38"/>
      <c r="QOG38"/>
      <c r="QOH38"/>
      <c r="QOI38"/>
      <c r="QOJ38"/>
      <c r="QOK38"/>
      <c r="QOL38"/>
      <c r="QOM38"/>
      <c r="QON38"/>
      <c r="QOO38"/>
      <c r="QOP38"/>
      <c r="QOQ38"/>
      <c r="QOR38"/>
      <c r="QOS38"/>
      <c r="QOT38"/>
      <c r="QOU38"/>
      <c r="QOV38"/>
      <c r="QOW38"/>
      <c r="QOX38"/>
      <c r="QOY38"/>
      <c r="QOZ38"/>
      <c r="QPA38"/>
      <c r="QPB38"/>
      <c r="QPC38"/>
      <c r="QPD38"/>
      <c r="QPE38"/>
      <c r="QPF38"/>
      <c r="QPG38"/>
      <c r="QPH38"/>
      <c r="QPI38"/>
      <c r="QPJ38"/>
      <c r="QPK38"/>
      <c r="QPL38"/>
      <c r="QPM38"/>
      <c r="QPN38"/>
      <c r="QPO38"/>
      <c r="QPP38"/>
      <c r="QPQ38"/>
      <c r="QPR38"/>
      <c r="QPS38"/>
      <c r="QPT38"/>
      <c r="QPU38"/>
      <c r="QPV38"/>
      <c r="QPW38"/>
      <c r="QPX38"/>
      <c r="QPY38"/>
      <c r="QPZ38"/>
      <c r="QQA38"/>
      <c r="QQB38"/>
      <c r="QQC38"/>
      <c r="QQD38"/>
      <c r="QQE38"/>
      <c r="QQF38"/>
      <c r="QQG38"/>
      <c r="QQH38"/>
      <c r="QQI38"/>
      <c r="QQJ38"/>
      <c r="QQK38"/>
      <c r="QQL38"/>
      <c r="QQM38"/>
      <c r="QQN38"/>
      <c r="QQO38"/>
      <c r="QQP38"/>
      <c r="QQQ38"/>
      <c r="QQR38"/>
      <c r="QQS38"/>
      <c r="QQT38"/>
      <c r="QQU38"/>
      <c r="QQV38"/>
      <c r="QQW38"/>
      <c r="QQX38"/>
      <c r="QQY38"/>
      <c r="QQZ38"/>
      <c r="QRA38"/>
      <c r="QRB38"/>
      <c r="QRC38"/>
      <c r="QRD38"/>
      <c r="QRE38"/>
      <c r="QRF38"/>
      <c r="QRG38"/>
      <c r="QRH38"/>
      <c r="QRI38"/>
      <c r="QRJ38"/>
      <c r="QRK38"/>
      <c r="QRL38"/>
      <c r="QRM38"/>
      <c r="QRN38"/>
      <c r="QRO38"/>
      <c r="QRP38"/>
      <c r="QRQ38"/>
      <c r="QRR38"/>
      <c r="QRS38"/>
      <c r="QRT38"/>
      <c r="QRU38"/>
      <c r="QRV38"/>
      <c r="QRW38"/>
      <c r="QRX38"/>
      <c r="QRY38"/>
      <c r="QRZ38"/>
      <c r="QSA38"/>
      <c r="QSB38"/>
      <c r="QSC38"/>
      <c r="QSD38"/>
      <c r="QSE38"/>
      <c r="QSF38"/>
      <c r="QSG38"/>
      <c r="QSH38"/>
      <c r="QSI38"/>
      <c r="QSJ38"/>
      <c r="QSK38"/>
      <c r="QSL38"/>
      <c r="QSM38"/>
      <c r="QSN38"/>
      <c r="QSO38"/>
      <c r="QSP38"/>
      <c r="QSQ38"/>
      <c r="QSR38"/>
      <c r="QSS38"/>
      <c r="QST38"/>
      <c r="QSU38"/>
      <c r="QSV38"/>
      <c r="QSW38"/>
      <c r="QSX38"/>
      <c r="QSY38"/>
      <c r="QSZ38"/>
      <c r="QTA38"/>
      <c r="QTB38"/>
      <c r="QTC38"/>
      <c r="QTD38"/>
      <c r="QTE38"/>
      <c r="QTF38"/>
      <c r="QTG38"/>
      <c r="QTH38"/>
      <c r="QTI38"/>
      <c r="QTJ38"/>
      <c r="QTK38"/>
      <c r="QTL38"/>
      <c r="QTM38"/>
      <c r="QTN38"/>
      <c r="QTO38"/>
      <c r="QTP38"/>
      <c r="QTQ38"/>
      <c r="QTR38"/>
      <c r="QTS38"/>
      <c r="QTT38"/>
      <c r="QTU38"/>
      <c r="QTV38"/>
      <c r="QTW38"/>
      <c r="QTX38"/>
      <c r="QTY38"/>
      <c r="QTZ38"/>
      <c r="QUA38"/>
      <c r="QUB38"/>
      <c r="QUC38"/>
      <c r="QUD38"/>
      <c r="QUE38"/>
      <c r="QUF38"/>
      <c r="QUG38"/>
      <c r="QUH38"/>
      <c r="QUI38"/>
      <c r="QUJ38"/>
      <c r="QUK38"/>
      <c r="QUL38"/>
      <c r="QUM38"/>
      <c r="QUN38"/>
      <c r="QUO38"/>
      <c r="QUP38"/>
      <c r="QUQ38"/>
      <c r="QUR38"/>
      <c r="QUS38"/>
      <c r="QUT38"/>
      <c r="QUU38"/>
      <c r="QUV38"/>
      <c r="QUW38"/>
      <c r="QUX38"/>
      <c r="QUY38"/>
      <c r="QUZ38"/>
      <c r="QVA38"/>
      <c r="QVB38"/>
      <c r="QVC38"/>
      <c r="QVD38"/>
      <c r="QVE38"/>
      <c r="QVF38"/>
      <c r="QVG38"/>
      <c r="QVH38"/>
      <c r="QVI38"/>
      <c r="QVJ38"/>
      <c r="QVK38"/>
      <c r="QVL38"/>
      <c r="QVM38"/>
      <c r="QVN38"/>
      <c r="QVO38"/>
      <c r="QVP38"/>
      <c r="QVQ38"/>
      <c r="QVR38"/>
      <c r="QVS38"/>
      <c r="QVT38"/>
      <c r="QVU38"/>
      <c r="QVV38"/>
      <c r="QVW38"/>
      <c r="QVX38"/>
      <c r="QVY38"/>
      <c r="QVZ38"/>
      <c r="QWA38"/>
      <c r="QWB38"/>
      <c r="QWC38"/>
      <c r="QWD38"/>
      <c r="QWE38"/>
      <c r="QWF38"/>
      <c r="QWG38"/>
      <c r="QWH38"/>
      <c r="QWI38"/>
      <c r="QWJ38"/>
      <c r="QWK38"/>
      <c r="QWL38"/>
      <c r="QWM38"/>
      <c r="QWN38"/>
      <c r="QWO38"/>
      <c r="QWP38"/>
      <c r="QWQ38"/>
      <c r="QWR38"/>
      <c r="QWS38"/>
      <c r="QWT38"/>
      <c r="QWU38"/>
      <c r="QWV38"/>
      <c r="QWW38"/>
      <c r="QWX38"/>
      <c r="QWY38"/>
      <c r="QWZ38"/>
      <c r="QXA38"/>
      <c r="QXB38"/>
      <c r="QXC38"/>
      <c r="QXD38"/>
      <c r="QXE38"/>
      <c r="QXF38"/>
      <c r="QXG38"/>
      <c r="QXH38"/>
      <c r="QXI38"/>
      <c r="QXJ38"/>
      <c r="QXK38"/>
      <c r="QXL38"/>
      <c r="QXM38"/>
      <c r="QXN38"/>
      <c r="QXO38"/>
      <c r="QXP38"/>
      <c r="QXQ38"/>
      <c r="QXR38"/>
      <c r="QXS38"/>
      <c r="QXT38"/>
      <c r="QXU38"/>
      <c r="QXV38"/>
      <c r="QXW38"/>
      <c r="QXX38"/>
      <c r="QXY38"/>
      <c r="QXZ38"/>
      <c r="QYA38"/>
      <c r="QYB38"/>
      <c r="QYC38"/>
      <c r="QYD38"/>
      <c r="QYE38"/>
      <c r="QYF38"/>
      <c r="QYG38"/>
      <c r="QYH38"/>
      <c r="QYI38"/>
      <c r="QYJ38"/>
      <c r="QYK38"/>
      <c r="QYL38"/>
      <c r="QYM38"/>
      <c r="QYN38"/>
      <c r="QYO38"/>
      <c r="QYP38"/>
      <c r="QYQ38"/>
      <c r="QYR38"/>
      <c r="QYS38"/>
      <c r="QYT38"/>
      <c r="QYU38"/>
      <c r="QYV38"/>
      <c r="QYW38"/>
      <c r="QYX38"/>
      <c r="QYY38"/>
      <c r="QYZ38"/>
      <c r="QZA38"/>
      <c r="QZB38"/>
      <c r="QZC38"/>
      <c r="QZD38"/>
      <c r="QZE38"/>
      <c r="QZF38"/>
      <c r="QZG38"/>
      <c r="QZH38"/>
      <c r="QZI38"/>
      <c r="QZJ38"/>
      <c r="QZK38"/>
      <c r="QZL38"/>
      <c r="QZM38"/>
      <c r="QZN38"/>
      <c r="QZO38"/>
      <c r="QZP38"/>
      <c r="QZQ38"/>
      <c r="QZR38"/>
      <c r="QZS38"/>
      <c r="QZT38"/>
      <c r="QZU38"/>
      <c r="QZV38"/>
      <c r="QZW38"/>
      <c r="QZX38"/>
      <c r="QZY38"/>
      <c r="QZZ38"/>
      <c r="RAA38"/>
      <c r="RAB38"/>
      <c r="RAC38"/>
      <c r="RAD38"/>
      <c r="RAE38"/>
      <c r="RAF38"/>
      <c r="RAG38"/>
      <c r="RAH38"/>
      <c r="RAI38"/>
      <c r="RAJ38"/>
      <c r="RAK38"/>
      <c r="RAL38"/>
      <c r="RAM38"/>
      <c r="RAN38"/>
      <c r="RAO38"/>
      <c r="RAP38"/>
      <c r="RAQ38"/>
      <c r="RAR38"/>
      <c r="RAS38"/>
      <c r="RAT38"/>
      <c r="RAU38"/>
      <c r="RAV38"/>
      <c r="RAW38"/>
      <c r="RAX38"/>
      <c r="RAY38"/>
      <c r="RAZ38"/>
      <c r="RBA38"/>
      <c r="RBB38"/>
      <c r="RBC38"/>
      <c r="RBD38"/>
      <c r="RBE38"/>
      <c r="RBF38"/>
      <c r="RBG38"/>
      <c r="RBH38"/>
      <c r="RBI38"/>
      <c r="RBJ38"/>
      <c r="RBK38"/>
      <c r="RBL38"/>
      <c r="RBM38"/>
      <c r="RBN38"/>
      <c r="RBO38"/>
      <c r="RBP38"/>
      <c r="RBQ38"/>
      <c r="RBR38"/>
      <c r="RBS38"/>
      <c r="RBT38"/>
      <c r="RBU38"/>
      <c r="RBV38"/>
      <c r="RBW38"/>
      <c r="RBX38"/>
      <c r="RBY38"/>
      <c r="RBZ38"/>
      <c r="RCA38"/>
      <c r="RCB38"/>
      <c r="RCC38"/>
      <c r="RCD38"/>
      <c r="RCE38"/>
      <c r="RCF38"/>
      <c r="RCG38"/>
      <c r="RCH38"/>
      <c r="RCI38"/>
      <c r="RCJ38"/>
      <c r="RCK38"/>
      <c r="RCL38"/>
      <c r="RCM38"/>
      <c r="RCN38"/>
      <c r="RCO38"/>
      <c r="RCP38"/>
      <c r="RCQ38"/>
      <c r="RCR38"/>
      <c r="RCS38"/>
      <c r="RCT38"/>
      <c r="RCU38"/>
      <c r="RCV38"/>
      <c r="RCW38"/>
      <c r="RCX38"/>
      <c r="RCY38"/>
      <c r="RCZ38"/>
      <c r="RDA38"/>
      <c r="RDB38"/>
      <c r="RDC38"/>
      <c r="RDD38"/>
      <c r="RDE38"/>
      <c r="RDF38"/>
      <c r="RDG38"/>
      <c r="RDH38"/>
      <c r="RDI38"/>
      <c r="RDJ38"/>
      <c r="RDK38"/>
      <c r="RDL38"/>
      <c r="RDM38"/>
      <c r="RDN38"/>
      <c r="RDO38"/>
      <c r="RDP38"/>
      <c r="RDQ38"/>
      <c r="RDR38"/>
      <c r="RDS38"/>
      <c r="RDT38"/>
      <c r="RDU38"/>
      <c r="RDV38"/>
      <c r="RDW38"/>
      <c r="RDX38"/>
      <c r="RDY38"/>
      <c r="RDZ38"/>
      <c r="REA38"/>
      <c r="REB38"/>
      <c r="REC38"/>
      <c r="RED38"/>
      <c r="REE38"/>
      <c r="REF38"/>
      <c r="REG38"/>
      <c r="REH38"/>
      <c r="REI38"/>
      <c r="REJ38"/>
      <c r="REK38"/>
      <c r="REL38"/>
      <c r="REM38"/>
      <c r="REN38"/>
      <c r="REO38"/>
      <c r="REP38"/>
      <c r="REQ38"/>
      <c r="RER38"/>
      <c r="RES38"/>
      <c r="RET38"/>
      <c r="REU38"/>
      <c r="REV38"/>
      <c r="REW38"/>
      <c r="REX38"/>
      <c r="REY38"/>
      <c r="REZ38"/>
      <c r="RFA38"/>
      <c r="RFB38"/>
      <c r="RFC38"/>
      <c r="RFD38"/>
      <c r="RFE38"/>
      <c r="RFF38"/>
      <c r="RFG38"/>
      <c r="RFH38"/>
      <c r="RFI38"/>
      <c r="RFJ38"/>
      <c r="RFK38"/>
      <c r="RFL38"/>
      <c r="RFM38"/>
      <c r="RFN38"/>
      <c r="RFO38"/>
      <c r="RFP38"/>
      <c r="RFQ38"/>
      <c r="RFR38"/>
      <c r="RFS38"/>
      <c r="RFT38"/>
      <c r="RFU38"/>
      <c r="RFV38"/>
      <c r="RFW38"/>
      <c r="RFX38"/>
      <c r="RFY38"/>
      <c r="RFZ38"/>
      <c r="RGA38"/>
      <c r="RGB38"/>
      <c r="RGC38"/>
      <c r="RGD38"/>
      <c r="RGE38"/>
      <c r="RGF38"/>
      <c r="RGG38"/>
      <c r="RGH38"/>
      <c r="RGI38"/>
      <c r="RGJ38"/>
      <c r="RGK38"/>
      <c r="RGL38"/>
      <c r="RGM38"/>
      <c r="RGN38"/>
      <c r="RGO38"/>
      <c r="RGP38"/>
      <c r="RGQ38"/>
      <c r="RGR38"/>
      <c r="RGS38"/>
      <c r="RGT38"/>
      <c r="RGU38"/>
      <c r="RGV38"/>
      <c r="RGW38"/>
      <c r="RGX38"/>
      <c r="RGY38"/>
      <c r="RGZ38"/>
      <c r="RHA38"/>
      <c r="RHB38"/>
      <c r="RHC38"/>
      <c r="RHD38"/>
      <c r="RHE38"/>
      <c r="RHF38"/>
      <c r="RHG38"/>
      <c r="RHH38"/>
      <c r="RHI38"/>
      <c r="RHJ38"/>
      <c r="RHK38"/>
      <c r="RHL38"/>
      <c r="RHM38"/>
      <c r="RHN38"/>
      <c r="RHO38"/>
      <c r="RHP38"/>
      <c r="RHQ38"/>
      <c r="RHR38"/>
      <c r="RHS38"/>
      <c r="RHT38"/>
      <c r="RHU38"/>
      <c r="RHV38"/>
      <c r="RHW38"/>
      <c r="RHX38"/>
      <c r="RHY38"/>
      <c r="RHZ38"/>
      <c r="RIA38"/>
      <c r="RIB38"/>
      <c r="RIC38"/>
      <c r="RID38"/>
      <c r="RIE38"/>
      <c r="RIF38"/>
      <c r="RIG38"/>
      <c r="RIH38"/>
      <c r="RII38"/>
      <c r="RIJ38"/>
      <c r="RIK38"/>
      <c r="RIL38"/>
      <c r="RIM38"/>
      <c r="RIN38"/>
      <c r="RIO38"/>
      <c r="RIP38"/>
      <c r="RIQ38"/>
      <c r="RIR38"/>
      <c r="RIS38"/>
      <c r="RIT38"/>
      <c r="RIU38"/>
      <c r="RIV38"/>
      <c r="RIW38"/>
      <c r="RIX38"/>
      <c r="RIY38"/>
      <c r="RIZ38"/>
      <c r="RJA38"/>
      <c r="RJB38"/>
      <c r="RJC38"/>
      <c r="RJD38"/>
      <c r="RJE38"/>
      <c r="RJF38"/>
      <c r="RJG38"/>
      <c r="RJH38"/>
      <c r="RJI38"/>
      <c r="RJJ38"/>
      <c r="RJK38"/>
      <c r="RJL38"/>
      <c r="RJM38"/>
      <c r="RJN38"/>
      <c r="RJO38"/>
      <c r="RJP38"/>
      <c r="RJQ38"/>
      <c r="RJR38"/>
      <c r="RJS38"/>
      <c r="RJT38"/>
      <c r="RJU38"/>
      <c r="RJV38"/>
      <c r="RJW38"/>
      <c r="RJX38"/>
      <c r="RJY38"/>
      <c r="RJZ38"/>
      <c r="RKA38"/>
      <c r="RKB38"/>
      <c r="RKC38"/>
      <c r="RKD38"/>
      <c r="RKE38"/>
      <c r="RKF38"/>
      <c r="RKG38"/>
      <c r="RKH38"/>
      <c r="RKI38"/>
      <c r="RKJ38"/>
      <c r="RKK38"/>
      <c r="RKL38"/>
      <c r="RKM38"/>
      <c r="RKN38"/>
      <c r="RKO38"/>
      <c r="RKP38"/>
      <c r="RKQ38"/>
      <c r="RKR38"/>
      <c r="RKS38"/>
      <c r="RKT38"/>
      <c r="RKU38"/>
      <c r="RKV38"/>
      <c r="RKW38"/>
      <c r="RKX38"/>
      <c r="RKY38"/>
      <c r="RKZ38"/>
      <c r="RLA38"/>
      <c r="RLB38"/>
      <c r="RLC38"/>
      <c r="RLD38"/>
      <c r="RLE38"/>
      <c r="RLF38"/>
      <c r="RLG38"/>
      <c r="RLH38"/>
      <c r="RLI38"/>
      <c r="RLJ38"/>
      <c r="RLK38"/>
      <c r="RLL38"/>
      <c r="RLM38"/>
      <c r="RLN38"/>
      <c r="RLO38"/>
      <c r="RLP38"/>
      <c r="RLQ38"/>
      <c r="RLR38"/>
      <c r="RLS38"/>
      <c r="RLT38"/>
      <c r="RLU38"/>
      <c r="RLV38"/>
      <c r="RLW38"/>
      <c r="RLX38"/>
      <c r="RLY38"/>
      <c r="RLZ38"/>
      <c r="RMA38"/>
      <c r="RMB38"/>
      <c r="RMC38"/>
      <c r="RMD38"/>
      <c r="RME38"/>
      <c r="RMF38"/>
      <c r="RMG38"/>
      <c r="RMH38"/>
      <c r="RMI38"/>
      <c r="RMJ38"/>
      <c r="RMK38"/>
      <c r="RML38"/>
      <c r="RMM38"/>
      <c r="RMN38"/>
      <c r="RMO38"/>
      <c r="RMP38"/>
      <c r="RMQ38"/>
      <c r="RMR38"/>
      <c r="RMS38"/>
      <c r="RMT38"/>
      <c r="RMU38"/>
      <c r="RMV38"/>
      <c r="RMW38"/>
      <c r="RMX38"/>
      <c r="RMY38"/>
      <c r="RMZ38"/>
      <c r="RNA38"/>
      <c r="RNB38"/>
      <c r="RNC38"/>
      <c r="RND38"/>
      <c r="RNE38"/>
      <c r="RNF38"/>
      <c r="RNG38"/>
      <c r="RNH38"/>
      <c r="RNI38"/>
      <c r="RNJ38"/>
      <c r="RNK38"/>
      <c r="RNL38"/>
      <c r="RNM38"/>
      <c r="RNN38"/>
      <c r="RNO38"/>
      <c r="RNP38"/>
      <c r="RNQ38"/>
      <c r="RNR38"/>
      <c r="RNS38"/>
      <c r="RNT38"/>
      <c r="RNU38"/>
      <c r="RNV38"/>
      <c r="RNW38"/>
      <c r="RNX38"/>
      <c r="RNY38"/>
      <c r="RNZ38"/>
      <c r="ROA38"/>
      <c r="ROB38"/>
      <c r="ROC38"/>
      <c r="ROD38"/>
      <c r="ROE38"/>
      <c r="ROF38"/>
      <c r="ROG38"/>
      <c r="ROH38"/>
      <c r="ROI38"/>
      <c r="ROJ38"/>
      <c r="ROK38"/>
      <c r="ROL38"/>
      <c r="ROM38"/>
      <c r="RON38"/>
      <c r="ROO38"/>
      <c r="ROP38"/>
      <c r="ROQ38"/>
      <c r="ROR38"/>
      <c r="ROS38"/>
      <c r="ROT38"/>
      <c r="ROU38"/>
      <c r="ROV38"/>
      <c r="ROW38"/>
      <c r="ROX38"/>
      <c r="ROY38"/>
      <c r="ROZ38"/>
      <c r="RPA38"/>
      <c r="RPB38"/>
      <c r="RPC38"/>
      <c r="RPD38"/>
      <c r="RPE38"/>
      <c r="RPF38"/>
      <c r="RPG38"/>
      <c r="RPH38"/>
      <c r="RPI38"/>
      <c r="RPJ38"/>
      <c r="RPK38"/>
      <c r="RPL38"/>
      <c r="RPM38"/>
      <c r="RPN38"/>
      <c r="RPO38"/>
      <c r="RPP38"/>
      <c r="RPQ38"/>
      <c r="RPR38"/>
      <c r="RPS38"/>
      <c r="RPT38"/>
      <c r="RPU38"/>
      <c r="RPV38"/>
      <c r="RPW38"/>
      <c r="RPX38"/>
      <c r="RPY38"/>
      <c r="RPZ38"/>
      <c r="RQA38"/>
      <c r="RQB38"/>
      <c r="RQC38"/>
      <c r="RQD38"/>
      <c r="RQE38"/>
      <c r="RQF38"/>
      <c r="RQG38"/>
      <c r="RQH38"/>
      <c r="RQI38"/>
      <c r="RQJ38"/>
      <c r="RQK38"/>
      <c r="RQL38"/>
      <c r="RQM38"/>
      <c r="RQN38"/>
      <c r="RQO38"/>
      <c r="RQP38"/>
      <c r="RQQ38"/>
      <c r="RQR38"/>
      <c r="RQS38"/>
      <c r="RQT38"/>
      <c r="RQU38"/>
      <c r="RQV38"/>
      <c r="RQW38"/>
      <c r="RQX38"/>
      <c r="RQY38"/>
      <c r="RQZ38"/>
      <c r="RRA38"/>
      <c r="RRB38"/>
      <c r="RRC38"/>
      <c r="RRD38"/>
      <c r="RRE38"/>
      <c r="RRF38"/>
      <c r="RRG38"/>
      <c r="RRH38"/>
      <c r="RRI38"/>
      <c r="RRJ38"/>
      <c r="RRK38"/>
      <c r="RRL38"/>
      <c r="RRM38"/>
      <c r="RRN38"/>
      <c r="RRO38"/>
      <c r="RRP38"/>
      <c r="RRQ38"/>
      <c r="RRR38"/>
      <c r="RRS38"/>
      <c r="RRT38"/>
      <c r="RRU38"/>
      <c r="RRV38"/>
      <c r="RRW38"/>
      <c r="RRX38"/>
      <c r="RRY38"/>
      <c r="RRZ38"/>
      <c r="RSA38"/>
      <c r="RSB38"/>
      <c r="RSC38"/>
      <c r="RSD38"/>
      <c r="RSE38"/>
      <c r="RSF38"/>
      <c r="RSG38"/>
      <c r="RSH38"/>
      <c r="RSI38"/>
      <c r="RSJ38"/>
      <c r="RSK38"/>
      <c r="RSL38"/>
      <c r="RSM38"/>
      <c r="RSN38"/>
      <c r="RSO38"/>
      <c r="RSP38"/>
      <c r="RSQ38"/>
      <c r="RSR38"/>
      <c r="RSS38"/>
      <c r="RST38"/>
      <c r="RSU38"/>
      <c r="RSV38"/>
      <c r="RSW38"/>
      <c r="RSX38"/>
      <c r="RSY38"/>
      <c r="RSZ38"/>
      <c r="RTA38"/>
      <c r="RTB38"/>
      <c r="RTC38"/>
      <c r="RTD38"/>
      <c r="RTE38"/>
      <c r="RTF38"/>
      <c r="RTG38"/>
      <c r="RTH38"/>
      <c r="RTI38"/>
      <c r="RTJ38"/>
      <c r="RTK38"/>
      <c r="RTL38"/>
      <c r="RTM38"/>
      <c r="RTN38"/>
      <c r="RTO38"/>
      <c r="RTP38"/>
      <c r="RTQ38"/>
      <c r="RTR38"/>
      <c r="RTS38"/>
      <c r="RTT38"/>
      <c r="RTU38"/>
      <c r="RTV38"/>
      <c r="RTW38"/>
      <c r="RTX38"/>
      <c r="RTY38"/>
      <c r="RTZ38"/>
      <c r="RUA38"/>
      <c r="RUB38"/>
      <c r="RUC38"/>
      <c r="RUD38"/>
      <c r="RUE38"/>
      <c r="RUF38"/>
      <c r="RUG38"/>
      <c r="RUH38"/>
      <c r="RUI38"/>
      <c r="RUJ38"/>
      <c r="RUK38"/>
      <c r="RUL38"/>
      <c r="RUM38"/>
      <c r="RUN38"/>
      <c r="RUO38"/>
      <c r="RUP38"/>
      <c r="RUQ38"/>
      <c r="RUR38"/>
      <c r="RUS38"/>
      <c r="RUT38"/>
      <c r="RUU38"/>
      <c r="RUV38"/>
      <c r="RUW38"/>
      <c r="RUX38"/>
      <c r="RUY38"/>
      <c r="RUZ38"/>
      <c r="RVA38"/>
      <c r="RVB38"/>
      <c r="RVC38"/>
      <c r="RVD38"/>
      <c r="RVE38"/>
      <c r="RVF38"/>
      <c r="RVG38"/>
      <c r="RVH38"/>
      <c r="RVI38"/>
      <c r="RVJ38"/>
      <c r="RVK38"/>
      <c r="RVL38"/>
      <c r="RVM38"/>
      <c r="RVN38"/>
      <c r="RVO38"/>
      <c r="RVP38"/>
      <c r="RVQ38"/>
      <c r="RVR38"/>
      <c r="RVS38"/>
      <c r="RVT38"/>
      <c r="RVU38"/>
      <c r="RVV38"/>
      <c r="RVW38"/>
      <c r="RVX38"/>
      <c r="RVY38"/>
      <c r="RVZ38"/>
      <c r="RWA38"/>
      <c r="RWB38"/>
      <c r="RWC38"/>
      <c r="RWD38"/>
      <c r="RWE38"/>
      <c r="RWF38"/>
      <c r="RWG38"/>
      <c r="RWH38"/>
      <c r="RWI38"/>
      <c r="RWJ38"/>
      <c r="RWK38"/>
      <c r="RWL38"/>
      <c r="RWM38"/>
      <c r="RWN38"/>
      <c r="RWO38"/>
      <c r="RWP38"/>
      <c r="RWQ38"/>
      <c r="RWR38"/>
      <c r="RWS38"/>
      <c r="RWT38"/>
      <c r="RWU38"/>
      <c r="RWV38"/>
      <c r="RWW38"/>
      <c r="RWX38"/>
      <c r="RWY38"/>
      <c r="RWZ38"/>
      <c r="RXA38"/>
      <c r="RXB38"/>
      <c r="RXC38"/>
      <c r="RXD38"/>
      <c r="RXE38"/>
      <c r="RXF38"/>
      <c r="RXG38"/>
      <c r="RXH38"/>
      <c r="RXI38"/>
      <c r="RXJ38"/>
      <c r="RXK38"/>
      <c r="RXL38"/>
      <c r="RXM38"/>
      <c r="RXN38"/>
      <c r="RXO38"/>
      <c r="RXP38"/>
      <c r="RXQ38"/>
      <c r="RXR38"/>
      <c r="RXS38"/>
      <c r="RXT38"/>
      <c r="RXU38"/>
      <c r="RXV38"/>
      <c r="RXW38"/>
      <c r="RXX38"/>
      <c r="RXY38"/>
      <c r="RXZ38"/>
      <c r="RYA38"/>
      <c r="RYB38"/>
      <c r="RYC38"/>
      <c r="RYD38"/>
      <c r="RYE38"/>
      <c r="RYF38"/>
      <c r="RYG38"/>
      <c r="RYH38"/>
      <c r="RYI38"/>
      <c r="RYJ38"/>
      <c r="RYK38"/>
      <c r="RYL38"/>
      <c r="RYM38"/>
      <c r="RYN38"/>
      <c r="RYO38"/>
      <c r="RYP38"/>
      <c r="RYQ38"/>
      <c r="RYR38"/>
      <c r="RYS38"/>
      <c r="RYT38"/>
      <c r="RYU38"/>
      <c r="RYV38"/>
      <c r="RYW38"/>
      <c r="RYX38"/>
      <c r="RYY38"/>
      <c r="RYZ38"/>
      <c r="RZA38"/>
      <c r="RZB38"/>
      <c r="RZC38"/>
      <c r="RZD38"/>
      <c r="RZE38"/>
      <c r="RZF38"/>
      <c r="RZG38"/>
      <c r="RZH38"/>
      <c r="RZI38"/>
      <c r="RZJ38"/>
      <c r="RZK38"/>
      <c r="RZL38"/>
      <c r="RZM38"/>
      <c r="RZN38"/>
      <c r="RZO38"/>
      <c r="RZP38"/>
      <c r="RZQ38"/>
      <c r="RZR38"/>
      <c r="RZS38"/>
      <c r="RZT38"/>
      <c r="RZU38"/>
      <c r="RZV38"/>
      <c r="RZW38"/>
      <c r="RZX38"/>
      <c r="RZY38"/>
      <c r="RZZ38"/>
      <c r="SAA38"/>
      <c r="SAB38"/>
      <c r="SAC38"/>
      <c r="SAD38"/>
      <c r="SAE38"/>
      <c r="SAF38"/>
      <c r="SAG38"/>
      <c r="SAH38"/>
      <c r="SAI38"/>
      <c r="SAJ38"/>
      <c r="SAK38"/>
      <c r="SAL38"/>
      <c r="SAM38"/>
      <c r="SAN38"/>
      <c r="SAO38"/>
      <c r="SAP38"/>
      <c r="SAQ38"/>
      <c r="SAR38"/>
      <c r="SAS38"/>
      <c r="SAT38"/>
      <c r="SAU38"/>
      <c r="SAV38"/>
      <c r="SAW38"/>
      <c r="SAX38"/>
      <c r="SAY38"/>
      <c r="SAZ38"/>
      <c r="SBA38"/>
      <c r="SBB38"/>
      <c r="SBC38"/>
      <c r="SBD38"/>
      <c r="SBE38"/>
      <c r="SBF38"/>
      <c r="SBG38"/>
      <c r="SBH38"/>
      <c r="SBI38"/>
      <c r="SBJ38"/>
      <c r="SBK38"/>
      <c r="SBL38"/>
      <c r="SBM38"/>
      <c r="SBN38"/>
      <c r="SBO38"/>
      <c r="SBP38"/>
      <c r="SBQ38"/>
      <c r="SBR38"/>
      <c r="SBS38"/>
      <c r="SBT38"/>
      <c r="SBU38"/>
      <c r="SBV38"/>
      <c r="SBW38"/>
      <c r="SBX38"/>
      <c r="SBY38"/>
      <c r="SBZ38"/>
      <c r="SCA38"/>
      <c r="SCB38"/>
      <c r="SCC38"/>
      <c r="SCD38"/>
      <c r="SCE38"/>
      <c r="SCF38"/>
      <c r="SCG38"/>
      <c r="SCH38"/>
      <c r="SCI38"/>
      <c r="SCJ38"/>
      <c r="SCK38"/>
      <c r="SCL38"/>
      <c r="SCM38"/>
      <c r="SCN38"/>
      <c r="SCO38"/>
      <c r="SCP38"/>
      <c r="SCQ38"/>
      <c r="SCR38"/>
      <c r="SCS38"/>
      <c r="SCT38"/>
      <c r="SCU38"/>
      <c r="SCV38"/>
      <c r="SCW38"/>
      <c r="SCX38"/>
      <c r="SCY38"/>
      <c r="SCZ38"/>
      <c r="SDA38"/>
      <c r="SDB38"/>
      <c r="SDC38"/>
      <c r="SDD38"/>
      <c r="SDE38"/>
      <c r="SDF38"/>
      <c r="SDG38"/>
      <c r="SDH38"/>
      <c r="SDI38"/>
      <c r="SDJ38"/>
      <c r="SDK38"/>
      <c r="SDL38"/>
      <c r="SDM38"/>
      <c r="SDN38"/>
      <c r="SDO38"/>
      <c r="SDP38"/>
      <c r="SDQ38"/>
      <c r="SDR38"/>
      <c r="SDS38"/>
      <c r="SDT38"/>
      <c r="SDU38"/>
      <c r="SDV38"/>
      <c r="SDW38"/>
      <c r="SDX38"/>
      <c r="SDY38"/>
      <c r="SDZ38"/>
      <c r="SEA38"/>
      <c r="SEB38"/>
      <c r="SEC38"/>
      <c r="SED38"/>
      <c r="SEE38"/>
      <c r="SEF38"/>
      <c r="SEG38"/>
      <c r="SEH38"/>
      <c r="SEI38"/>
      <c r="SEJ38"/>
      <c r="SEK38"/>
      <c r="SEL38"/>
      <c r="SEM38"/>
      <c r="SEN38"/>
      <c r="SEO38"/>
      <c r="SEP38"/>
      <c r="SEQ38"/>
      <c r="SER38"/>
      <c r="SES38"/>
      <c r="SET38"/>
      <c r="SEU38"/>
      <c r="SEV38"/>
      <c r="SEW38"/>
      <c r="SEX38"/>
      <c r="SEY38"/>
      <c r="SEZ38"/>
      <c r="SFA38"/>
      <c r="SFB38"/>
      <c r="SFC38"/>
      <c r="SFD38"/>
      <c r="SFE38"/>
      <c r="SFF38"/>
      <c r="SFG38"/>
      <c r="SFH38"/>
      <c r="SFI38"/>
      <c r="SFJ38"/>
      <c r="SFK38"/>
      <c r="SFL38"/>
      <c r="SFM38"/>
      <c r="SFN38"/>
      <c r="SFO38"/>
      <c r="SFP38"/>
      <c r="SFQ38"/>
      <c r="SFR38"/>
      <c r="SFS38"/>
      <c r="SFT38"/>
      <c r="SFU38"/>
      <c r="SFV38"/>
      <c r="SFW38"/>
      <c r="SFX38"/>
      <c r="SFY38"/>
      <c r="SFZ38"/>
      <c r="SGA38"/>
      <c r="SGB38"/>
      <c r="SGC38"/>
      <c r="SGD38"/>
      <c r="SGE38"/>
      <c r="SGF38"/>
      <c r="SGG38"/>
      <c r="SGH38"/>
      <c r="SGI38"/>
      <c r="SGJ38"/>
      <c r="SGK38"/>
      <c r="SGL38"/>
      <c r="SGM38"/>
      <c r="SGN38"/>
      <c r="SGO38"/>
      <c r="SGP38"/>
      <c r="SGQ38"/>
      <c r="SGR38"/>
      <c r="SGS38"/>
      <c r="SGT38"/>
      <c r="SGU38"/>
      <c r="SGV38"/>
      <c r="SGW38"/>
      <c r="SGX38"/>
      <c r="SGY38"/>
      <c r="SGZ38"/>
      <c r="SHA38"/>
      <c r="SHB38"/>
      <c r="SHC38"/>
      <c r="SHD38"/>
      <c r="SHE38"/>
      <c r="SHF38"/>
      <c r="SHG38"/>
      <c r="SHH38"/>
      <c r="SHI38"/>
      <c r="SHJ38"/>
      <c r="SHK38"/>
      <c r="SHL38"/>
      <c r="SHM38"/>
      <c r="SHN38"/>
      <c r="SHO38"/>
      <c r="SHP38"/>
      <c r="SHQ38"/>
      <c r="SHR38"/>
      <c r="SHS38"/>
      <c r="SHT38"/>
      <c r="SHU38"/>
      <c r="SHV38"/>
      <c r="SHW38"/>
      <c r="SHX38"/>
      <c r="SHY38"/>
      <c r="SHZ38"/>
      <c r="SIA38"/>
      <c r="SIB38"/>
      <c r="SIC38"/>
      <c r="SID38"/>
      <c r="SIE38"/>
      <c r="SIF38"/>
      <c r="SIG38"/>
      <c r="SIH38"/>
      <c r="SII38"/>
      <c r="SIJ38"/>
      <c r="SIK38"/>
      <c r="SIL38"/>
      <c r="SIM38"/>
      <c r="SIN38"/>
      <c r="SIO38"/>
      <c r="SIP38"/>
      <c r="SIQ38"/>
      <c r="SIR38"/>
      <c r="SIS38"/>
      <c r="SIT38"/>
      <c r="SIU38"/>
      <c r="SIV38"/>
      <c r="SIW38"/>
      <c r="SIX38"/>
      <c r="SIY38"/>
      <c r="SIZ38"/>
      <c r="SJA38"/>
      <c r="SJB38"/>
      <c r="SJC38"/>
      <c r="SJD38"/>
      <c r="SJE38"/>
      <c r="SJF38"/>
      <c r="SJG38"/>
      <c r="SJH38"/>
      <c r="SJI38"/>
      <c r="SJJ38"/>
      <c r="SJK38"/>
      <c r="SJL38"/>
      <c r="SJM38"/>
      <c r="SJN38"/>
      <c r="SJO38"/>
      <c r="SJP38"/>
      <c r="SJQ38"/>
      <c r="SJR38"/>
      <c r="SJS38"/>
      <c r="SJT38"/>
      <c r="SJU38"/>
      <c r="SJV38"/>
      <c r="SJW38"/>
      <c r="SJX38"/>
      <c r="SJY38"/>
      <c r="SJZ38"/>
      <c r="SKA38"/>
      <c r="SKB38"/>
      <c r="SKC38"/>
      <c r="SKD38"/>
      <c r="SKE38"/>
      <c r="SKF38"/>
      <c r="SKG38"/>
      <c r="SKH38"/>
      <c r="SKI38"/>
      <c r="SKJ38"/>
      <c r="SKK38"/>
      <c r="SKL38"/>
      <c r="SKM38"/>
      <c r="SKN38"/>
      <c r="SKO38"/>
      <c r="SKP38"/>
      <c r="SKQ38"/>
      <c r="SKR38"/>
      <c r="SKS38"/>
      <c r="SKT38"/>
      <c r="SKU38"/>
      <c r="SKV38"/>
      <c r="SKW38"/>
      <c r="SKX38"/>
      <c r="SKY38"/>
      <c r="SKZ38"/>
      <c r="SLA38"/>
      <c r="SLB38"/>
      <c r="SLC38"/>
      <c r="SLD38"/>
      <c r="SLE38"/>
      <c r="SLF38"/>
      <c r="SLG38"/>
      <c r="SLH38"/>
      <c r="SLI38"/>
      <c r="SLJ38"/>
      <c r="SLK38"/>
      <c r="SLL38"/>
      <c r="SLM38"/>
      <c r="SLN38"/>
      <c r="SLO38"/>
      <c r="SLP38"/>
      <c r="SLQ38"/>
      <c r="SLR38"/>
      <c r="SLS38"/>
      <c r="SLT38"/>
      <c r="SLU38"/>
      <c r="SLV38"/>
      <c r="SLW38"/>
      <c r="SLX38"/>
      <c r="SLY38"/>
      <c r="SLZ38"/>
      <c r="SMA38"/>
      <c r="SMB38"/>
      <c r="SMC38"/>
      <c r="SMD38"/>
      <c r="SME38"/>
      <c r="SMF38"/>
      <c r="SMG38"/>
      <c r="SMH38"/>
      <c r="SMI38"/>
      <c r="SMJ38"/>
      <c r="SMK38"/>
      <c r="SML38"/>
      <c r="SMM38"/>
      <c r="SMN38"/>
      <c r="SMO38"/>
      <c r="SMP38"/>
      <c r="SMQ38"/>
      <c r="SMR38"/>
      <c r="SMS38"/>
      <c r="SMT38"/>
      <c r="SMU38"/>
      <c r="SMV38"/>
      <c r="SMW38"/>
      <c r="SMX38"/>
      <c r="SMY38"/>
      <c r="SMZ38"/>
      <c r="SNA38"/>
      <c r="SNB38"/>
      <c r="SNC38"/>
      <c r="SND38"/>
      <c r="SNE38"/>
      <c r="SNF38"/>
      <c r="SNG38"/>
      <c r="SNH38"/>
      <c r="SNI38"/>
      <c r="SNJ38"/>
      <c r="SNK38"/>
      <c r="SNL38"/>
      <c r="SNM38"/>
      <c r="SNN38"/>
      <c r="SNO38"/>
      <c r="SNP38"/>
      <c r="SNQ38"/>
      <c r="SNR38"/>
      <c r="SNS38"/>
      <c r="SNT38"/>
      <c r="SNU38"/>
      <c r="SNV38"/>
      <c r="SNW38"/>
      <c r="SNX38"/>
      <c r="SNY38"/>
      <c r="SNZ38"/>
      <c r="SOA38"/>
      <c r="SOB38"/>
      <c r="SOC38"/>
      <c r="SOD38"/>
      <c r="SOE38"/>
      <c r="SOF38"/>
      <c r="SOG38"/>
      <c r="SOH38"/>
      <c r="SOI38"/>
      <c r="SOJ38"/>
      <c r="SOK38"/>
      <c r="SOL38"/>
      <c r="SOM38"/>
      <c r="SON38"/>
      <c r="SOO38"/>
      <c r="SOP38"/>
      <c r="SOQ38"/>
      <c r="SOR38"/>
      <c r="SOS38"/>
      <c r="SOT38"/>
      <c r="SOU38"/>
      <c r="SOV38"/>
      <c r="SOW38"/>
      <c r="SOX38"/>
      <c r="SOY38"/>
      <c r="SOZ38"/>
      <c r="SPA38"/>
      <c r="SPB38"/>
      <c r="SPC38"/>
      <c r="SPD38"/>
      <c r="SPE38"/>
      <c r="SPF38"/>
      <c r="SPG38"/>
      <c r="SPH38"/>
      <c r="SPI38"/>
      <c r="SPJ38"/>
      <c r="SPK38"/>
      <c r="SPL38"/>
      <c r="SPM38"/>
      <c r="SPN38"/>
      <c r="SPO38"/>
      <c r="SPP38"/>
      <c r="SPQ38"/>
      <c r="SPR38"/>
      <c r="SPS38"/>
      <c r="SPT38"/>
      <c r="SPU38"/>
      <c r="SPV38"/>
      <c r="SPW38"/>
      <c r="SPX38"/>
      <c r="SPY38"/>
      <c r="SPZ38"/>
      <c r="SQA38"/>
      <c r="SQB38"/>
      <c r="SQC38"/>
      <c r="SQD38"/>
      <c r="SQE38"/>
      <c r="SQF38"/>
      <c r="SQG38"/>
      <c r="SQH38"/>
      <c r="SQI38"/>
      <c r="SQJ38"/>
      <c r="SQK38"/>
      <c r="SQL38"/>
      <c r="SQM38"/>
      <c r="SQN38"/>
      <c r="SQO38"/>
      <c r="SQP38"/>
      <c r="SQQ38"/>
      <c r="SQR38"/>
      <c r="SQS38"/>
      <c r="SQT38"/>
      <c r="SQU38"/>
      <c r="SQV38"/>
      <c r="SQW38"/>
      <c r="SQX38"/>
      <c r="SQY38"/>
      <c r="SQZ38"/>
      <c r="SRA38"/>
      <c r="SRB38"/>
      <c r="SRC38"/>
      <c r="SRD38"/>
      <c r="SRE38"/>
      <c r="SRF38"/>
      <c r="SRG38"/>
      <c r="SRH38"/>
      <c r="SRI38"/>
      <c r="SRJ38"/>
      <c r="SRK38"/>
      <c r="SRL38"/>
      <c r="SRM38"/>
      <c r="SRN38"/>
      <c r="SRO38"/>
      <c r="SRP38"/>
      <c r="SRQ38"/>
      <c r="SRR38"/>
      <c r="SRS38"/>
      <c r="SRT38"/>
      <c r="SRU38"/>
      <c r="SRV38"/>
      <c r="SRW38"/>
      <c r="SRX38"/>
      <c r="SRY38"/>
      <c r="SRZ38"/>
      <c r="SSA38"/>
      <c r="SSB38"/>
      <c r="SSC38"/>
      <c r="SSD38"/>
      <c r="SSE38"/>
      <c r="SSF38"/>
      <c r="SSG38"/>
      <c r="SSH38"/>
      <c r="SSI38"/>
      <c r="SSJ38"/>
      <c r="SSK38"/>
      <c r="SSL38"/>
      <c r="SSM38"/>
      <c r="SSN38"/>
      <c r="SSO38"/>
      <c r="SSP38"/>
      <c r="SSQ38"/>
      <c r="SSR38"/>
      <c r="SSS38"/>
      <c r="SST38"/>
      <c r="SSU38"/>
      <c r="SSV38"/>
      <c r="SSW38"/>
      <c r="SSX38"/>
      <c r="SSY38"/>
      <c r="SSZ38"/>
      <c r="STA38"/>
      <c r="STB38"/>
      <c r="STC38"/>
      <c r="STD38"/>
      <c r="STE38"/>
      <c r="STF38"/>
      <c r="STG38"/>
      <c r="STH38"/>
      <c r="STI38"/>
      <c r="STJ38"/>
      <c r="STK38"/>
      <c r="STL38"/>
      <c r="STM38"/>
      <c r="STN38"/>
      <c r="STO38"/>
      <c r="STP38"/>
      <c r="STQ38"/>
      <c r="STR38"/>
      <c r="STS38"/>
      <c r="STT38"/>
      <c r="STU38"/>
      <c r="STV38"/>
      <c r="STW38"/>
      <c r="STX38"/>
      <c r="STY38"/>
      <c r="STZ38"/>
      <c r="SUA38"/>
      <c r="SUB38"/>
      <c r="SUC38"/>
      <c r="SUD38"/>
      <c r="SUE38"/>
      <c r="SUF38"/>
      <c r="SUG38"/>
      <c r="SUH38"/>
      <c r="SUI38"/>
      <c r="SUJ38"/>
      <c r="SUK38"/>
      <c r="SUL38"/>
      <c r="SUM38"/>
      <c r="SUN38"/>
      <c r="SUO38"/>
      <c r="SUP38"/>
      <c r="SUQ38"/>
      <c r="SUR38"/>
      <c r="SUS38"/>
      <c r="SUT38"/>
      <c r="SUU38"/>
      <c r="SUV38"/>
      <c r="SUW38"/>
      <c r="SUX38"/>
      <c r="SUY38"/>
      <c r="SUZ38"/>
      <c r="SVA38"/>
      <c r="SVB38"/>
      <c r="SVC38"/>
      <c r="SVD38"/>
      <c r="SVE38"/>
      <c r="SVF38"/>
      <c r="SVG38"/>
      <c r="SVH38"/>
      <c r="SVI38"/>
      <c r="SVJ38"/>
      <c r="SVK38"/>
      <c r="SVL38"/>
      <c r="SVM38"/>
      <c r="SVN38"/>
      <c r="SVO38"/>
      <c r="SVP38"/>
      <c r="SVQ38"/>
      <c r="SVR38"/>
      <c r="SVS38"/>
      <c r="SVT38"/>
      <c r="SVU38"/>
      <c r="SVV38"/>
      <c r="SVW38"/>
      <c r="SVX38"/>
      <c r="SVY38"/>
      <c r="SVZ38"/>
      <c r="SWA38"/>
      <c r="SWB38"/>
      <c r="SWC38"/>
      <c r="SWD38"/>
      <c r="SWE38"/>
      <c r="SWF38"/>
      <c r="SWG38"/>
      <c r="SWH38"/>
      <c r="SWI38"/>
      <c r="SWJ38"/>
      <c r="SWK38"/>
      <c r="SWL38"/>
      <c r="SWM38"/>
      <c r="SWN38"/>
      <c r="SWO38"/>
      <c r="SWP38"/>
      <c r="SWQ38"/>
      <c r="SWR38"/>
      <c r="SWS38"/>
      <c r="SWT38"/>
      <c r="SWU38"/>
      <c r="SWV38"/>
      <c r="SWW38"/>
      <c r="SWX38"/>
      <c r="SWY38"/>
      <c r="SWZ38"/>
      <c r="SXA38"/>
      <c r="SXB38"/>
      <c r="SXC38"/>
      <c r="SXD38"/>
      <c r="SXE38"/>
      <c r="SXF38"/>
      <c r="SXG38"/>
      <c r="SXH38"/>
      <c r="SXI38"/>
      <c r="SXJ38"/>
      <c r="SXK38"/>
      <c r="SXL38"/>
      <c r="SXM38"/>
      <c r="SXN38"/>
      <c r="SXO38"/>
      <c r="SXP38"/>
      <c r="SXQ38"/>
      <c r="SXR38"/>
      <c r="SXS38"/>
      <c r="SXT38"/>
      <c r="SXU38"/>
      <c r="SXV38"/>
      <c r="SXW38"/>
      <c r="SXX38"/>
      <c r="SXY38"/>
      <c r="SXZ38"/>
      <c r="SYA38"/>
      <c r="SYB38"/>
      <c r="SYC38"/>
      <c r="SYD38"/>
      <c r="SYE38"/>
      <c r="SYF38"/>
      <c r="SYG38"/>
      <c r="SYH38"/>
      <c r="SYI38"/>
      <c r="SYJ38"/>
      <c r="SYK38"/>
      <c r="SYL38"/>
      <c r="SYM38"/>
      <c r="SYN38"/>
      <c r="SYO38"/>
      <c r="SYP38"/>
      <c r="SYQ38"/>
      <c r="SYR38"/>
      <c r="SYS38"/>
      <c r="SYT38"/>
      <c r="SYU38"/>
      <c r="SYV38"/>
      <c r="SYW38"/>
      <c r="SYX38"/>
      <c r="SYY38"/>
      <c r="SYZ38"/>
      <c r="SZA38"/>
      <c r="SZB38"/>
      <c r="SZC38"/>
      <c r="SZD38"/>
      <c r="SZE38"/>
      <c r="SZF38"/>
      <c r="SZG38"/>
      <c r="SZH38"/>
      <c r="SZI38"/>
      <c r="SZJ38"/>
      <c r="SZK38"/>
      <c r="SZL38"/>
      <c r="SZM38"/>
      <c r="SZN38"/>
      <c r="SZO38"/>
      <c r="SZP38"/>
      <c r="SZQ38"/>
      <c r="SZR38"/>
      <c r="SZS38"/>
      <c r="SZT38"/>
      <c r="SZU38"/>
      <c r="SZV38"/>
      <c r="SZW38"/>
      <c r="SZX38"/>
      <c r="SZY38"/>
      <c r="SZZ38"/>
      <c r="TAA38"/>
      <c r="TAB38"/>
      <c r="TAC38"/>
      <c r="TAD38"/>
      <c r="TAE38"/>
      <c r="TAF38"/>
      <c r="TAG38"/>
      <c r="TAH38"/>
      <c r="TAI38"/>
      <c r="TAJ38"/>
      <c r="TAK38"/>
      <c r="TAL38"/>
      <c r="TAM38"/>
      <c r="TAN38"/>
      <c r="TAO38"/>
      <c r="TAP38"/>
      <c r="TAQ38"/>
      <c r="TAR38"/>
      <c r="TAS38"/>
      <c r="TAT38"/>
      <c r="TAU38"/>
      <c r="TAV38"/>
      <c r="TAW38"/>
      <c r="TAX38"/>
      <c r="TAY38"/>
      <c r="TAZ38"/>
      <c r="TBA38"/>
      <c r="TBB38"/>
      <c r="TBC38"/>
      <c r="TBD38"/>
      <c r="TBE38"/>
      <c r="TBF38"/>
      <c r="TBG38"/>
      <c r="TBH38"/>
      <c r="TBI38"/>
      <c r="TBJ38"/>
      <c r="TBK38"/>
      <c r="TBL38"/>
      <c r="TBM38"/>
      <c r="TBN38"/>
      <c r="TBO38"/>
      <c r="TBP38"/>
      <c r="TBQ38"/>
      <c r="TBR38"/>
      <c r="TBS38"/>
      <c r="TBT38"/>
      <c r="TBU38"/>
      <c r="TBV38"/>
      <c r="TBW38"/>
      <c r="TBX38"/>
      <c r="TBY38"/>
      <c r="TBZ38"/>
      <c r="TCA38"/>
      <c r="TCB38"/>
      <c r="TCC38"/>
      <c r="TCD38"/>
      <c r="TCE38"/>
      <c r="TCF38"/>
      <c r="TCG38"/>
      <c r="TCH38"/>
      <c r="TCI38"/>
      <c r="TCJ38"/>
      <c r="TCK38"/>
      <c r="TCL38"/>
      <c r="TCM38"/>
      <c r="TCN38"/>
      <c r="TCO38"/>
      <c r="TCP38"/>
      <c r="TCQ38"/>
      <c r="TCR38"/>
      <c r="TCS38"/>
      <c r="TCT38"/>
      <c r="TCU38"/>
      <c r="TCV38"/>
      <c r="TCW38"/>
      <c r="TCX38"/>
      <c r="TCY38"/>
      <c r="TCZ38"/>
      <c r="TDA38"/>
      <c r="TDB38"/>
      <c r="TDC38"/>
      <c r="TDD38"/>
      <c r="TDE38"/>
      <c r="TDF38"/>
      <c r="TDG38"/>
      <c r="TDH38"/>
      <c r="TDI38"/>
      <c r="TDJ38"/>
      <c r="TDK38"/>
      <c r="TDL38"/>
      <c r="TDM38"/>
      <c r="TDN38"/>
      <c r="TDO38"/>
      <c r="TDP38"/>
      <c r="TDQ38"/>
      <c r="TDR38"/>
      <c r="TDS38"/>
      <c r="TDT38"/>
      <c r="TDU38"/>
      <c r="TDV38"/>
      <c r="TDW38"/>
      <c r="TDX38"/>
      <c r="TDY38"/>
      <c r="TDZ38"/>
      <c r="TEA38"/>
      <c r="TEB38"/>
      <c r="TEC38"/>
      <c r="TED38"/>
      <c r="TEE38"/>
      <c r="TEF38"/>
      <c r="TEG38"/>
      <c r="TEH38"/>
      <c r="TEI38"/>
      <c r="TEJ38"/>
      <c r="TEK38"/>
      <c r="TEL38"/>
      <c r="TEM38"/>
      <c r="TEN38"/>
      <c r="TEO38"/>
      <c r="TEP38"/>
      <c r="TEQ38"/>
      <c r="TER38"/>
      <c r="TES38"/>
      <c r="TET38"/>
      <c r="TEU38"/>
      <c r="TEV38"/>
      <c r="TEW38"/>
      <c r="TEX38"/>
      <c r="TEY38"/>
      <c r="TEZ38"/>
      <c r="TFA38"/>
      <c r="TFB38"/>
      <c r="TFC38"/>
      <c r="TFD38"/>
      <c r="TFE38"/>
      <c r="TFF38"/>
      <c r="TFG38"/>
      <c r="TFH38"/>
      <c r="TFI38"/>
      <c r="TFJ38"/>
      <c r="TFK38"/>
      <c r="TFL38"/>
      <c r="TFM38"/>
      <c r="TFN38"/>
      <c r="TFO38"/>
      <c r="TFP38"/>
      <c r="TFQ38"/>
      <c r="TFR38"/>
      <c r="TFS38"/>
      <c r="TFT38"/>
      <c r="TFU38"/>
      <c r="TFV38"/>
      <c r="TFW38"/>
      <c r="TFX38"/>
      <c r="TFY38"/>
      <c r="TFZ38"/>
      <c r="TGA38"/>
      <c r="TGB38"/>
      <c r="TGC38"/>
      <c r="TGD38"/>
      <c r="TGE38"/>
      <c r="TGF38"/>
      <c r="TGG38"/>
      <c r="TGH38"/>
      <c r="TGI38"/>
      <c r="TGJ38"/>
      <c r="TGK38"/>
      <c r="TGL38"/>
      <c r="TGM38"/>
      <c r="TGN38"/>
      <c r="TGO38"/>
      <c r="TGP38"/>
      <c r="TGQ38"/>
      <c r="TGR38"/>
      <c r="TGS38"/>
      <c r="TGT38"/>
      <c r="TGU38"/>
      <c r="TGV38"/>
      <c r="TGW38"/>
      <c r="TGX38"/>
      <c r="TGY38"/>
      <c r="TGZ38"/>
      <c r="THA38"/>
      <c r="THB38"/>
      <c r="THC38"/>
      <c r="THD38"/>
      <c r="THE38"/>
      <c r="THF38"/>
      <c r="THG38"/>
      <c r="THH38"/>
      <c r="THI38"/>
      <c r="THJ38"/>
      <c r="THK38"/>
      <c r="THL38"/>
      <c r="THM38"/>
      <c r="THN38"/>
      <c r="THO38"/>
      <c r="THP38"/>
      <c r="THQ38"/>
      <c r="THR38"/>
      <c r="THS38"/>
      <c r="THT38"/>
      <c r="THU38"/>
      <c r="THV38"/>
      <c r="THW38"/>
      <c r="THX38"/>
      <c r="THY38"/>
      <c r="THZ38"/>
      <c r="TIA38"/>
      <c r="TIB38"/>
      <c r="TIC38"/>
      <c r="TID38"/>
      <c r="TIE38"/>
      <c r="TIF38"/>
      <c r="TIG38"/>
      <c r="TIH38"/>
      <c r="TII38"/>
      <c r="TIJ38"/>
      <c r="TIK38"/>
      <c r="TIL38"/>
      <c r="TIM38"/>
      <c r="TIN38"/>
      <c r="TIO38"/>
      <c r="TIP38"/>
      <c r="TIQ38"/>
      <c r="TIR38"/>
      <c r="TIS38"/>
      <c r="TIT38"/>
      <c r="TIU38"/>
      <c r="TIV38"/>
      <c r="TIW38"/>
      <c r="TIX38"/>
      <c r="TIY38"/>
      <c r="TIZ38"/>
      <c r="TJA38"/>
      <c r="TJB38"/>
      <c r="TJC38"/>
      <c r="TJD38"/>
      <c r="TJE38"/>
      <c r="TJF38"/>
      <c r="TJG38"/>
      <c r="TJH38"/>
      <c r="TJI38"/>
      <c r="TJJ38"/>
      <c r="TJK38"/>
      <c r="TJL38"/>
      <c r="TJM38"/>
      <c r="TJN38"/>
      <c r="TJO38"/>
      <c r="TJP38"/>
      <c r="TJQ38"/>
      <c r="TJR38"/>
      <c r="TJS38"/>
      <c r="TJT38"/>
      <c r="TJU38"/>
      <c r="TJV38"/>
      <c r="TJW38"/>
      <c r="TJX38"/>
      <c r="TJY38"/>
      <c r="TJZ38"/>
      <c r="TKA38"/>
      <c r="TKB38"/>
      <c r="TKC38"/>
      <c r="TKD38"/>
      <c r="TKE38"/>
      <c r="TKF38"/>
      <c r="TKG38"/>
      <c r="TKH38"/>
      <c r="TKI38"/>
      <c r="TKJ38"/>
      <c r="TKK38"/>
      <c r="TKL38"/>
      <c r="TKM38"/>
      <c r="TKN38"/>
      <c r="TKO38"/>
      <c r="TKP38"/>
      <c r="TKQ38"/>
      <c r="TKR38"/>
      <c r="TKS38"/>
      <c r="TKT38"/>
      <c r="TKU38"/>
      <c r="TKV38"/>
      <c r="TKW38"/>
      <c r="TKX38"/>
      <c r="TKY38"/>
      <c r="TKZ38"/>
      <c r="TLA38"/>
      <c r="TLB38"/>
      <c r="TLC38"/>
      <c r="TLD38"/>
      <c r="TLE38"/>
      <c r="TLF38"/>
      <c r="TLG38"/>
      <c r="TLH38"/>
      <c r="TLI38"/>
      <c r="TLJ38"/>
      <c r="TLK38"/>
      <c r="TLL38"/>
      <c r="TLM38"/>
      <c r="TLN38"/>
      <c r="TLO38"/>
      <c r="TLP38"/>
      <c r="TLQ38"/>
      <c r="TLR38"/>
      <c r="TLS38"/>
      <c r="TLT38"/>
      <c r="TLU38"/>
      <c r="TLV38"/>
      <c r="TLW38"/>
      <c r="TLX38"/>
      <c r="TLY38"/>
      <c r="TLZ38"/>
      <c r="TMA38"/>
      <c r="TMB38"/>
      <c r="TMC38"/>
      <c r="TMD38"/>
      <c r="TME38"/>
      <c r="TMF38"/>
      <c r="TMG38"/>
      <c r="TMH38"/>
      <c r="TMI38"/>
      <c r="TMJ38"/>
      <c r="TMK38"/>
      <c r="TML38"/>
      <c r="TMM38"/>
      <c r="TMN38"/>
      <c r="TMO38"/>
      <c r="TMP38"/>
      <c r="TMQ38"/>
      <c r="TMR38"/>
      <c r="TMS38"/>
      <c r="TMT38"/>
      <c r="TMU38"/>
      <c r="TMV38"/>
      <c r="TMW38"/>
      <c r="TMX38"/>
      <c r="TMY38"/>
      <c r="TMZ38"/>
      <c r="TNA38"/>
      <c r="TNB38"/>
      <c r="TNC38"/>
      <c r="TND38"/>
      <c r="TNE38"/>
      <c r="TNF38"/>
      <c r="TNG38"/>
      <c r="TNH38"/>
      <c r="TNI38"/>
      <c r="TNJ38"/>
      <c r="TNK38"/>
      <c r="TNL38"/>
      <c r="TNM38"/>
      <c r="TNN38"/>
      <c r="TNO38"/>
      <c r="TNP38"/>
      <c r="TNQ38"/>
      <c r="TNR38"/>
      <c r="TNS38"/>
      <c r="TNT38"/>
      <c r="TNU38"/>
      <c r="TNV38"/>
      <c r="TNW38"/>
      <c r="TNX38"/>
      <c r="TNY38"/>
      <c r="TNZ38"/>
      <c r="TOA38"/>
      <c r="TOB38"/>
      <c r="TOC38"/>
      <c r="TOD38"/>
      <c r="TOE38"/>
      <c r="TOF38"/>
      <c r="TOG38"/>
      <c r="TOH38"/>
      <c r="TOI38"/>
      <c r="TOJ38"/>
      <c r="TOK38"/>
      <c r="TOL38"/>
      <c r="TOM38"/>
      <c r="TON38"/>
      <c r="TOO38"/>
      <c r="TOP38"/>
      <c r="TOQ38"/>
      <c r="TOR38"/>
      <c r="TOS38"/>
      <c r="TOT38"/>
      <c r="TOU38"/>
      <c r="TOV38"/>
      <c r="TOW38"/>
      <c r="TOX38"/>
      <c r="TOY38"/>
      <c r="TOZ38"/>
      <c r="TPA38"/>
      <c r="TPB38"/>
      <c r="TPC38"/>
      <c r="TPD38"/>
      <c r="TPE38"/>
      <c r="TPF38"/>
      <c r="TPG38"/>
      <c r="TPH38"/>
      <c r="TPI38"/>
      <c r="TPJ38"/>
      <c r="TPK38"/>
      <c r="TPL38"/>
      <c r="TPM38"/>
      <c r="TPN38"/>
      <c r="TPO38"/>
      <c r="TPP38"/>
      <c r="TPQ38"/>
      <c r="TPR38"/>
      <c r="TPS38"/>
      <c r="TPT38"/>
      <c r="TPU38"/>
      <c r="TPV38"/>
      <c r="TPW38"/>
      <c r="TPX38"/>
      <c r="TPY38"/>
      <c r="TPZ38"/>
      <c r="TQA38"/>
      <c r="TQB38"/>
      <c r="TQC38"/>
      <c r="TQD38"/>
      <c r="TQE38"/>
      <c r="TQF38"/>
      <c r="TQG38"/>
      <c r="TQH38"/>
      <c r="TQI38"/>
      <c r="TQJ38"/>
      <c r="TQK38"/>
      <c r="TQL38"/>
      <c r="TQM38"/>
      <c r="TQN38"/>
      <c r="TQO38"/>
      <c r="TQP38"/>
      <c r="TQQ38"/>
      <c r="TQR38"/>
      <c r="TQS38"/>
      <c r="TQT38"/>
      <c r="TQU38"/>
      <c r="TQV38"/>
      <c r="TQW38"/>
      <c r="TQX38"/>
      <c r="TQY38"/>
      <c r="TQZ38"/>
      <c r="TRA38"/>
      <c r="TRB38"/>
      <c r="TRC38"/>
      <c r="TRD38"/>
      <c r="TRE38"/>
      <c r="TRF38"/>
      <c r="TRG38"/>
      <c r="TRH38"/>
      <c r="TRI38"/>
      <c r="TRJ38"/>
      <c r="TRK38"/>
      <c r="TRL38"/>
      <c r="TRM38"/>
      <c r="TRN38"/>
      <c r="TRO38"/>
      <c r="TRP38"/>
      <c r="TRQ38"/>
      <c r="TRR38"/>
      <c r="TRS38"/>
      <c r="TRT38"/>
      <c r="TRU38"/>
      <c r="TRV38"/>
      <c r="TRW38"/>
      <c r="TRX38"/>
      <c r="TRY38"/>
      <c r="TRZ38"/>
      <c r="TSA38"/>
      <c r="TSB38"/>
      <c r="TSC38"/>
      <c r="TSD38"/>
      <c r="TSE38"/>
      <c r="TSF38"/>
      <c r="TSG38"/>
      <c r="TSH38"/>
      <c r="TSI38"/>
      <c r="TSJ38"/>
      <c r="TSK38"/>
      <c r="TSL38"/>
      <c r="TSM38"/>
      <c r="TSN38"/>
      <c r="TSO38"/>
      <c r="TSP38"/>
      <c r="TSQ38"/>
      <c r="TSR38"/>
      <c r="TSS38"/>
      <c r="TST38"/>
      <c r="TSU38"/>
      <c r="TSV38"/>
      <c r="TSW38"/>
      <c r="TSX38"/>
      <c r="TSY38"/>
      <c r="TSZ38"/>
      <c r="TTA38"/>
      <c r="TTB38"/>
      <c r="TTC38"/>
      <c r="TTD38"/>
      <c r="TTE38"/>
      <c r="TTF38"/>
      <c r="TTG38"/>
      <c r="TTH38"/>
      <c r="TTI38"/>
      <c r="TTJ38"/>
      <c r="TTK38"/>
      <c r="TTL38"/>
      <c r="TTM38"/>
      <c r="TTN38"/>
      <c r="TTO38"/>
      <c r="TTP38"/>
      <c r="TTQ38"/>
      <c r="TTR38"/>
      <c r="TTS38"/>
      <c r="TTT38"/>
      <c r="TTU38"/>
      <c r="TTV38"/>
      <c r="TTW38"/>
      <c r="TTX38"/>
      <c r="TTY38"/>
      <c r="TTZ38"/>
      <c r="TUA38"/>
      <c r="TUB38"/>
      <c r="TUC38"/>
      <c r="TUD38"/>
      <c r="TUE38"/>
      <c r="TUF38"/>
      <c r="TUG38"/>
      <c r="TUH38"/>
      <c r="TUI38"/>
      <c r="TUJ38"/>
      <c r="TUK38"/>
      <c r="TUL38"/>
      <c r="TUM38"/>
      <c r="TUN38"/>
      <c r="TUO38"/>
      <c r="TUP38"/>
      <c r="TUQ38"/>
      <c r="TUR38"/>
      <c r="TUS38"/>
      <c r="TUT38"/>
      <c r="TUU38"/>
      <c r="TUV38"/>
      <c r="TUW38"/>
      <c r="TUX38"/>
      <c r="TUY38"/>
      <c r="TUZ38"/>
      <c r="TVA38"/>
      <c r="TVB38"/>
      <c r="TVC38"/>
      <c r="TVD38"/>
      <c r="TVE38"/>
      <c r="TVF38"/>
      <c r="TVG38"/>
      <c r="TVH38"/>
      <c r="TVI38"/>
      <c r="TVJ38"/>
      <c r="TVK38"/>
      <c r="TVL38"/>
      <c r="TVM38"/>
      <c r="TVN38"/>
      <c r="TVO38"/>
      <c r="TVP38"/>
      <c r="TVQ38"/>
      <c r="TVR38"/>
      <c r="TVS38"/>
      <c r="TVT38"/>
      <c r="TVU38"/>
      <c r="TVV38"/>
      <c r="TVW38"/>
      <c r="TVX38"/>
      <c r="TVY38"/>
      <c r="TVZ38"/>
      <c r="TWA38"/>
      <c r="TWB38"/>
      <c r="TWC38"/>
      <c r="TWD38"/>
      <c r="TWE38"/>
      <c r="TWF38"/>
      <c r="TWG38"/>
      <c r="TWH38"/>
      <c r="TWI38"/>
      <c r="TWJ38"/>
      <c r="TWK38"/>
      <c r="TWL38"/>
      <c r="TWM38"/>
      <c r="TWN38"/>
      <c r="TWO38"/>
      <c r="TWP38"/>
      <c r="TWQ38"/>
      <c r="TWR38"/>
      <c r="TWS38"/>
      <c r="TWT38"/>
      <c r="TWU38"/>
      <c r="TWV38"/>
      <c r="TWW38"/>
      <c r="TWX38"/>
      <c r="TWY38"/>
      <c r="TWZ38"/>
      <c r="TXA38"/>
      <c r="TXB38"/>
      <c r="TXC38"/>
      <c r="TXD38"/>
      <c r="TXE38"/>
      <c r="TXF38"/>
      <c r="TXG38"/>
      <c r="TXH38"/>
      <c r="TXI38"/>
      <c r="TXJ38"/>
      <c r="TXK38"/>
      <c r="TXL38"/>
      <c r="TXM38"/>
      <c r="TXN38"/>
      <c r="TXO38"/>
      <c r="TXP38"/>
      <c r="TXQ38"/>
      <c r="TXR38"/>
      <c r="TXS38"/>
      <c r="TXT38"/>
      <c r="TXU38"/>
      <c r="TXV38"/>
      <c r="TXW38"/>
      <c r="TXX38"/>
      <c r="TXY38"/>
      <c r="TXZ38"/>
      <c r="TYA38"/>
      <c r="TYB38"/>
      <c r="TYC38"/>
      <c r="TYD38"/>
      <c r="TYE38"/>
      <c r="TYF38"/>
      <c r="TYG38"/>
      <c r="TYH38"/>
      <c r="TYI38"/>
      <c r="TYJ38"/>
      <c r="TYK38"/>
      <c r="TYL38"/>
      <c r="TYM38"/>
      <c r="TYN38"/>
      <c r="TYO38"/>
      <c r="TYP38"/>
      <c r="TYQ38"/>
      <c r="TYR38"/>
      <c r="TYS38"/>
      <c r="TYT38"/>
      <c r="TYU38"/>
      <c r="TYV38"/>
      <c r="TYW38"/>
      <c r="TYX38"/>
      <c r="TYY38"/>
      <c r="TYZ38"/>
      <c r="TZA38"/>
      <c r="TZB38"/>
      <c r="TZC38"/>
      <c r="TZD38"/>
      <c r="TZE38"/>
      <c r="TZF38"/>
      <c r="TZG38"/>
      <c r="TZH38"/>
      <c r="TZI38"/>
      <c r="TZJ38"/>
      <c r="TZK38"/>
      <c r="TZL38"/>
      <c r="TZM38"/>
      <c r="TZN38"/>
      <c r="TZO38"/>
      <c r="TZP38"/>
      <c r="TZQ38"/>
      <c r="TZR38"/>
      <c r="TZS38"/>
      <c r="TZT38"/>
      <c r="TZU38"/>
      <c r="TZV38"/>
      <c r="TZW38"/>
      <c r="TZX38"/>
      <c r="TZY38"/>
      <c r="TZZ38"/>
      <c r="UAA38"/>
      <c r="UAB38"/>
      <c r="UAC38"/>
      <c r="UAD38"/>
      <c r="UAE38"/>
      <c r="UAF38"/>
      <c r="UAG38"/>
      <c r="UAH38"/>
      <c r="UAI38"/>
      <c r="UAJ38"/>
      <c r="UAK38"/>
      <c r="UAL38"/>
      <c r="UAM38"/>
      <c r="UAN38"/>
      <c r="UAO38"/>
      <c r="UAP38"/>
      <c r="UAQ38"/>
      <c r="UAR38"/>
      <c r="UAS38"/>
      <c r="UAT38"/>
      <c r="UAU38"/>
      <c r="UAV38"/>
      <c r="UAW38"/>
      <c r="UAX38"/>
      <c r="UAY38"/>
      <c r="UAZ38"/>
      <c r="UBA38"/>
      <c r="UBB38"/>
      <c r="UBC38"/>
      <c r="UBD38"/>
      <c r="UBE38"/>
      <c r="UBF38"/>
      <c r="UBG38"/>
      <c r="UBH38"/>
      <c r="UBI38"/>
      <c r="UBJ38"/>
      <c r="UBK38"/>
      <c r="UBL38"/>
      <c r="UBM38"/>
      <c r="UBN38"/>
      <c r="UBO38"/>
      <c r="UBP38"/>
      <c r="UBQ38"/>
      <c r="UBR38"/>
      <c r="UBS38"/>
      <c r="UBT38"/>
      <c r="UBU38"/>
      <c r="UBV38"/>
      <c r="UBW38"/>
      <c r="UBX38"/>
      <c r="UBY38"/>
      <c r="UBZ38"/>
      <c r="UCA38"/>
      <c r="UCB38"/>
      <c r="UCC38"/>
      <c r="UCD38"/>
      <c r="UCE38"/>
      <c r="UCF38"/>
      <c r="UCG38"/>
      <c r="UCH38"/>
      <c r="UCI38"/>
      <c r="UCJ38"/>
      <c r="UCK38"/>
      <c r="UCL38"/>
      <c r="UCM38"/>
      <c r="UCN38"/>
      <c r="UCO38"/>
      <c r="UCP38"/>
      <c r="UCQ38"/>
      <c r="UCR38"/>
      <c r="UCS38"/>
      <c r="UCT38"/>
      <c r="UCU38"/>
      <c r="UCV38"/>
      <c r="UCW38"/>
      <c r="UCX38"/>
      <c r="UCY38"/>
      <c r="UCZ38"/>
      <c r="UDA38"/>
      <c r="UDB38"/>
      <c r="UDC38"/>
      <c r="UDD38"/>
      <c r="UDE38"/>
      <c r="UDF38"/>
      <c r="UDG38"/>
      <c r="UDH38"/>
      <c r="UDI38"/>
      <c r="UDJ38"/>
      <c r="UDK38"/>
      <c r="UDL38"/>
      <c r="UDM38"/>
      <c r="UDN38"/>
      <c r="UDO38"/>
      <c r="UDP38"/>
      <c r="UDQ38"/>
      <c r="UDR38"/>
      <c r="UDS38"/>
      <c r="UDT38"/>
      <c r="UDU38"/>
      <c r="UDV38"/>
      <c r="UDW38"/>
      <c r="UDX38"/>
      <c r="UDY38"/>
      <c r="UDZ38"/>
      <c r="UEA38"/>
      <c r="UEB38"/>
      <c r="UEC38"/>
      <c r="UED38"/>
      <c r="UEE38"/>
      <c r="UEF38"/>
      <c r="UEG38"/>
      <c r="UEH38"/>
      <c r="UEI38"/>
      <c r="UEJ38"/>
      <c r="UEK38"/>
      <c r="UEL38"/>
      <c r="UEM38"/>
      <c r="UEN38"/>
      <c r="UEO38"/>
      <c r="UEP38"/>
      <c r="UEQ38"/>
      <c r="UER38"/>
      <c r="UES38"/>
      <c r="UET38"/>
      <c r="UEU38"/>
      <c r="UEV38"/>
      <c r="UEW38"/>
      <c r="UEX38"/>
      <c r="UEY38"/>
      <c r="UEZ38"/>
      <c r="UFA38"/>
      <c r="UFB38"/>
      <c r="UFC38"/>
      <c r="UFD38"/>
      <c r="UFE38"/>
      <c r="UFF38"/>
      <c r="UFG38"/>
      <c r="UFH38"/>
      <c r="UFI38"/>
      <c r="UFJ38"/>
      <c r="UFK38"/>
      <c r="UFL38"/>
      <c r="UFM38"/>
      <c r="UFN38"/>
      <c r="UFO38"/>
      <c r="UFP38"/>
      <c r="UFQ38"/>
      <c r="UFR38"/>
      <c r="UFS38"/>
      <c r="UFT38"/>
      <c r="UFU38"/>
      <c r="UFV38"/>
      <c r="UFW38"/>
      <c r="UFX38"/>
      <c r="UFY38"/>
      <c r="UFZ38"/>
      <c r="UGA38"/>
      <c r="UGB38"/>
      <c r="UGC38"/>
      <c r="UGD38"/>
      <c r="UGE38"/>
      <c r="UGF38"/>
      <c r="UGG38"/>
      <c r="UGH38"/>
      <c r="UGI38"/>
      <c r="UGJ38"/>
      <c r="UGK38"/>
      <c r="UGL38"/>
      <c r="UGM38"/>
      <c r="UGN38"/>
      <c r="UGO38"/>
      <c r="UGP38"/>
      <c r="UGQ38"/>
      <c r="UGR38"/>
      <c r="UGS38"/>
      <c r="UGT38"/>
      <c r="UGU38"/>
      <c r="UGV38"/>
      <c r="UGW38"/>
      <c r="UGX38"/>
      <c r="UGY38"/>
      <c r="UGZ38"/>
      <c r="UHA38"/>
      <c r="UHB38"/>
      <c r="UHC38"/>
      <c r="UHD38"/>
      <c r="UHE38"/>
      <c r="UHF38"/>
      <c r="UHG38"/>
      <c r="UHH38"/>
      <c r="UHI38"/>
      <c r="UHJ38"/>
      <c r="UHK38"/>
      <c r="UHL38"/>
      <c r="UHM38"/>
      <c r="UHN38"/>
      <c r="UHO38"/>
      <c r="UHP38"/>
      <c r="UHQ38"/>
      <c r="UHR38"/>
      <c r="UHS38"/>
      <c r="UHT38"/>
      <c r="UHU38"/>
      <c r="UHV38"/>
      <c r="UHW38"/>
      <c r="UHX38"/>
      <c r="UHY38"/>
      <c r="UHZ38"/>
      <c r="UIA38"/>
      <c r="UIB38"/>
      <c r="UIC38"/>
      <c r="UID38"/>
      <c r="UIE38"/>
      <c r="UIF38"/>
      <c r="UIG38"/>
      <c r="UIH38"/>
      <c r="UII38"/>
      <c r="UIJ38"/>
      <c r="UIK38"/>
      <c r="UIL38"/>
      <c r="UIM38"/>
      <c r="UIN38"/>
      <c r="UIO38"/>
      <c r="UIP38"/>
      <c r="UIQ38"/>
      <c r="UIR38"/>
      <c r="UIS38"/>
      <c r="UIT38"/>
      <c r="UIU38"/>
      <c r="UIV38"/>
      <c r="UIW38"/>
      <c r="UIX38"/>
      <c r="UIY38"/>
      <c r="UIZ38"/>
      <c r="UJA38"/>
      <c r="UJB38"/>
      <c r="UJC38"/>
      <c r="UJD38"/>
      <c r="UJE38"/>
      <c r="UJF38"/>
      <c r="UJG38"/>
      <c r="UJH38"/>
      <c r="UJI38"/>
      <c r="UJJ38"/>
      <c r="UJK38"/>
      <c r="UJL38"/>
      <c r="UJM38"/>
      <c r="UJN38"/>
      <c r="UJO38"/>
      <c r="UJP38"/>
      <c r="UJQ38"/>
      <c r="UJR38"/>
      <c r="UJS38"/>
      <c r="UJT38"/>
      <c r="UJU38"/>
      <c r="UJV38"/>
      <c r="UJW38"/>
      <c r="UJX38"/>
      <c r="UJY38"/>
      <c r="UJZ38"/>
      <c r="UKA38"/>
      <c r="UKB38"/>
      <c r="UKC38"/>
      <c r="UKD38"/>
      <c r="UKE38"/>
      <c r="UKF38"/>
      <c r="UKG38"/>
      <c r="UKH38"/>
      <c r="UKI38"/>
      <c r="UKJ38"/>
      <c r="UKK38"/>
      <c r="UKL38"/>
      <c r="UKM38"/>
      <c r="UKN38"/>
      <c r="UKO38"/>
      <c r="UKP38"/>
      <c r="UKQ38"/>
      <c r="UKR38"/>
      <c r="UKS38"/>
      <c r="UKT38"/>
      <c r="UKU38"/>
      <c r="UKV38"/>
      <c r="UKW38"/>
      <c r="UKX38"/>
      <c r="UKY38"/>
      <c r="UKZ38"/>
      <c r="ULA38"/>
      <c r="ULB38"/>
      <c r="ULC38"/>
      <c r="ULD38"/>
      <c r="ULE38"/>
      <c r="ULF38"/>
      <c r="ULG38"/>
      <c r="ULH38"/>
      <c r="ULI38"/>
      <c r="ULJ38"/>
      <c r="ULK38"/>
      <c r="ULL38"/>
      <c r="ULM38"/>
      <c r="ULN38"/>
      <c r="ULO38"/>
      <c r="ULP38"/>
      <c r="ULQ38"/>
      <c r="ULR38"/>
      <c r="ULS38"/>
      <c r="ULT38"/>
      <c r="ULU38"/>
      <c r="ULV38"/>
      <c r="ULW38"/>
      <c r="ULX38"/>
      <c r="ULY38"/>
      <c r="ULZ38"/>
      <c r="UMA38"/>
      <c r="UMB38"/>
      <c r="UMC38"/>
      <c r="UMD38"/>
      <c r="UME38"/>
      <c r="UMF38"/>
      <c r="UMG38"/>
      <c r="UMH38"/>
      <c r="UMI38"/>
      <c r="UMJ38"/>
      <c r="UMK38"/>
      <c r="UML38"/>
      <c r="UMM38"/>
      <c r="UMN38"/>
      <c r="UMO38"/>
      <c r="UMP38"/>
      <c r="UMQ38"/>
      <c r="UMR38"/>
      <c r="UMS38"/>
      <c r="UMT38"/>
      <c r="UMU38"/>
      <c r="UMV38"/>
      <c r="UMW38"/>
      <c r="UMX38"/>
      <c r="UMY38"/>
      <c r="UMZ38"/>
      <c r="UNA38"/>
      <c r="UNB38"/>
      <c r="UNC38"/>
      <c r="UND38"/>
      <c r="UNE38"/>
      <c r="UNF38"/>
      <c r="UNG38"/>
      <c r="UNH38"/>
      <c r="UNI38"/>
      <c r="UNJ38"/>
      <c r="UNK38"/>
      <c r="UNL38"/>
      <c r="UNM38"/>
      <c r="UNN38"/>
      <c r="UNO38"/>
      <c r="UNP38"/>
      <c r="UNQ38"/>
      <c r="UNR38"/>
      <c r="UNS38"/>
      <c r="UNT38"/>
      <c r="UNU38"/>
      <c r="UNV38"/>
      <c r="UNW38"/>
      <c r="UNX38"/>
      <c r="UNY38"/>
      <c r="UNZ38"/>
      <c r="UOA38"/>
      <c r="UOB38"/>
      <c r="UOC38"/>
      <c r="UOD38"/>
      <c r="UOE38"/>
      <c r="UOF38"/>
      <c r="UOG38"/>
      <c r="UOH38"/>
      <c r="UOI38"/>
      <c r="UOJ38"/>
      <c r="UOK38"/>
      <c r="UOL38"/>
      <c r="UOM38"/>
      <c r="UON38"/>
      <c r="UOO38"/>
      <c r="UOP38"/>
      <c r="UOQ38"/>
      <c r="UOR38"/>
      <c r="UOS38"/>
      <c r="UOT38"/>
      <c r="UOU38"/>
      <c r="UOV38"/>
      <c r="UOW38"/>
      <c r="UOX38"/>
      <c r="UOY38"/>
      <c r="UOZ38"/>
      <c r="UPA38"/>
      <c r="UPB38"/>
      <c r="UPC38"/>
      <c r="UPD38"/>
      <c r="UPE38"/>
      <c r="UPF38"/>
      <c r="UPG38"/>
      <c r="UPH38"/>
      <c r="UPI38"/>
      <c r="UPJ38"/>
      <c r="UPK38"/>
      <c r="UPL38"/>
      <c r="UPM38"/>
      <c r="UPN38"/>
      <c r="UPO38"/>
      <c r="UPP38"/>
      <c r="UPQ38"/>
      <c r="UPR38"/>
      <c r="UPS38"/>
      <c r="UPT38"/>
      <c r="UPU38"/>
      <c r="UPV38"/>
      <c r="UPW38"/>
      <c r="UPX38"/>
      <c r="UPY38"/>
      <c r="UPZ38"/>
      <c r="UQA38"/>
      <c r="UQB38"/>
      <c r="UQC38"/>
      <c r="UQD38"/>
      <c r="UQE38"/>
      <c r="UQF38"/>
      <c r="UQG38"/>
      <c r="UQH38"/>
      <c r="UQI38"/>
      <c r="UQJ38"/>
      <c r="UQK38"/>
      <c r="UQL38"/>
      <c r="UQM38"/>
      <c r="UQN38"/>
      <c r="UQO38"/>
      <c r="UQP38"/>
      <c r="UQQ38"/>
      <c r="UQR38"/>
      <c r="UQS38"/>
      <c r="UQT38"/>
      <c r="UQU38"/>
      <c r="UQV38"/>
      <c r="UQW38"/>
      <c r="UQX38"/>
      <c r="UQY38"/>
      <c r="UQZ38"/>
      <c r="URA38"/>
      <c r="URB38"/>
      <c r="URC38"/>
      <c r="URD38"/>
      <c r="URE38"/>
      <c r="URF38"/>
      <c r="URG38"/>
      <c r="URH38"/>
      <c r="URI38"/>
      <c r="URJ38"/>
      <c r="URK38"/>
      <c r="URL38"/>
      <c r="URM38"/>
      <c r="URN38"/>
      <c r="URO38"/>
      <c r="URP38"/>
      <c r="URQ38"/>
      <c r="URR38"/>
      <c r="URS38"/>
      <c r="URT38"/>
      <c r="URU38"/>
      <c r="URV38"/>
      <c r="URW38"/>
      <c r="URX38"/>
      <c r="URY38"/>
      <c r="URZ38"/>
      <c r="USA38"/>
      <c r="USB38"/>
      <c r="USC38"/>
      <c r="USD38"/>
      <c r="USE38"/>
      <c r="USF38"/>
      <c r="USG38"/>
      <c r="USH38"/>
      <c r="USI38"/>
      <c r="USJ38"/>
      <c r="USK38"/>
      <c r="USL38"/>
      <c r="USM38"/>
      <c r="USN38"/>
      <c r="USO38"/>
      <c r="USP38"/>
      <c r="USQ38"/>
      <c r="USR38"/>
      <c r="USS38"/>
      <c r="UST38"/>
      <c r="USU38"/>
      <c r="USV38"/>
      <c r="USW38"/>
      <c r="USX38"/>
      <c r="USY38"/>
      <c r="USZ38"/>
      <c r="UTA38"/>
      <c r="UTB38"/>
      <c r="UTC38"/>
      <c r="UTD38"/>
      <c r="UTE38"/>
      <c r="UTF38"/>
      <c r="UTG38"/>
      <c r="UTH38"/>
      <c r="UTI38"/>
      <c r="UTJ38"/>
      <c r="UTK38"/>
      <c r="UTL38"/>
      <c r="UTM38"/>
      <c r="UTN38"/>
      <c r="UTO38"/>
      <c r="UTP38"/>
      <c r="UTQ38"/>
      <c r="UTR38"/>
      <c r="UTS38"/>
      <c r="UTT38"/>
      <c r="UTU38"/>
      <c r="UTV38"/>
      <c r="UTW38"/>
      <c r="UTX38"/>
      <c r="UTY38"/>
      <c r="UTZ38"/>
      <c r="UUA38"/>
      <c r="UUB38"/>
      <c r="UUC38"/>
      <c r="UUD38"/>
      <c r="UUE38"/>
      <c r="UUF38"/>
      <c r="UUG38"/>
      <c r="UUH38"/>
      <c r="UUI38"/>
      <c r="UUJ38"/>
      <c r="UUK38"/>
      <c r="UUL38"/>
      <c r="UUM38"/>
      <c r="UUN38"/>
      <c r="UUO38"/>
      <c r="UUP38"/>
      <c r="UUQ38"/>
      <c r="UUR38"/>
      <c r="UUS38"/>
      <c r="UUT38"/>
      <c r="UUU38"/>
      <c r="UUV38"/>
      <c r="UUW38"/>
      <c r="UUX38"/>
      <c r="UUY38"/>
      <c r="UUZ38"/>
      <c r="UVA38"/>
      <c r="UVB38"/>
      <c r="UVC38"/>
      <c r="UVD38"/>
      <c r="UVE38"/>
      <c r="UVF38"/>
      <c r="UVG38"/>
      <c r="UVH38"/>
      <c r="UVI38"/>
      <c r="UVJ38"/>
      <c r="UVK38"/>
      <c r="UVL38"/>
      <c r="UVM38"/>
      <c r="UVN38"/>
      <c r="UVO38"/>
      <c r="UVP38"/>
      <c r="UVQ38"/>
      <c r="UVR38"/>
      <c r="UVS38"/>
      <c r="UVT38"/>
      <c r="UVU38"/>
      <c r="UVV38"/>
      <c r="UVW38"/>
      <c r="UVX38"/>
      <c r="UVY38"/>
      <c r="UVZ38"/>
      <c r="UWA38"/>
      <c r="UWB38"/>
      <c r="UWC38"/>
      <c r="UWD38"/>
      <c r="UWE38"/>
      <c r="UWF38"/>
      <c r="UWG38"/>
      <c r="UWH38"/>
      <c r="UWI38"/>
      <c r="UWJ38"/>
      <c r="UWK38"/>
      <c r="UWL38"/>
      <c r="UWM38"/>
      <c r="UWN38"/>
      <c r="UWO38"/>
      <c r="UWP38"/>
      <c r="UWQ38"/>
      <c r="UWR38"/>
      <c r="UWS38"/>
      <c r="UWT38"/>
      <c r="UWU38"/>
      <c r="UWV38"/>
      <c r="UWW38"/>
      <c r="UWX38"/>
      <c r="UWY38"/>
      <c r="UWZ38"/>
      <c r="UXA38"/>
      <c r="UXB38"/>
      <c r="UXC38"/>
      <c r="UXD38"/>
      <c r="UXE38"/>
      <c r="UXF38"/>
      <c r="UXG38"/>
      <c r="UXH38"/>
      <c r="UXI38"/>
      <c r="UXJ38"/>
      <c r="UXK38"/>
      <c r="UXL38"/>
      <c r="UXM38"/>
      <c r="UXN38"/>
      <c r="UXO38"/>
      <c r="UXP38"/>
      <c r="UXQ38"/>
      <c r="UXR38"/>
      <c r="UXS38"/>
      <c r="UXT38"/>
      <c r="UXU38"/>
      <c r="UXV38"/>
      <c r="UXW38"/>
      <c r="UXX38"/>
      <c r="UXY38"/>
      <c r="UXZ38"/>
      <c r="UYA38"/>
      <c r="UYB38"/>
      <c r="UYC38"/>
      <c r="UYD38"/>
      <c r="UYE38"/>
      <c r="UYF38"/>
      <c r="UYG38"/>
      <c r="UYH38"/>
      <c r="UYI38"/>
      <c r="UYJ38"/>
      <c r="UYK38"/>
      <c r="UYL38"/>
      <c r="UYM38"/>
      <c r="UYN38"/>
      <c r="UYO38"/>
      <c r="UYP38"/>
      <c r="UYQ38"/>
      <c r="UYR38"/>
      <c r="UYS38"/>
      <c r="UYT38"/>
      <c r="UYU38"/>
      <c r="UYV38"/>
      <c r="UYW38"/>
      <c r="UYX38"/>
      <c r="UYY38"/>
      <c r="UYZ38"/>
      <c r="UZA38"/>
      <c r="UZB38"/>
      <c r="UZC38"/>
      <c r="UZD38"/>
      <c r="UZE38"/>
      <c r="UZF38"/>
      <c r="UZG38"/>
      <c r="UZH38"/>
      <c r="UZI38"/>
      <c r="UZJ38"/>
      <c r="UZK38"/>
      <c r="UZL38"/>
      <c r="UZM38"/>
      <c r="UZN38"/>
      <c r="UZO38"/>
      <c r="UZP38"/>
      <c r="UZQ38"/>
      <c r="UZR38"/>
      <c r="UZS38"/>
      <c r="UZT38"/>
      <c r="UZU38"/>
      <c r="UZV38"/>
      <c r="UZW38"/>
      <c r="UZX38"/>
      <c r="UZY38"/>
      <c r="UZZ38"/>
      <c r="VAA38"/>
      <c r="VAB38"/>
      <c r="VAC38"/>
      <c r="VAD38"/>
      <c r="VAE38"/>
      <c r="VAF38"/>
      <c r="VAG38"/>
      <c r="VAH38"/>
      <c r="VAI38"/>
      <c r="VAJ38"/>
      <c r="VAK38"/>
      <c r="VAL38"/>
      <c r="VAM38"/>
      <c r="VAN38"/>
      <c r="VAO38"/>
      <c r="VAP38"/>
      <c r="VAQ38"/>
      <c r="VAR38"/>
      <c r="VAS38"/>
      <c r="VAT38"/>
      <c r="VAU38"/>
      <c r="VAV38"/>
      <c r="VAW38"/>
      <c r="VAX38"/>
      <c r="VAY38"/>
      <c r="VAZ38"/>
      <c r="VBA38"/>
      <c r="VBB38"/>
      <c r="VBC38"/>
      <c r="VBD38"/>
      <c r="VBE38"/>
      <c r="VBF38"/>
      <c r="VBG38"/>
      <c r="VBH38"/>
      <c r="VBI38"/>
      <c r="VBJ38"/>
      <c r="VBK38"/>
      <c r="VBL38"/>
      <c r="VBM38"/>
      <c r="VBN38"/>
      <c r="VBO38"/>
      <c r="VBP38"/>
      <c r="VBQ38"/>
      <c r="VBR38"/>
      <c r="VBS38"/>
      <c r="VBT38"/>
      <c r="VBU38"/>
      <c r="VBV38"/>
      <c r="VBW38"/>
      <c r="VBX38"/>
      <c r="VBY38"/>
      <c r="VBZ38"/>
      <c r="VCA38"/>
      <c r="VCB38"/>
      <c r="VCC38"/>
      <c r="VCD38"/>
      <c r="VCE38"/>
      <c r="VCF38"/>
      <c r="VCG38"/>
      <c r="VCH38"/>
      <c r="VCI38"/>
      <c r="VCJ38"/>
      <c r="VCK38"/>
      <c r="VCL38"/>
      <c r="VCM38"/>
      <c r="VCN38"/>
      <c r="VCO38"/>
      <c r="VCP38"/>
      <c r="VCQ38"/>
      <c r="VCR38"/>
      <c r="VCS38"/>
      <c r="VCT38"/>
      <c r="VCU38"/>
      <c r="VCV38"/>
      <c r="VCW38"/>
      <c r="VCX38"/>
      <c r="VCY38"/>
      <c r="VCZ38"/>
      <c r="VDA38"/>
      <c r="VDB38"/>
      <c r="VDC38"/>
      <c r="VDD38"/>
      <c r="VDE38"/>
      <c r="VDF38"/>
      <c r="VDG38"/>
      <c r="VDH38"/>
      <c r="VDI38"/>
      <c r="VDJ38"/>
      <c r="VDK38"/>
      <c r="VDL38"/>
      <c r="VDM38"/>
      <c r="VDN38"/>
      <c r="VDO38"/>
      <c r="VDP38"/>
      <c r="VDQ38"/>
      <c r="VDR38"/>
      <c r="VDS38"/>
      <c r="VDT38"/>
      <c r="VDU38"/>
      <c r="VDV38"/>
      <c r="VDW38"/>
      <c r="VDX38"/>
      <c r="VDY38"/>
      <c r="VDZ38"/>
      <c r="VEA38"/>
      <c r="VEB38"/>
      <c r="VEC38"/>
      <c r="VED38"/>
      <c r="VEE38"/>
      <c r="VEF38"/>
      <c r="VEG38"/>
      <c r="VEH38"/>
      <c r="VEI38"/>
      <c r="VEJ38"/>
      <c r="VEK38"/>
      <c r="VEL38"/>
      <c r="VEM38"/>
      <c r="VEN38"/>
      <c r="VEO38"/>
      <c r="VEP38"/>
      <c r="VEQ38"/>
      <c r="VER38"/>
      <c r="VES38"/>
      <c r="VET38"/>
      <c r="VEU38"/>
      <c r="VEV38"/>
      <c r="VEW38"/>
      <c r="VEX38"/>
      <c r="VEY38"/>
      <c r="VEZ38"/>
      <c r="VFA38"/>
      <c r="VFB38"/>
      <c r="VFC38"/>
      <c r="VFD38"/>
      <c r="VFE38"/>
      <c r="VFF38"/>
      <c r="VFG38"/>
      <c r="VFH38"/>
      <c r="VFI38"/>
      <c r="VFJ38"/>
      <c r="VFK38"/>
      <c r="VFL38"/>
      <c r="VFM38"/>
      <c r="VFN38"/>
      <c r="VFO38"/>
      <c r="VFP38"/>
      <c r="VFQ38"/>
      <c r="VFR38"/>
      <c r="VFS38"/>
      <c r="VFT38"/>
      <c r="VFU38"/>
      <c r="VFV38"/>
      <c r="VFW38"/>
      <c r="VFX38"/>
      <c r="VFY38"/>
      <c r="VFZ38"/>
      <c r="VGA38"/>
      <c r="VGB38"/>
      <c r="VGC38"/>
      <c r="VGD38"/>
      <c r="VGE38"/>
      <c r="VGF38"/>
      <c r="VGG38"/>
      <c r="VGH38"/>
      <c r="VGI38"/>
      <c r="VGJ38"/>
      <c r="VGK38"/>
      <c r="VGL38"/>
      <c r="VGM38"/>
      <c r="VGN38"/>
      <c r="VGO38"/>
      <c r="VGP38"/>
      <c r="VGQ38"/>
      <c r="VGR38"/>
      <c r="VGS38"/>
      <c r="VGT38"/>
      <c r="VGU38"/>
      <c r="VGV38"/>
      <c r="VGW38"/>
      <c r="VGX38"/>
      <c r="VGY38"/>
      <c r="VGZ38"/>
      <c r="VHA38"/>
      <c r="VHB38"/>
      <c r="VHC38"/>
      <c r="VHD38"/>
      <c r="VHE38"/>
      <c r="VHF38"/>
      <c r="VHG38"/>
      <c r="VHH38"/>
      <c r="VHI38"/>
      <c r="VHJ38"/>
      <c r="VHK38"/>
      <c r="VHL38"/>
      <c r="VHM38"/>
      <c r="VHN38"/>
      <c r="VHO38"/>
      <c r="VHP38"/>
      <c r="VHQ38"/>
      <c r="VHR38"/>
      <c r="VHS38"/>
      <c r="VHT38"/>
      <c r="VHU38"/>
      <c r="VHV38"/>
      <c r="VHW38"/>
      <c r="VHX38"/>
      <c r="VHY38"/>
      <c r="VHZ38"/>
      <c r="VIA38"/>
      <c r="VIB38"/>
      <c r="VIC38"/>
      <c r="VID38"/>
      <c r="VIE38"/>
      <c r="VIF38"/>
      <c r="VIG38"/>
      <c r="VIH38"/>
      <c r="VII38"/>
      <c r="VIJ38"/>
      <c r="VIK38"/>
      <c r="VIL38"/>
      <c r="VIM38"/>
      <c r="VIN38"/>
      <c r="VIO38"/>
      <c r="VIP38"/>
      <c r="VIQ38"/>
      <c r="VIR38"/>
      <c r="VIS38"/>
      <c r="VIT38"/>
      <c r="VIU38"/>
      <c r="VIV38"/>
      <c r="VIW38"/>
      <c r="VIX38"/>
      <c r="VIY38"/>
      <c r="VIZ38"/>
      <c r="VJA38"/>
      <c r="VJB38"/>
      <c r="VJC38"/>
      <c r="VJD38"/>
      <c r="VJE38"/>
      <c r="VJF38"/>
      <c r="VJG38"/>
      <c r="VJH38"/>
      <c r="VJI38"/>
      <c r="VJJ38"/>
      <c r="VJK38"/>
      <c r="VJL38"/>
      <c r="VJM38"/>
      <c r="VJN38"/>
      <c r="VJO38"/>
      <c r="VJP38"/>
      <c r="VJQ38"/>
      <c r="VJR38"/>
      <c r="VJS38"/>
      <c r="VJT38"/>
      <c r="VJU38"/>
      <c r="VJV38"/>
      <c r="VJW38"/>
      <c r="VJX38"/>
      <c r="VJY38"/>
      <c r="VJZ38"/>
      <c r="VKA38"/>
      <c r="VKB38"/>
      <c r="VKC38"/>
      <c r="VKD38"/>
      <c r="VKE38"/>
      <c r="VKF38"/>
      <c r="VKG38"/>
      <c r="VKH38"/>
      <c r="VKI38"/>
      <c r="VKJ38"/>
      <c r="VKK38"/>
      <c r="VKL38"/>
      <c r="VKM38"/>
      <c r="VKN38"/>
      <c r="VKO38"/>
      <c r="VKP38"/>
      <c r="VKQ38"/>
      <c r="VKR38"/>
      <c r="VKS38"/>
      <c r="VKT38"/>
      <c r="VKU38"/>
      <c r="VKV38"/>
      <c r="VKW38"/>
      <c r="VKX38"/>
      <c r="VKY38"/>
      <c r="VKZ38"/>
      <c r="VLA38"/>
      <c r="VLB38"/>
      <c r="VLC38"/>
      <c r="VLD38"/>
      <c r="VLE38"/>
      <c r="VLF38"/>
      <c r="VLG38"/>
      <c r="VLH38"/>
      <c r="VLI38"/>
      <c r="VLJ38"/>
      <c r="VLK38"/>
      <c r="VLL38"/>
      <c r="VLM38"/>
      <c r="VLN38"/>
      <c r="VLO38"/>
      <c r="VLP38"/>
      <c r="VLQ38"/>
      <c r="VLR38"/>
      <c r="VLS38"/>
      <c r="VLT38"/>
      <c r="VLU38"/>
      <c r="VLV38"/>
      <c r="VLW38"/>
      <c r="VLX38"/>
      <c r="VLY38"/>
      <c r="VLZ38"/>
      <c r="VMA38"/>
      <c r="VMB38"/>
      <c r="VMC38"/>
      <c r="VMD38"/>
      <c r="VME38"/>
      <c r="VMF38"/>
      <c r="VMG38"/>
      <c r="VMH38"/>
      <c r="VMI38"/>
      <c r="VMJ38"/>
      <c r="VMK38"/>
      <c r="VML38"/>
      <c r="VMM38"/>
      <c r="VMN38"/>
      <c r="VMO38"/>
      <c r="VMP38"/>
      <c r="VMQ38"/>
      <c r="VMR38"/>
      <c r="VMS38"/>
      <c r="VMT38"/>
      <c r="VMU38"/>
      <c r="VMV38"/>
      <c r="VMW38"/>
      <c r="VMX38"/>
      <c r="VMY38"/>
      <c r="VMZ38"/>
      <c r="VNA38"/>
      <c r="VNB38"/>
      <c r="VNC38"/>
      <c r="VND38"/>
      <c r="VNE38"/>
      <c r="VNF38"/>
      <c r="VNG38"/>
      <c r="VNH38"/>
      <c r="VNI38"/>
      <c r="VNJ38"/>
      <c r="VNK38"/>
      <c r="VNL38"/>
      <c r="VNM38"/>
      <c r="VNN38"/>
      <c r="VNO38"/>
      <c r="VNP38"/>
      <c r="VNQ38"/>
      <c r="VNR38"/>
      <c r="VNS38"/>
      <c r="VNT38"/>
      <c r="VNU38"/>
      <c r="VNV38"/>
      <c r="VNW38"/>
      <c r="VNX38"/>
      <c r="VNY38"/>
      <c r="VNZ38"/>
      <c r="VOA38"/>
      <c r="VOB38"/>
      <c r="VOC38"/>
      <c r="VOD38"/>
      <c r="VOE38"/>
      <c r="VOF38"/>
      <c r="VOG38"/>
      <c r="VOH38"/>
      <c r="VOI38"/>
      <c r="VOJ38"/>
      <c r="VOK38"/>
      <c r="VOL38"/>
      <c r="VOM38"/>
      <c r="VON38"/>
      <c r="VOO38"/>
      <c r="VOP38"/>
      <c r="VOQ38"/>
      <c r="VOR38"/>
      <c r="VOS38"/>
      <c r="VOT38"/>
      <c r="VOU38"/>
      <c r="VOV38"/>
      <c r="VOW38"/>
      <c r="VOX38"/>
      <c r="VOY38"/>
      <c r="VOZ38"/>
      <c r="VPA38"/>
      <c r="VPB38"/>
      <c r="VPC38"/>
      <c r="VPD38"/>
      <c r="VPE38"/>
      <c r="VPF38"/>
      <c r="VPG38"/>
      <c r="VPH38"/>
      <c r="VPI38"/>
      <c r="VPJ38"/>
      <c r="VPK38"/>
      <c r="VPL38"/>
      <c r="VPM38"/>
      <c r="VPN38"/>
      <c r="VPO38"/>
      <c r="VPP38"/>
      <c r="VPQ38"/>
      <c r="VPR38"/>
      <c r="VPS38"/>
      <c r="VPT38"/>
      <c r="VPU38"/>
      <c r="VPV38"/>
      <c r="VPW38"/>
      <c r="VPX38"/>
      <c r="VPY38"/>
      <c r="VPZ38"/>
      <c r="VQA38"/>
      <c r="VQB38"/>
      <c r="VQC38"/>
      <c r="VQD38"/>
      <c r="VQE38"/>
      <c r="VQF38"/>
      <c r="VQG38"/>
      <c r="VQH38"/>
      <c r="VQI38"/>
      <c r="VQJ38"/>
      <c r="VQK38"/>
      <c r="VQL38"/>
      <c r="VQM38"/>
      <c r="VQN38"/>
      <c r="VQO38"/>
      <c r="VQP38"/>
      <c r="VQQ38"/>
      <c r="VQR38"/>
      <c r="VQS38"/>
      <c r="VQT38"/>
      <c r="VQU38"/>
      <c r="VQV38"/>
      <c r="VQW38"/>
      <c r="VQX38"/>
      <c r="VQY38"/>
      <c r="VQZ38"/>
      <c r="VRA38"/>
      <c r="VRB38"/>
      <c r="VRC38"/>
      <c r="VRD38"/>
      <c r="VRE38"/>
      <c r="VRF38"/>
      <c r="VRG38"/>
      <c r="VRH38"/>
      <c r="VRI38"/>
      <c r="VRJ38"/>
      <c r="VRK38"/>
      <c r="VRL38"/>
      <c r="VRM38"/>
      <c r="VRN38"/>
      <c r="VRO38"/>
      <c r="VRP38"/>
      <c r="VRQ38"/>
      <c r="VRR38"/>
      <c r="VRS38"/>
      <c r="VRT38"/>
      <c r="VRU38"/>
      <c r="VRV38"/>
      <c r="VRW38"/>
      <c r="VRX38"/>
      <c r="VRY38"/>
      <c r="VRZ38"/>
      <c r="VSA38"/>
      <c r="VSB38"/>
      <c r="VSC38"/>
      <c r="VSD38"/>
      <c r="VSE38"/>
      <c r="VSF38"/>
      <c r="VSG38"/>
      <c r="VSH38"/>
      <c r="VSI38"/>
      <c r="VSJ38"/>
      <c r="VSK38"/>
      <c r="VSL38"/>
      <c r="VSM38"/>
      <c r="VSN38"/>
      <c r="VSO38"/>
      <c r="VSP38"/>
      <c r="VSQ38"/>
      <c r="VSR38"/>
      <c r="VSS38"/>
      <c r="VST38"/>
      <c r="VSU38"/>
      <c r="VSV38"/>
      <c r="VSW38"/>
      <c r="VSX38"/>
      <c r="VSY38"/>
      <c r="VSZ38"/>
      <c r="VTA38"/>
      <c r="VTB38"/>
      <c r="VTC38"/>
      <c r="VTD38"/>
      <c r="VTE38"/>
      <c r="VTF38"/>
      <c r="VTG38"/>
      <c r="VTH38"/>
      <c r="VTI38"/>
      <c r="VTJ38"/>
      <c r="VTK38"/>
      <c r="VTL38"/>
      <c r="VTM38"/>
      <c r="VTN38"/>
      <c r="VTO38"/>
      <c r="VTP38"/>
      <c r="VTQ38"/>
      <c r="VTR38"/>
      <c r="VTS38"/>
      <c r="VTT38"/>
      <c r="VTU38"/>
      <c r="VTV38"/>
      <c r="VTW38"/>
      <c r="VTX38"/>
      <c r="VTY38"/>
      <c r="VTZ38"/>
      <c r="VUA38"/>
      <c r="VUB38"/>
      <c r="VUC38"/>
      <c r="VUD38"/>
      <c r="VUE38"/>
      <c r="VUF38"/>
      <c r="VUG38"/>
      <c r="VUH38"/>
      <c r="VUI38"/>
      <c r="VUJ38"/>
      <c r="VUK38"/>
      <c r="VUL38"/>
      <c r="VUM38"/>
      <c r="VUN38"/>
      <c r="VUO38"/>
      <c r="VUP38"/>
      <c r="VUQ38"/>
      <c r="VUR38"/>
      <c r="VUS38"/>
      <c r="VUT38"/>
      <c r="VUU38"/>
      <c r="VUV38"/>
      <c r="VUW38"/>
      <c r="VUX38"/>
      <c r="VUY38"/>
      <c r="VUZ38"/>
      <c r="VVA38"/>
      <c r="VVB38"/>
      <c r="VVC38"/>
      <c r="VVD38"/>
      <c r="VVE38"/>
      <c r="VVF38"/>
      <c r="VVG38"/>
      <c r="VVH38"/>
      <c r="VVI38"/>
      <c r="VVJ38"/>
      <c r="VVK38"/>
      <c r="VVL38"/>
      <c r="VVM38"/>
      <c r="VVN38"/>
      <c r="VVO38"/>
      <c r="VVP38"/>
      <c r="VVQ38"/>
      <c r="VVR38"/>
      <c r="VVS38"/>
      <c r="VVT38"/>
      <c r="VVU38"/>
      <c r="VVV38"/>
      <c r="VVW38"/>
      <c r="VVX38"/>
      <c r="VVY38"/>
      <c r="VVZ38"/>
      <c r="VWA38"/>
      <c r="VWB38"/>
      <c r="VWC38"/>
      <c r="VWD38"/>
      <c r="VWE38"/>
      <c r="VWF38"/>
      <c r="VWG38"/>
      <c r="VWH38"/>
      <c r="VWI38"/>
      <c r="VWJ38"/>
      <c r="VWK38"/>
      <c r="VWL38"/>
      <c r="VWM38"/>
      <c r="VWN38"/>
      <c r="VWO38"/>
      <c r="VWP38"/>
      <c r="VWQ38"/>
      <c r="VWR38"/>
      <c r="VWS38"/>
      <c r="VWT38"/>
      <c r="VWU38"/>
      <c r="VWV38"/>
      <c r="VWW38"/>
      <c r="VWX38"/>
      <c r="VWY38"/>
      <c r="VWZ38"/>
      <c r="VXA38"/>
      <c r="VXB38"/>
      <c r="VXC38"/>
      <c r="VXD38"/>
      <c r="VXE38"/>
      <c r="VXF38"/>
      <c r="VXG38"/>
      <c r="VXH38"/>
      <c r="VXI38"/>
      <c r="VXJ38"/>
      <c r="VXK38"/>
      <c r="VXL38"/>
      <c r="VXM38"/>
      <c r="VXN38"/>
      <c r="VXO38"/>
      <c r="VXP38"/>
      <c r="VXQ38"/>
      <c r="VXR38"/>
      <c r="VXS38"/>
      <c r="VXT38"/>
      <c r="VXU38"/>
      <c r="VXV38"/>
      <c r="VXW38"/>
      <c r="VXX38"/>
      <c r="VXY38"/>
      <c r="VXZ38"/>
      <c r="VYA38"/>
      <c r="VYB38"/>
      <c r="VYC38"/>
      <c r="VYD38"/>
      <c r="VYE38"/>
      <c r="VYF38"/>
      <c r="VYG38"/>
      <c r="VYH38"/>
      <c r="VYI38"/>
      <c r="VYJ38"/>
      <c r="VYK38"/>
      <c r="VYL38"/>
      <c r="VYM38"/>
      <c r="VYN38"/>
      <c r="VYO38"/>
      <c r="VYP38"/>
      <c r="VYQ38"/>
      <c r="VYR38"/>
      <c r="VYS38"/>
      <c r="VYT38"/>
      <c r="VYU38"/>
      <c r="VYV38"/>
      <c r="VYW38"/>
      <c r="VYX38"/>
      <c r="VYY38"/>
      <c r="VYZ38"/>
      <c r="VZA38"/>
      <c r="VZB38"/>
      <c r="VZC38"/>
      <c r="VZD38"/>
      <c r="VZE38"/>
      <c r="VZF38"/>
      <c r="VZG38"/>
      <c r="VZH38"/>
      <c r="VZI38"/>
      <c r="VZJ38"/>
      <c r="VZK38"/>
      <c r="VZL38"/>
      <c r="VZM38"/>
      <c r="VZN38"/>
      <c r="VZO38"/>
      <c r="VZP38"/>
      <c r="VZQ38"/>
      <c r="VZR38"/>
      <c r="VZS38"/>
      <c r="VZT38"/>
      <c r="VZU38"/>
      <c r="VZV38"/>
      <c r="VZW38"/>
      <c r="VZX38"/>
      <c r="VZY38"/>
      <c r="VZZ38"/>
      <c r="WAA38"/>
      <c r="WAB38"/>
      <c r="WAC38"/>
      <c r="WAD38"/>
      <c r="WAE38"/>
      <c r="WAF38"/>
      <c r="WAG38"/>
      <c r="WAH38"/>
      <c r="WAI38"/>
      <c r="WAJ38"/>
      <c r="WAK38"/>
      <c r="WAL38"/>
      <c r="WAM38"/>
      <c r="WAN38"/>
      <c r="WAO38"/>
      <c r="WAP38"/>
      <c r="WAQ38"/>
      <c r="WAR38"/>
      <c r="WAS38"/>
      <c r="WAT38"/>
      <c r="WAU38"/>
      <c r="WAV38"/>
      <c r="WAW38"/>
      <c r="WAX38"/>
      <c r="WAY38"/>
      <c r="WAZ38"/>
      <c r="WBA38"/>
      <c r="WBB38"/>
      <c r="WBC38"/>
      <c r="WBD38"/>
      <c r="WBE38"/>
      <c r="WBF38"/>
      <c r="WBG38"/>
      <c r="WBH38"/>
      <c r="WBI38"/>
      <c r="WBJ38"/>
      <c r="WBK38"/>
      <c r="WBL38"/>
      <c r="WBM38"/>
      <c r="WBN38"/>
      <c r="WBO38"/>
      <c r="WBP38"/>
      <c r="WBQ38"/>
      <c r="WBR38"/>
      <c r="WBS38"/>
      <c r="WBT38"/>
      <c r="WBU38"/>
      <c r="WBV38"/>
      <c r="WBW38"/>
      <c r="WBX38"/>
      <c r="WBY38"/>
      <c r="WBZ38"/>
      <c r="WCA38"/>
      <c r="WCB38"/>
      <c r="WCC38"/>
      <c r="WCD38"/>
      <c r="WCE38"/>
      <c r="WCF38"/>
      <c r="WCG38"/>
      <c r="WCH38"/>
      <c r="WCI38"/>
      <c r="WCJ38"/>
      <c r="WCK38"/>
      <c r="WCL38"/>
      <c r="WCM38"/>
      <c r="WCN38"/>
      <c r="WCO38"/>
      <c r="WCP38"/>
      <c r="WCQ38"/>
      <c r="WCR38"/>
      <c r="WCS38"/>
      <c r="WCT38"/>
      <c r="WCU38"/>
      <c r="WCV38"/>
      <c r="WCW38"/>
      <c r="WCX38"/>
      <c r="WCY38"/>
      <c r="WCZ38"/>
      <c r="WDA38"/>
      <c r="WDB38"/>
      <c r="WDC38"/>
      <c r="WDD38"/>
      <c r="WDE38"/>
      <c r="WDF38"/>
      <c r="WDG38"/>
      <c r="WDH38"/>
      <c r="WDI38"/>
      <c r="WDJ38"/>
      <c r="WDK38"/>
      <c r="WDL38"/>
      <c r="WDM38"/>
      <c r="WDN38"/>
      <c r="WDO38"/>
      <c r="WDP38"/>
      <c r="WDQ38"/>
      <c r="WDR38"/>
      <c r="WDS38"/>
      <c r="WDT38"/>
      <c r="WDU38"/>
      <c r="WDV38"/>
      <c r="WDW38"/>
      <c r="WDX38"/>
      <c r="WDY38"/>
      <c r="WDZ38"/>
      <c r="WEA38"/>
      <c r="WEB38"/>
      <c r="WEC38"/>
      <c r="WED38"/>
      <c r="WEE38"/>
      <c r="WEF38"/>
      <c r="WEG38"/>
      <c r="WEH38"/>
      <c r="WEI38"/>
      <c r="WEJ38"/>
      <c r="WEK38"/>
      <c r="WEL38"/>
      <c r="WEM38"/>
      <c r="WEN38"/>
      <c r="WEO38"/>
      <c r="WEP38"/>
      <c r="WEQ38"/>
      <c r="WER38"/>
      <c r="WES38"/>
      <c r="WET38"/>
      <c r="WEU38"/>
      <c r="WEV38"/>
      <c r="WEW38"/>
      <c r="WEX38"/>
      <c r="WEY38"/>
      <c r="WEZ38"/>
      <c r="WFA38"/>
      <c r="WFB38"/>
      <c r="WFC38"/>
      <c r="WFD38"/>
      <c r="WFE38"/>
      <c r="WFF38"/>
      <c r="WFG38"/>
      <c r="WFH38"/>
      <c r="WFI38"/>
      <c r="WFJ38"/>
      <c r="WFK38"/>
      <c r="WFL38"/>
      <c r="WFM38"/>
      <c r="WFN38"/>
      <c r="WFO38"/>
      <c r="WFP38"/>
      <c r="WFQ38"/>
      <c r="WFR38"/>
      <c r="WFS38"/>
      <c r="WFT38"/>
      <c r="WFU38"/>
      <c r="WFV38"/>
      <c r="WFW38"/>
      <c r="WFX38"/>
      <c r="WFY38"/>
      <c r="WFZ38"/>
      <c r="WGA38"/>
      <c r="WGB38"/>
      <c r="WGC38"/>
      <c r="WGD38"/>
      <c r="WGE38"/>
      <c r="WGF38"/>
      <c r="WGG38"/>
      <c r="WGH38"/>
      <c r="WGI38"/>
      <c r="WGJ38"/>
      <c r="WGK38"/>
      <c r="WGL38"/>
      <c r="WGM38"/>
      <c r="WGN38"/>
      <c r="WGO38"/>
      <c r="WGP38"/>
      <c r="WGQ38"/>
      <c r="WGR38"/>
      <c r="WGS38"/>
      <c r="WGT38"/>
      <c r="WGU38"/>
      <c r="WGV38"/>
      <c r="WGW38"/>
      <c r="WGX38"/>
      <c r="WGY38"/>
      <c r="WGZ38"/>
      <c r="WHA38"/>
      <c r="WHB38"/>
      <c r="WHC38"/>
      <c r="WHD38"/>
      <c r="WHE38"/>
      <c r="WHF38"/>
      <c r="WHG38"/>
      <c r="WHH38"/>
      <c r="WHI38"/>
      <c r="WHJ38"/>
      <c r="WHK38"/>
      <c r="WHL38"/>
      <c r="WHM38"/>
      <c r="WHN38"/>
      <c r="WHO38"/>
      <c r="WHP38"/>
      <c r="WHQ38"/>
      <c r="WHR38"/>
      <c r="WHS38"/>
      <c r="WHT38"/>
      <c r="WHU38"/>
      <c r="WHV38"/>
      <c r="WHW38"/>
      <c r="WHX38"/>
      <c r="WHY38"/>
      <c r="WHZ38"/>
      <c r="WIA38"/>
      <c r="WIB38"/>
      <c r="WIC38"/>
      <c r="WID38"/>
      <c r="WIE38"/>
      <c r="WIF38"/>
      <c r="WIG38"/>
      <c r="WIH38"/>
      <c r="WII38"/>
      <c r="WIJ38"/>
      <c r="WIK38"/>
      <c r="WIL38"/>
      <c r="WIM38"/>
      <c r="WIN38"/>
      <c r="WIO38"/>
      <c r="WIP38"/>
      <c r="WIQ38"/>
      <c r="WIR38"/>
      <c r="WIS38"/>
      <c r="WIT38"/>
      <c r="WIU38"/>
      <c r="WIV38"/>
      <c r="WIW38"/>
      <c r="WIX38"/>
      <c r="WIY38"/>
      <c r="WIZ38"/>
      <c r="WJA38"/>
      <c r="WJB38"/>
      <c r="WJC38"/>
      <c r="WJD38"/>
      <c r="WJE38"/>
      <c r="WJF38"/>
      <c r="WJG38"/>
      <c r="WJH38"/>
      <c r="WJI38"/>
      <c r="WJJ38"/>
      <c r="WJK38"/>
      <c r="WJL38"/>
      <c r="WJM38"/>
      <c r="WJN38"/>
      <c r="WJO38"/>
      <c r="WJP38"/>
      <c r="WJQ38"/>
      <c r="WJR38"/>
      <c r="WJS38"/>
      <c r="WJT38"/>
      <c r="WJU38"/>
      <c r="WJV38"/>
      <c r="WJW38"/>
      <c r="WJX38"/>
      <c r="WJY38"/>
      <c r="WJZ38"/>
      <c r="WKA38"/>
      <c r="WKB38"/>
      <c r="WKC38"/>
      <c r="WKD38"/>
      <c r="WKE38"/>
      <c r="WKF38"/>
      <c r="WKG38"/>
      <c r="WKH38"/>
      <c r="WKI38"/>
      <c r="WKJ38"/>
      <c r="WKK38"/>
      <c r="WKL38"/>
      <c r="WKM38"/>
      <c r="WKN38"/>
      <c r="WKO38"/>
      <c r="WKP38"/>
      <c r="WKQ38"/>
      <c r="WKR38"/>
      <c r="WKS38"/>
      <c r="WKT38"/>
      <c r="WKU38"/>
      <c r="WKV38"/>
      <c r="WKW38"/>
      <c r="WKX38"/>
      <c r="WKY38"/>
      <c r="WKZ38"/>
      <c r="WLA38"/>
      <c r="WLB38"/>
      <c r="WLC38"/>
      <c r="WLD38"/>
      <c r="WLE38"/>
      <c r="WLF38"/>
      <c r="WLG38"/>
      <c r="WLH38"/>
      <c r="WLI38"/>
      <c r="WLJ38"/>
      <c r="WLK38"/>
      <c r="WLL38"/>
      <c r="WLM38"/>
      <c r="WLN38"/>
      <c r="WLO38"/>
      <c r="WLP38"/>
      <c r="WLQ38"/>
      <c r="WLR38"/>
      <c r="WLS38"/>
      <c r="WLT38"/>
      <c r="WLU38"/>
      <c r="WLV38"/>
      <c r="WLW38"/>
      <c r="WLX38"/>
      <c r="WLY38"/>
      <c r="WLZ38"/>
      <c r="WMA38"/>
      <c r="WMB38"/>
      <c r="WMC38"/>
      <c r="WMD38"/>
      <c r="WME38"/>
      <c r="WMF38"/>
      <c r="WMG38"/>
      <c r="WMH38"/>
      <c r="WMI38"/>
      <c r="WMJ38"/>
      <c r="WMK38"/>
      <c r="WML38"/>
      <c r="WMM38"/>
      <c r="WMN38"/>
      <c r="WMO38"/>
      <c r="WMP38"/>
      <c r="WMQ38"/>
      <c r="WMR38"/>
      <c r="WMS38"/>
      <c r="WMT38"/>
      <c r="WMU38"/>
      <c r="WMV38"/>
      <c r="WMW38"/>
      <c r="WMX38"/>
      <c r="WMY38"/>
      <c r="WMZ38"/>
      <c r="WNA38"/>
      <c r="WNB38"/>
      <c r="WNC38"/>
      <c r="WND38"/>
      <c r="WNE38"/>
      <c r="WNF38"/>
      <c r="WNG38"/>
      <c r="WNH38"/>
      <c r="WNI38"/>
      <c r="WNJ38"/>
      <c r="WNK38"/>
      <c r="WNL38"/>
      <c r="WNM38"/>
      <c r="WNN38"/>
      <c r="WNO38"/>
      <c r="WNP38"/>
      <c r="WNQ38"/>
      <c r="WNR38"/>
      <c r="WNS38"/>
      <c r="WNT38"/>
      <c r="WNU38"/>
      <c r="WNV38"/>
      <c r="WNW38"/>
      <c r="WNX38"/>
      <c r="WNY38"/>
      <c r="WNZ38"/>
      <c r="WOA38"/>
      <c r="WOB38"/>
      <c r="WOC38"/>
      <c r="WOD38"/>
      <c r="WOE38"/>
      <c r="WOF38"/>
      <c r="WOG38"/>
      <c r="WOH38"/>
      <c r="WOI38"/>
      <c r="WOJ38"/>
      <c r="WOK38"/>
      <c r="WOL38"/>
      <c r="WOM38"/>
      <c r="WON38"/>
      <c r="WOO38"/>
      <c r="WOP38"/>
      <c r="WOQ38"/>
      <c r="WOR38"/>
      <c r="WOS38"/>
      <c r="WOT38"/>
      <c r="WOU38"/>
      <c r="WOV38"/>
      <c r="WOW38"/>
      <c r="WOX38"/>
      <c r="WOY38"/>
      <c r="WOZ38"/>
      <c r="WPA38"/>
      <c r="WPB38"/>
      <c r="WPC38"/>
      <c r="WPD38"/>
      <c r="WPE38"/>
      <c r="WPF38"/>
      <c r="WPG38"/>
      <c r="WPH38"/>
      <c r="WPI38"/>
      <c r="WPJ38"/>
      <c r="WPK38"/>
      <c r="WPL38"/>
      <c r="WPM38"/>
      <c r="WPN38"/>
      <c r="WPO38"/>
      <c r="WPP38"/>
      <c r="WPQ38"/>
      <c r="WPR38"/>
      <c r="WPS38"/>
      <c r="WPT38"/>
      <c r="WPU38"/>
      <c r="WPV38"/>
      <c r="WPW38"/>
      <c r="WPX38"/>
      <c r="WPY38"/>
      <c r="WPZ38"/>
      <c r="WQA38"/>
      <c r="WQB38"/>
      <c r="WQC38"/>
      <c r="WQD38"/>
      <c r="WQE38"/>
      <c r="WQF38"/>
      <c r="WQG38"/>
      <c r="WQH38"/>
      <c r="WQI38"/>
      <c r="WQJ38"/>
      <c r="WQK38"/>
      <c r="WQL38"/>
      <c r="WQM38"/>
      <c r="WQN38"/>
      <c r="WQO38"/>
      <c r="WQP38"/>
      <c r="WQQ38"/>
      <c r="WQR38"/>
      <c r="WQS38"/>
      <c r="WQT38"/>
      <c r="WQU38"/>
      <c r="WQV38"/>
      <c r="WQW38"/>
      <c r="WQX38"/>
      <c r="WQY38"/>
      <c r="WQZ38"/>
      <c r="WRA38"/>
      <c r="WRB38"/>
      <c r="WRC38"/>
      <c r="WRD38"/>
      <c r="WRE38"/>
      <c r="WRF38"/>
      <c r="WRG38"/>
      <c r="WRH38"/>
      <c r="WRI38"/>
      <c r="WRJ38"/>
      <c r="WRK38"/>
      <c r="WRL38"/>
      <c r="WRM38"/>
      <c r="WRN38"/>
      <c r="WRO38"/>
      <c r="WRP38"/>
      <c r="WRQ38"/>
      <c r="WRR38"/>
      <c r="WRS38"/>
      <c r="WRT38"/>
      <c r="WRU38"/>
      <c r="WRV38"/>
      <c r="WRW38"/>
      <c r="WRX38"/>
      <c r="WRY38"/>
      <c r="WRZ38"/>
      <c r="WSA38"/>
      <c r="WSB38"/>
      <c r="WSC38"/>
      <c r="WSD38"/>
      <c r="WSE38"/>
      <c r="WSF38"/>
      <c r="WSG38"/>
      <c r="WSH38"/>
      <c r="WSI38"/>
      <c r="WSJ38"/>
      <c r="WSK38"/>
      <c r="WSL38"/>
      <c r="WSM38"/>
      <c r="WSN38"/>
      <c r="WSO38"/>
      <c r="WSP38"/>
      <c r="WSQ38"/>
      <c r="WSR38"/>
      <c r="WSS38"/>
      <c r="WST38"/>
      <c r="WSU38"/>
      <c r="WSV38"/>
      <c r="WSW38"/>
      <c r="WSX38"/>
      <c r="WSY38"/>
      <c r="WSZ38"/>
      <c r="WTA38"/>
      <c r="WTB38"/>
      <c r="WTC38"/>
      <c r="WTD38"/>
      <c r="WTE38"/>
      <c r="WTF38"/>
      <c r="WTG38"/>
      <c r="WTH38"/>
      <c r="WTI38"/>
      <c r="WTJ38"/>
      <c r="WTK38"/>
      <c r="WTL38"/>
      <c r="WTM38"/>
      <c r="WTN38"/>
      <c r="WTO38"/>
      <c r="WTP38"/>
      <c r="WTQ38"/>
      <c r="WTR38"/>
      <c r="WTS38"/>
      <c r="WTT38"/>
      <c r="WTU38"/>
      <c r="WTV38"/>
      <c r="WTW38"/>
      <c r="WTX38"/>
      <c r="WTY38"/>
      <c r="WTZ38"/>
      <c r="WUA38"/>
      <c r="WUB38"/>
      <c r="WUC38"/>
      <c r="WUD38"/>
      <c r="WUE38"/>
      <c r="WUF38"/>
      <c r="WUG38"/>
      <c r="WUH38"/>
      <c r="WUI38"/>
      <c r="WUJ38"/>
      <c r="WUK38"/>
      <c r="WUL38"/>
      <c r="WUM38"/>
      <c r="WUN38"/>
      <c r="WUO38"/>
      <c r="WUP38"/>
      <c r="WUQ38"/>
      <c r="WUR38"/>
      <c r="WUS38"/>
      <c r="WUT38"/>
      <c r="WUU38"/>
      <c r="WUV38"/>
      <c r="WUW38"/>
      <c r="WUX38"/>
      <c r="WUY38"/>
      <c r="WUZ38"/>
      <c r="WVA38"/>
      <c r="WVB38"/>
      <c r="WVC38"/>
      <c r="WVD38"/>
      <c r="WVE38"/>
      <c r="WVF38"/>
      <c r="WVG38"/>
      <c r="WVH38"/>
      <c r="WVI38"/>
      <c r="WVJ38"/>
      <c r="WVK38"/>
      <c r="WVL38"/>
      <c r="WVM38"/>
      <c r="WVN38"/>
      <c r="WVO38"/>
      <c r="WVP38"/>
      <c r="WVQ38"/>
      <c r="WVR38"/>
      <c r="WVS38"/>
      <c r="WVT38"/>
      <c r="WVU38"/>
      <c r="WVV38"/>
      <c r="WVW38"/>
      <c r="WVX38"/>
      <c r="WVY38"/>
      <c r="WVZ38"/>
      <c r="WWA38"/>
      <c r="WWB38"/>
      <c r="WWC38"/>
      <c r="WWD38"/>
      <c r="WWE38"/>
      <c r="WWF38"/>
      <c r="WWG38"/>
      <c r="WWH38"/>
      <c r="WWI38"/>
      <c r="WWJ38"/>
      <c r="WWK38"/>
      <c r="WWL38"/>
      <c r="WWM38"/>
      <c r="WWN38"/>
      <c r="WWO38"/>
      <c r="WWP38"/>
      <c r="WWQ38"/>
      <c r="WWR38"/>
      <c r="WWS38"/>
      <c r="WWT38"/>
      <c r="WWU38"/>
      <c r="WWV38"/>
      <c r="WWW38"/>
      <c r="WWX38"/>
      <c r="WWY38"/>
      <c r="WWZ38"/>
      <c r="WXA38"/>
      <c r="WXB38"/>
      <c r="WXC38"/>
      <c r="WXD38"/>
      <c r="WXE38"/>
      <c r="WXF38"/>
      <c r="WXG38"/>
      <c r="WXH38"/>
      <c r="WXI38"/>
      <c r="WXJ38"/>
      <c r="WXK38"/>
      <c r="WXL38"/>
      <c r="WXM38"/>
      <c r="WXN38"/>
      <c r="WXO38"/>
      <c r="WXP38"/>
      <c r="WXQ38"/>
      <c r="WXR38"/>
      <c r="WXS38"/>
      <c r="WXT38"/>
      <c r="WXU38"/>
      <c r="WXV38"/>
      <c r="WXW38"/>
      <c r="WXX38"/>
      <c r="WXY38"/>
      <c r="WXZ38"/>
      <c r="WYA38"/>
      <c r="WYB38"/>
      <c r="WYC38"/>
      <c r="WYD38"/>
      <c r="WYE38"/>
      <c r="WYF38"/>
      <c r="WYG38"/>
      <c r="WYH38"/>
      <c r="WYI38"/>
      <c r="WYJ38"/>
      <c r="WYK38"/>
      <c r="WYL38"/>
      <c r="WYM38"/>
      <c r="WYN38"/>
      <c r="WYO38"/>
      <c r="WYP38"/>
      <c r="WYQ38"/>
      <c r="WYR38"/>
      <c r="WYS38"/>
      <c r="WYT38"/>
      <c r="WYU38"/>
      <c r="WYV38"/>
      <c r="WYW38"/>
      <c r="WYX38"/>
      <c r="WYY38"/>
      <c r="WYZ38"/>
      <c r="WZA38"/>
      <c r="WZB38"/>
      <c r="WZC38"/>
      <c r="WZD38"/>
      <c r="WZE38"/>
      <c r="WZF38"/>
      <c r="WZG38"/>
      <c r="WZH38"/>
      <c r="WZI38"/>
      <c r="WZJ38"/>
      <c r="WZK38"/>
      <c r="WZL38"/>
      <c r="WZM38"/>
      <c r="WZN38"/>
      <c r="WZO38"/>
      <c r="WZP38"/>
      <c r="WZQ38"/>
      <c r="WZR38"/>
      <c r="WZS38"/>
      <c r="WZT38"/>
      <c r="WZU38"/>
      <c r="WZV38"/>
      <c r="WZW38"/>
      <c r="WZX38"/>
      <c r="WZY38"/>
      <c r="WZZ38"/>
      <c r="XAA38"/>
      <c r="XAB38"/>
      <c r="XAC38"/>
      <c r="XAD38"/>
      <c r="XAE38"/>
      <c r="XAF38"/>
      <c r="XAG38"/>
      <c r="XAH38"/>
      <c r="XAI38"/>
      <c r="XAJ38"/>
      <c r="XAK38"/>
      <c r="XAL38"/>
      <c r="XAM38"/>
      <c r="XAN38"/>
      <c r="XAO38"/>
      <c r="XAP38"/>
      <c r="XAQ38"/>
      <c r="XAR38"/>
      <c r="XAS38"/>
      <c r="XAT38"/>
      <c r="XAU38"/>
      <c r="XAV38"/>
      <c r="XAW38"/>
      <c r="XAX38"/>
      <c r="XAY38"/>
      <c r="XAZ38"/>
      <c r="XBA38"/>
      <c r="XBB38"/>
      <c r="XBC38"/>
      <c r="XBD38"/>
      <c r="XBE38"/>
      <c r="XBF38"/>
      <c r="XBG38"/>
      <c r="XBH38"/>
      <c r="XBI38"/>
      <c r="XBJ38"/>
      <c r="XBK38"/>
      <c r="XBL38"/>
      <c r="XBM38"/>
      <c r="XBN38"/>
      <c r="XBO38"/>
      <c r="XBP38"/>
      <c r="XBQ38"/>
      <c r="XBR38"/>
      <c r="XBS38"/>
      <c r="XBT38"/>
      <c r="XBU38"/>
      <c r="XBV38"/>
      <c r="XBW38"/>
      <c r="XBX38"/>
      <c r="XBY38"/>
      <c r="XBZ38"/>
      <c r="XCA38"/>
      <c r="XCB38"/>
      <c r="XCC38"/>
      <c r="XCD38"/>
      <c r="XCE38"/>
      <c r="XCF38"/>
      <c r="XCG38"/>
      <c r="XCH38"/>
      <c r="XCI38"/>
      <c r="XCJ38"/>
      <c r="XCK38"/>
      <c r="XCL38"/>
      <c r="XCM38"/>
      <c r="XCN38"/>
      <c r="XCO38"/>
      <c r="XCP38"/>
      <c r="XCQ38"/>
      <c r="XCR38"/>
      <c r="XCS38"/>
      <c r="XCT38"/>
      <c r="XCU38"/>
      <c r="XCV38"/>
      <c r="XCW38"/>
      <c r="XCX38"/>
      <c r="XCY38"/>
      <c r="XCZ38"/>
      <c r="XDA38"/>
      <c r="XDB38"/>
      <c r="XDC38"/>
      <c r="XDD38"/>
      <c r="XDE38"/>
      <c r="XDF38"/>
      <c r="XDG38"/>
      <c r="XDH38"/>
      <c r="XDI38"/>
      <c r="XDJ38"/>
      <c r="XDK38"/>
      <c r="XDL38"/>
      <c r="XDM38"/>
      <c r="XDN38"/>
      <c r="XDO38"/>
      <c r="XDP38"/>
      <c r="XDQ38"/>
      <c r="XDR38"/>
      <c r="XDS38"/>
      <c r="XDT38"/>
      <c r="XDU38"/>
      <c r="XDV38"/>
      <c r="XDW38"/>
      <c r="XDX38"/>
      <c r="XDY38"/>
      <c r="XDZ38"/>
      <c r="XEA38"/>
      <c r="XEB38"/>
      <c r="XEC38"/>
      <c r="XED38"/>
      <c r="XEE38"/>
      <c r="XEF38"/>
      <c r="XEG38"/>
      <c r="XEH38"/>
      <c r="XEI38"/>
      <c r="XEJ38"/>
      <c r="XEK38"/>
      <c r="XEL38"/>
      <c r="XEM38"/>
      <c r="XEN38"/>
      <c r="XEO38"/>
      <c r="XEP38"/>
      <c r="XEQ38"/>
      <c r="XER38"/>
    </row>
    <row r="39" spans="1:16372" ht="15" x14ac:dyDescent="0.2">
      <c r="A39" s="89" t="s">
        <v>57</v>
      </c>
      <c r="B39" s="89"/>
      <c r="C39" s="89"/>
      <c r="D39" s="89"/>
      <c r="E39" s="89"/>
      <c r="F39" s="89"/>
      <c r="G39" s="204"/>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c r="AI39"/>
      <c r="AJ39"/>
      <c r="AK39"/>
      <c r="AL39"/>
      <c r="AM39"/>
      <c r="AN39"/>
      <c r="AO39"/>
      <c r="AP39"/>
      <c r="AQ39"/>
    </row>
    <row r="40" spans="1:16372" x14ac:dyDescent="0.2">
      <c r="D40"/>
      <c r="E40"/>
      <c r="G40" s="207"/>
      <c r="H40"/>
      <c r="I40"/>
      <c r="J40"/>
      <c r="K40"/>
      <c r="L40"/>
      <c r="M40"/>
      <c r="N40"/>
      <c r="O40"/>
      <c r="P40"/>
      <c r="Q40"/>
      <c r="R40"/>
      <c r="S40"/>
      <c r="T40"/>
      <c r="U40"/>
      <c r="V40"/>
      <c r="W40"/>
      <c r="X40"/>
      <c r="Y40"/>
      <c r="Z40"/>
      <c r="AA40"/>
      <c r="AB40"/>
      <c r="AC40"/>
      <c r="AD40"/>
      <c r="AE40"/>
      <c r="AF40"/>
      <c r="AG40"/>
      <c r="AH40"/>
      <c r="AI40"/>
      <c r="AJ40"/>
      <c r="AK40"/>
      <c r="AL40"/>
      <c r="AM40"/>
      <c r="AN40"/>
      <c r="AO40"/>
      <c r="AP40"/>
      <c r="AQ40"/>
    </row>
    <row r="41" spans="1:16372" x14ac:dyDescent="0.2">
      <c r="D41"/>
      <c r="E41"/>
      <c r="G41" s="207"/>
      <c r="H41"/>
      <c r="I41"/>
      <c r="J41"/>
      <c r="K41"/>
      <c r="L41"/>
      <c r="M41"/>
      <c r="N41"/>
      <c r="O41"/>
      <c r="P41"/>
      <c r="Q41"/>
      <c r="R41"/>
      <c r="S41"/>
      <c r="T41"/>
      <c r="U41"/>
      <c r="V41"/>
      <c r="W41"/>
      <c r="X41"/>
      <c r="Y41"/>
      <c r="Z41"/>
      <c r="AA41"/>
      <c r="AB41"/>
      <c r="AC41"/>
      <c r="AD41"/>
      <c r="AE41"/>
      <c r="AF41"/>
      <c r="AG41"/>
      <c r="AH41"/>
      <c r="AI41"/>
      <c r="AJ41"/>
      <c r="AK41"/>
      <c r="AL41"/>
      <c r="AM41"/>
      <c r="AN41"/>
      <c r="AO41"/>
      <c r="AP41"/>
      <c r="AQ41"/>
    </row>
    <row r="42" spans="1:16372" ht="13.5" x14ac:dyDescent="0.25">
      <c r="C42" s="1" t="s">
        <v>60</v>
      </c>
      <c r="G42" s="205" t="s">
        <v>40</v>
      </c>
      <c r="I42" s="32">
        <v>0</v>
      </c>
      <c r="J42" s="32">
        <v>0</v>
      </c>
      <c r="K42" s="32">
        <v>0</v>
      </c>
      <c r="L42" s="32">
        <v>0</v>
      </c>
      <c r="M42" s="32">
        <v>0</v>
      </c>
      <c r="N42" s="32">
        <v>0</v>
      </c>
      <c r="O42" s="32">
        <v>0</v>
      </c>
      <c r="P42" s="32">
        <v>0</v>
      </c>
      <c r="Q42" s="32">
        <v>0</v>
      </c>
      <c r="R42" s="32">
        <v>0</v>
      </c>
      <c r="S42" s="32">
        <v>0</v>
      </c>
      <c r="T42" s="32">
        <v>0</v>
      </c>
      <c r="U42" s="32">
        <v>0</v>
      </c>
      <c r="V42" s="32">
        <v>0</v>
      </c>
      <c r="W42" s="32">
        <v>0</v>
      </c>
      <c r="X42" s="32">
        <v>0</v>
      </c>
      <c r="Y42" s="32">
        <v>0</v>
      </c>
      <c r="Z42" s="32">
        <v>0</v>
      </c>
      <c r="AA42" s="32">
        <v>0</v>
      </c>
      <c r="AB42" s="32">
        <v>0</v>
      </c>
      <c r="AC42" s="32">
        <v>0</v>
      </c>
      <c r="AD42" s="32">
        <v>0</v>
      </c>
      <c r="AE42" s="32">
        <v>0</v>
      </c>
      <c r="AF42" s="32">
        <v>0</v>
      </c>
      <c r="AG42" s="32">
        <v>0</v>
      </c>
      <c r="AH42"/>
    </row>
    <row r="43" spans="1:16372" ht="13.5" x14ac:dyDescent="0.25">
      <c r="C43" s="1" t="s">
        <v>130</v>
      </c>
      <c r="G43" s="205" t="s">
        <v>105</v>
      </c>
      <c r="I43" s="85">
        <f t="shared" ref="I43:AG43" si="4">I42*I7</f>
        <v>0</v>
      </c>
      <c r="J43" s="85">
        <f t="shared" si="4"/>
        <v>0</v>
      </c>
      <c r="K43" s="85">
        <f t="shared" si="4"/>
        <v>0</v>
      </c>
      <c r="L43" s="85">
        <f t="shared" si="4"/>
        <v>0</v>
      </c>
      <c r="M43" s="85">
        <f t="shared" si="4"/>
        <v>0</v>
      </c>
      <c r="N43" s="85">
        <f t="shared" si="4"/>
        <v>0</v>
      </c>
      <c r="O43" s="85">
        <f t="shared" si="4"/>
        <v>0</v>
      </c>
      <c r="P43" s="85">
        <f t="shared" si="4"/>
        <v>0</v>
      </c>
      <c r="Q43" s="85">
        <f t="shared" si="4"/>
        <v>0</v>
      </c>
      <c r="R43" s="85">
        <f t="shared" si="4"/>
        <v>0</v>
      </c>
      <c r="S43" s="85">
        <f t="shared" si="4"/>
        <v>0</v>
      </c>
      <c r="T43" s="85">
        <f t="shared" si="4"/>
        <v>0</v>
      </c>
      <c r="U43" s="85">
        <f t="shared" si="4"/>
        <v>0</v>
      </c>
      <c r="V43" s="85">
        <f t="shared" si="4"/>
        <v>0</v>
      </c>
      <c r="W43" s="85">
        <f t="shared" si="4"/>
        <v>0</v>
      </c>
      <c r="X43" s="85">
        <f t="shared" si="4"/>
        <v>0</v>
      </c>
      <c r="Y43" s="85">
        <f t="shared" si="4"/>
        <v>0</v>
      </c>
      <c r="Z43" s="85">
        <f t="shared" si="4"/>
        <v>0</v>
      </c>
      <c r="AA43" s="85">
        <f t="shared" si="4"/>
        <v>0</v>
      </c>
      <c r="AB43" s="85">
        <f t="shared" si="4"/>
        <v>0</v>
      </c>
      <c r="AC43" s="85">
        <f t="shared" si="4"/>
        <v>0</v>
      </c>
      <c r="AD43" s="85">
        <f t="shared" si="4"/>
        <v>0</v>
      </c>
      <c r="AE43" s="85">
        <f t="shared" si="4"/>
        <v>0</v>
      </c>
      <c r="AF43" s="85">
        <f t="shared" si="4"/>
        <v>0</v>
      </c>
      <c r="AG43" s="85">
        <f t="shared" si="4"/>
        <v>0</v>
      </c>
      <c r="AH43"/>
    </row>
    <row r="44" spans="1:16372" x14ac:dyDescent="0.2">
      <c r="D44"/>
      <c r="E44"/>
      <c r="G44" s="207"/>
      <c r="H44"/>
      <c r="I44"/>
      <c r="J44"/>
      <c r="K44"/>
      <c r="L44"/>
      <c r="M44"/>
      <c r="N44"/>
      <c r="O44"/>
      <c r="P44"/>
      <c r="Q44"/>
      <c r="R44"/>
      <c r="S44"/>
      <c r="T44"/>
      <c r="U44"/>
      <c r="V44"/>
      <c r="W44"/>
      <c r="X44"/>
      <c r="Y44"/>
      <c r="Z44"/>
      <c r="AA44"/>
      <c r="AB44"/>
      <c r="AC44"/>
      <c r="AD44"/>
      <c r="AE44"/>
      <c r="AF44"/>
      <c r="AG44"/>
      <c r="AH44"/>
      <c r="AI44"/>
      <c r="AJ44"/>
      <c r="AK44"/>
      <c r="AL44"/>
      <c r="AM44"/>
      <c r="AN44"/>
      <c r="AO44"/>
      <c r="AP44"/>
      <c r="AQ44"/>
    </row>
    <row r="45" spans="1:16372" x14ac:dyDescent="0.2">
      <c r="D45" s="206"/>
      <c r="E45"/>
      <c r="G45" s="207"/>
      <c r="H45"/>
      <c r="I45"/>
      <c r="J45"/>
      <c r="K45"/>
      <c r="L45"/>
      <c r="M45"/>
      <c r="N45"/>
      <c r="O45"/>
      <c r="P45"/>
      <c r="Q45"/>
      <c r="R45"/>
      <c r="S45"/>
      <c r="T45"/>
      <c r="U45"/>
      <c r="V45"/>
      <c r="W45"/>
      <c r="X45"/>
      <c r="Y45"/>
      <c r="Z45"/>
      <c r="AA45"/>
      <c r="AB45"/>
      <c r="AC45"/>
      <c r="AD45"/>
      <c r="AE45"/>
      <c r="AF45"/>
      <c r="AG45"/>
      <c r="AH45"/>
      <c r="AI45"/>
      <c r="AJ45"/>
      <c r="AK45"/>
      <c r="AL45"/>
      <c r="AM45"/>
      <c r="AN45"/>
      <c r="AO45"/>
      <c r="AP45"/>
      <c r="AQ45"/>
    </row>
    <row r="46" spans="1:16372" x14ac:dyDescent="0.2">
      <c r="C46" s="1" t="s">
        <v>336</v>
      </c>
      <c r="D46" s="205" t="s">
        <v>64</v>
      </c>
      <c r="E46" s="158">
        <f>Assumptions!G101-Assumptions!G43</f>
        <v>22746.672952628702</v>
      </c>
      <c r="G46" s="207" t="s">
        <v>40</v>
      </c>
      <c r="I46" s="32">
        <v>0</v>
      </c>
      <c r="J46" s="32">
        <v>0</v>
      </c>
      <c r="K46" s="32">
        <v>0</v>
      </c>
      <c r="L46" s="32">
        <v>0</v>
      </c>
      <c r="M46" s="32">
        <v>0</v>
      </c>
      <c r="N46" s="32">
        <v>0</v>
      </c>
      <c r="O46" s="32">
        <v>0</v>
      </c>
      <c r="P46" s="32">
        <v>0</v>
      </c>
      <c r="Q46" s="32">
        <v>0</v>
      </c>
      <c r="R46" s="32">
        <v>0</v>
      </c>
      <c r="S46" s="32">
        <v>0</v>
      </c>
      <c r="T46" s="32">
        <v>0</v>
      </c>
      <c r="U46" s="32">
        <v>0</v>
      </c>
      <c r="V46" s="32">
        <v>0</v>
      </c>
      <c r="W46" s="32">
        <v>0</v>
      </c>
      <c r="X46" s="32">
        <v>0</v>
      </c>
      <c r="Y46" s="32">
        <v>0</v>
      </c>
      <c r="Z46" s="32">
        <v>0</v>
      </c>
      <c r="AA46" s="32">
        <v>0</v>
      </c>
      <c r="AB46" s="32">
        <v>0</v>
      </c>
      <c r="AC46" s="32">
        <v>0</v>
      </c>
      <c r="AD46" s="32">
        <v>0</v>
      </c>
      <c r="AE46" s="32">
        <v>0</v>
      </c>
      <c r="AF46" s="32">
        <v>0</v>
      </c>
      <c r="AG46" s="32">
        <v>0</v>
      </c>
      <c r="AH46"/>
    </row>
    <row r="47" spans="1:16372" x14ac:dyDescent="0.2">
      <c r="C47" s="1" t="s">
        <v>337</v>
      </c>
      <c r="D47" s="205" t="s">
        <v>64</v>
      </c>
      <c r="E47" s="158">
        <f>Assumptions!G46</f>
        <v>19880</v>
      </c>
      <c r="G47" s="207" t="s">
        <v>40</v>
      </c>
      <c r="I47" s="32">
        <v>0</v>
      </c>
      <c r="J47" s="32">
        <v>0</v>
      </c>
      <c r="K47" s="32">
        <v>0</v>
      </c>
      <c r="L47" s="32">
        <v>0</v>
      </c>
      <c r="M47" s="32">
        <v>0</v>
      </c>
      <c r="N47" s="32">
        <v>0</v>
      </c>
      <c r="O47" s="32">
        <v>0</v>
      </c>
      <c r="P47" s="32">
        <v>0</v>
      </c>
      <c r="Q47" s="32">
        <v>0</v>
      </c>
      <c r="R47" s="32">
        <v>0</v>
      </c>
      <c r="S47" s="32">
        <v>0</v>
      </c>
      <c r="T47" s="32">
        <v>0</v>
      </c>
      <c r="U47" s="32">
        <v>0</v>
      </c>
      <c r="V47" s="32">
        <v>0</v>
      </c>
      <c r="W47" s="32">
        <v>0</v>
      </c>
      <c r="X47" s="32">
        <v>0</v>
      </c>
      <c r="Y47" s="32">
        <v>0</v>
      </c>
      <c r="Z47" s="32">
        <v>0</v>
      </c>
      <c r="AA47" s="32">
        <v>0</v>
      </c>
      <c r="AB47" s="32">
        <v>0</v>
      </c>
      <c r="AC47" s="32">
        <v>0</v>
      </c>
      <c r="AD47" s="32">
        <v>0</v>
      </c>
      <c r="AE47" s="32">
        <v>0</v>
      </c>
      <c r="AF47" s="32">
        <v>0</v>
      </c>
      <c r="AG47" s="32">
        <v>0</v>
      </c>
      <c r="AH47"/>
    </row>
    <row r="48" spans="1:16372" x14ac:dyDescent="0.2">
      <c r="C48" s="1" t="s">
        <v>338</v>
      </c>
      <c r="D48" s="205" t="s">
        <v>64</v>
      </c>
      <c r="E48" s="158">
        <f>Assumptions!G47</f>
        <v>52200</v>
      </c>
      <c r="G48" s="207" t="s">
        <v>40</v>
      </c>
      <c r="I48" s="32">
        <v>0</v>
      </c>
      <c r="J48" s="32">
        <v>0</v>
      </c>
      <c r="K48" s="32">
        <v>0</v>
      </c>
      <c r="L48" s="32">
        <v>0</v>
      </c>
      <c r="M48" s="32">
        <v>0</v>
      </c>
      <c r="N48" s="32">
        <v>0</v>
      </c>
      <c r="O48" s="32">
        <v>0</v>
      </c>
      <c r="P48" s="32">
        <v>0</v>
      </c>
      <c r="Q48" s="32">
        <v>0</v>
      </c>
      <c r="R48" s="32">
        <v>0</v>
      </c>
      <c r="S48" s="32">
        <v>0</v>
      </c>
      <c r="T48" s="32">
        <v>0</v>
      </c>
      <c r="U48" s="32">
        <v>0</v>
      </c>
      <c r="V48" s="32">
        <v>0</v>
      </c>
      <c r="W48" s="32">
        <v>0</v>
      </c>
      <c r="X48" s="32">
        <v>0</v>
      </c>
      <c r="Y48" s="32">
        <v>0</v>
      </c>
      <c r="Z48" s="32">
        <v>0</v>
      </c>
      <c r="AA48" s="32">
        <v>0</v>
      </c>
      <c r="AB48" s="32">
        <v>0</v>
      </c>
      <c r="AC48" s="32">
        <v>0</v>
      </c>
      <c r="AD48" s="32">
        <v>0</v>
      </c>
      <c r="AE48" s="32">
        <v>0</v>
      </c>
      <c r="AF48" s="32">
        <v>0</v>
      </c>
      <c r="AG48" s="32">
        <v>0</v>
      </c>
      <c r="AH48"/>
    </row>
    <row r="49" spans="1:43" x14ac:dyDescent="0.2">
      <c r="C49" s="1" t="s">
        <v>339</v>
      </c>
      <c r="D49" s="205" t="s">
        <v>127</v>
      </c>
      <c r="E49" s="158">
        <f>Assumptions!G48</f>
        <v>74790</v>
      </c>
      <c r="G49" s="207" t="s">
        <v>208</v>
      </c>
      <c r="I49" s="32">
        <v>0</v>
      </c>
      <c r="J49" s="32">
        <v>0</v>
      </c>
      <c r="K49" s="32">
        <v>0</v>
      </c>
      <c r="L49" s="32">
        <v>0</v>
      </c>
      <c r="M49" s="32">
        <v>0</v>
      </c>
      <c r="N49" s="32">
        <v>0</v>
      </c>
      <c r="O49" s="32">
        <v>0</v>
      </c>
      <c r="P49" s="32">
        <v>0</v>
      </c>
      <c r="Q49" s="32">
        <v>0</v>
      </c>
      <c r="R49" s="32">
        <v>0</v>
      </c>
      <c r="S49" s="32">
        <v>0</v>
      </c>
      <c r="T49" s="32">
        <v>0</v>
      </c>
      <c r="U49" s="32">
        <v>0</v>
      </c>
      <c r="V49" s="32">
        <v>0</v>
      </c>
      <c r="W49" s="32">
        <v>0</v>
      </c>
      <c r="X49" s="32">
        <v>0</v>
      </c>
      <c r="Y49" s="32">
        <v>0</v>
      </c>
      <c r="Z49" s="32">
        <v>0</v>
      </c>
      <c r="AA49" s="32">
        <v>0</v>
      </c>
      <c r="AB49" s="32">
        <v>0</v>
      </c>
      <c r="AC49" s="32">
        <v>0</v>
      </c>
      <c r="AD49" s="32">
        <v>0</v>
      </c>
      <c r="AE49" s="32">
        <v>0</v>
      </c>
      <c r="AF49" s="32">
        <v>0</v>
      </c>
      <c r="AG49" s="32">
        <v>0</v>
      </c>
      <c r="AH49"/>
    </row>
    <row r="50" spans="1:43" x14ac:dyDescent="0.2">
      <c r="C50" s="1" t="s">
        <v>340</v>
      </c>
      <c r="D50" s="205" t="s">
        <v>209</v>
      </c>
      <c r="E50" s="158">
        <f>Assumptions!G49</f>
        <v>44400</v>
      </c>
      <c r="G50" s="207" t="s">
        <v>210</v>
      </c>
      <c r="I50" s="32">
        <v>0</v>
      </c>
      <c r="J50" s="32">
        <v>0</v>
      </c>
      <c r="K50" s="32">
        <v>0</v>
      </c>
      <c r="L50" s="32">
        <v>0</v>
      </c>
      <c r="M50" s="32">
        <v>0</v>
      </c>
      <c r="N50" s="32">
        <v>0</v>
      </c>
      <c r="O50" s="32">
        <v>0</v>
      </c>
      <c r="P50" s="32">
        <v>0</v>
      </c>
      <c r="Q50" s="32">
        <v>0</v>
      </c>
      <c r="R50" s="32">
        <v>0</v>
      </c>
      <c r="S50" s="32">
        <v>0</v>
      </c>
      <c r="T50" s="32">
        <v>0</v>
      </c>
      <c r="U50" s="32">
        <v>0</v>
      </c>
      <c r="V50" s="32">
        <v>0</v>
      </c>
      <c r="W50" s="32">
        <v>0</v>
      </c>
      <c r="X50" s="32">
        <v>0</v>
      </c>
      <c r="Y50" s="32">
        <v>0</v>
      </c>
      <c r="Z50" s="32">
        <v>0</v>
      </c>
      <c r="AA50" s="32">
        <v>0</v>
      </c>
      <c r="AB50" s="32">
        <v>0</v>
      </c>
      <c r="AC50" s="32">
        <v>0</v>
      </c>
      <c r="AD50" s="32">
        <v>0</v>
      </c>
      <c r="AE50" s="32">
        <v>0</v>
      </c>
      <c r="AF50" s="32">
        <v>0</v>
      </c>
      <c r="AG50" s="32">
        <v>0</v>
      </c>
      <c r="AH50"/>
    </row>
    <row r="51" spans="1:43" x14ac:dyDescent="0.2">
      <c r="C51" s="1" t="s">
        <v>341</v>
      </c>
      <c r="D51" s="205" t="s">
        <v>209</v>
      </c>
      <c r="E51" s="158">
        <f>Assumptions!G50</f>
        <v>52200</v>
      </c>
      <c r="G51" s="207" t="s">
        <v>210</v>
      </c>
      <c r="I51" s="32">
        <v>0</v>
      </c>
      <c r="J51" s="32">
        <v>0</v>
      </c>
      <c r="K51" s="32">
        <v>0</v>
      </c>
      <c r="L51" s="32">
        <v>0</v>
      </c>
      <c r="M51" s="32">
        <v>0</v>
      </c>
      <c r="N51" s="32">
        <v>0</v>
      </c>
      <c r="O51" s="32">
        <v>0</v>
      </c>
      <c r="P51" s="32">
        <v>0</v>
      </c>
      <c r="Q51" s="32">
        <v>0</v>
      </c>
      <c r="R51" s="32">
        <v>0</v>
      </c>
      <c r="S51" s="32">
        <v>0</v>
      </c>
      <c r="T51" s="32">
        <v>0</v>
      </c>
      <c r="U51" s="32">
        <v>0</v>
      </c>
      <c r="V51" s="32">
        <v>0</v>
      </c>
      <c r="W51" s="32">
        <v>0</v>
      </c>
      <c r="X51" s="32">
        <v>0</v>
      </c>
      <c r="Y51" s="32">
        <v>0</v>
      </c>
      <c r="Z51" s="32">
        <v>0</v>
      </c>
      <c r="AA51" s="32">
        <v>0</v>
      </c>
      <c r="AB51" s="32">
        <v>0</v>
      </c>
      <c r="AC51" s="32">
        <v>0</v>
      </c>
      <c r="AD51" s="32">
        <v>0</v>
      </c>
      <c r="AE51" s="32">
        <v>0</v>
      </c>
      <c r="AF51" s="32">
        <v>0</v>
      </c>
      <c r="AG51" s="32">
        <v>0</v>
      </c>
      <c r="AH51"/>
    </row>
    <row r="52" spans="1:43" x14ac:dyDescent="0.2">
      <c r="C52" s="1" t="s">
        <v>6</v>
      </c>
      <c r="D52" s="205" t="s">
        <v>127</v>
      </c>
      <c r="E52" s="509">
        <f>Assumptions!G107</f>
        <v>0.28000000000000003</v>
      </c>
      <c r="G52" s="207" t="s">
        <v>208</v>
      </c>
      <c r="I52" s="32">
        <v>0</v>
      </c>
      <c r="J52" s="32">
        <v>0</v>
      </c>
      <c r="K52" s="32">
        <v>0</v>
      </c>
      <c r="L52" s="32">
        <v>0</v>
      </c>
      <c r="M52" s="32">
        <v>0</v>
      </c>
      <c r="N52" s="32">
        <v>0</v>
      </c>
      <c r="O52" s="32">
        <v>0</v>
      </c>
      <c r="P52" s="32">
        <v>0</v>
      </c>
      <c r="Q52" s="32">
        <v>0</v>
      </c>
      <c r="R52" s="32">
        <v>0</v>
      </c>
      <c r="S52" s="32">
        <v>0</v>
      </c>
      <c r="T52" s="32">
        <v>0</v>
      </c>
      <c r="U52" s="32">
        <v>0</v>
      </c>
      <c r="V52" s="32">
        <v>0</v>
      </c>
      <c r="W52" s="32">
        <v>0</v>
      </c>
      <c r="X52" s="32">
        <v>0</v>
      </c>
      <c r="Y52" s="32">
        <v>0</v>
      </c>
      <c r="Z52" s="32">
        <v>0</v>
      </c>
      <c r="AA52" s="32">
        <v>0</v>
      </c>
      <c r="AB52" s="32">
        <v>0</v>
      </c>
      <c r="AC52" s="32">
        <v>0</v>
      </c>
      <c r="AD52" s="32">
        <v>0</v>
      </c>
      <c r="AE52" s="32">
        <v>0</v>
      </c>
      <c r="AF52" s="32">
        <v>0</v>
      </c>
      <c r="AG52" s="32">
        <v>0</v>
      </c>
      <c r="AH52"/>
    </row>
    <row r="53" spans="1:43" x14ac:dyDescent="0.2">
      <c r="C53" s="1" t="s">
        <v>7</v>
      </c>
      <c r="D53" s="205" t="s">
        <v>127</v>
      </c>
      <c r="E53" s="509">
        <f>Assumptions!G108</f>
        <v>0.17</v>
      </c>
      <c r="G53" s="207" t="s">
        <v>208</v>
      </c>
      <c r="I53" s="32">
        <v>0</v>
      </c>
      <c r="J53" s="32">
        <v>0</v>
      </c>
      <c r="K53" s="32">
        <v>0</v>
      </c>
      <c r="L53" s="32">
        <v>0</v>
      </c>
      <c r="M53" s="32">
        <v>0</v>
      </c>
      <c r="N53" s="32">
        <v>0</v>
      </c>
      <c r="O53" s="32">
        <v>0</v>
      </c>
      <c r="P53" s="32">
        <v>0</v>
      </c>
      <c r="Q53" s="32">
        <v>0</v>
      </c>
      <c r="R53" s="32">
        <v>0</v>
      </c>
      <c r="S53" s="32">
        <v>0</v>
      </c>
      <c r="T53" s="32">
        <v>0</v>
      </c>
      <c r="U53" s="32">
        <v>0</v>
      </c>
      <c r="V53" s="32">
        <v>0</v>
      </c>
      <c r="W53" s="32">
        <v>0</v>
      </c>
      <c r="X53" s="32">
        <v>0</v>
      </c>
      <c r="Y53" s="32">
        <v>0</v>
      </c>
      <c r="Z53" s="32">
        <v>0</v>
      </c>
      <c r="AA53" s="32">
        <v>0</v>
      </c>
      <c r="AB53" s="32">
        <v>0</v>
      </c>
      <c r="AC53" s="32">
        <v>0</v>
      </c>
      <c r="AD53" s="32">
        <v>0</v>
      </c>
      <c r="AE53" s="32">
        <v>0</v>
      </c>
      <c r="AF53" s="32">
        <v>0</v>
      </c>
      <c r="AG53" s="32">
        <v>0</v>
      </c>
      <c r="AH53"/>
    </row>
    <row r="54" spans="1:43" x14ac:dyDescent="0.2">
      <c r="D54" s="205"/>
      <c r="G54" s="207"/>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row>
    <row r="55" spans="1:43" x14ac:dyDescent="0.2">
      <c r="C55" s="1" t="s">
        <v>118</v>
      </c>
      <c r="D55" s="205"/>
      <c r="G55" s="207">
        <f>input_dollars</f>
        <v>45291</v>
      </c>
      <c r="I55" s="32">
        <v>0</v>
      </c>
      <c r="J55" s="32">
        <v>0</v>
      </c>
      <c r="K55" s="32">
        <v>0</v>
      </c>
      <c r="L55" s="32">
        <v>0</v>
      </c>
      <c r="M55" s="32">
        <v>0</v>
      </c>
      <c r="N55" s="32">
        <v>0</v>
      </c>
      <c r="O55" s="32">
        <v>0</v>
      </c>
      <c r="P55" s="32">
        <v>0</v>
      </c>
      <c r="Q55" s="32">
        <v>0</v>
      </c>
      <c r="R55" s="32">
        <v>0</v>
      </c>
      <c r="S55" s="32">
        <v>0</v>
      </c>
      <c r="T55" s="32">
        <v>0</v>
      </c>
      <c r="U55" s="32">
        <v>0</v>
      </c>
      <c r="V55" s="32">
        <v>0</v>
      </c>
      <c r="W55" s="32">
        <v>0</v>
      </c>
      <c r="X55" s="32">
        <v>0</v>
      </c>
      <c r="Y55" s="32">
        <v>0</v>
      </c>
      <c r="Z55" s="32">
        <v>0</v>
      </c>
      <c r="AA55" s="32">
        <v>0</v>
      </c>
      <c r="AB55" s="32">
        <v>0</v>
      </c>
      <c r="AC55" s="32">
        <v>0</v>
      </c>
      <c r="AD55" s="32">
        <v>0</v>
      </c>
      <c r="AE55" s="32">
        <v>0</v>
      </c>
      <c r="AF55" s="32">
        <v>0</v>
      </c>
      <c r="AG55" s="32">
        <v>0</v>
      </c>
      <c r="AH55"/>
    </row>
    <row r="56" spans="1:43" x14ac:dyDescent="0.2">
      <c r="C56" s="1" t="s">
        <v>119</v>
      </c>
      <c r="D56" s="205"/>
      <c r="G56" s="207">
        <f>input_dollars</f>
        <v>45291</v>
      </c>
      <c r="I56" s="32">
        <v>0</v>
      </c>
      <c r="J56" s="32">
        <v>0</v>
      </c>
      <c r="K56" s="32">
        <v>0</v>
      </c>
      <c r="L56" s="32">
        <v>0</v>
      </c>
      <c r="M56" s="32">
        <v>0</v>
      </c>
      <c r="N56" s="32">
        <v>0</v>
      </c>
      <c r="O56" s="32">
        <v>0</v>
      </c>
      <c r="P56" s="32">
        <v>0</v>
      </c>
      <c r="Q56" s="32">
        <v>0</v>
      </c>
      <c r="R56" s="32">
        <v>0</v>
      </c>
      <c r="S56" s="32">
        <v>0</v>
      </c>
      <c r="T56" s="32">
        <v>0</v>
      </c>
      <c r="U56" s="32">
        <v>0</v>
      </c>
      <c r="V56" s="32">
        <v>0</v>
      </c>
      <c r="W56" s="32">
        <v>0</v>
      </c>
      <c r="X56" s="32">
        <v>0</v>
      </c>
      <c r="Y56" s="32">
        <v>0</v>
      </c>
      <c r="Z56" s="32">
        <v>0</v>
      </c>
      <c r="AA56" s="32">
        <v>0</v>
      </c>
      <c r="AB56" s="32">
        <v>0</v>
      </c>
      <c r="AC56" s="32">
        <v>0</v>
      </c>
      <c r="AD56" s="32">
        <v>0</v>
      </c>
      <c r="AE56" s="32">
        <v>0</v>
      </c>
      <c r="AF56" s="32">
        <v>0</v>
      </c>
      <c r="AG56" s="32">
        <v>0</v>
      </c>
      <c r="AH56"/>
    </row>
    <row r="57" spans="1:43" x14ac:dyDescent="0.2">
      <c r="D57" s="205"/>
      <c r="G57" s="205"/>
      <c r="AH57"/>
    </row>
    <row r="58" spans="1:43" x14ac:dyDescent="0.2">
      <c r="C58" s="3" t="s">
        <v>126</v>
      </c>
      <c r="D58" s="218"/>
      <c r="E58" s="107"/>
      <c r="F58" s="3"/>
      <c r="G58" s="210">
        <f>input_dollars</f>
        <v>45291</v>
      </c>
      <c r="H58" s="107"/>
      <c r="I58" s="170" cm="1">
        <f t="array" ref="I58">SUMPRODUCT((I$46:I$53)*($E$46:$E$53))+SUM(I55:I56)+I43</f>
        <v>0</v>
      </c>
      <c r="J58" s="170" cm="1">
        <f t="array" ref="J58">SUMPRODUCT((J$46:J$53)*($E$46:$E$53))+SUM(J55:J56)+J43</f>
        <v>0</v>
      </c>
      <c r="K58" s="170" cm="1">
        <f t="array" ref="K58">SUMPRODUCT((K$46:K$53)*($E$46:$E$53))+SUM(K55:K56)+K43</f>
        <v>0</v>
      </c>
      <c r="L58" s="170" cm="1">
        <f t="array" ref="L58">SUMPRODUCT((L$46:L$53)*($E$46:$E$53))+SUM(L55:L56)+L43</f>
        <v>0</v>
      </c>
      <c r="M58" s="170" cm="1">
        <f t="array" ref="M58">SUMPRODUCT((M$46:M$53)*($E$46:$E$53))+SUM(M55:M56)+M43</f>
        <v>0</v>
      </c>
      <c r="N58" s="170" cm="1">
        <f t="array" ref="N58">SUMPRODUCT((N$46:N$53)*($E$46:$E$53))+SUM(N55:N56)+N43</f>
        <v>0</v>
      </c>
      <c r="O58" s="170" cm="1">
        <f t="array" ref="O58">SUMPRODUCT((O$46:O$53)*($E$46:$E$53))+SUM(O55:O56)+O43</f>
        <v>0</v>
      </c>
      <c r="P58" s="170" cm="1">
        <f t="array" ref="P58">SUMPRODUCT((P$46:P$53)*($E$46:$E$53))+SUM(P55:P56)+P43</f>
        <v>0</v>
      </c>
      <c r="Q58" s="170" cm="1">
        <f t="array" ref="Q58">SUMPRODUCT((Q$46:Q$53)*($E$46:$E$53))+SUM(Q55:Q56)+Q43</f>
        <v>0</v>
      </c>
      <c r="R58" s="170" cm="1">
        <f t="array" ref="R58">SUMPRODUCT((R$46:R$53)*($E$46:$E$53))+SUM(R55:R56)+R43</f>
        <v>0</v>
      </c>
      <c r="S58" s="170" cm="1">
        <f t="array" ref="S58">SUMPRODUCT((S$46:S$53)*($E$46:$E$53))+SUM(S55:S56)+S43</f>
        <v>0</v>
      </c>
      <c r="T58" s="170" cm="1">
        <f t="array" ref="T58">SUMPRODUCT((T$46:T$53)*($E$46:$E$53))+SUM(T55:T56)+T43</f>
        <v>0</v>
      </c>
      <c r="U58" s="170" cm="1">
        <f t="array" ref="U58">SUMPRODUCT((U$46:U$53)*($E$46:$E$53))+SUM(U55:U56)+U43</f>
        <v>0</v>
      </c>
      <c r="V58" s="170" cm="1">
        <f t="array" ref="V58">SUMPRODUCT((V$46:V$53)*($E$46:$E$53))+SUM(V55:V56)+V43</f>
        <v>0</v>
      </c>
      <c r="W58" s="170" cm="1">
        <f t="array" ref="W58">SUMPRODUCT((W$46:W$53)*($E$46:$E$53))+SUM(W55:W56)+W43</f>
        <v>0</v>
      </c>
      <c r="X58" s="170" cm="1">
        <f t="array" ref="X58">SUMPRODUCT((X$46:X$53)*($E$46:$E$53))+SUM(X55:X56)+X43</f>
        <v>0</v>
      </c>
      <c r="Y58" s="170" cm="1">
        <f t="array" ref="Y58">SUMPRODUCT((Y$46:Y$53)*($E$46:$E$53))+SUM(Y55:Y56)+Y43</f>
        <v>0</v>
      </c>
      <c r="Z58" s="170" cm="1">
        <f t="array" ref="Z58">SUMPRODUCT((Z$46:Z$53)*($E$46:$E$53))+SUM(Z55:Z56)+Z43</f>
        <v>0</v>
      </c>
      <c r="AA58" s="170" cm="1">
        <f t="array" ref="AA58">SUMPRODUCT((AA$46:AA$53)*($E$46:$E$53))+SUM(AA55:AA56)+AA43</f>
        <v>0</v>
      </c>
      <c r="AB58" s="170" cm="1">
        <f t="array" ref="AB58">SUMPRODUCT((AB$46:AB$53)*($E$46:$E$53))+SUM(AB55:AB56)+AB43</f>
        <v>0</v>
      </c>
      <c r="AC58" s="170" cm="1">
        <f t="array" ref="AC58">SUMPRODUCT((AC$46:AC$53)*($E$46:$E$53))+SUM(AC55:AC56)+AC43</f>
        <v>0</v>
      </c>
      <c r="AD58" s="170" cm="1">
        <f t="array" ref="AD58">SUMPRODUCT((AD$46:AD$53)*($E$46:$E$53))+SUM(AD55:AD56)+AD43</f>
        <v>0</v>
      </c>
      <c r="AE58" s="170" cm="1">
        <f t="array" ref="AE58">SUMPRODUCT((AE$46:AE$53)*($E$46:$E$53))+SUM(AE55:AE56)+AE43</f>
        <v>0</v>
      </c>
      <c r="AF58" s="170" cm="1">
        <f t="array" ref="AF58">SUMPRODUCT((AF$46:AF$53)*($E$46:$E$53))+SUM(AF55:AF56)+AF43</f>
        <v>0</v>
      </c>
      <c r="AG58" s="170" cm="1">
        <f t="array" ref="AG58">SUMPRODUCT((AG$46:AG$53)*($E$46:$E$53))+SUM(AG55:AG56)+AG43</f>
        <v>0</v>
      </c>
      <c r="AH58"/>
    </row>
    <row r="59" spans="1:43" x14ac:dyDescent="0.2">
      <c r="D59" s="205"/>
      <c r="G59" s="205"/>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row>
    <row r="60" spans="1:43" x14ac:dyDescent="0.2">
      <c r="G60" s="205"/>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row>
    <row r="61" spans="1:43" ht="15" x14ac:dyDescent="0.2">
      <c r="A61" s="89" t="s">
        <v>16</v>
      </c>
      <c r="B61" s="89"/>
      <c r="C61" s="89"/>
      <c r="D61" s="89"/>
      <c r="E61" s="89"/>
      <c r="F61" s="89"/>
      <c r="G61" s="204"/>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c r="AI61"/>
      <c r="AJ61"/>
      <c r="AK61"/>
      <c r="AL61"/>
      <c r="AM61"/>
      <c r="AN61"/>
      <c r="AO61"/>
      <c r="AP61"/>
      <c r="AQ61"/>
    </row>
    <row r="62" spans="1:43" ht="15" x14ac:dyDescent="0.2">
      <c r="A62" s="111"/>
      <c r="B62" s="111"/>
      <c r="C62" s="111"/>
      <c r="D62" s="111"/>
      <c r="E62" s="111"/>
      <c r="F62" s="111"/>
      <c r="G62" s="208"/>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c r="AI62"/>
      <c r="AJ62"/>
      <c r="AK62"/>
      <c r="AL62"/>
      <c r="AM62"/>
      <c r="AN62"/>
      <c r="AO62"/>
      <c r="AP62"/>
      <c r="AQ62"/>
    </row>
    <row r="63" spans="1:43" ht="12.75" customHeight="1" x14ac:dyDescent="0.2">
      <c r="A63" s="111"/>
      <c r="B63" s="111"/>
      <c r="C63" s="111"/>
      <c r="D63" s="111"/>
      <c r="E63" s="111"/>
      <c r="F63"/>
      <c r="G63" s="211"/>
      <c r="H63" s="111"/>
      <c r="I63" s="111"/>
      <c r="J63" s="111"/>
      <c r="K63" s="111"/>
      <c r="L63" s="111"/>
      <c r="M63" s="111"/>
      <c r="N63" s="111"/>
      <c r="O63" s="111"/>
      <c r="P63" s="111"/>
      <c r="Q63" s="111"/>
      <c r="R63" s="111"/>
      <c r="S63" s="111"/>
      <c r="T63" s="111"/>
      <c r="U63" s="111"/>
      <c r="V63" s="111"/>
      <c r="W63" s="111"/>
      <c r="X63" s="111"/>
      <c r="Y63" s="111"/>
      <c r="Z63" s="111"/>
      <c r="AA63" s="111"/>
      <c r="AB63"/>
      <c r="AC63"/>
      <c r="AD63"/>
      <c r="AE63"/>
      <c r="AF63"/>
      <c r="AG63"/>
      <c r="AH63"/>
      <c r="AI63"/>
      <c r="AJ63"/>
      <c r="AK63"/>
      <c r="AL63"/>
      <c r="AM63"/>
      <c r="AN63"/>
      <c r="AO63"/>
    </row>
    <row r="64" spans="1:43" x14ac:dyDescent="0.2">
      <c r="C64" s="4"/>
      <c r="F64" s="2"/>
      <c r="G64" s="212"/>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row>
    <row r="65" spans="1:34" x14ac:dyDescent="0.2">
      <c r="C65" s="4" t="str">
        <f>'Option1 (base case)'!C65</f>
        <v>Risks mitigated vs base case</v>
      </c>
      <c r="G65" s="210">
        <f>input_dollars</f>
        <v>45291</v>
      </c>
      <c r="I65" s="132">
        <f>(1-INDEX(Data!$C$9:$C$13, MATCH($A$3, options,0)))*('Option1 (base case)'!I37-I37)</f>
        <v>0</v>
      </c>
      <c r="J65" s="132">
        <f>(1-INDEX(Data!$C$9:$C$13, MATCH($A$3, options,0)))*('Option1 (base case)'!J37-J37)</f>
        <v>0</v>
      </c>
      <c r="K65" s="132">
        <f>(1-INDEX(Data!$C$9:$C$13, MATCH($A$3, options,0)))*('Option1 (base case)'!K37-K37)</f>
        <v>0</v>
      </c>
      <c r="L65" s="132">
        <f>(1-INDEX(Data!$C$9:$C$13, MATCH($A$3, options,0)))*('Option1 (base case)'!L37-L37)</f>
        <v>0</v>
      </c>
      <c r="M65" s="132">
        <f>(1-INDEX(Data!$C$9:$C$13, MATCH($A$3, options,0)))*('Option1 (base case)'!M37-M37)</f>
        <v>0</v>
      </c>
      <c r="N65" s="132">
        <f>(1-INDEX(Data!$C$9:$C$13, MATCH($A$3, options,0)))*('Option1 (base case)'!N37-N37)</f>
        <v>0</v>
      </c>
      <c r="O65" s="132">
        <f>(1-INDEX(Data!$C$9:$C$13, MATCH($A$3, options,0)))*('Option1 (base case)'!O37-O37)</f>
        <v>0</v>
      </c>
      <c r="P65" s="132">
        <f>(1-INDEX(Data!$C$9:$C$13, MATCH($A$3, options,0)))*('Option1 (base case)'!P37-P37)</f>
        <v>0</v>
      </c>
      <c r="Q65" s="132">
        <f>(1-INDEX(Data!$C$9:$C$13, MATCH($A$3, options,0)))*('Option1 (base case)'!Q37-Q37)</f>
        <v>0</v>
      </c>
      <c r="R65" s="132">
        <f>(1-INDEX(Data!$C$9:$C$13, MATCH($A$3, options,0)))*('Option1 (base case)'!R37-R37)</f>
        <v>0</v>
      </c>
      <c r="S65" s="132">
        <f>(1-INDEX(Data!$C$9:$C$13, MATCH($A$3, options,0)))*('Option1 (base case)'!S37-S37)</f>
        <v>0</v>
      </c>
      <c r="T65" s="132">
        <f>(1-INDEX(Data!$C$9:$C$13, MATCH($A$3, options,0)))*('Option1 (base case)'!T37-T37)</f>
        <v>0</v>
      </c>
      <c r="U65" s="132">
        <f>(1-INDEX(Data!$C$9:$C$13, MATCH($A$3, options,0)))*('Option1 (base case)'!U37-U37)</f>
        <v>0</v>
      </c>
      <c r="V65" s="132">
        <f>(1-INDEX(Data!$C$9:$C$13, MATCH($A$3, options,0)))*('Option1 (base case)'!V37-V37)</f>
        <v>0</v>
      </c>
      <c r="W65" s="132">
        <f>(1-INDEX(Data!$C$9:$C$13, MATCH($A$3, options,0)))*('Option1 (base case)'!W37-W37)</f>
        <v>0</v>
      </c>
      <c r="X65" s="132">
        <f>(1-INDEX(Data!$C$9:$C$13, MATCH($A$3, options,0)))*('Option1 (base case)'!X37-X37)</f>
        <v>0</v>
      </c>
      <c r="Y65" s="132">
        <f>(1-INDEX(Data!$C$9:$C$13, MATCH($A$3, options,0)))*('Option1 (base case)'!Y37-Y37)</f>
        <v>0</v>
      </c>
      <c r="Z65" s="132">
        <f>(1-INDEX(Data!$C$9:$C$13, MATCH($A$3, options,0)))*('Option1 (base case)'!Z37-Z37)</f>
        <v>0</v>
      </c>
      <c r="AA65" s="132">
        <f>(1-INDEX(Data!$C$9:$C$13, MATCH($A$3, options,0)))*('Option1 (base case)'!AA37-AA37)</f>
        <v>0</v>
      </c>
      <c r="AB65" s="132">
        <f>(1-INDEX(Data!$C$9:$C$13, MATCH($A$3, options,0)))*('Option1 (base case)'!AB37-AB37)</f>
        <v>0</v>
      </c>
      <c r="AC65" s="132">
        <f>(1-INDEX(Data!$C$9:$C$13, MATCH($A$3, options,0)))*('Option1 (base case)'!AC37-AC37)</f>
        <v>0</v>
      </c>
      <c r="AD65" s="132">
        <f>(1-INDEX(Data!$C$9:$C$13, MATCH($A$3, options,0)))*('Option1 (base case)'!AD37-AD37)</f>
        <v>0</v>
      </c>
      <c r="AE65" s="132">
        <f>(1-INDEX(Data!$C$9:$C$13, MATCH($A$3, options,0)))*('Option1 (base case)'!AE37-AE37)</f>
        <v>0</v>
      </c>
      <c r="AF65" s="132">
        <f>(1-INDEX(Data!$C$9:$C$13, MATCH($A$3, options,0)))*('Option1 (base case)'!AF37-AF37)</f>
        <v>0</v>
      </c>
      <c r="AG65" s="132">
        <f>(1-INDEX(Data!$C$9:$C$13, MATCH($A$3, options,0)))*('Option1 (base case)'!AG37-AG37)</f>
        <v>0</v>
      </c>
      <c r="AH65"/>
    </row>
    <row r="66" spans="1:34" x14ac:dyDescent="0.2">
      <c r="G66" s="212"/>
      <c r="AH66"/>
    </row>
    <row r="67" spans="1:34" x14ac:dyDescent="0.2">
      <c r="A67" s="8"/>
      <c r="B67" s="8"/>
      <c r="C67" s="147" t="s">
        <v>30</v>
      </c>
      <c r="D67" s="38"/>
      <c r="F67" s="97"/>
      <c r="G67" s="213"/>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row>
    <row r="68" spans="1:34" x14ac:dyDescent="0.2">
      <c r="A68" s="8"/>
      <c r="B68" s="8"/>
      <c r="C68" s="4" t="str">
        <f>C14</f>
        <v>&lt; Enter description &gt;</v>
      </c>
      <c r="D68" s="38"/>
      <c r="F68" s="97"/>
      <c r="G68" s="210">
        <f>input_dollars</f>
        <v>45291</v>
      </c>
      <c r="H68" s="31"/>
      <c r="I68" s="118">
        <f t="shared" ref="I68:AG68" si="5">-I14</f>
        <v>0</v>
      </c>
      <c r="J68" s="118">
        <f t="shared" si="5"/>
        <v>0</v>
      </c>
      <c r="K68" s="118">
        <f t="shared" si="5"/>
        <v>0</v>
      </c>
      <c r="L68" s="118">
        <f t="shared" si="5"/>
        <v>0</v>
      </c>
      <c r="M68" s="118">
        <f t="shared" si="5"/>
        <v>0</v>
      </c>
      <c r="N68" s="118">
        <f t="shared" si="5"/>
        <v>0</v>
      </c>
      <c r="O68" s="118">
        <f t="shared" si="5"/>
        <v>0</v>
      </c>
      <c r="P68" s="118">
        <f t="shared" si="5"/>
        <v>0</v>
      </c>
      <c r="Q68" s="118">
        <f t="shared" si="5"/>
        <v>0</v>
      </c>
      <c r="R68" s="118">
        <f t="shared" si="5"/>
        <v>0</v>
      </c>
      <c r="S68" s="118">
        <f t="shared" si="5"/>
        <v>0</v>
      </c>
      <c r="T68" s="118">
        <f t="shared" si="5"/>
        <v>0</v>
      </c>
      <c r="U68" s="118">
        <f t="shared" si="5"/>
        <v>0</v>
      </c>
      <c r="V68" s="118">
        <f t="shared" si="5"/>
        <v>0</v>
      </c>
      <c r="W68" s="118">
        <f t="shared" si="5"/>
        <v>0</v>
      </c>
      <c r="X68" s="118">
        <f t="shared" si="5"/>
        <v>0</v>
      </c>
      <c r="Y68" s="118">
        <f t="shared" si="5"/>
        <v>0</v>
      </c>
      <c r="Z68" s="118">
        <f t="shared" si="5"/>
        <v>0</v>
      </c>
      <c r="AA68" s="118">
        <f t="shared" si="5"/>
        <v>0</v>
      </c>
      <c r="AB68" s="118">
        <f t="shared" si="5"/>
        <v>0</v>
      </c>
      <c r="AC68" s="118">
        <f t="shared" si="5"/>
        <v>0</v>
      </c>
      <c r="AD68" s="118">
        <f t="shared" si="5"/>
        <v>0</v>
      </c>
      <c r="AE68" s="118">
        <f t="shared" si="5"/>
        <v>0</v>
      </c>
      <c r="AF68" s="118">
        <f t="shared" si="5"/>
        <v>0</v>
      </c>
      <c r="AG68" s="118">
        <f t="shared" si="5"/>
        <v>0</v>
      </c>
      <c r="AH68"/>
    </row>
    <row r="69" spans="1:34" x14ac:dyDescent="0.2">
      <c r="A69" s="8"/>
      <c r="B69" s="8"/>
      <c r="C69" s="4" t="str">
        <f>C15</f>
        <v>&lt; Enter description &gt;</v>
      </c>
      <c r="D69" s="38"/>
      <c r="F69" s="97"/>
      <c r="G69" s="210">
        <f>input_dollars</f>
        <v>45291</v>
      </c>
      <c r="H69" s="31"/>
      <c r="I69" s="118">
        <f t="shared" ref="I69:AG69" si="6">-I15</f>
        <v>0</v>
      </c>
      <c r="J69" s="118">
        <f t="shared" si="6"/>
        <v>0</v>
      </c>
      <c r="K69" s="118">
        <f t="shared" si="6"/>
        <v>0</v>
      </c>
      <c r="L69" s="118">
        <f t="shared" si="6"/>
        <v>0</v>
      </c>
      <c r="M69" s="118">
        <f t="shared" si="6"/>
        <v>0</v>
      </c>
      <c r="N69" s="118">
        <f t="shared" si="6"/>
        <v>0</v>
      </c>
      <c r="O69" s="118">
        <f t="shared" si="6"/>
        <v>0</v>
      </c>
      <c r="P69" s="118">
        <f t="shared" si="6"/>
        <v>0</v>
      </c>
      <c r="Q69" s="118">
        <f t="shared" si="6"/>
        <v>0</v>
      </c>
      <c r="R69" s="118">
        <f t="shared" si="6"/>
        <v>0</v>
      </c>
      <c r="S69" s="118">
        <f t="shared" si="6"/>
        <v>0</v>
      </c>
      <c r="T69" s="118">
        <f t="shared" si="6"/>
        <v>0</v>
      </c>
      <c r="U69" s="118">
        <f t="shared" si="6"/>
        <v>0</v>
      </c>
      <c r="V69" s="118">
        <f t="shared" si="6"/>
        <v>0</v>
      </c>
      <c r="W69" s="118">
        <f t="shared" si="6"/>
        <v>0</v>
      </c>
      <c r="X69" s="118">
        <f t="shared" si="6"/>
        <v>0</v>
      </c>
      <c r="Y69" s="118">
        <f t="shared" si="6"/>
        <v>0</v>
      </c>
      <c r="Z69" s="118">
        <f t="shared" si="6"/>
        <v>0</v>
      </c>
      <c r="AA69" s="118">
        <f t="shared" si="6"/>
        <v>0</v>
      </c>
      <c r="AB69" s="118">
        <f t="shared" si="6"/>
        <v>0</v>
      </c>
      <c r="AC69" s="118">
        <f t="shared" si="6"/>
        <v>0</v>
      </c>
      <c r="AD69" s="118">
        <f t="shared" si="6"/>
        <v>0</v>
      </c>
      <c r="AE69" s="118">
        <f t="shared" si="6"/>
        <v>0</v>
      </c>
      <c r="AF69" s="118">
        <f t="shared" si="6"/>
        <v>0</v>
      </c>
      <c r="AG69" s="118">
        <f t="shared" si="6"/>
        <v>0</v>
      </c>
      <c r="AH69"/>
    </row>
    <row r="70" spans="1:34" x14ac:dyDescent="0.2">
      <c r="A70" s="8"/>
      <c r="B70" s="8"/>
      <c r="C70" s="4" t="str">
        <f>C16</f>
        <v>&lt; Enter description &gt;</v>
      </c>
      <c r="D70" s="38"/>
      <c r="F70" s="97"/>
      <c r="G70" s="210">
        <f>input_dollars</f>
        <v>45291</v>
      </c>
      <c r="H70" s="31"/>
      <c r="I70" s="118">
        <f t="shared" ref="I70:AG70" si="7">-I16</f>
        <v>0</v>
      </c>
      <c r="J70" s="118">
        <f t="shared" si="7"/>
        <v>0</v>
      </c>
      <c r="K70" s="118">
        <f t="shared" si="7"/>
        <v>0</v>
      </c>
      <c r="L70" s="118">
        <f t="shared" si="7"/>
        <v>0</v>
      </c>
      <c r="M70" s="118">
        <f t="shared" si="7"/>
        <v>0</v>
      </c>
      <c r="N70" s="118">
        <f t="shared" si="7"/>
        <v>0</v>
      </c>
      <c r="O70" s="118">
        <f t="shared" si="7"/>
        <v>0</v>
      </c>
      <c r="P70" s="118">
        <f t="shared" si="7"/>
        <v>0</v>
      </c>
      <c r="Q70" s="118">
        <f t="shared" si="7"/>
        <v>0</v>
      </c>
      <c r="R70" s="118">
        <f t="shared" si="7"/>
        <v>0</v>
      </c>
      <c r="S70" s="118">
        <f t="shared" si="7"/>
        <v>0</v>
      </c>
      <c r="T70" s="118">
        <f t="shared" si="7"/>
        <v>0</v>
      </c>
      <c r="U70" s="118">
        <f t="shared" si="7"/>
        <v>0</v>
      </c>
      <c r="V70" s="118">
        <f t="shared" si="7"/>
        <v>0</v>
      </c>
      <c r="W70" s="118">
        <f t="shared" si="7"/>
        <v>0</v>
      </c>
      <c r="X70" s="118">
        <f t="shared" si="7"/>
        <v>0</v>
      </c>
      <c r="Y70" s="118">
        <f t="shared" si="7"/>
        <v>0</v>
      </c>
      <c r="Z70" s="118">
        <f t="shared" si="7"/>
        <v>0</v>
      </c>
      <c r="AA70" s="118">
        <f t="shared" si="7"/>
        <v>0</v>
      </c>
      <c r="AB70" s="118">
        <f t="shared" si="7"/>
        <v>0</v>
      </c>
      <c r="AC70" s="118">
        <f t="shared" si="7"/>
        <v>0</v>
      </c>
      <c r="AD70" s="118">
        <f t="shared" si="7"/>
        <v>0</v>
      </c>
      <c r="AE70" s="118">
        <f t="shared" si="7"/>
        <v>0</v>
      </c>
      <c r="AF70" s="118">
        <f t="shared" si="7"/>
        <v>0</v>
      </c>
      <c r="AG70" s="118">
        <f t="shared" si="7"/>
        <v>0</v>
      </c>
      <c r="AH70"/>
    </row>
    <row r="71" spans="1:34" x14ac:dyDescent="0.2">
      <c r="A71" s="8"/>
      <c r="B71" s="8"/>
      <c r="C71" s="4"/>
      <c r="D71" s="38"/>
      <c r="F71" s="97"/>
      <c r="G71" s="214"/>
      <c r="H71" s="31"/>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row>
    <row r="72" spans="1:34" x14ac:dyDescent="0.2">
      <c r="A72" s="8"/>
      <c r="B72" s="8"/>
      <c r="C72" s="147" t="s">
        <v>162</v>
      </c>
      <c r="D72" s="38"/>
      <c r="F72" s="97"/>
      <c r="G72" s="213"/>
      <c r="H72" s="31"/>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row>
    <row r="73" spans="1:34" x14ac:dyDescent="0.2">
      <c r="A73" s="8"/>
      <c r="B73" s="8"/>
      <c r="C73" s="4" t="str">
        <f>C14</f>
        <v>&lt; Enter description &gt;</v>
      </c>
      <c r="D73" s="38"/>
      <c r="F73" s="97"/>
      <c r="G73" s="210">
        <f>input_dollars</f>
        <v>45291</v>
      </c>
      <c r="H73" s="31"/>
      <c r="I73" s="118" cm="1">
        <f t="array" ref="I73">SUMPRODUCT(($I68:I68))-SUMPRODUCT(($I68:I68)*($I$6:I$6&lt;=(I$6-$E14)))</f>
        <v>0</v>
      </c>
      <c r="J73" s="118" cm="1">
        <f t="array" ref="J73">SUMPRODUCT(($I68:J68))-SUMPRODUCT(($I68:J68)*($I$6:J$6&lt;=(J$6-$E14)))</f>
        <v>0</v>
      </c>
      <c r="K73" s="118" cm="1">
        <f t="array" ref="K73">SUMPRODUCT(($I68:K68))-SUMPRODUCT(($I68:K68)*($I$6:K$6&lt;=(K$6-$E14)))</f>
        <v>0</v>
      </c>
      <c r="L73" s="118" cm="1">
        <f t="array" ref="L73">SUMPRODUCT(($I68:L68))-SUMPRODUCT(($I68:L68)*($I$6:L$6&lt;=(L$6-$E14)))</f>
        <v>0</v>
      </c>
      <c r="M73" s="118" cm="1">
        <f t="array" ref="M73">SUMPRODUCT(($I68:M68))-SUMPRODUCT(($I68:M68)*($I$6:M$6&lt;=(M$6-$E14)))</f>
        <v>0</v>
      </c>
      <c r="N73" s="118" cm="1">
        <f t="array" ref="N73">SUMPRODUCT(($I68:N68))-SUMPRODUCT(($I68:N68)*($I$6:N$6&lt;=(N$6-$E14)))</f>
        <v>0</v>
      </c>
      <c r="O73" s="118" cm="1">
        <f t="array" ref="O73">SUMPRODUCT(($I68:O68))-SUMPRODUCT(($I68:O68)*($I$6:O$6&lt;=(O$6-$E14)))</f>
        <v>0</v>
      </c>
      <c r="P73" s="118" cm="1">
        <f t="array" ref="P73">SUMPRODUCT(($I68:P68))-SUMPRODUCT(($I68:P68)*($I$6:P$6&lt;=(P$6-$E14)))</f>
        <v>0</v>
      </c>
      <c r="Q73" s="118" cm="1">
        <f t="array" ref="Q73">SUMPRODUCT(($I68:Q68))-SUMPRODUCT(($I68:Q68)*($I$6:Q$6&lt;=(Q$6-$E14)))</f>
        <v>0</v>
      </c>
      <c r="R73" s="118" cm="1">
        <f t="array" ref="R73">SUMPRODUCT(($I68:R68))-SUMPRODUCT(($I68:R68)*($I$6:R$6&lt;=(R$6-$E14)))</f>
        <v>0</v>
      </c>
      <c r="S73" s="118" cm="1">
        <f t="array" ref="S73">SUMPRODUCT(($I68:S68))-SUMPRODUCT(($I68:S68)*($I$6:S$6&lt;=(S$6-$E14)))</f>
        <v>0</v>
      </c>
      <c r="T73" s="118" cm="1">
        <f t="array" ref="T73">SUMPRODUCT(($I68:T68))-SUMPRODUCT(($I68:T68)*($I$6:T$6&lt;=(T$6-$E14)))</f>
        <v>0</v>
      </c>
      <c r="U73" s="118" cm="1">
        <f t="array" ref="U73">SUMPRODUCT(($I68:U68))-SUMPRODUCT(($I68:U68)*($I$6:U$6&lt;=(U$6-$E14)))</f>
        <v>0</v>
      </c>
      <c r="V73" s="118" cm="1">
        <f t="array" ref="V73">SUMPRODUCT(($I68:V68))-SUMPRODUCT(($I68:V68)*($I$6:V$6&lt;=(V$6-$E14)))</f>
        <v>0</v>
      </c>
      <c r="W73" s="118" cm="1">
        <f t="array" ref="W73">SUMPRODUCT(($I68:W68))-SUMPRODUCT(($I68:W68)*($I$6:W$6&lt;=(W$6-$E14)))</f>
        <v>0</v>
      </c>
      <c r="X73" s="118" cm="1">
        <f t="array" ref="X73">SUMPRODUCT(($I68:X68))-SUMPRODUCT(($I68:X68)*($I$6:X$6&lt;=(X$6-$E14)))</f>
        <v>0</v>
      </c>
      <c r="Y73" s="118" cm="1">
        <f t="array" ref="Y73">SUMPRODUCT(($I68:Y68))-SUMPRODUCT(($I68:Y68)*($I$6:Y$6&lt;=(Y$6-$E14)))</f>
        <v>0</v>
      </c>
      <c r="Z73" s="118" cm="1">
        <f t="array" ref="Z73">SUMPRODUCT(($I68:Z68))-SUMPRODUCT(($I68:Z68)*($I$6:Z$6&lt;=(Z$6-$E14)))</f>
        <v>0</v>
      </c>
      <c r="AA73" s="118" cm="1">
        <f t="array" ref="AA73">SUMPRODUCT(($I68:AA68))-SUMPRODUCT(($I68:AA68)*($I$6:AA$6&lt;=(AA$6-$E14)))</f>
        <v>0</v>
      </c>
      <c r="AB73" s="118" cm="1">
        <f t="array" ref="AB73">SUMPRODUCT(($I68:AB68))-SUMPRODUCT(($I68:AB68)*($I$6:AB$6&lt;=(AB$6-$E14)))</f>
        <v>0</v>
      </c>
      <c r="AC73" s="118" cm="1">
        <f t="array" ref="AC73">SUMPRODUCT(($I68:AC68))-SUMPRODUCT(($I68:AC68)*($I$6:AC$6&lt;=(AC$6-$E14)))</f>
        <v>0</v>
      </c>
      <c r="AD73" s="118" cm="1">
        <f t="array" ref="AD73">SUMPRODUCT(($I68:AD68))-SUMPRODUCT(($I68:AD68)*($I$6:AD$6&lt;=(AD$6-$E14)))</f>
        <v>0</v>
      </c>
      <c r="AE73" s="118" cm="1">
        <f t="array" ref="AE73">SUMPRODUCT(($I68:AE68))-SUMPRODUCT(($I68:AE68)*($I$6:AE$6&lt;=(AE$6-$E14)))</f>
        <v>0</v>
      </c>
      <c r="AF73" s="118" cm="1">
        <f t="array" ref="AF73">SUMPRODUCT(($I68:AF68))-SUMPRODUCT(($I68:AF68)*($I$6:AF$6&lt;=(AF$6-$E14)))</f>
        <v>0</v>
      </c>
      <c r="AG73" s="118" cm="1">
        <f t="array" ref="AG73">SUMPRODUCT(($I68:AG68))-SUMPRODUCT(($I68:AG68)*($I$6:AG$6&lt;=(AG$6-$E14)))</f>
        <v>0</v>
      </c>
      <c r="AH73"/>
    </row>
    <row r="74" spans="1:34" x14ac:dyDescent="0.2">
      <c r="A74" s="8"/>
      <c r="B74" s="8"/>
      <c r="C74" s="4" t="str">
        <f>C15</f>
        <v>&lt; Enter description &gt;</v>
      </c>
      <c r="D74" s="38"/>
      <c r="F74" s="97"/>
      <c r="G74" s="210">
        <f>input_dollars</f>
        <v>45291</v>
      </c>
      <c r="H74" s="31"/>
      <c r="I74" s="118" cm="1">
        <f t="array" ref="I74">SUMPRODUCT(($I69:I69))-SUMPRODUCT(($I69:I69)*($I$6:I$6&lt;=(I$6-$E15)))</f>
        <v>0</v>
      </c>
      <c r="J74" s="118" cm="1">
        <f t="array" ref="J74">SUMPRODUCT(($I69:J69))-SUMPRODUCT(($I69:J69)*($I$6:J$6&lt;=(J$6-$E15)))</f>
        <v>0</v>
      </c>
      <c r="K74" s="118" cm="1">
        <f t="array" ref="K74">SUMPRODUCT(($I69:K69))-SUMPRODUCT(($I69:K69)*($I$6:K$6&lt;=(K$6-$E15)))</f>
        <v>0</v>
      </c>
      <c r="L74" s="118" cm="1">
        <f t="array" ref="L74">SUMPRODUCT(($I69:L69))-SUMPRODUCT(($I69:L69)*($I$6:L$6&lt;=(L$6-$E15)))</f>
        <v>0</v>
      </c>
      <c r="M74" s="118" cm="1">
        <f t="array" ref="M74">SUMPRODUCT(($I69:M69))-SUMPRODUCT(($I69:M69)*($I$6:M$6&lt;=(M$6-$E15)))</f>
        <v>0</v>
      </c>
      <c r="N74" s="118" cm="1">
        <f t="array" ref="N74">SUMPRODUCT(($I69:N69))-SUMPRODUCT(($I69:N69)*($I$6:N$6&lt;=(N$6-$E15)))</f>
        <v>0</v>
      </c>
      <c r="O74" s="118" cm="1">
        <f t="array" ref="O74">SUMPRODUCT(($I69:O69))-SUMPRODUCT(($I69:O69)*($I$6:O$6&lt;=(O$6-$E15)))</f>
        <v>0</v>
      </c>
      <c r="P74" s="118" cm="1">
        <f t="array" ref="P74">SUMPRODUCT(($I69:P69))-SUMPRODUCT(($I69:P69)*($I$6:P$6&lt;=(P$6-$E15)))</f>
        <v>0</v>
      </c>
      <c r="Q74" s="118" cm="1">
        <f t="array" ref="Q74">SUMPRODUCT(($I69:Q69))-SUMPRODUCT(($I69:Q69)*($I$6:Q$6&lt;=(Q$6-$E15)))</f>
        <v>0</v>
      </c>
      <c r="R74" s="118" cm="1">
        <f t="array" ref="R74">SUMPRODUCT(($I69:R69))-SUMPRODUCT(($I69:R69)*($I$6:R$6&lt;=(R$6-$E15)))</f>
        <v>0</v>
      </c>
      <c r="S74" s="118" cm="1">
        <f t="array" ref="S74">SUMPRODUCT(($I69:S69))-SUMPRODUCT(($I69:S69)*($I$6:S$6&lt;=(S$6-$E15)))</f>
        <v>0</v>
      </c>
      <c r="T74" s="118" cm="1">
        <f t="array" ref="T74">SUMPRODUCT(($I69:T69))-SUMPRODUCT(($I69:T69)*($I$6:T$6&lt;=(T$6-$E15)))</f>
        <v>0</v>
      </c>
      <c r="U74" s="118" cm="1">
        <f t="array" ref="U74">SUMPRODUCT(($I69:U69))-SUMPRODUCT(($I69:U69)*($I$6:U$6&lt;=(U$6-$E15)))</f>
        <v>0</v>
      </c>
      <c r="V74" s="118" cm="1">
        <f t="array" ref="V74">SUMPRODUCT(($I69:V69))-SUMPRODUCT(($I69:V69)*($I$6:V$6&lt;=(V$6-$E15)))</f>
        <v>0</v>
      </c>
      <c r="W74" s="118" cm="1">
        <f t="array" ref="W74">SUMPRODUCT(($I69:W69))-SUMPRODUCT(($I69:W69)*($I$6:W$6&lt;=(W$6-$E15)))</f>
        <v>0</v>
      </c>
      <c r="X74" s="118" cm="1">
        <f t="array" ref="X74">SUMPRODUCT(($I69:X69))-SUMPRODUCT(($I69:X69)*($I$6:X$6&lt;=(X$6-$E15)))</f>
        <v>0</v>
      </c>
      <c r="Y74" s="118" cm="1">
        <f t="array" ref="Y74">SUMPRODUCT(($I69:Y69))-SUMPRODUCT(($I69:Y69)*($I$6:Y$6&lt;=(Y$6-$E15)))</f>
        <v>0</v>
      </c>
      <c r="Z74" s="118" cm="1">
        <f t="array" ref="Z74">SUMPRODUCT(($I69:Z69))-SUMPRODUCT(($I69:Z69)*($I$6:Z$6&lt;=(Z$6-$E15)))</f>
        <v>0</v>
      </c>
      <c r="AA74" s="118" cm="1">
        <f t="array" ref="AA74">SUMPRODUCT(($I69:AA69))-SUMPRODUCT(($I69:AA69)*($I$6:AA$6&lt;=(AA$6-$E15)))</f>
        <v>0</v>
      </c>
      <c r="AB74" s="118" cm="1">
        <f t="array" ref="AB74">SUMPRODUCT(($I69:AB69))-SUMPRODUCT(($I69:AB69)*($I$6:AB$6&lt;=(AB$6-$E15)))</f>
        <v>0</v>
      </c>
      <c r="AC74" s="118" cm="1">
        <f t="array" ref="AC74">SUMPRODUCT(($I69:AC69))-SUMPRODUCT(($I69:AC69)*($I$6:AC$6&lt;=(AC$6-$E15)))</f>
        <v>0</v>
      </c>
      <c r="AD74" s="118" cm="1">
        <f t="array" ref="AD74">SUMPRODUCT(($I69:AD69))-SUMPRODUCT(($I69:AD69)*($I$6:AD$6&lt;=(AD$6-$E15)))</f>
        <v>0</v>
      </c>
      <c r="AE74" s="118" cm="1">
        <f t="array" ref="AE74">SUMPRODUCT(($I69:AE69))-SUMPRODUCT(($I69:AE69)*($I$6:AE$6&lt;=(AE$6-$E15)))</f>
        <v>0</v>
      </c>
      <c r="AF74" s="118" cm="1">
        <f t="array" ref="AF74">SUMPRODUCT(($I69:AF69))-SUMPRODUCT(($I69:AF69)*($I$6:AF$6&lt;=(AF$6-$E15)))</f>
        <v>0</v>
      </c>
      <c r="AG74" s="118" cm="1">
        <f t="array" ref="AG74">SUMPRODUCT(($I69:AG69))-SUMPRODUCT(($I69:AG69)*($I$6:AG$6&lt;=(AG$6-$E15)))</f>
        <v>0</v>
      </c>
      <c r="AH74"/>
    </row>
    <row r="75" spans="1:34" x14ac:dyDescent="0.2">
      <c r="A75" s="8"/>
      <c r="B75" s="8"/>
      <c r="C75" s="4" t="str">
        <f>C16</f>
        <v>&lt; Enter description &gt;</v>
      </c>
      <c r="D75" s="38"/>
      <c r="F75" s="97"/>
      <c r="G75" s="210">
        <f>input_dollars</f>
        <v>45291</v>
      </c>
      <c r="H75" s="31"/>
      <c r="I75" s="118" cm="1">
        <f t="array" ref="I75">SUMPRODUCT(($I70:I70))-SUMPRODUCT(($I70:I70)*($I$6:I$6&lt;=(I$6-$E16)))</f>
        <v>0</v>
      </c>
      <c r="J75" s="118" cm="1">
        <f t="array" ref="J75">SUMPRODUCT(($I70:J70))-SUMPRODUCT(($I70:J70)*($I$6:J$6&lt;=(J$6-$E16)))</f>
        <v>0</v>
      </c>
      <c r="K75" s="118" cm="1">
        <f t="array" ref="K75">SUMPRODUCT(($I70:K70))-SUMPRODUCT(($I70:K70)*($I$6:K$6&lt;=(K$6-$E16)))</f>
        <v>0</v>
      </c>
      <c r="L75" s="118" cm="1">
        <f t="array" ref="L75">SUMPRODUCT(($I70:L70))-SUMPRODUCT(($I70:L70)*($I$6:L$6&lt;=(L$6-$E16)))</f>
        <v>0</v>
      </c>
      <c r="M75" s="118" cm="1">
        <f t="array" ref="M75">SUMPRODUCT(($I70:M70))-SUMPRODUCT(($I70:M70)*($I$6:M$6&lt;=(M$6-$E16)))</f>
        <v>0</v>
      </c>
      <c r="N75" s="118" cm="1">
        <f t="array" ref="N75">SUMPRODUCT(($I70:N70))-SUMPRODUCT(($I70:N70)*($I$6:N$6&lt;=(N$6-$E16)))</f>
        <v>0</v>
      </c>
      <c r="O75" s="118" cm="1">
        <f t="array" ref="O75">SUMPRODUCT(($I70:O70))-SUMPRODUCT(($I70:O70)*($I$6:O$6&lt;=(O$6-$E16)))</f>
        <v>0</v>
      </c>
      <c r="P75" s="118" cm="1">
        <f t="array" ref="P75">SUMPRODUCT(($I70:P70))-SUMPRODUCT(($I70:P70)*($I$6:P$6&lt;=(P$6-$E16)))</f>
        <v>0</v>
      </c>
      <c r="Q75" s="118" cm="1">
        <f t="array" ref="Q75">SUMPRODUCT(($I70:Q70))-SUMPRODUCT(($I70:Q70)*($I$6:Q$6&lt;=(Q$6-$E16)))</f>
        <v>0</v>
      </c>
      <c r="R75" s="118" cm="1">
        <f t="array" ref="R75">SUMPRODUCT(($I70:R70))-SUMPRODUCT(($I70:R70)*($I$6:R$6&lt;=(R$6-$E16)))</f>
        <v>0</v>
      </c>
      <c r="S75" s="118" cm="1">
        <f t="array" ref="S75">SUMPRODUCT(($I70:S70))-SUMPRODUCT(($I70:S70)*($I$6:S$6&lt;=(S$6-$E16)))</f>
        <v>0</v>
      </c>
      <c r="T75" s="118" cm="1">
        <f t="array" ref="T75">SUMPRODUCT(($I70:T70))-SUMPRODUCT(($I70:T70)*($I$6:T$6&lt;=(T$6-$E16)))</f>
        <v>0</v>
      </c>
      <c r="U75" s="118" cm="1">
        <f t="array" ref="U75">SUMPRODUCT(($I70:U70))-SUMPRODUCT(($I70:U70)*($I$6:U$6&lt;=(U$6-$E16)))</f>
        <v>0</v>
      </c>
      <c r="V75" s="118" cm="1">
        <f t="array" ref="V75">SUMPRODUCT(($I70:V70))-SUMPRODUCT(($I70:V70)*($I$6:V$6&lt;=(V$6-$E16)))</f>
        <v>0</v>
      </c>
      <c r="W75" s="118" cm="1">
        <f t="array" ref="W75">SUMPRODUCT(($I70:W70))-SUMPRODUCT(($I70:W70)*($I$6:W$6&lt;=(W$6-$E16)))</f>
        <v>0</v>
      </c>
      <c r="X75" s="118" cm="1">
        <f t="array" ref="X75">SUMPRODUCT(($I70:X70))-SUMPRODUCT(($I70:X70)*($I$6:X$6&lt;=(X$6-$E16)))</f>
        <v>0</v>
      </c>
      <c r="Y75" s="118" cm="1">
        <f t="array" ref="Y75">SUMPRODUCT(($I70:Y70))-SUMPRODUCT(($I70:Y70)*($I$6:Y$6&lt;=(Y$6-$E16)))</f>
        <v>0</v>
      </c>
      <c r="Z75" s="118" cm="1">
        <f t="array" ref="Z75">SUMPRODUCT(($I70:Z70))-SUMPRODUCT(($I70:Z70)*($I$6:Z$6&lt;=(Z$6-$E16)))</f>
        <v>0</v>
      </c>
      <c r="AA75" s="118" cm="1">
        <f t="array" ref="AA75">SUMPRODUCT(($I70:AA70))-SUMPRODUCT(($I70:AA70)*($I$6:AA$6&lt;=(AA$6-$E16)))</f>
        <v>0</v>
      </c>
      <c r="AB75" s="118" cm="1">
        <f t="array" ref="AB75">SUMPRODUCT(($I70:AB70))-SUMPRODUCT(($I70:AB70)*($I$6:AB$6&lt;=(AB$6-$E16)))</f>
        <v>0</v>
      </c>
      <c r="AC75" s="118" cm="1">
        <f t="array" ref="AC75">SUMPRODUCT(($I70:AC70))-SUMPRODUCT(($I70:AC70)*($I$6:AC$6&lt;=(AC$6-$E16)))</f>
        <v>0</v>
      </c>
      <c r="AD75" s="118" cm="1">
        <f t="array" ref="AD75">SUMPRODUCT(($I70:AD70))-SUMPRODUCT(($I70:AD70)*($I$6:AD$6&lt;=(AD$6-$E16)))</f>
        <v>0</v>
      </c>
      <c r="AE75" s="118" cm="1">
        <f t="array" ref="AE75">SUMPRODUCT(($I70:AE70))-SUMPRODUCT(($I70:AE70)*($I$6:AE$6&lt;=(AE$6-$E16)))</f>
        <v>0</v>
      </c>
      <c r="AF75" s="118" cm="1">
        <f t="array" ref="AF75">SUMPRODUCT(($I70:AF70))-SUMPRODUCT(($I70:AF70)*($I$6:AF$6&lt;=(AF$6-$E16)))</f>
        <v>0</v>
      </c>
      <c r="AG75" s="118" cm="1">
        <f t="array" ref="AG75">SUMPRODUCT(($I70:AG70))-SUMPRODUCT(($I70:AG70)*($I$6:AG$6&lt;=(AG$6-$E16)))</f>
        <v>0</v>
      </c>
      <c r="AH75"/>
    </row>
    <row r="76" spans="1:34" x14ac:dyDescent="0.2">
      <c r="A76" s="8"/>
      <c r="B76" s="8"/>
      <c r="C76" s="4"/>
      <c r="D76" s="38"/>
      <c r="F76" s="97"/>
      <c r="G76" s="214"/>
      <c r="H76" s="31"/>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row>
    <row r="77" spans="1:34" x14ac:dyDescent="0.2">
      <c r="A77" s="8"/>
      <c r="B77" s="8"/>
      <c r="C77" s="147" t="s">
        <v>92</v>
      </c>
      <c r="D77" s="38"/>
      <c r="G77" s="213"/>
      <c r="H77" s="31"/>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row>
    <row r="78" spans="1:34" x14ac:dyDescent="0.2">
      <c r="A78" s="8"/>
      <c r="B78" s="8"/>
      <c r="C78" s="4" t="str">
        <f>$C$77&amp;" - "&amp;C14</f>
        <v>Annualised capex - &lt; Enter description &gt;</v>
      </c>
      <c r="D78" s="38"/>
      <c r="G78" s="210">
        <f>input_dollars</f>
        <v>45291</v>
      </c>
      <c r="H78" s="31"/>
      <c r="I78" s="118">
        <f t="shared" ref="I78:AG78" si="8">IF($E14=0,0,-PMT(real_disc, $E14,H73,))</f>
        <v>0</v>
      </c>
      <c r="J78" s="118">
        <f t="shared" si="8"/>
        <v>0</v>
      </c>
      <c r="K78" s="118">
        <f t="shared" si="8"/>
        <v>0</v>
      </c>
      <c r="L78" s="118">
        <f t="shared" si="8"/>
        <v>0</v>
      </c>
      <c r="M78" s="118">
        <f t="shared" si="8"/>
        <v>0</v>
      </c>
      <c r="N78" s="118">
        <f t="shared" si="8"/>
        <v>0</v>
      </c>
      <c r="O78" s="118">
        <f t="shared" si="8"/>
        <v>0</v>
      </c>
      <c r="P78" s="118">
        <f t="shared" si="8"/>
        <v>0</v>
      </c>
      <c r="Q78" s="118">
        <f t="shared" si="8"/>
        <v>0</v>
      </c>
      <c r="R78" s="118">
        <f t="shared" si="8"/>
        <v>0</v>
      </c>
      <c r="S78" s="118">
        <f t="shared" si="8"/>
        <v>0</v>
      </c>
      <c r="T78" s="118">
        <f t="shared" si="8"/>
        <v>0</v>
      </c>
      <c r="U78" s="118">
        <f t="shared" si="8"/>
        <v>0</v>
      </c>
      <c r="V78" s="118">
        <f t="shared" si="8"/>
        <v>0</v>
      </c>
      <c r="W78" s="118">
        <f t="shared" si="8"/>
        <v>0</v>
      </c>
      <c r="X78" s="118">
        <f t="shared" si="8"/>
        <v>0</v>
      </c>
      <c r="Y78" s="118">
        <f t="shared" si="8"/>
        <v>0</v>
      </c>
      <c r="Z78" s="118">
        <f t="shared" si="8"/>
        <v>0</v>
      </c>
      <c r="AA78" s="118">
        <f t="shared" si="8"/>
        <v>0</v>
      </c>
      <c r="AB78" s="118">
        <f t="shared" si="8"/>
        <v>0</v>
      </c>
      <c r="AC78" s="118">
        <f t="shared" si="8"/>
        <v>0</v>
      </c>
      <c r="AD78" s="118">
        <f t="shared" si="8"/>
        <v>0</v>
      </c>
      <c r="AE78" s="118">
        <f t="shared" si="8"/>
        <v>0</v>
      </c>
      <c r="AF78" s="118">
        <f t="shared" si="8"/>
        <v>0</v>
      </c>
      <c r="AG78" s="118">
        <f t="shared" si="8"/>
        <v>0</v>
      </c>
      <c r="AH78"/>
    </row>
    <row r="79" spans="1:34" x14ac:dyDescent="0.2">
      <c r="A79" s="8"/>
      <c r="B79" s="8"/>
      <c r="C79" s="4" t="str">
        <f>$C$77&amp;" - "&amp;C15</f>
        <v>Annualised capex - &lt; Enter description &gt;</v>
      </c>
      <c r="D79" s="38"/>
      <c r="G79" s="210">
        <f>input_dollars</f>
        <v>45291</v>
      </c>
      <c r="H79" s="31"/>
      <c r="I79" s="118">
        <f t="shared" ref="I79:AG79" si="9">IF($E15=0,0,-PMT(real_disc, $E15,H74,))</f>
        <v>0</v>
      </c>
      <c r="J79" s="118">
        <f t="shared" si="9"/>
        <v>0</v>
      </c>
      <c r="K79" s="118">
        <f t="shared" si="9"/>
        <v>0</v>
      </c>
      <c r="L79" s="118">
        <f t="shared" si="9"/>
        <v>0</v>
      </c>
      <c r="M79" s="118">
        <f t="shared" si="9"/>
        <v>0</v>
      </c>
      <c r="N79" s="118">
        <f t="shared" si="9"/>
        <v>0</v>
      </c>
      <c r="O79" s="118">
        <f t="shared" si="9"/>
        <v>0</v>
      </c>
      <c r="P79" s="118">
        <f t="shared" si="9"/>
        <v>0</v>
      </c>
      <c r="Q79" s="118">
        <f t="shared" si="9"/>
        <v>0</v>
      </c>
      <c r="R79" s="118">
        <f t="shared" si="9"/>
        <v>0</v>
      </c>
      <c r="S79" s="118">
        <f t="shared" si="9"/>
        <v>0</v>
      </c>
      <c r="T79" s="118">
        <f t="shared" si="9"/>
        <v>0</v>
      </c>
      <c r="U79" s="118">
        <f t="shared" si="9"/>
        <v>0</v>
      </c>
      <c r="V79" s="118">
        <f t="shared" si="9"/>
        <v>0</v>
      </c>
      <c r="W79" s="118">
        <f t="shared" si="9"/>
        <v>0</v>
      </c>
      <c r="X79" s="118">
        <f t="shared" si="9"/>
        <v>0</v>
      </c>
      <c r="Y79" s="118">
        <f t="shared" si="9"/>
        <v>0</v>
      </c>
      <c r="Z79" s="118">
        <f t="shared" si="9"/>
        <v>0</v>
      </c>
      <c r="AA79" s="118">
        <f t="shared" si="9"/>
        <v>0</v>
      </c>
      <c r="AB79" s="118">
        <f t="shared" si="9"/>
        <v>0</v>
      </c>
      <c r="AC79" s="118">
        <f t="shared" si="9"/>
        <v>0</v>
      </c>
      <c r="AD79" s="118">
        <f t="shared" si="9"/>
        <v>0</v>
      </c>
      <c r="AE79" s="118">
        <f t="shared" si="9"/>
        <v>0</v>
      </c>
      <c r="AF79" s="118">
        <f t="shared" si="9"/>
        <v>0</v>
      </c>
      <c r="AG79" s="118">
        <f t="shared" si="9"/>
        <v>0</v>
      </c>
      <c r="AH79"/>
    </row>
    <row r="80" spans="1:34" x14ac:dyDescent="0.2">
      <c r="A80" s="8"/>
      <c r="B80" s="8"/>
      <c r="C80" s="4" t="str">
        <f>$C$77&amp;" - "&amp;C16</f>
        <v>Annualised capex - &lt; Enter description &gt;</v>
      </c>
      <c r="D80" s="38"/>
      <c r="G80" s="210">
        <f>input_dollars</f>
        <v>45291</v>
      </c>
      <c r="H80" s="31"/>
      <c r="I80" s="118">
        <f t="shared" ref="I80:AG80" si="10">IF($E16=0,0,-PMT(real_disc, $E16,H75,))</f>
        <v>0</v>
      </c>
      <c r="J80" s="118">
        <f t="shared" si="10"/>
        <v>0</v>
      </c>
      <c r="K80" s="118">
        <f t="shared" si="10"/>
        <v>0</v>
      </c>
      <c r="L80" s="118">
        <f t="shared" si="10"/>
        <v>0</v>
      </c>
      <c r="M80" s="118">
        <f t="shared" si="10"/>
        <v>0</v>
      </c>
      <c r="N80" s="118">
        <f t="shared" si="10"/>
        <v>0</v>
      </c>
      <c r="O80" s="118">
        <f t="shared" si="10"/>
        <v>0</v>
      </c>
      <c r="P80" s="118">
        <f t="shared" si="10"/>
        <v>0</v>
      </c>
      <c r="Q80" s="118">
        <f t="shared" si="10"/>
        <v>0</v>
      </c>
      <c r="R80" s="118">
        <f t="shared" si="10"/>
        <v>0</v>
      </c>
      <c r="S80" s="118">
        <f t="shared" si="10"/>
        <v>0</v>
      </c>
      <c r="T80" s="118">
        <f t="shared" si="10"/>
        <v>0</v>
      </c>
      <c r="U80" s="118">
        <f t="shared" si="10"/>
        <v>0</v>
      </c>
      <c r="V80" s="118">
        <f t="shared" si="10"/>
        <v>0</v>
      </c>
      <c r="W80" s="118">
        <f t="shared" si="10"/>
        <v>0</v>
      </c>
      <c r="X80" s="118">
        <f t="shared" si="10"/>
        <v>0</v>
      </c>
      <c r="Y80" s="118">
        <f t="shared" si="10"/>
        <v>0</v>
      </c>
      <c r="Z80" s="118">
        <f t="shared" si="10"/>
        <v>0</v>
      </c>
      <c r="AA80" s="118">
        <f t="shared" si="10"/>
        <v>0</v>
      </c>
      <c r="AB80" s="118">
        <f t="shared" si="10"/>
        <v>0</v>
      </c>
      <c r="AC80" s="118">
        <f t="shared" si="10"/>
        <v>0</v>
      </c>
      <c r="AD80" s="118">
        <f t="shared" si="10"/>
        <v>0</v>
      </c>
      <c r="AE80" s="118">
        <f t="shared" si="10"/>
        <v>0</v>
      </c>
      <c r="AF80" s="118">
        <f t="shared" si="10"/>
        <v>0</v>
      </c>
      <c r="AG80" s="118">
        <f t="shared" si="10"/>
        <v>0</v>
      </c>
      <c r="AH80"/>
    </row>
    <row r="81" spans="1:34" x14ac:dyDescent="0.2">
      <c r="A81" s="8"/>
      <c r="B81" s="8"/>
      <c r="C81" s="172" t="s">
        <v>163</v>
      </c>
      <c r="D81" s="172"/>
      <c r="E81" s="173"/>
      <c r="F81" s="174"/>
      <c r="G81" s="215">
        <f>input_dollars</f>
        <v>45291</v>
      </c>
      <c r="H81" s="175"/>
      <c r="I81" s="176">
        <f>SUM(I78:I80)</f>
        <v>0</v>
      </c>
      <c r="J81" s="176">
        <f t="shared" ref="J81:AB81" si="11">SUM(J78:J80)</f>
        <v>0</v>
      </c>
      <c r="K81" s="176">
        <f t="shared" si="11"/>
        <v>0</v>
      </c>
      <c r="L81" s="176">
        <f t="shared" si="11"/>
        <v>0</v>
      </c>
      <c r="M81" s="176">
        <f t="shared" si="11"/>
        <v>0</v>
      </c>
      <c r="N81" s="176">
        <f t="shared" si="11"/>
        <v>0</v>
      </c>
      <c r="O81" s="176">
        <f t="shared" si="11"/>
        <v>0</v>
      </c>
      <c r="P81" s="176">
        <f t="shared" si="11"/>
        <v>0</v>
      </c>
      <c r="Q81" s="176">
        <f t="shared" si="11"/>
        <v>0</v>
      </c>
      <c r="R81" s="176">
        <f t="shared" si="11"/>
        <v>0</v>
      </c>
      <c r="S81" s="176">
        <f t="shared" si="11"/>
        <v>0</v>
      </c>
      <c r="T81" s="176">
        <f t="shared" si="11"/>
        <v>0</v>
      </c>
      <c r="U81" s="176">
        <f t="shared" si="11"/>
        <v>0</v>
      </c>
      <c r="V81" s="176">
        <f t="shared" si="11"/>
        <v>0</v>
      </c>
      <c r="W81" s="176">
        <f t="shared" si="11"/>
        <v>0</v>
      </c>
      <c r="X81" s="176">
        <f t="shared" si="11"/>
        <v>0</v>
      </c>
      <c r="Y81" s="176">
        <f t="shared" si="11"/>
        <v>0</v>
      </c>
      <c r="Z81" s="176">
        <f t="shared" si="11"/>
        <v>0</v>
      </c>
      <c r="AA81" s="176">
        <f t="shared" si="11"/>
        <v>0</v>
      </c>
      <c r="AB81" s="176">
        <f t="shared" si="11"/>
        <v>0</v>
      </c>
      <c r="AC81" s="176">
        <f>SUM(AC78:AC80)</f>
        <v>0</v>
      </c>
      <c r="AD81" s="176">
        <f>SUM(AD78:AD80)</f>
        <v>0</v>
      </c>
      <c r="AE81" s="176">
        <f>SUM(AE78:AE80)</f>
        <v>0</v>
      </c>
      <c r="AF81" s="176">
        <f>SUM(AF78:AF80)</f>
        <v>0</v>
      </c>
      <c r="AG81" s="176">
        <f>SUM(AG78:AG80)</f>
        <v>0</v>
      </c>
      <c r="AH81"/>
    </row>
    <row r="82" spans="1:34" x14ac:dyDescent="0.2">
      <c r="A82" s="8"/>
      <c r="B82" s="8"/>
      <c r="C82" s="75"/>
      <c r="D82" s="38"/>
      <c r="F82"/>
      <c r="G82" s="216"/>
      <c r="H82"/>
      <c r="I82"/>
      <c r="J82"/>
      <c r="K82"/>
      <c r="L82"/>
      <c r="M82"/>
      <c r="N82"/>
      <c r="O82"/>
      <c r="P82"/>
      <c r="Q82"/>
      <c r="R82"/>
      <c r="S82"/>
      <c r="T82"/>
      <c r="U82"/>
      <c r="V82"/>
      <c r="W82"/>
      <c r="X82"/>
      <c r="Y82"/>
      <c r="Z82"/>
      <c r="AA82"/>
      <c r="AB82"/>
      <c r="AC82"/>
      <c r="AD82"/>
      <c r="AE82"/>
      <c r="AF82"/>
      <c r="AG82"/>
      <c r="AH82"/>
    </row>
    <row r="83" spans="1:34" x14ac:dyDescent="0.2">
      <c r="A83" s="8"/>
      <c r="B83" s="8"/>
      <c r="C83" s="4" t="s">
        <v>92</v>
      </c>
      <c r="D83" s="38"/>
      <c r="F83" s="97"/>
      <c r="G83" s="210">
        <f t="shared" ref="G83:G88" si="12">input_dollars</f>
        <v>45291</v>
      </c>
      <c r="H83" s="31"/>
      <c r="I83" s="118">
        <f>I81</f>
        <v>0</v>
      </c>
      <c r="J83" s="118">
        <f t="shared" ref="J83:AB83" si="13">J81</f>
        <v>0</v>
      </c>
      <c r="K83" s="118">
        <f t="shared" si="13"/>
        <v>0</v>
      </c>
      <c r="L83" s="118">
        <f t="shared" si="13"/>
        <v>0</v>
      </c>
      <c r="M83" s="118">
        <f t="shared" si="13"/>
        <v>0</v>
      </c>
      <c r="N83" s="118">
        <f t="shared" si="13"/>
        <v>0</v>
      </c>
      <c r="O83" s="118">
        <f t="shared" si="13"/>
        <v>0</v>
      </c>
      <c r="P83" s="118">
        <f t="shared" si="13"/>
        <v>0</v>
      </c>
      <c r="Q83" s="118">
        <f t="shared" si="13"/>
        <v>0</v>
      </c>
      <c r="R83" s="118">
        <f t="shared" si="13"/>
        <v>0</v>
      </c>
      <c r="S83" s="118">
        <f t="shared" si="13"/>
        <v>0</v>
      </c>
      <c r="T83" s="118">
        <f t="shared" si="13"/>
        <v>0</v>
      </c>
      <c r="U83" s="118">
        <f t="shared" si="13"/>
        <v>0</v>
      </c>
      <c r="V83" s="118">
        <f t="shared" si="13"/>
        <v>0</v>
      </c>
      <c r="W83" s="118">
        <f t="shared" si="13"/>
        <v>0</v>
      </c>
      <c r="X83" s="118">
        <f t="shared" si="13"/>
        <v>0</v>
      </c>
      <c r="Y83" s="118">
        <f t="shared" si="13"/>
        <v>0</v>
      </c>
      <c r="Z83" s="118">
        <f t="shared" si="13"/>
        <v>0</v>
      </c>
      <c r="AA83" s="118">
        <f t="shared" si="13"/>
        <v>0</v>
      </c>
      <c r="AB83" s="118">
        <f t="shared" si="13"/>
        <v>0</v>
      </c>
      <c r="AC83" s="118">
        <f>AC81</f>
        <v>0</v>
      </c>
      <c r="AD83" s="118">
        <f>AD81</f>
        <v>0</v>
      </c>
      <c r="AE83" s="118">
        <f>AE81</f>
        <v>0</v>
      </c>
      <c r="AF83" s="118">
        <f>AF81</f>
        <v>0</v>
      </c>
      <c r="AG83" s="118">
        <f>AG81</f>
        <v>0</v>
      </c>
      <c r="AH83"/>
    </row>
    <row r="84" spans="1:34" x14ac:dyDescent="0.2">
      <c r="A84" s="8"/>
      <c r="B84" s="8"/>
      <c r="C84" s="4" t="s">
        <v>31</v>
      </c>
      <c r="D84" s="38"/>
      <c r="F84" s="97"/>
      <c r="G84" s="210">
        <f t="shared" si="12"/>
        <v>45291</v>
      </c>
      <c r="H84" s="31"/>
      <c r="I84" s="31">
        <f t="shared" ref="I84:AG84" si="14">-I19</f>
        <v>0</v>
      </c>
      <c r="J84" s="31">
        <f t="shared" si="14"/>
        <v>0</v>
      </c>
      <c r="K84" s="31">
        <f t="shared" si="14"/>
        <v>0</v>
      </c>
      <c r="L84" s="31">
        <f t="shared" si="14"/>
        <v>0</v>
      </c>
      <c r="M84" s="31">
        <f t="shared" si="14"/>
        <v>0</v>
      </c>
      <c r="N84" s="31">
        <f t="shared" si="14"/>
        <v>0</v>
      </c>
      <c r="O84" s="31">
        <f t="shared" si="14"/>
        <v>0</v>
      </c>
      <c r="P84" s="31">
        <f t="shared" si="14"/>
        <v>0</v>
      </c>
      <c r="Q84" s="31">
        <f t="shared" si="14"/>
        <v>0</v>
      </c>
      <c r="R84" s="31">
        <f t="shared" si="14"/>
        <v>0</v>
      </c>
      <c r="S84" s="31">
        <f t="shared" si="14"/>
        <v>0</v>
      </c>
      <c r="T84" s="31">
        <f t="shared" si="14"/>
        <v>0</v>
      </c>
      <c r="U84" s="31">
        <f t="shared" si="14"/>
        <v>0</v>
      </c>
      <c r="V84" s="31">
        <f t="shared" si="14"/>
        <v>0</v>
      </c>
      <c r="W84" s="31">
        <f t="shared" si="14"/>
        <v>0</v>
      </c>
      <c r="X84" s="31">
        <f t="shared" si="14"/>
        <v>0</v>
      </c>
      <c r="Y84" s="31">
        <f t="shared" si="14"/>
        <v>0</v>
      </c>
      <c r="Z84" s="31">
        <f t="shared" si="14"/>
        <v>0</v>
      </c>
      <c r="AA84" s="31">
        <f t="shared" si="14"/>
        <v>0</v>
      </c>
      <c r="AB84" s="31">
        <f t="shared" si="14"/>
        <v>0</v>
      </c>
      <c r="AC84" s="31">
        <f t="shared" si="14"/>
        <v>0</v>
      </c>
      <c r="AD84" s="31">
        <f t="shared" si="14"/>
        <v>0</v>
      </c>
      <c r="AE84" s="31">
        <f t="shared" si="14"/>
        <v>0</v>
      </c>
      <c r="AF84" s="31">
        <f t="shared" si="14"/>
        <v>0</v>
      </c>
      <c r="AG84" s="31">
        <f t="shared" si="14"/>
        <v>0</v>
      </c>
      <c r="AH84"/>
    </row>
    <row r="85" spans="1:34" x14ac:dyDescent="0.2">
      <c r="A85" s="8"/>
      <c r="B85" s="8"/>
      <c r="C85" s="4" t="s">
        <v>144</v>
      </c>
      <c r="D85" s="38"/>
      <c r="F85" s="97"/>
      <c r="G85" s="210">
        <f t="shared" si="12"/>
        <v>45291</v>
      </c>
      <c r="H85" s="31"/>
      <c r="I85" s="31">
        <f t="shared" ref="I85:AG85" si="15">I65</f>
        <v>0</v>
      </c>
      <c r="J85" s="31">
        <f t="shared" si="15"/>
        <v>0</v>
      </c>
      <c r="K85" s="31">
        <f t="shared" si="15"/>
        <v>0</v>
      </c>
      <c r="L85" s="31">
        <f t="shared" si="15"/>
        <v>0</v>
      </c>
      <c r="M85" s="31">
        <f t="shared" si="15"/>
        <v>0</v>
      </c>
      <c r="N85" s="31">
        <f t="shared" si="15"/>
        <v>0</v>
      </c>
      <c r="O85" s="31">
        <f t="shared" si="15"/>
        <v>0</v>
      </c>
      <c r="P85" s="31">
        <f t="shared" si="15"/>
        <v>0</v>
      </c>
      <c r="Q85" s="31">
        <f t="shared" si="15"/>
        <v>0</v>
      </c>
      <c r="R85" s="31">
        <f t="shared" si="15"/>
        <v>0</v>
      </c>
      <c r="S85" s="31">
        <f t="shared" si="15"/>
        <v>0</v>
      </c>
      <c r="T85" s="31">
        <f t="shared" si="15"/>
        <v>0</v>
      </c>
      <c r="U85" s="31">
        <f t="shared" si="15"/>
        <v>0</v>
      </c>
      <c r="V85" s="31">
        <f t="shared" si="15"/>
        <v>0</v>
      </c>
      <c r="W85" s="31">
        <f t="shared" si="15"/>
        <v>0</v>
      </c>
      <c r="X85" s="31">
        <f t="shared" si="15"/>
        <v>0</v>
      </c>
      <c r="Y85" s="31">
        <f t="shared" si="15"/>
        <v>0</v>
      </c>
      <c r="Z85" s="31">
        <f t="shared" si="15"/>
        <v>0</v>
      </c>
      <c r="AA85" s="31">
        <f t="shared" si="15"/>
        <v>0</v>
      </c>
      <c r="AB85" s="31">
        <f t="shared" si="15"/>
        <v>0</v>
      </c>
      <c r="AC85" s="31">
        <f t="shared" si="15"/>
        <v>0</v>
      </c>
      <c r="AD85" s="31">
        <f t="shared" si="15"/>
        <v>0</v>
      </c>
      <c r="AE85" s="31">
        <f t="shared" si="15"/>
        <v>0</v>
      </c>
      <c r="AF85" s="31">
        <f t="shared" si="15"/>
        <v>0</v>
      </c>
      <c r="AG85" s="31">
        <f t="shared" si="15"/>
        <v>0</v>
      </c>
      <c r="AH85"/>
    </row>
    <row r="86" spans="1:34" x14ac:dyDescent="0.2">
      <c r="A86" s="8"/>
      <c r="B86" s="8"/>
      <c r="C86" s="4" t="s">
        <v>123</v>
      </c>
      <c r="D86" s="38"/>
      <c r="F86" s="97"/>
      <c r="G86" s="210">
        <f t="shared" si="12"/>
        <v>45291</v>
      </c>
      <c r="H86" s="31"/>
      <c r="I86" s="31">
        <f t="shared" ref="I86:AG86" si="16">I58</f>
        <v>0</v>
      </c>
      <c r="J86" s="31">
        <f t="shared" si="16"/>
        <v>0</v>
      </c>
      <c r="K86" s="31">
        <f t="shared" si="16"/>
        <v>0</v>
      </c>
      <c r="L86" s="31">
        <f t="shared" si="16"/>
        <v>0</v>
      </c>
      <c r="M86" s="31">
        <f t="shared" si="16"/>
        <v>0</v>
      </c>
      <c r="N86" s="31">
        <f t="shared" si="16"/>
        <v>0</v>
      </c>
      <c r="O86" s="31">
        <f t="shared" si="16"/>
        <v>0</v>
      </c>
      <c r="P86" s="31">
        <f t="shared" si="16"/>
        <v>0</v>
      </c>
      <c r="Q86" s="31">
        <f t="shared" si="16"/>
        <v>0</v>
      </c>
      <c r="R86" s="31">
        <f t="shared" si="16"/>
        <v>0</v>
      </c>
      <c r="S86" s="31">
        <f t="shared" si="16"/>
        <v>0</v>
      </c>
      <c r="T86" s="31">
        <f t="shared" si="16"/>
        <v>0</v>
      </c>
      <c r="U86" s="31">
        <f t="shared" si="16"/>
        <v>0</v>
      </c>
      <c r="V86" s="31">
        <f t="shared" si="16"/>
        <v>0</v>
      </c>
      <c r="W86" s="31">
        <f t="shared" si="16"/>
        <v>0</v>
      </c>
      <c r="X86" s="31">
        <f t="shared" si="16"/>
        <v>0</v>
      </c>
      <c r="Y86" s="31">
        <f t="shared" si="16"/>
        <v>0</v>
      </c>
      <c r="Z86" s="31">
        <f t="shared" si="16"/>
        <v>0</v>
      </c>
      <c r="AA86" s="31">
        <f t="shared" si="16"/>
        <v>0</v>
      </c>
      <c r="AB86" s="31">
        <f t="shared" si="16"/>
        <v>0</v>
      </c>
      <c r="AC86" s="31">
        <f t="shared" si="16"/>
        <v>0</v>
      </c>
      <c r="AD86" s="31">
        <f t="shared" si="16"/>
        <v>0</v>
      </c>
      <c r="AE86" s="31">
        <f t="shared" si="16"/>
        <v>0</v>
      </c>
      <c r="AF86" s="31">
        <f t="shared" si="16"/>
        <v>0</v>
      </c>
      <c r="AG86" s="31">
        <f t="shared" si="16"/>
        <v>0</v>
      </c>
      <c r="AH86"/>
    </row>
    <row r="87" spans="1:34" x14ac:dyDescent="0.2">
      <c r="A87" s="8"/>
      <c r="B87" s="8"/>
      <c r="C87" s="4"/>
      <c r="D87" s="38"/>
      <c r="F87" s="31"/>
      <c r="G87" s="210"/>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row>
    <row r="88" spans="1:34" x14ac:dyDescent="0.2">
      <c r="A88" s="8"/>
      <c r="B88" s="8"/>
      <c r="C88" s="177" t="s">
        <v>193</v>
      </c>
      <c r="D88" s="178"/>
      <c r="E88" s="173"/>
      <c r="F88" s="179"/>
      <c r="G88" s="215">
        <f t="shared" si="12"/>
        <v>45291</v>
      </c>
      <c r="H88" s="179"/>
      <c r="I88" s="179">
        <f t="shared" ref="I88:AB88" si="17">SUM(I83:I87)</f>
        <v>0</v>
      </c>
      <c r="J88" s="179">
        <f t="shared" si="17"/>
        <v>0</v>
      </c>
      <c r="K88" s="179">
        <f t="shared" si="17"/>
        <v>0</v>
      </c>
      <c r="L88" s="179">
        <f t="shared" si="17"/>
        <v>0</v>
      </c>
      <c r="M88" s="179">
        <f t="shared" si="17"/>
        <v>0</v>
      </c>
      <c r="N88" s="179">
        <f t="shared" si="17"/>
        <v>0</v>
      </c>
      <c r="O88" s="179">
        <f t="shared" si="17"/>
        <v>0</v>
      </c>
      <c r="P88" s="179">
        <f t="shared" si="17"/>
        <v>0</v>
      </c>
      <c r="Q88" s="179">
        <f t="shared" si="17"/>
        <v>0</v>
      </c>
      <c r="R88" s="179">
        <f t="shared" si="17"/>
        <v>0</v>
      </c>
      <c r="S88" s="179">
        <f t="shared" si="17"/>
        <v>0</v>
      </c>
      <c r="T88" s="179">
        <f t="shared" si="17"/>
        <v>0</v>
      </c>
      <c r="U88" s="179">
        <f t="shared" si="17"/>
        <v>0</v>
      </c>
      <c r="V88" s="179">
        <f t="shared" si="17"/>
        <v>0</v>
      </c>
      <c r="W88" s="179">
        <f t="shared" si="17"/>
        <v>0</v>
      </c>
      <c r="X88" s="179">
        <f t="shared" si="17"/>
        <v>0</v>
      </c>
      <c r="Y88" s="179">
        <f t="shared" si="17"/>
        <v>0</v>
      </c>
      <c r="Z88" s="179">
        <f t="shared" si="17"/>
        <v>0</v>
      </c>
      <c r="AA88" s="179">
        <f t="shared" si="17"/>
        <v>0</v>
      </c>
      <c r="AB88" s="179">
        <f t="shared" si="17"/>
        <v>0</v>
      </c>
      <c r="AC88" s="179">
        <f>SUM(AC83:AC87)</f>
        <v>0</v>
      </c>
      <c r="AD88" s="179">
        <f>SUM(AD83:AD87)</f>
        <v>0</v>
      </c>
      <c r="AE88" s="179">
        <f>SUM(AE83:AE87)</f>
        <v>0</v>
      </c>
      <c r="AF88" s="179">
        <f>SUM(AF83:AF87)</f>
        <v>0</v>
      </c>
      <c r="AG88" s="179">
        <f>SUM(AG83:AG87)</f>
        <v>0</v>
      </c>
      <c r="AH88"/>
    </row>
    <row r="89" spans="1:34" x14ac:dyDescent="0.2">
      <c r="A89" s="8"/>
      <c r="B89" s="8"/>
      <c r="C89" s="75"/>
      <c r="D89" s="138"/>
      <c r="E89" s="64"/>
      <c r="F89" s="141"/>
      <c r="G89" s="217"/>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row>
    <row r="90" spans="1:34" x14ac:dyDescent="0.2">
      <c r="A90" s="8"/>
      <c r="B90" s="8"/>
      <c r="C90" s="75"/>
      <c r="D90" s="138"/>
      <c r="E90" s="64"/>
      <c r="F90" s="141"/>
      <c r="G90" s="217"/>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row>
    <row r="91" spans="1:34" x14ac:dyDescent="0.2">
      <c r="A91" s="8"/>
      <c r="B91" s="8"/>
      <c r="C91" s="230" t="s">
        <v>203</v>
      </c>
      <c r="D91" s="82"/>
      <c r="E91" s="231"/>
      <c r="F91" s="232"/>
      <c r="G91" s="233" cm="1">
        <f t="array" ref="G91">IF(SUM($I17:$AG17)=0,0,(INDEX(I$6:AG$6,MATCH(TRUE,INDEX($I17:$AG17&lt;&gt;0,),0))))</f>
        <v>0</v>
      </c>
      <c r="H91" s="8"/>
      <c r="I91" s="8"/>
      <c r="J91" s="8"/>
      <c r="K91" s="8"/>
      <c r="L91" s="8"/>
      <c r="M91" s="8"/>
      <c r="N91" s="8"/>
      <c r="O91" s="8"/>
      <c r="P91" s="8"/>
      <c r="Q91" s="8"/>
      <c r="R91" s="8"/>
      <c r="S91" s="8"/>
      <c r="T91" s="8"/>
      <c r="U91" s="8"/>
      <c r="V91" s="8"/>
      <c r="W91" s="8"/>
      <c r="X91" s="8"/>
      <c r="Y91" s="8"/>
      <c r="Z91" s="8"/>
      <c r="AA91" s="8"/>
      <c r="AB91" s="8"/>
      <c r="AC91" s="8"/>
      <c r="AD91" s="8"/>
      <c r="AE91" s="8"/>
      <c r="AF91" s="8"/>
      <c r="AG91" s="8"/>
      <c r="AH91"/>
    </row>
    <row r="92" spans="1:34" x14ac:dyDescent="0.2">
      <c r="C92" s="82"/>
      <c r="D92" s="234"/>
      <c r="E92" s="231"/>
      <c r="F92" s="231"/>
      <c r="G92" s="233"/>
    </row>
    <row r="93" spans="1:34" x14ac:dyDescent="0.2">
      <c r="C93" s="235" t="s">
        <v>198</v>
      </c>
      <c r="D93" s="236"/>
      <c r="E93" s="236"/>
      <c r="F93" s="236"/>
      <c r="G93" s="237" t="str">
        <f>IF(_xlfn.MINIFS($G$91:$G$92, $G$91:$G$92, "&gt;"&amp;0)=0, $A$4, _xlfn.MINIFS($G$91:$G$92, $G$91:$G$92, "&gt;"&amp;0))</f>
        <v>Not used</v>
      </c>
    </row>
    <row r="95" spans="1:34" x14ac:dyDescent="0.2">
      <c r="G95" s="12"/>
    </row>
    <row r="103" spans="1:43" ht="15" x14ac:dyDescent="0.2">
      <c r="A103" s="89" t="s">
        <v>219</v>
      </c>
      <c r="B103" s="89"/>
      <c r="C103" s="89"/>
      <c r="D103" s="89"/>
      <c r="E103" s="89"/>
      <c r="F103" s="89"/>
      <c r="G103" s="204"/>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c r="AI103"/>
      <c r="AJ103"/>
      <c r="AK103"/>
      <c r="AL103"/>
      <c r="AM103"/>
      <c r="AN103"/>
      <c r="AO103"/>
      <c r="AP103"/>
      <c r="AQ103"/>
    </row>
    <row r="105" spans="1:43" x14ac:dyDescent="0.2">
      <c r="I105" s="242"/>
      <c r="J105" s="242"/>
      <c r="K105" s="242"/>
      <c r="L105" s="242"/>
      <c r="M105" s="242"/>
      <c r="N105" s="242"/>
      <c r="O105" s="242"/>
      <c r="P105" s="242"/>
      <c r="Q105" s="242"/>
      <c r="R105" s="242"/>
      <c r="S105" s="242"/>
      <c r="T105" s="242"/>
      <c r="U105" s="242"/>
      <c r="V105" s="242"/>
      <c r="W105" s="242"/>
      <c r="X105" s="242"/>
      <c r="Y105" s="242"/>
      <c r="Z105" s="242"/>
    </row>
    <row r="106" spans="1:43" x14ac:dyDescent="0.2">
      <c r="I106" s="242"/>
      <c r="J106" s="242"/>
      <c r="K106" s="242"/>
      <c r="L106" s="242"/>
      <c r="M106" s="242"/>
      <c r="N106" s="242"/>
      <c r="O106" s="242"/>
      <c r="P106" s="242"/>
      <c r="Q106" s="242"/>
      <c r="R106" s="242"/>
      <c r="S106" s="242"/>
      <c r="T106" s="242"/>
      <c r="U106" s="242"/>
      <c r="V106" s="242"/>
      <c r="W106" s="242"/>
      <c r="X106" s="242"/>
      <c r="Y106" s="242"/>
      <c r="Z106" s="242"/>
    </row>
    <row r="107" spans="1:43" x14ac:dyDescent="0.2">
      <c r="A107" s="1" t="s">
        <v>120</v>
      </c>
      <c r="C107" s="1" t="s">
        <v>193</v>
      </c>
      <c r="D107"/>
      <c r="E107"/>
      <c r="F107"/>
      <c r="G107" s="38" t="str">
        <f>PROPER($A$3)&amp;A107</f>
        <v>Option 3NPV</v>
      </c>
      <c r="I107" s="31">
        <f>I88</f>
        <v>0</v>
      </c>
      <c r="J107" s="31">
        <f t="shared" ref="J107:AG107" si="18">J88</f>
        <v>0</v>
      </c>
      <c r="K107" s="31">
        <f t="shared" si="18"/>
        <v>0</v>
      </c>
      <c r="L107" s="31">
        <f t="shared" si="18"/>
        <v>0</v>
      </c>
      <c r="M107" s="31">
        <f t="shared" si="18"/>
        <v>0</v>
      </c>
      <c r="N107" s="31">
        <f t="shared" si="18"/>
        <v>0</v>
      </c>
      <c r="O107" s="31">
        <f t="shared" si="18"/>
        <v>0</v>
      </c>
      <c r="P107" s="31">
        <f t="shared" si="18"/>
        <v>0</v>
      </c>
      <c r="Q107" s="31">
        <f t="shared" si="18"/>
        <v>0</v>
      </c>
      <c r="R107" s="31">
        <f t="shared" si="18"/>
        <v>0</v>
      </c>
      <c r="S107" s="31">
        <f t="shared" si="18"/>
        <v>0</v>
      </c>
      <c r="T107" s="31">
        <f t="shared" si="18"/>
        <v>0</v>
      </c>
      <c r="U107" s="31">
        <f t="shared" si="18"/>
        <v>0</v>
      </c>
      <c r="V107" s="31">
        <f t="shared" si="18"/>
        <v>0</v>
      </c>
      <c r="W107" s="31">
        <f t="shared" si="18"/>
        <v>0</v>
      </c>
      <c r="X107" s="31">
        <f t="shared" si="18"/>
        <v>0</v>
      </c>
      <c r="Y107" s="31">
        <f t="shared" si="18"/>
        <v>0</v>
      </c>
      <c r="Z107" s="31">
        <f t="shared" si="18"/>
        <v>0</v>
      </c>
      <c r="AA107" s="31">
        <f t="shared" si="18"/>
        <v>0</v>
      </c>
      <c r="AB107" s="31">
        <f t="shared" si="18"/>
        <v>0</v>
      </c>
      <c r="AC107" s="31">
        <f t="shared" si="18"/>
        <v>0</v>
      </c>
      <c r="AD107" s="31">
        <f t="shared" si="18"/>
        <v>0</v>
      </c>
      <c r="AE107" s="31">
        <f t="shared" si="18"/>
        <v>0</v>
      </c>
      <c r="AF107" s="31">
        <f t="shared" si="18"/>
        <v>0</v>
      </c>
      <c r="AG107" s="31">
        <f t="shared" si="18"/>
        <v>0</v>
      </c>
    </row>
    <row r="108" spans="1:43" x14ac:dyDescent="0.2">
      <c r="C108" s="1" t="s">
        <v>163</v>
      </c>
      <c r="D108"/>
      <c r="E108"/>
      <c r="F108"/>
      <c r="G108"/>
      <c r="I108" s="31">
        <f>I83</f>
        <v>0</v>
      </c>
      <c r="J108" s="31">
        <f t="shared" ref="J108:AG108" si="19">J83</f>
        <v>0</v>
      </c>
      <c r="K108" s="31">
        <f t="shared" si="19"/>
        <v>0</v>
      </c>
      <c r="L108" s="31">
        <f t="shared" si="19"/>
        <v>0</v>
      </c>
      <c r="M108" s="31">
        <f t="shared" si="19"/>
        <v>0</v>
      </c>
      <c r="N108" s="31">
        <f t="shared" si="19"/>
        <v>0</v>
      </c>
      <c r="O108" s="31">
        <f t="shared" si="19"/>
        <v>0</v>
      </c>
      <c r="P108" s="31">
        <f t="shared" si="19"/>
        <v>0</v>
      </c>
      <c r="Q108" s="31">
        <f t="shared" si="19"/>
        <v>0</v>
      </c>
      <c r="R108" s="31">
        <f t="shared" si="19"/>
        <v>0</v>
      </c>
      <c r="S108" s="31">
        <f t="shared" si="19"/>
        <v>0</v>
      </c>
      <c r="T108" s="31">
        <f t="shared" si="19"/>
        <v>0</v>
      </c>
      <c r="U108" s="31">
        <f t="shared" si="19"/>
        <v>0</v>
      </c>
      <c r="V108" s="31">
        <f t="shared" si="19"/>
        <v>0</v>
      </c>
      <c r="W108" s="31">
        <f t="shared" si="19"/>
        <v>0</v>
      </c>
      <c r="X108" s="31">
        <f t="shared" si="19"/>
        <v>0</v>
      </c>
      <c r="Y108" s="31">
        <f t="shared" si="19"/>
        <v>0</v>
      </c>
      <c r="Z108" s="31">
        <f t="shared" si="19"/>
        <v>0</v>
      </c>
      <c r="AA108" s="31">
        <f t="shared" si="19"/>
        <v>0</v>
      </c>
      <c r="AB108" s="31">
        <f t="shared" si="19"/>
        <v>0</v>
      </c>
      <c r="AC108" s="31">
        <f t="shared" si="19"/>
        <v>0</v>
      </c>
      <c r="AD108" s="31">
        <f t="shared" si="19"/>
        <v>0</v>
      </c>
      <c r="AE108" s="31">
        <f t="shared" si="19"/>
        <v>0</v>
      </c>
      <c r="AF108" s="31">
        <f t="shared" si="19"/>
        <v>0</v>
      </c>
      <c r="AG108" s="31">
        <f t="shared" si="19"/>
        <v>0</v>
      </c>
    </row>
    <row r="109" spans="1:43" x14ac:dyDescent="0.2">
      <c r="C109" s="1" t="s">
        <v>242</v>
      </c>
      <c r="D109"/>
      <c r="E109"/>
      <c r="F109"/>
      <c r="G109"/>
      <c r="I109" s="31">
        <f>SUM(I85:I86)</f>
        <v>0</v>
      </c>
      <c r="J109" s="31">
        <f t="shared" ref="J109:AG109" si="20">SUM(J85:J86)</f>
        <v>0</v>
      </c>
      <c r="K109" s="31">
        <f t="shared" si="20"/>
        <v>0</v>
      </c>
      <c r="L109" s="31">
        <f t="shared" si="20"/>
        <v>0</v>
      </c>
      <c r="M109" s="31">
        <f t="shared" si="20"/>
        <v>0</v>
      </c>
      <c r="N109" s="31">
        <f t="shared" si="20"/>
        <v>0</v>
      </c>
      <c r="O109" s="31">
        <f t="shared" si="20"/>
        <v>0</v>
      </c>
      <c r="P109" s="31">
        <f t="shared" si="20"/>
        <v>0</v>
      </c>
      <c r="Q109" s="31">
        <f t="shared" si="20"/>
        <v>0</v>
      </c>
      <c r="R109" s="31">
        <f t="shared" si="20"/>
        <v>0</v>
      </c>
      <c r="S109" s="31">
        <f t="shared" si="20"/>
        <v>0</v>
      </c>
      <c r="T109" s="31">
        <f t="shared" si="20"/>
        <v>0</v>
      </c>
      <c r="U109" s="31">
        <f t="shared" si="20"/>
        <v>0</v>
      </c>
      <c r="V109" s="31">
        <f t="shared" si="20"/>
        <v>0</v>
      </c>
      <c r="W109" s="31">
        <f t="shared" si="20"/>
        <v>0</v>
      </c>
      <c r="X109" s="31">
        <f t="shared" si="20"/>
        <v>0</v>
      </c>
      <c r="Y109" s="31">
        <f t="shared" si="20"/>
        <v>0</v>
      </c>
      <c r="Z109" s="31">
        <f t="shared" si="20"/>
        <v>0</v>
      </c>
      <c r="AA109" s="31">
        <f t="shared" si="20"/>
        <v>0</v>
      </c>
      <c r="AB109" s="31">
        <f t="shared" si="20"/>
        <v>0</v>
      </c>
      <c r="AC109" s="31">
        <f t="shared" si="20"/>
        <v>0</v>
      </c>
      <c r="AD109" s="31">
        <f t="shared" si="20"/>
        <v>0</v>
      </c>
      <c r="AE109" s="31">
        <f t="shared" si="20"/>
        <v>0</v>
      </c>
      <c r="AF109" s="31">
        <f t="shared" si="20"/>
        <v>0</v>
      </c>
      <c r="AG109" s="31">
        <f t="shared" si="20"/>
        <v>0</v>
      </c>
    </row>
    <row r="110" spans="1:43" x14ac:dyDescent="0.2">
      <c r="D110" s="301" t="str">
        <f>Assumptions!G117</f>
        <v>Capex</v>
      </c>
      <c r="E110" s="301" t="str">
        <f>Assumptions!H117</f>
        <v>Total benefits</v>
      </c>
      <c r="I110" s="242"/>
      <c r="J110" s="242"/>
      <c r="K110" s="242"/>
      <c r="L110" s="242"/>
      <c r="M110" s="242"/>
      <c r="N110" s="242"/>
      <c r="O110" s="242"/>
      <c r="P110" s="242"/>
      <c r="Q110" s="242"/>
      <c r="R110" s="242"/>
      <c r="S110" s="242"/>
      <c r="T110" s="242"/>
      <c r="U110" s="242"/>
      <c r="V110" s="242"/>
      <c r="W110" s="242"/>
      <c r="X110" s="242"/>
      <c r="Y110" s="242"/>
      <c r="Z110" s="242"/>
    </row>
    <row r="111" spans="1:43" x14ac:dyDescent="0.2">
      <c r="A111" s="1" t="str">
        <f>"sens"&amp;Assumptions!B118</f>
        <v>sens1</v>
      </c>
      <c r="C111" s="300" t="str">
        <f>Assumptions!C118</f>
        <v>Capex 10% higher</v>
      </c>
      <c r="D111" s="301">
        <f>Assumptions!G118</f>
        <v>0.1</v>
      </c>
      <c r="E111" s="301">
        <f>Assumptions!H118</f>
        <v>0</v>
      </c>
      <c r="G111" s="38" t="str">
        <f>PROPER($A$3)&amp;A111</f>
        <v>Option 3sens1</v>
      </c>
      <c r="I111" s="31" cm="1">
        <f t="array" ref="I111">I$107+IF($C111&lt;&gt;0,SUMPRODUCT((I$108:I$109)*TRANSPOSE(($D111:$E111))),0)</f>
        <v>0</v>
      </c>
      <c r="J111" s="31" cm="1">
        <f t="array" ref="J111">J$107+IF($C111&lt;&gt;0,SUMPRODUCT((J$108:J$109)*TRANSPOSE(($D111:$E111))),0)</f>
        <v>0</v>
      </c>
      <c r="K111" s="31" cm="1">
        <f t="array" ref="K111">K$107+IF($C111&lt;&gt;0,SUMPRODUCT((K$108:K$109)*TRANSPOSE(($D111:$E111))),0)</f>
        <v>0</v>
      </c>
      <c r="L111" s="31" cm="1">
        <f t="array" ref="L111">L$107+IF($C111&lt;&gt;0,SUMPRODUCT((L$108:L$109)*TRANSPOSE(($D111:$E111))),0)</f>
        <v>0</v>
      </c>
      <c r="M111" s="31" cm="1">
        <f t="array" ref="M111">M$107+IF($C111&lt;&gt;0,SUMPRODUCT((M$108:M$109)*TRANSPOSE(($D111:$E111))),0)</f>
        <v>0</v>
      </c>
      <c r="N111" s="31" cm="1">
        <f t="array" ref="N111">N$107+IF($C111&lt;&gt;0,SUMPRODUCT((N$108:N$109)*TRANSPOSE(($D111:$E111))),0)</f>
        <v>0</v>
      </c>
      <c r="O111" s="31" cm="1">
        <f t="array" ref="O111">O$107+IF($C111&lt;&gt;0,SUMPRODUCT((O$108:O$109)*TRANSPOSE(($D111:$E111))),0)</f>
        <v>0</v>
      </c>
      <c r="P111" s="31" cm="1">
        <f t="array" ref="P111">P$107+IF($C111&lt;&gt;0,SUMPRODUCT((P$108:P$109)*TRANSPOSE(($D111:$E111))),0)</f>
        <v>0</v>
      </c>
      <c r="Q111" s="31" cm="1">
        <f t="array" ref="Q111">Q$107+IF($C111&lt;&gt;0,SUMPRODUCT((Q$108:Q$109)*TRANSPOSE(($D111:$E111))),0)</f>
        <v>0</v>
      </c>
      <c r="R111" s="31" cm="1">
        <f t="array" ref="R111">R$107+IF($C111&lt;&gt;0,SUMPRODUCT((R$108:R$109)*TRANSPOSE(($D111:$E111))),0)</f>
        <v>0</v>
      </c>
      <c r="S111" s="31" cm="1">
        <f t="array" ref="S111">S$107+IF($C111&lt;&gt;0,SUMPRODUCT((S$108:S$109)*TRANSPOSE(($D111:$E111))),0)</f>
        <v>0</v>
      </c>
      <c r="T111" s="31" cm="1">
        <f t="array" ref="T111">T$107+IF($C111&lt;&gt;0,SUMPRODUCT((T$108:T$109)*TRANSPOSE(($D111:$E111))),0)</f>
        <v>0</v>
      </c>
      <c r="U111" s="31" cm="1">
        <f t="array" ref="U111">U$107+IF($C111&lt;&gt;0,SUMPRODUCT((U$108:U$109)*TRANSPOSE(($D111:$E111))),0)</f>
        <v>0</v>
      </c>
      <c r="V111" s="31" cm="1">
        <f t="array" ref="V111">V$107+IF($C111&lt;&gt;0,SUMPRODUCT((V$108:V$109)*TRANSPOSE(($D111:$E111))),0)</f>
        <v>0</v>
      </c>
      <c r="W111" s="31" cm="1">
        <f t="array" ref="W111">W$107+IF($C111&lt;&gt;0,SUMPRODUCT((W$108:W$109)*TRANSPOSE(($D111:$E111))),0)</f>
        <v>0</v>
      </c>
      <c r="X111" s="31" cm="1">
        <f t="array" ref="X111">X$107+IF($C111&lt;&gt;0,SUMPRODUCT((X$108:X$109)*TRANSPOSE(($D111:$E111))),0)</f>
        <v>0</v>
      </c>
      <c r="Y111" s="31" cm="1">
        <f t="array" ref="Y111">Y$107+IF($C111&lt;&gt;0,SUMPRODUCT((Y$108:Y$109)*TRANSPOSE(($D111:$E111))),0)</f>
        <v>0</v>
      </c>
      <c r="Z111" s="31" cm="1">
        <f t="array" ref="Z111">Z$107+IF($C111&lt;&gt;0,SUMPRODUCT((Z$108:Z$109)*TRANSPOSE(($D111:$E111))),0)</f>
        <v>0</v>
      </c>
      <c r="AA111" s="31" cm="1">
        <f t="array" ref="AA111">AA$107+IF($C111&lt;&gt;0,SUMPRODUCT((AA$108:AA$109)*TRANSPOSE(($D111:$E111))),0)</f>
        <v>0</v>
      </c>
      <c r="AB111" s="31" cm="1">
        <f t="array" ref="AB111">AB$107+IF($C111&lt;&gt;0,SUMPRODUCT((AB$108:AB$109)*TRANSPOSE(($D111:$E111))),0)</f>
        <v>0</v>
      </c>
      <c r="AC111" s="31" cm="1">
        <f t="array" ref="AC111">AC$107+IF($C111&lt;&gt;0,SUMPRODUCT((AC$108:AC$109)*TRANSPOSE(($D111:$E111))),0)</f>
        <v>0</v>
      </c>
      <c r="AD111" s="31" cm="1">
        <f t="array" ref="AD111">AD$107+IF($C111&lt;&gt;0,SUMPRODUCT((AD$108:AD$109)*TRANSPOSE(($D111:$E111))),0)</f>
        <v>0</v>
      </c>
      <c r="AE111" s="31" cm="1">
        <f t="array" ref="AE111">AE$107+IF($C111&lt;&gt;0,SUMPRODUCT((AE$108:AE$109)*TRANSPOSE(($D111:$E111))),0)</f>
        <v>0</v>
      </c>
      <c r="AF111" s="31" cm="1">
        <f t="array" ref="AF111">AF$107+IF($C111&lt;&gt;0,SUMPRODUCT((AF$108:AF$109)*TRANSPOSE(($D111:$E111))),0)</f>
        <v>0</v>
      </c>
      <c r="AG111" s="31" cm="1">
        <f t="array" ref="AG111">AG$107+IF($C111&lt;&gt;0,SUMPRODUCT((AG$108:AG$109)*TRANSPOSE(($D111:$E111))),0)</f>
        <v>0</v>
      </c>
    </row>
    <row r="112" spans="1:43" x14ac:dyDescent="0.2">
      <c r="A112" s="1" t="str">
        <f>"sens"&amp;Assumptions!B119</f>
        <v>sens2</v>
      </c>
      <c r="C112" s="300" t="str">
        <f>Assumptions!C119</f>
        <v>Capex 10% lower</v>
      </c>
      <c r="D112" s="301">
        <f>Assumptions!G119</f>
        <v>-0.1</v>
      </c>
      <c r="E112" s="301">
        <f>Assumptions!H119</f>
        <v>0</v>
      </c>
      <c r="G112" s="38" t="str">
        <f t="shared" ref="G112:G118" si="21">PROPER($A$3)&amp;A112</f>
        <v>Option 3sens2</v>
      </c>
      <c r="I112" s="31" cm="1">
        <f t="array" ref="I112">I$107+IF($C112&lt;&gt;0,SUMPRODUCT((I$108:I$109)*TRANSPOSE(($D112:$E112))),0)</f>
        <v>0</v>
      </c>
      <c r="J112" s="31" cm="1">
        <f t="array" ref="J112">J$107+IF($C112&lt;&gt;0,SUMPRODUCT((J$108:J$109)*TRANSPOSE(($D112:$E112))),0)</f>
        <v>0</v>
      </c>
      <c r="K112" s="31" cm="1">
        <f t="array" ref="K112">K$107+IF($C112&lt;&gt;0,SUMPRODUCT((K$108:K$109)*TRANSPOSE(($D112:$E112))),0)</f>
        <v>0</v>
      </c>
      <c r="L112" s="31" cm="1">
        <f t="array" ref="L112">L$107+IF($C112&lt;&gt;0,SUMPRODUCT((L$108:L$109)*TRANSPOSE(($D112:$E112))),0)</f>
        <v>0</v>
      </c>
      <c r="M112" s="31" cm="1">
        <f t="array" ref="M112">M$107+IF($C112&lt;&gt;0,SUMPRODUCT((M$108:M$109)*TRANSPOSE(($D112:$E112))),0)</f>
        <v>0</v>
      </c>
      <c r="N112" s="31" cm="1">
        <f t="array" ref="N112">N$107+IF($C112&lt;&gt;0,SUMPRODUCT((N$108:N$109)*TRANSPOSE(($D112:$E112))),0)</f>
        <v>0</v>
      </c>
      <c r="O112" s="31" cm="1">
        <f t="array" ref="O112">O$107+IF($C112&lt;&gt;0,SUMPRODUCT((O$108:O$109)*TRANSPOSE(($D112:$E112))),0)</f>
        <v>0</v>
      </c>
      <c r="P112" s="31" cm="1">
        <f t="array" ref="P112">P$107+IF($C112&lt;&gt;0,SUMPRODUCT((P$108:P$109)*TRANSPOSE(($D112:$E112))),0)</f>
        <v>0</v>
      </c>
      <c r="Q112" s="31" cm="1">
        <f t="array" ref="Q112">Q$107+IF($C112&lt;&gt;0,SUMPRODUCT((Q$108:Q$109)*TRANSPOSE(($D112:$E112))),0)</f>
        <v>0</v>
      </c>
      <c r="R112" s="31" cm="1">
        <f t="array" ref="R112">R$107+IF($C112&lt;&gt;0,SUMPRODUCT((R$108:R$109)*TRANSPOSE(($D112:$E112))),0)</f>
        <v>0</v>
      </c>
      <c r="S112" s="31" cm="1">
        <f t="array" ref="S112">S$107+IF($C112&lt;&gt;0,SUMPRODUCT((S$108:S$109)*TRANSPOSE(($D112:$E112))),0)</f>
        <v>0</v>
      </c>
      <c r="T112" s="31" cm="1">
        <f t="array" ref="T112">T$107+IF($C112&lt;&gt;0,SUMPRODUCT((T$108:T$109)*TRANSPOSE(($D112:$E112))),0)</f>
        <v>0</v>
      </c>
      <c r="U112" s="31" cm="1">
        <f t="array" ref="U112">U$107+IF($C112&lt;&gt;0,SUMPRODUCT((U$108:U$109)*TRANSPOSE(($D112:$E112))),0)</f>
        <v>0</v>
      </c>
      <c r="V112" s="31" cm="1">
        <f t="array" ref="V112">V$107+IF($C112&lt;&gt;0,SUMPRODUCT((V$108:V$109)*TRANSPOSE(($D112:$E112))),0)</f>
        <v>0</v>
      </c>
      <c r="W112" s="31" cm="1">
        <f t="array" ref="W112">W$107+IF($C112&lt;&gt;0,SUMPRODUCT((W$108:W$109)*TRANSPOSE(($D112:$E112))),0)</f>
        <v>0</v>
      </c>
      <c r="X112" s="31" cm="1">
        <f t="array" ref="X112">X$107+IF($C112&lt;&gt;0,SUMPRODUCT((X$108:X$109)*TRANSPOSE(($D112:$E112))),0)</f>
        <v>0</v>
      </c>
      <c r="Y112" s="31" cm="1">
        <f t="array" ref="Y112">Y$107+IF($C112&lt;&gt;0,SUMPRODUCT((Y$108:Y$109)*TRANSPOSE(($D112:$E112))),0)</f>
        <v>0</v>
      </c>
      <c r="Z112" s="31" cm="1">
        <f t="array" ref="Z112">Z$107+IF($C112&lt;&gt;0,SUMPRODUCT((Z$108:Z$109)*TRANSPOSE(($D112:$E112))),0)</f>
        <v>0</v>
      </c>
      <c r="AA112" s="31" cm="1">
        <f t="array" ref="AA112">AA$107+IF($C112&lt;&gt;0,SUMPRODUCT((AA$108:AA$109)*TRANSPOSE(($D112:$E112))),0)</f>
        <v>0</v>
      </c>
      <c r="AB112" s="31" cm="1">
        <f t="array" ref="AB112">AB$107+IF($C112&lt;&gt;0,SUMPRODUCT((AB$108:AB$109)*TRANSPOSE(($D112:$E112))),0)</f>
        <v>0</v>
      </c>
      <c r="AC112" s="31" cm="1">
        <f t="array" ref="AC112">AC$107+IF($C112&lt;&gt;0,SUMPRODUCT((AC$108:AC$109)*TRANSPOSE(($D112:$E112))),0)</f>
        <v>0</v>
      </c>
      <c r="AD112" s="31" cm="1">
        <f t="array" ref="AD112">AD$107+IF($C112&lt;&gt;0,SUMPRODUCT((AD$108:AD$109)*TRANSPOSE(($D112:$E112))),0)</f>
        <v>0</v>
      </c>
      <c r="AE112" s="31" cm="1">
        <f t="array" ref="AE112">AE$107+IF($C112&lt;&gt;0,SUMPRODUCT((AE$108:AE$109)*TRANSPOSE(($D112:$E112))),0)</f>
        <v>0</v>
      </c>
      <c r="AF112" s="31" cm="1">
        <f t="array" ref="AF112">AF$107+IF($C112&lt;&gt;0,SUMPRODUCT((AF$108:AF$109)*TRANSPOSE(($D112:$E112))),0)</f>
        <v>0</v>
      </c>
      <c r="AG112" s="31" cm="1">
        <f t="array" ref="AG112">AG$107+IF($C112&lt;&gt;0,SUMPRODUCT((AG$108:AG$109)*TRANSPOSE(($D112:$E112))),0)</f>
        <v>0</v>
      </c>
    </row>
    <row r="113" spans="1:33" x14ac:dyDescent="0.2">
      <c r="A113" s="1" t="str">
        <f>"sens"&amp;Assumptions!B120</f>
        <v>sens3</v>
      </c>
      <c r="C113" s="300" t="str">
        <f>Assumptions!C120</f>
        <v>Total benefits 10% higher</v>
      </c>
      <c r="D113" s="301">
        <f>Assumptions!G120</f>
        <v>0</v>
      </c>
      <c r="E113" s="301">
        <f>Assumptions!H120</f>
        <v>0.1</v>
      </c>
      <c r="G113" s="38" t="str">
        <f t="shared" si="21"/>
        <v>Option 3sens3</v>
      </c>
      <c r="I113" s="31" cm="1">
        <f t="array" ref="I113">I$107+IF($C113&lt;&gt;0,SUMPRODUCT((I$108:I$109)*TRANSPOSE(($D113:$E113))),0)</f>
        <v>0</v>
      </c>
      <c r="J113" s="31" cm="1">
        <f t="array" ref="J113">J$107+IF($C113&lt;&gt;0,SUMPRODUCT((J$108:J$109)*TRANSPOSE(($D113:$E113))),0)</f>
        <v>0</v>
      </c>
      <c r="K113" s="31" cm="1">
        <f t="array" ref="K113">K$107+IF($C113&lt;&gt;0,SUMPRODUCT((K$108:K$109)*TRANSPOSE(($D113:$E113))),0)</f>
        <v>0</v>
      </c>
      <c r="L113" s="31" cm="1">
        <f t="array" ref="L113">L$107+IF($C113&lt;&gt;0,SUMPRODUCT((L$108:L$109)*TRANSPOSE(($D113:$E113))),0)</f>
        <v>0</v>
      </c>
      <c r="M113" s="31" cm="1">
        <f t="array" ref="M113">M$107+IF($C113&lt;&gt;0,SUMPRODUCT((M$108:M$109)*TRANSPOSE(($D113:$E113))),0)</f>
        <v>0</v>
      </c>
      <c r="N113" s="31" cm="1">
        <f t="array" ref="N113">N$107+IF($C113&lt;&gt;0,SUMPRODUCT((N$108:N$109)*TRANSPOSE(($D113:$E113))),0)</f>
        <v>0</v>
      </c>
      <c r="O113" s="31" cm="1">
        <f t="array" ref="O113">O$107+IF($C113&lt;&gt;0,SUMPRODUCT((O$108:O$109)*TRANSPOSE(($D113:$E113))),0)</f>
        <v>0</v>
      </c>
      <c r="P113" s="31" cm="1">
        <f t="array" ref="P113">P$107+IF($C113&lt;&gt;0,SUMPRODUCT((P$108:P$109)*TRANSPOSE(($D113:$E113))),0)</f>
        <v>0</v>
      </c>
      <c r="Q113" s="31" cm="1">
        <f t="array" ref="Q113">Q$107+IF($C113&lt;&gt;0,SUMPRODUCT((Q$108:Q$109)*TRANSPOSE(($D113:$E113))),0)</f>
        <v>0</v>
      </c>
      <c r="R113" s="31" cm="1">
        <f t="array" ref="R113">R$107+IF($C113&lt;&gt;0,SUMPRODUCT((R$108:R$109)*TRANSPOSE(($D113:$E113))),0)</f>
        <v>0</v>
      </c>
      <c r="S113" s="31" cm="1">
        <f t="array" ref="S113">S$107+IF($C113&lt;&gt;0,SUMPRODUCT((S$108:S$109)*TRANSPOSE(($D113:$E113))),0)</f>
        <v>0</v>
      </c>
      <c r="T113" s="31" cm="1">
        <f t="array" ref="T113">T$107+IF($C113&lt;&gt;0,SUMPRODUCT((T$108:T$109)*TRANSPOSE(($D113:$E113))),0)</f>
        <v>0</v>
      </c>
      <c r="U113" s="31" cm="1">
        <f t="array" ref="U113">U$107+IF($C113&lt;&gt;0,SUMPRODUCT((U$108:U$109)*TRANSPOSE(($D113:$E113))),0)</f>
        <v>0</v>
      </c>
      <c r="V113" s="31" cm="1">
        <f t="array" ref="V113">V$107+IF($C113&lt;&gt;0,SUMPRODUCT((V$108:V$109)*TRANSPOSE(($D113:$E113))),0)</f>
        <v>0</v>
      </c>
      <c r="W113" s="31" cm="1">
        <f t="array" ref="W113">W$107+IF($C113&lt;&gt;0,SUMPRODUCT((W$108:W$109)*TRANSPOSE(($D113:$E113))),0)</f>
        <v>0</v>
      </c>
      <c r="X113" s="31" cm="1">
        <f t="array" ref="X113">X$107+IF($C113&lt;&gt;0,SUMPRODUCT((X$108:X$109)*TRANSPOSE(($D113:$E113))),0)</f>
        <v>0</v>
      </c>
      <c r="Y113" s="31" cm="1">
        <f t="array" ref="Y113">Y$107+IF($C113&lt;&gt;0,SUMPRODUCT((Y$108:Y$109)*TRANSPOSE(($D113:$E113))),0)</f>
        <v>0</v>
      </c>
      <c r="Z113" s="31" cm="1">
        <f t="array" ref="Z113">Z$107+IF($C113&lt;&gt;0,SUMPRODUCT((Z$108:Z$109)*TRANSPOSE(($D113:$E113))),0)</f>
        <v>0</v>
      </c>
      <c r="AA113" s="31" cm="1">
        <f t="array" ref="AA113">AA$107+IF($C113&lt;&gt;0,SUMPRODUCT((AA$108:AA$109)*TRANSPOSE(($D113:$E113))),0)</f>
        <v>0</v>
      </c>
      <c r="AB113" s="31" cm="1">
        <f t="array" ref="AB113">AB$107+IF($C113&lt;&gt;0,SUMPRODUCT((AB$108:AB$109)*TRANSPOSE(($D113:$E113))),0)</f>
        <v>0</v>
      </c>
      <c r="AC113" s="31" cm="1">
        <f t="array" ref="AC113">AC$107+IF($C113&lt;&gt;0,SUMPRODUCT((AC$108:AC$109)*TRANSPOSE(($D113:$E113))),0)</f>
        <v>0</v>
      </c>
      <c r="AD113" s="31" cm="1">
        <f t="array" ref="AD113">AD$107+IF($C113&lt;&gt;0,SUMPRODUCT((AD$108:AD$109)*TRANSPOSE(($D113:$E113))),0)</f>
        <v>0</v>
      </c>
      <c r="AE113" s="31" cm="1">
        <f t="array" ref="AE113">AE$107+IF($C113&lt;&gt;0,SUMPRODUCT((AE$108:AE$109)*TRANSPOSE(($D113:$E113))),0)</f>
        <v>0</v>
      </c>
      <c r="AF113" s="31" cm="1">
        <f t="array" ref="AF113">AF$107+IF($C113&lt;&gt;0,SUMPRODUCT((AF$108:AF$109)*TRANSPOSE(($D113:$E113))),0)</f>
        <v>0</v>
      </c>
      <c r="AG113" s="31" cm="1">
        <f t="array" ref="AG113">AG$107+IF($C113&lt;&gt;0,SUMPRODUCT((AG$108:AG$109)*TRANSPOSE(($D113:$E113))),0)</f>
        <v>0</v>
      </c>
    </row>
    <row r="114" spans="1:33" x14ac:dyDescent="0.2">
      <c r="A114" s="1" t="str">
        <f>"sens"&amp;Assumptions!B121</f>
        <v>sens4</v>
      </c>
      <c r="C114" s="300" t="str">
        <f>Assumptions!C121</f>
        <v>Total benefits 10% lower</v>
      </c>
      <c r="D114" s="301">
        <f>Assumptions!G121</f>
        <v>0</v>
      </c>
      <c r="E114" s="301">
        <f>Assumptions!H121</f>
        <v>-0.1</v>
      </c>
      <c r="G114" s="38" t="str">
        <f t="shared" si="21"/>
        <v>Option 3sens4</v>
      </c>
      <c r="I114" s="31" cm="1">
        <f t="array" ref="I114">I$107+IF($C114&lt;&gt;0,SUMPRODUCT((I$108:I$109)*TRANSPOSE(($D114:$E114))),0)</f>
        <v>0</v>
      </c>
      <c r="J114" s="31" cm="1">
        <f t="array" ref="J114">J$107+IF($C114&lt;&gt;0,SUMPRODUCT((J$108:J$109)*TRANSPOSE(($D114:$E114))),0)</f>
        <v>0</v>
      </c>
      <c r="K114" s="31" cm="1">
        <f t="array" ref="K114">K$107+IF($C114&lt;&gt;0,SUMPRODUCT((K$108:K$109)*TRANSPOSE(($D114:$E114))),0)</f>
        <v>0</v>
      </c>
      <c r="L114" s="31" cm="1">
        <f t="array" ref="L114">L$107+IF($C114&lt;&gt;0,SUMPRODUCT((L$108:L$109)*TRANSPOSE(($D114:$E114))),0)</f>
        <v>0</v>
      </c>
      <c r="M114" s="31" cm="1">
        <f t="array" ref="M114">M$107+IF($C114&lt;&gt;0,SUMPRODUCT((M$108:M$109)*TRANSPOSE(($D114:$E114))),0)</f>
        <v>0</v>
      </c>
      <c r="N114" s="31" cm="1">
        <f t="array" ref="N114">N$107+IF($C114&lt;&gt;0,SUMPRODUCT((N$108:N$109)*TRANSPOSE(($D114:$E114))),0)</f>
        <v>0</v>
      </c>
      <c r="O114" s="31" cm="1">
        <f t="array" ref="O114">O$107+IF($C114&lt;&gt;0,SUMPRODUCT((O$108:O$109)*TRANSPOSE(($D114:$E114))),0)</f>
        <v>0</v>
      </c>
      <c r="P114" s="31" cm="1">
        <f t="array" ref="P114">P$107+IF($C114&lt;&gt;0,SUMPRODUCT((P$108:P$109)*TRANSPOSE(($D114:$E114))),0)</f>
        <v>0</v>
      </c>
      <c r="Q114" s="31" cm="1">
        <f t="array" ref="Q114">Q$107+IF($C114&lt;&gt;0,SUMPRODUCT((Q$108:Q$109)*TRANSPOSE(($D114:$E114))),0)</f>
        <v>0</v>
      </c>
      <c r="R114" s="31" cm="1">
        <f t="array" ref="R114">R$107+IF($C114&lt;&gt;0,SUMPRODUCT((R$108:R$109)*TRANSPOSE(($D114:$E114))),0)</f>
        <v>0</v>
      </c>
      <c r="S114" s="31" cm="1">
        <f t="array" ref="S114">S$107+IF($C114&lt;&gt;0,SUMPRODUCT((S$108:S$109)*TRANSPOSE(($D114:$E114))),0)</f>
        <v>0</v>
      </c>
      <c r="T114" s="31" cm="1">
        <f t="array" ref="T114">T$107+IF($C114&lt;&gt;0,SUMPRODUCT((T$108:T$109)*TRANSPOSE(($D114:$E114))),0)</f>
        <v>0</v>
      </c>
      <c r="U114" s="31" cm="1">
        <f t="array" ref="U114">U$107+IF($C114&lt;&gt;0,SUMPRODUCT((U$108:U$109)*TRANSPOSE(($D114:$E114))),0)</f>
        <v>0</v>
      </c>
      <c r="V114" s="31" cm="1">
        <f t="array" ref="V114">V$107+IF($C114&lt;&gt;0,SUMPRODUCT((V$108:V$109)*TRANSPOSE(($D114:$E114))),0)</f>
        <v>0</v>
      </c>
      <c r="W114" s="31" cm="1">
        <f t="array" ref="W114">W$107+IF($C114&lt;&gt;0,SUMPRODUCT((W$108:W$109)*TRANSPOSE(($D114:$E114))),0)</f>
        <v>0</v>
      </c>
      <c r="X114" s="31" cm="1">
        <f t="array" ref="X114">X$107+IF($C114&lt;&gt;0,SUMPRODUCT((X$108:X$109)*TRANSPOSE(($D114:$E114))),0)</f>
        <v>0</v>
      </c>
      <c r="Y114" s="31" cm="1">
        <f t="array" ref="Y114">Y$107+IF($C114&lt;&gt;0,SUMPRODUCT((Y$108:Y$109)*TRANSPOSE(($D114:$E114))),0)</f>
        <v>0</v>
      </c>
      <c r="Z114" s="31" cm="1">
        <f t="array" ref="Z114">Z$107+IF($C114&lt;&gt;0,SUMPRODUCT((Z$108:Z$109)*TRANSPOSE(($D114:$E114))),0)</f>
        <v>0</v>
      </c>
      <c r="AA114" s="31" cm="1">
        <f t="array" ref="AA114">AA$107+IF($C114&lt;&gt;0,SUMPRODUCT((AA$108:AA$109)*TRANSPOSE(($D114:$E114))),0)</f>
        <v>0</v>
      </c>
      <c r="AB114" s="31" cm="1">
        <f t="array" ref="AB114">AB$107+IF($C114&lt;&gt;0,SUMPRODUCT((AB$108:AB$109)*TRANSPOSE(($D114:$E114))),0)</f>
        <v>0</v>
      </c>
      <c r="AC114" s="31" cm="1">
        <f t="array" ref="AC114">AC$107+IF($C114&lt;&gt;0,SUMPRODUCT((AC$108:AC$109)*TRANSPOSE(($D114:$E114))),0)</f>
        <v>0</v>
      </c>
      <c r="AD114" s="31" cm="1">
        <f t="array" ref="AD114">AD$107+IF($C114&lt;&gt;0,SUMPRODUCT((AD$108:AD$109)*TRANSPOSE(($D114:$E114))),0)</f>
        <v>0</v>
      </c>
      <c r="AE114" s="31" cm="1">
        <f t="array" ref="AE114">AE$107+IF($C114&lt;&gt;0,SUMPRODUCT((AE$108:AE$109)*TRANSPOSE(($D114:$E114))),0)</f>
        <v>0</v>
      </c>
      <c r="AF114" s="31" cm="1">
        <f t="array" ref="AF114">AF$107+IF($C114&lt;&gt;0,SUMPRODUCT((AF$108:AF$109)*TRANSPOSE(($D114:$E114))),0)</f>
        <v>0</v>
      </c>
      <c r="AG114" s="31" cm="1">
        <f t="array" ref="AG114">AG$107+IF($C114&lt;&gt;0,SUMPRODUCT((AG$108:AG$109)*TRANSPOSE(($D114:$E114))),0)</f>
        <v>0</v>
      </c>
    </row>
    <row r="115" spans="1:33" x14ac:dyDescent="0.2">
      <c r="A115" s="1" t="str">
        <f>"sens"&amp;Assumptions!B122</f>
        <v>sens5</v>
      </c>
      <c r="C115" s="300" t="str">
        <f>Assumptions!C122</f>
        <v>Capex 10% higher &amp; Total benefits 10% lower</v>
      </c>
      <c r="D115" s="301">
        <f>Assumptions!G122</f>
        <v>0.1</v>
      </c>
      <c r="E115" s="301">
        <f>Assumptions!H122</f>
        <v>-0.1</v>
      </c>
      <c r="G115" s="38" t="str">
        <f t="shared" si="21"/>
        <v>Option 3sens5</v>
      </c>
      <c r="I115" s="31" cm="1">
        <f t="array" ref="I115">I$107+IF($C115&lt;&gt;0,SUMPRODUCT((I$108:I$109)*TRANSPOSE(($D115:$E115))),0)</f>
        <v>0</v>
      </c>
      <c r="J115" s="31" cm="1">
        <f t="array" ref="J115">J$107+IF($C115&lt;&gt;0,SUMPRODUCT((J$108:J$109)*TRANSPOSE(($D115:$E115))),0)</f>
        <v>0</v>
      </c>
      <c r="K115" s="31" cm="1">
        <f t="array" ref="K115">K$107+IF($C115&lt;&gt;0,SUMPRODUCT((K$108:K$109)*TRANSPOSE(($D115:$E115))),0)</f>
        <v>0</v>
      </c>
      <c r="L115" s="31" cm="1">
        <f t="array" ref="L115">L$107+IF($C115&lt;&gt;0,SUMPRODUCT((L$108:L$109)*TRANSPOSE(($D115:$E115))),0)</f>
        <v>0</v>
      </c>
      <c r="M115" s="31" cm="1">
        <f t="array" ref="M115">M$107+IF($C115&lt;&gt;0,SUMPRODUCT((M$108:M$109)*TRANSPOSE(($D115:$E115))),0)</f>
        <v>0</v>
      </c>
      <c r="N115" s="31" cm="1">
        <f t="array" ref="N115">N$107+IF($C115&lt;&gt;0,SUMPRODUCT((N$108:N$109)*TRANSPOSE(($D115:$E115))),0)</f>
        <v>0</v>
      </c>
      <c r="O115" s="31" cm="1">
        <f t="array" ref="O115">O$107+IF($C115&lt;&gt;0,SUMPRODUCT((O$108:O$109)*TRANSPOSE(($D115:$E115))),0)</f>
        <v>0</v>
      </c>
      <c r="P115" s="31" cm="1">
        <f t="array" ref="P115">P$107+IF($C115&lt;&gt;0,SUMPRODUCT((P$108:P$109)*TRANSPOSE(($D115:$E115))),0)</f>
        <v>0</v>
      </c>
      <c r="Q115" s="31" cm="1">
        <f t="array" ref="Q115">Q$107+IF($C115&lt;&gt;0,SUMPRODUCT((Q$108:Q$109)*TRANSPOSE(($D115:$E115))),0)</f>
        <v>0</v>
      </c>
      <c r="R115" s="31" cm="1">
        <f t="array" ref="R115">R$107+IF($C115&lt;&gt;0,SUMPRODUCT((R$108:R$109)*TRANSPOSE(($D115:$E115))),0)</f>
        <v>0</v>
      </c>
      <c r="S115" s="31" cm="1">
        <f t="array" ref="S115">S$107+IF($C115&lt;&gt;0,SUMPRODUCT((S$108:S$109)*TRANSPOSE(($D115:$E115))),0)</f>
        <v>0</v>
      </c>
      <c r="T115" s="31" cm="1">
        <f t="array" ref="T115">T$107+IF($C115&lt;&gt;0,SUMPRODUCT((T$108:T$109)*TRANSPOSE(($D115:$E115))),0)</f>
        <v>0</v>
      </c>
      <c r="U115" s="31" cm="1">
        <f t="array" ref="U115">U$107+IF($C115&lt;&gt;0,SUMPRODUCT((U$108:U$109)*TRANSPOSE(($D115:$E115))),0)</f>
        <v>0</v>
      </c>
      <c r="V115" s="31" cm="1">
        <f t="array" ref="V115">V$107+IF($C115&lt;&gt;0,SUMPRODUCT((V$108:V$109)*TRANSPOSE(($D115:$E115))),0)</f>
        <v>0</v>
      </c>
      <c r="W115" s="31" cm="1">
        <f t="array" ref="W115">W$107+IF($C115&lt;&gt;0,SUMPRODUCT((W$108:W$109)*TRANSPOSE(($D115:$E115))),0)</f>
        <v>0</v>
      </c>
      <c r="X115" s="31" cm="1">
        <f t="array" ref="X115">X$107+IF($C115&lt;&gt;0,SUMPRODUCT((X$108:X$109)*TRANSPOSE(($D115:$E115))),0)</f>
        <v>0</v>
      </c>
      <c r="Y115" s="31" cm="1">
        <f t="array" ref="Y115">Y$107+IF($C115&lt;&gt;0,SUMPRODUCT((Y$108:Y$109)*TRANSPOSE(($D115:$E115))),0)</f>
        <v>0</v>
      </c>
      <c r="Z115" s="31" cm="1">
        <f t="array" ref="Z115">Z$107+IF($C115&lt;&gt;0,SUMPRODUCT((Z$108:Z$109)*TRANSPOSE(($D115:$E115))),0)</f>
        <v>0</v>
      </c>
      <c r="AA115" s="31" cm="1">
        <f t="array" ref="AA115">AA$107+IF($C115&lt;&gt;0,SUMPRODUCT((AA$108:AA$109)*TRANSPOSE(($D115:$E115))),0)</f>
        <v>0</v>
      </c>
      <c r="AB115" s="31" cm="1">
        <f t="array" ref="AB115">AB$107+IF($C115&lt;&gt;0,SUMPRODUCT((AB$108:AB$109)*TRANSPOSE(($D115:$E115))),0)</f>
        <v>0</v>
      </c>
      <c r="AC115" s="31" cm="1">
        <f t="array" ref="AC115">AC$107+IF($C115&lt;&gt;0,SUMPRODUCT((AC$108:AC$109)*TRANSPOSE(($D115:$E115))),0)</f>
        <v>0</v>
      </c>
      <c r="AD115" s="31" cm="1">
        <f t="array" ref="AD115">AD$107+IF($C115&lt;&gt;0,SUMPRODUCT((AD$108:AD$109)*TRANSPOSE(($D115:$E115))),0)</f>
        <v>0</v>
      </c>
      <c r="AE115" s="31" cm="1">
        <f t="array" ref="AE115">AE$107+IF($C115&lt;&gt;0,SUMPRODUCT((AE$108:AE$109)*TRANSPOSE(($D115:$E115))),0)</f>
        <v>0</v>
      </c>
      <c r="AF115" s="31" cm="1">
        <f t="array" ref="AF115">AF$107+IF($C115&lt;&gt;0,SUMPRODUCT((AF$108:AF$109)*TRANSPOSE(($D115:$E115))),0)</f>
        <v>0</v>
      </c>
      <c r="AG115" s="31" cm="1">
        <f t="array" ref="AG115">AG$107+IF($C115&lt;&gt;0,SUMPRODUCT((AG$108:AG$109)*TRANSPOSE(($D115:$E115))),0)</f>
        <v>0</v>
      </c>
    </row>
    <row r="116" spans="1:33" x14ac:dyDescent="0.2">
      <c r="A116" s="1" t="str">
        <f>"sens"&amp;Assumptions!B123</f>
        <v>sens</v>
      </c>
      <c r="C116" s="300">
        <f>Assumptions!C123</f>
        <v>0</v>
      </c>
      <c r="D116" s="301">
        <f>Assumptions!G123</f>
        <v>0</v>
      </c>
      <c r="E116" s="301">
        <f>Assumptions!H123</f>
        <v>0</v>
      </c>
      <c r="G116" s="38" t="str">
        <f t="shared" si="21"/>
        <v>Option 3sens</v>
      </c>
      <c r="I116" s="31" cm="1">
        <f t="array" ref="I116">I$107+IF($C116&lt;&gt;0,SUMPRODUCT((I$108:I$109)*TRANSPOSE(($D116:$E116))),0)</f>
        <v>0</v>
      </c>
      <c r="J116" s="31" cm="1">
        <f t="array" ref="J116">J$107+IF($C116&lt;&gt;0,SUMPRODUCT((J$108:J$109)*TRANSPOSE(($D116:$E116))),0)</f>
        <v>0</v>
      </c>
      <c r="K116" s="31" cm="1">
        <f t="array" ref="K116">K$107+IF($C116&lt;&gt;0,SUMPRODUCT((K$108:K$109)*TRANSPOSE(($D116:$E116))),0)</f>
        <v>0</v>
      </c>
      <c r="L116" s="31" cm="1">
        <f t="array" ref="L116">L$107+IF($C116&lt;&gt;0,SUMPRODUCT((L$108:L$109)*TRANSPOSE(($D116:$E116))),0)</f>
        <v>0</v>
      </c>
      <c r="M116" s="31" cm="1">
        <f t="array" ref="M116">M$107+IF($C116&lt;&gt;0,SUMPRODUCT((M$108:M$109)*TRANSPOSE(($D116:$E116))),0)</f>
        <v>0</v>
      </c>
      <c r="N116" s="31" cm="1">
        <f t="array" ref="N116">N$107+IF($C116&lt;&gt;0,SUMPRODUCT((N$108:N$109)*TRANSPOSE(($D116:$E116))),0)</f>
        <v>0</v>
      </c>
      <c r="O116" s="31" cm="1">
        <f t="array" ref="O116">O$107+IF($C116&lt;&gt;0,SUMPRODUCT((O$108:O$109)*TRANSPOSE(($D116:$E116))),0)</f>
        <v>0</v>
      </c>
      <c r="P116" s="31" cm="1">
        <f t="array" ref="P116">P$107+IF($C116&lt;&gt;0,SUMPRODUCT((P$108:P$109)*TRANSPOSE(($D116:$E116))),0)</f>
        <v>0</v>
      </c>
      <c r="Q116" s="31" cm="1">
        <f t="array" ref="Q116">Q$107+IF($C116&lt;&gt;0,SUMPRODUCT((Q$108:Q$109)*TRANSPOSE(($D116:$E116))),0)</f>
        <v>0</v>
      </c>
      <c r="R116" s="31" cm="1">
        <f t="array" ref="R116">R$107+IF($C116&lt;&gt;0,SUMPRODUCT((R$108:R$109)*TRANSPOSE(($D116:$E116))),0)</f>
        <v>0</v>
      </c>
      <c r="S116" s="31" cm="1">
        <f t="array" ref="S116">S$107+IF($C116&lt;&gt;0,SUMPRODUCT((S$108:S$109)*TRANSPOSE(($D116:$E116))),0)</f>
        <v>0</v>
      </c>
      <c r="T116" s="31" cm="1">
        <f t="array" ref="T116">T$107+IF($C116&lt;&gt;0,SUMPRODUCT((T$108:T$109)*TRANSPOSE(($D116:$E116))),0)</f>
        <v>0</v>
      </c>
      <c r="U116" s="31" cm="1">
        <f t="array" ref="U116">U$107+IF($C116&lt;&gt;0,SUMPRODUCT((U$108:U$109)*TRANSPOSE(($D116:$E116))),0)</f>
        <v>0</v>
      </c>
      <c r="V116" s="31" cm="1">
        <f t="array" ref="V116">V$107+IF($C116&lt;&gt;0,SUMPRODUCT((V$108:V$109)*TRANSPOSE(($D116:$E116))),0)</f>
        <v>0</v>
      </c>
      <c r="W116" s="31" cm="1">
        <f t="array" ref="W116">W$107+IF($C116&lt;&gt;0,SUMPRODUCT((W$108:W$109)*TRANSPOSE(($D116:$E116))),0)</f>
        <v>0</v>
      </c>
      <c r="X116" s="31" cm="1">
        <f t="array" ref="X116">X$107+IF($C116&lt;&gt;0,SUMPRODUCT((X$108:X$109)*TRANSPOSE(($D116:$E116))),0)</f>
        <v>0</v>
      </c>
      <c r="Y116" s="31" cm="1">
        <f t="array" ref="Y116">Y$107+IF($C116&lt;&gt;0,SUMPRODUCT((Y$108:Y$109)*TRANSPOSE(($D116:$E116))),0)</f>
        <v>0</v>
      </c>
      <c r="Z116" s="31" cm="1">
        <f t="array" ref="Z116">Z$107+IF($C116&lt;&gt;0,SUMPRODUCT((Z$108:Z$109)*TRANSPOSE(($D116:$E116))),0)</f>
        <v>0</v>
      </c>
      <c r="AA116" s="31" cm="1">
        <f t="array" ref="AA116">AA$107+IF($C116&lt;&gt;0,SUMPRODUCT((AA$108:AA$109)*TRANSPOSE(($D116:$E116))),0)</f>
        <v>0</v>
      </c>
      <c r="AB116" s="31" cm="1">
        <f t="array" ref="AB116">AB$107+IF($C116&lt;&gt;0,SUMPRODUCT((AB$108:AB$109)*TRANSPOSE(($D116:$E116))),0)</f>
        <v>0</v>
      </c>
      <c r="AC116" s="31" cm="1">
        <f t="array" ref="AC116">AC$107+IF($C116&lt;&gt;0,SUMPRODUCT((AC$108:AC$109)*TRANSPOSE(($D116:$E116))),0)</f>
        <v>0</v>
      </c>
      <c r="AD116" s="31" cm="1">
        <f t="array" ref="AD116">AD$107+IF($C116&lt;&gt;0,SUMPRODUCT((AD$108:AD$109)*TRANSPOSE(($D116:$E116))),0)</f>
        <v>0</v>
      </c>
      <c r="AE116" s="31" cm="1">
        <f t="array" ref="AE116">AE$107+IF($C116&lt;&gt;0,SUMPRODUCT((AE$108:AE$109)*TRANSPOSE(($D116:$E116))),0)</f>
        <v>0</v>
      </c>
      <c r="AF116" s="31" cm="1">
        <f t="array" ref="AF116">AF$107+IF($C116&lt;&gt;0,SUMPRODUCT((AF$108:AF$109)*TRANSPOSE(($D116:$E116))),0)</f>
        <v>0</v>
      </c>
      <c r="AG116" s="31" cm="1">
        <f t="array" ref="AG116">AG$107+IF($C116&lt;&gt;0,SUMPRODUCT((AG$108:AG$109)*TRANSPOSE(($D116:$E116))),0)</f>
        <v>0</v>
      </c>
    </row>
    <row r="117" spans="1:33" x14ac:dyDescent="0.2">
      <c r="A117" s="1" t="str">
        <f>"sens"&amp;Assumptions!B124</f>
        <v>sens</v>
      </c>
      <c r="C117" s="300">
        <f>Assumptions!C124</f>
        <v>0</v>
      </c>
      <c r="D117" s="301">
        <f>Assumptions!G124</f>
        <v>0</v>
      </c>
      <c r="E117" s="301">
        <f>Assumptions!H124</f>
        <v>0</v>
      </c>
      <c r="G117" s="38" t="str">
        <f t="shared" si="21"/>
        <v>Option 3sens</v>
      </c>
      <c r="I117" s="31" cm="1">
        <f t="array" ref="I117">I$107+IF($C117&lt;&gt;0,SUMPRODUCT((I$108:I$109)*TRANSPOSE(($D117:$E117))),0)</f>
        <v>0</v>
      </c>
      <c r="J117" s="31" cm="1">
        <f t="array" ref="J117">J$107+IF($C117&lt;&gt;0,SUMPRODUCT((J$108:J$109)*TRANSPOSE(($D117:$E117))),0)</f>
        <v>0</v>
      </c>
      <c r="K117" s="31" cm="1">
        <f t="array" ref="K117">K$107+IF($C117&lt;&gt;0,SUMPRODUCT((K$108:K$109)*TRANSPOSE(($D117:$E117))),0)</f>
        <v>0</v>
      </c>
      <c r="L117" s="31" cm="1">
        <f t="array" ref="L117">L$107+IF($C117&lt;&gt;0,SUMPRODUCT((L$108:L$109)*TRANSPOSE(($D117:$E117))),0)</f>
        <v>0</v>
      </c>
      <c r="M117" s="31" cm="1">
        <f t="array" ref="M117">M$107+IF($C117&lt;&gt;0,SUMPRODUCT((M$108:M$109)*TRANSPOSE(($D117:$E117))),0)</f>
        <v>0</v>
      </c>
      <c r="N117" s="31" cm="1">
        <f t="array" ref="N117">N$107+IF($C117&lt;&gt;0,SUMPRODUCT((N$108:N$109)*TRANSPOSE(($D117:$E117))),0)</f>
        <v>0</v>
      </c>
      <c r="O117" s="31" cm="1">
        <f t="array" ref="O117">O$107+IF($C117&lt;&gt;0,SUMPRODUCT((O$108:O$109)*TRANSPOSE(($D117:$E117))),0)</f>
        <v>0</v>
      </c>
      <c r="P117" s="31" cm="1">
        <f t="array" ref="P117">P$107+IF($C117&lt;&gt;0,SUMPRODUCT((P$108:P$109)*TRANSPOSE(($D117:$E117))),0)</f>
        <v>0</v>
      </c>
      <c r="Q117" s="31" cm="1">
        <f t="array" ref="Q117">Q$107+IF($C117&lt;&gt;0,SUMPRODUCT((Q$108:Q$109)*TRANSPOSE(($D117:$E117))),0)</f>
        <v>0</v>
      </c>
      <c r="R117" s="31" cm="1">
        <f t="array" ref="R117">R$107+IF($C117&lt;&gt;0,SUMPRODUCT((R$108:R$109)*TRANSPOSE(($D117:$E117))),0)</f>
        <v>0</v>
      </c>
      <c r="S117" s="31" cm="1">
        <f t="array" ref="S117">S$107+IF($C117&lt;&gt;0,SUMPRODUCT((S$108:S$109)*TRANSPOSE(($D117:$E117))),0)</f>
        <v>0</v>
      </c>
      <c r="T117" s="31" cm="1">
        <f t="array" ref="T117">T$107+IF($C117&lt;&gt;0,SUMPRODUCT((T$108:T$109)*TRANSPOSE(($D117:$E117))),0)</f>
        <v>0</v>
      </c>
      <c r="U117" s="31" cm="1">
        <f t="array" ref="U117">U$107+IF($C117&lt;&gt;0,SUMPRODUCT((U$108:U$109)*TRANSPOSE(($D117:$E117))),0)</f>
        <v>0</v>
      </c>
      <c r="V117" s="31" cm="1">
        <f t="array" ref="V117">V$107+IF($C117&lt;&gt;0,SUMPRODUCT((V$108:V$109)*TRANSPOSE(($D117:$E117))),0)</f>
        <v>0</v>
      </c>
      <c r="W117" s="31" cm="1">
        <f t="array" ref="W117">W$107+IF($C117&lt;&gt;0,SUMPRODUCT((W$108:W$109)*TRANSPOSE(($D117:$E117))),0)</f>
        <v>0</v>
      </c>
      <c r="X117" s="31" cm="1">
        <f t="array" ref="X117">X$107+IF($C117&lt;&gt;0,SUMPRODUCT((X$108:X$109)*TRANSPOSE(($D117:$E117))),0)</f>
        <v>0</v>
      </c>
      <c r="Y117" s="31" cm="1">
        <f t="array" ref="Y117">Y$107+IF($C117&lt;&gt;0,SUMPRODUCT((Y$108:Y$109)*TRANSPOSE(($D117:$E117))),0)</f>
        <v>0</v>
      </c>
      <c r="Z117" s="31" cm="1">
        <f t="array" ref="Z117">Z$107+IF($C117&lt;&gt;0,SUMPRODUCT((Z$108:Z$109)*TRANSPOSE(($D117:$E117))),0)</f>
        <v>0</v>
      </c>
      <c r="AA117" s="31" cm="1">
        <f t="array" ref="AA117">AA$107+IF($C117&lt;&gt;0,SUMPRODUCT((AA$108:AA$109)*TRANSPOSE(($D117:$E117))),0)</f>
        <v>0</v>
      </c>
      <c r="AB117" s="31" cm="1">
        <f t="array" ref="AB117">AB$107+IF($C117&lt;&gt;0,SUMPRODUCT((AB$108:AB$109)*TRANSPOSE(($D117:$E117))),0)</f>
        <v>0</v>
      </c>
      <c r="AC117" s="31" cm="1">
        <f t="array" ref="AC117">AC$107+IF($C117&lt;&gt;0,SUMPRODUCT((AC$108:AC$109)*TRANSPOSE(($D117:$E117))),0)</f>
        <v>0</v>
      </c>
      <c r="AD117" s="31" cm="1">
        <f t="array" ref="AD117">AD$107+IF($C117&lt;&gt;0,SUMPRODUCT((AD$108:AD$109)*TRANSPOSE(($D117:$E117))),0)</f>
        <v>0</v>
      </c>
      <c r="AE117" s="31" cm="1">
        <f t="array" ref="AE117">AE$107+IF($C117&lt;&gt;0,SUMPRODUCT((AE$108:AE$109)*TRANSPOSE(($D117:$E117))),0)</f>
        <v>0</v>
      </c>
      <c r="AF117" s="31" cm="1">
        <f t="array" ref="AF117">AF$107+IF($C117&lt;&gt;0,SUMPRODUCT((AF$108:AF$109)*TRANSPOSE(($D117:$E117))),0)</f>
        <v>0</v>
      </c>
      <c r="AG117" s="31" cm="1">
        <f t="array" ref="AG117">AG$107+IF($C117&lt;&gt;0,SUMPRODUCT((AG$108:AG$109)*TRANSPOSE(($D117:$E117))),0)</f>
        <v>0</v>
      </c>
    </row>
    <row r="118" spans="1:33" x14ac:dyDescent="0.2">
      <c r="A118" s="1" t="str">
        <f>"sens"&amp;Assumptions!B125</f>
        <v>sens</v>
      </c>
      <c r="C118" s="300">
        <f>Assumptions!C125</f>
        <v>0</v>
      </c>
      <c r="D118" s="301">
        <f>Assumptions!G125</f>
        <v>0</v>
      </c>
      <c r="E118" s="301">
        <f>Assumptions!H125</f>
        <v>0</v>
      </c>
      <c r="G118" s="38" t="str">
        <f t="shared" si="21"/>
        <v>Option 3sens</v>
      </c>
      <c r="I118" s="31" cm="1">
        <f t="array" ref="I118">I$107+IF($C118&lt;&gt;0,SUMPRODUCT((I$108:I$109)*TRANSPOSE(($D118:$E118))),0)</f>
        <v>0</v>
      </c>
      <c r="J118" s="31" cm="1">
        <f t="array" ref="J118">J$107+IF($C118&lt;&gt;0,SUMPRODUCT((J$108:J$109)*TRANSPOSE(($D118:$E118))),0)</f>
        <v>0</v>
      </c>
      <c r="K118" s="31" cm="1">
        <f t="array" ref="K118">K$107+IF($C118&lt;&gt;0,SUMPRODUCT((K$108:K$109)*TRANSPOSE(($D118:$E118))),0)</f>
        <v>0</v>
      </c>
      <c r="L118" s="31" cm="1">
        <f t="array" ref="L118">L$107+IF($C118&lt;&gt;0,SUMPRODUCT((L$108:L$109)*TRANSPOSE(($D118:$E118))),0)</f>
        <v>0</v>
      </c>
      <c r="M118" s="31" cm="1">
        <f t="array" ref="M118">M$107+IF($C118&lt;&gt;0,SUMPRODUCT((M$108:M$109)*TRANSPOSE(($D118:$E118))),0)</f>
        <v>0</v>
      </c>
      <c r="N118" s="31" cm="1">
        <f t="array" ref="N118">N$107+IF($C118&lt;&gt;0,SUMPRODUCT((N$108:N$109)*TRANSPOSE(($D118:$E118))),0)</f>
        <v>0</v>
      </c>
      <c r="O118" s="31" cm="1">
        <f t="array" ref="O118">O$107+IF($C118&lt;&gt;0,SUMPRODUCT((O$108:O$109)*TRANSPOSE(($D118:$E118))),0)</f>
        <v>0</v>
      </c>
      <c r="P118" s="31" cm="1">
        <f t="array" ref="P118">P$107+IF($C118&lt;&gt;0,SUMPRODUCT((P$108:P$109)*TRANSPOSE(($D118:$E118))),0)</f>
        <v>0</v>
      </c>
      <c r="Q118" s="31" cm="1">
        <f t="array" ref="Q118">Q$107+IF($C118&lt;&gt;0,SUMPRODUCT((Q$108:Q$109)*TRANSPOSE(($D118:$E118))),0)</f>
        <v>0</v>
      </c>
      <c r="R118" s="31" cm="1">
        <f t="array" ref="R118">R$107+IF($C118&lt;&gt;0,SUMPRODUCT((R$108:R$109)*TRANSPOSE(($D118:$E118))),0)</f>
        <v>0</v>
      </c>
      <c r="S118" s="31" cm="1">
        <f t="array" ref="S118">S$107+IF($C118&lt;&gt;0,SUMPRODUCT((S$108:S$109)*TRANSPOSE(($D118:$E118))),0)</f>
        <v>0</v>
      </c>
      <c r="T118" s="31" cm="1">
        <f t="array" ref="T118">T$107+IF($C118&lt;&gt;0,SUMPRODUCT((T$108:T$109)*TRANSPOSE(($D118:$E118))),0)</f>
        <v>0</v>
      </c>
      <c r="U118" s="31" cm="1">
        <f t="array" ref="U118">U$107+IF($C118&lt;&gt;0,SUMPRODUCT((U$108:U$109)*TRANSPOSE(($D118:$E118))),0)</f>
        <v>0</v>
      </c>
      <c r="V118" s="31" cm="1">
        <f t="array" ref="V118">V$107+IF($C118&lt;&gt;0,SUMPRODUCT((V$108:V$109)*TRANSPOSE(($D118:$E118))),0)</f>
        <v>0</v>
      </c>
      <c r="W118" s="31" cm="1">
        <f t="array" ref="W118">W$107+IF($C118&lt;&gt;0,SUMPRODUCT((W$108:W$109)*TRANSPOSE(($D118:$E118))),0)</f>
        <v>0</v>
      </c>
      <c r="X118" s="31" cm="1">
        <f t="array" ref="X118">X$107+IF($C118&lt;&gt;0,SUMPRODUCT((X$108:X$109)*TRANSPOSE(($D118:$E118))),0)</f>
        <v>0</v>
      </c>
      <c r="Y118" s="31" cm="1">
        <f t="array" ref="Y118">Y$107+IF($C118&lt;&gt;0,SUMPRODUCT((Y$108:Y$109)*TRANSPOSE(($D118:$E118))),0)</f>
        <v>0</v>
      </c>
      <c r="Z118" s="31" cm="1">
        <f t="array" ref="Z118">Z$107+IF($C118&lt;&gt;0,SUMPRODUCT((Z$108:Z$109)*TRANSPOSE(($D118:$E118))),0)</f>
        <v>0</v>
      </c>
      <c r="AA118" s="31" cm="1">
        <f t="array" ref="AA118">AA$107+IF($C118&lt;&gt;0,SUMPRODUCT((AA$108:AA$109)*TRANSPOSE(($D118:$E118))),0)</f>
        <v>0</v>
      </c>
      <c r="AB118" s="31" cm="1">
        <f t="array" ref="AB118">AB$107+IF($C118&lt;&gt;0,SUMPRODUCT((AB$108:AB$109)*TRANSPOSE(($D118:$E118))),0)</f>
        <v>0</v>
      </c>
      <c r="AC118" s="31" cm="1">
        <f t="array" ref="AC118">AC$107+IF($C118&lt;&gt;0,SUMPRODUCT((AC$108:AC$109)*TRANSPOSE(($D118:$E118))),0)</f>
        <v>0</v>
      </c>
      <c r="AD118" s="31" cm="1">
        <f t="array" ref="AD118">AD$107+IF($C118&lt;&gt;0,SUMPRODUCT((AD$108:AD$109)*TRANSPOSE(($D118:$E118))),0)</f>
        <v>0</v>
      </c>
      <c r="AE118" s="31" cm="1">
        <f t="array" ref="AE118">AE$107+IF($C118&lt;&gt;0,SUMPRODUCT((AE$108:AE$109)*TRANSPOSE(($D118:$E118))),0)</f>
        <v>0</v>
      </c>
      <c r="AF118" s="31" cm="1">
        <f t="array" ref="AF118">AF$107+IF($C118&lt;&gt;0,SUMPRODUCT((AF$108:AF$109)*TRANSPOSE(($D118:$E118))),0)</f>
        <v>0</v>
      </c>
      <c r="AG118" s="31" cm="1">
        <f t="array" ref="AG118">AG$107+IF($C118&lt;&gt;0,SUMPRODUCT((AG$108:AG$109)*TRANSPOSE(($D118:$E118))),0)</f>
        <v>0</v>
      </c>
    </row>
  </sheetData>
  <conditionalFormatting sqref="E29">
    <cfRule type="expression" dxfId="8" priority="4">
      <formula>AND(SUM($I$28:$AG$28)&gt;0, $E$29=0)</formula>
    </cfRule>
  </conditionalFormatting>
  <conditionalFormatting sqref="E14:E16">
    <cfRule type="expression" dxfId="7" priority="1">
      <formula>AND(SUM($I14:$AB14)&lt;&gt;0, E14=0)</formula>
    </cfRule>
  </conditionalFormatting>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213" id="{1712F874-B643-4BE5-934F-196C6E7538A2}">
            <xm:f>$A$4=Data!$C$8</xm:f>
            <x14:dxf>
              <font>
                <color theme="0" tint="-0.499984740745262"/>
              </font>
            </x14:dxf>
          </x14:cfRule>
          <xm:sqref>C3 A4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28DE2-E846-427B-B371-240E3FF764AB}">
  <sheetPr codeName="Sheet6">
    <tabColor rgb="FF0099FF"/>
  </sheetPr>
  <dimension ref="A1:XER118"/>
  <sheetViews>
    <sheetView showGridLines="0" zoomScale="90" zoomScaleNormal="90" workbookViewId="0">
      <pane xSplit="7" ySplit="10" topLeftCell="H11" activePane="bottomRight" state="frozen"/>
      <selection activeCell="AF108" sqref="AF108"/>
      <selection pane="topRight" activeCell="AF108" sqref="AF108"/>
      <selection pane="bottomLeft" activeCell="AF108" sqref="AF108"/>
      <selection pane="bottomRight" activeCell="H11" sqref="H11"/>
    </sheetView>
  </sheetViews>
  <sheetFormatPr defaultColWidth="8" defaultRowHeight="12.75" outlineLevelRow="1" x14ac:dyDescent="0.2"/>
  <cols>
    <col min="1" max="1" width="5.5" style="1" customWidth="1"/>
    <col min="2" max="2" width="4.125" style="1" customWidth="1"/>
    <col min="3" max="3" width="35.625" style="1" customWidth="1"/>
    <col min="4" max="4" width="12.375" style="1" customWidth="1"/>
    <col min="5" max="5" width="12.5" style="1" customWidth="1"/>
    <col min="6" max="6" width="3.875" style="1" customWidth="1"/>
    <col min="7" max="7" width="9.875" style="1" customWidth="1"/>
    <col min="8" max="8" width="3.375" style="1" customWidth="1"/>
    <col min="9" max="33" width="12.125" style="1" customWidth="1"/>
    <col min="34" max="16384" width="8" style="1"/>
  </cols>
  <sheetData>
    <row r="1" spans="1:43" ht="18.75" x14ac:dyDescent="0.3">
      <c r="A1" s="15" t="str">
        <f>bus</f>
        <v>Powercor</v>
      </c>
      <c r="B1" s="15"/>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43" ht="18.75" x14ac:dyDescent="0.3">
      <c r="A2" s="56" t="str">
        <f>proj</f>
        <v>BAN003-BMH003 Tie upgrade</v>
      </c>
      <c r="B2" s="56"/>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43" ht="15.75" x14ac:dyDescent="0.25">
      <c r="A3" s="203" t="s">
        <v>135</v>
      </c>
      <c r="B3" s="5"/>
      <c r="C3" s="200">
        <f>INDEX(Assumptions!$E$14:$E$18, MATCH(A3,_xlfn.ANCHORARRAY( Assumptions!$C$14),0))</f>
        <v>0</v>
      </c>
    </row>
    <row r="4" spans="1:43" x14ac:dyDescent="0.2">
      <c r="A4" s="201" t="str">
        <f>(INDEX(Data!$D$9:$D$13, MATCH(A3, options,0)))</f>
        <v>Not used</v>
      </c>
      <c r="B4" s="187"/>
      <c r="C4" s="238" t="str">
        <f>IF(INDEX(Misc_calcs!$D$49:$D$67, MATCH(A3, Misc_calcs!$B$49:$B$67,0)), Misc_calcs!$B$70, "")</f>
        <v/>
      </c>
    </row>
    <row r="5" spans="1:43" hidden="1" outlineLevel="1" x14ac:dyDescent="0.2">
      <c r="C5" s="99"/>
      <c r="D5" s="98"/>
      <c r="E5" s="100"/>
      <c r="F5" s="100"/>
      <c r="G5" s="98"/>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row>
    <row r="6" spans="1:43" hidden="1" outlineLevel="1" x14ac:dyDescent="0.2">
      <c r="A6" s="98" t="str">
        <f>'Option1 (base case)'!A6</f>
        <v>Count</v>
      </c>
      <c r="B6" s="98"/>
      <c r="C6" s="99"/>
      <c r="D6" s="98"/>
      <c r="E6" s="100"/>
      <c r="F6" s="100"/>
      <c r="G6" s="98"/>
      <c r="H6" s="101"/>
      <c r="I6" s="101">
        <f>'Option1 (base case)'!I6</f>
        <v>1</v>
      </c>
      <c r="J6" s="101">
        <f>'Option1 (base case)'!J6</f>
        <v>2</v>
      </c>
      <c r="K6" s="101">
        <f>'Option1 (base case)'!K6</f>
        <v>3</v>
      </c>
      <c r="L6" s="101">
        <f>'Option1 (base case)'!L6</f>
        <v>4</v>
      </c>
      <c r="M6" s="101">
        <f>'Option1 (base case)'!M6</f>
        <v>5</v>
      </c>
      <c r="N6" s="101">
        <f>'Option1 (base case)'!N6</f>
        <v>6</v>
      </c>
      <c r="O6" s="101">
        <f>'Option1 (base case)'!O6</f>
        <v>7</v>
      </c>
      <c r="P6" s="101">
        <f>'Option1 (base case)'!P6</f>
        <v>8</v>
      </c>
      <c r="Q6" s="101">
        <f>'Option1 (base case)'!Q6</f>
        <v>9</v>
      </c>
      <c r="R6" s="101">
        <f>'Option1 (base case)'!R6</f>
        <v>10</v>
      </c>
      <c r="S6" s="101">
        <f>'Option1 (base case)'!S6</f>
        <v>11</v>
      </c>
      <c r="T6" s="101">
        <f>'Option1 (base case)'!T6</f>
        <v>12</v>
      </c>
      <c r="U6" s="101">
        <f>'Option1 (base case)'!U6</f>
        <v>13</v>
      </c>
      <c r="V6" s="101">
        <f>'Option1 (base case)'!V6</f>
        <v>14</v>
      </c>
      <c r="W6" s="101">
        <f>'Option1 (base case)'!W6</f>
        <v>15</v>
      </c>
      <c r="X6" s="101">
        <f>'Option1 (base case)'!X6</f>
        <v>16</v>
      </c>
      <c r="Y6" s="101">
        <f>'Option1 (base case)'!Y6</f>
        <v>17</v>
      </c>
      <c r="Z6" s="101">
        <f>'Option1 (base case)'!Z6</f>
        <v>18</v>
      </c>
      <c r="AA6" s="101">
        <f>'Option1 (base case)'!AA6</f>
        <v>19</v>
      </c>
      <c r="AB6" s="101">
        <f>'Option1 (base case)'!AB6</f>
        <v>20</v>
      </c>
      <c r="AC6" s="101">
        <f>'Option1 (base case)'!AC6</f>
        <v>21</v>
      </c>
      <c r="AD6" s="101">
        <f>'Option1 (base case)'!AD6</f>
        <v>22</v>
      </c>
      <c r="AE6" s="101">
        <f>'Option1 (base case)'!AE6</f>
        <v>23</v>
      </c>
      <c r="AF6" s="101">
        <f>'Option1 (base case)'!AF6</f>
        <v>24</v>
      </c>
      <c r="AG6" s="101">
        <f>'Option1 (base case)'!AG6</f>
        <v>25</v>
      </c>
    </row>
    <row r="7" spans="1:43" hidden="1" outlineLevel="1" x14ac:dyDescent="0.2">
      <c r="A7" s="98" t="str">
        <f>'Option1 (base case)'!A7</f>
        <v>Value of CO2 reductions</v>
      </c>
      <c r="B7" s="98"/>
      <c r="G7" s="160" t="s">
        <v>64</v>
      </c>
      <c r="I7" s="99">
        <f>'Option1 (base case)'!I7</f>
        <v>24.730486797759085</v>
      </c>
      <c r="J7" s="99">
        <f>'Option1 (base case)'!J7</f>
        <v>22.340740091772258</v>
      </c>
      <c r="K7" s="99">
        <f>'Option1 (base case)'!K7</f>
        <v>20.196329122153124</v>
      </c>
      <c r="L7" s="99">
        <f>'Option1 (base case)'!L7</f>
        <v>18.06294207659629</v>
      </c>
      <c r="M7" s="99">
        <f>'Option1 (base case)'!M7</f>
        <v>15.913397615084225</v>
      </c>
      <c r="N7" s="99">
        <f>'Option1 (base case)'!N7</f>
        <v>13.715069432539002</v>
      </c>
      <c r="O7" s="99">
        <f>'Option1 (base case)'!O7</f>
        <v>13.715069432539002</v>
      </c>
      <c r="P7" s="99">
        <f>'Option1 (base case)'!P7</f>
        <v>13.715069432539002</v>
      </c>
      <c r="Q7" s="99">
        <f>'Option1 (base case)'!Q7</f>
        <v>13.715069432539002</v>
      </c>
      <c r="R7" s="99">
        <f>'Option1 (base case)'!R7</f>
        <v>13.715069432539002</v>
      </c>
      <c r="S7" s="99">
        <f>'Option1 (base case)'!S7</f>
        <v>13.715069432539002</v>
      </c>
      <c r="T7" s="99">
        <f>'Option1 (base case)'!T7</f>
        <v>13.715069432539002</v>
      </c>
      <c r="U7" s="99">
        <f>'Option1 (base case)'!U7</f>
        <v>13.715069432539002</v>
      </c>
      <c r="V7" s="99">
        <f>'Option1 (base case)'!V7</f>
        <v>13.715069432539002</v>
      </c>
      <c r="W7" s="99">
        <f>'Option1 (base case)'!W7</f>
        <v>13.715069432539002</v>
      </c>
      <c r="X7" s="99">
        <f>'Option1 (base case)'!X7</f>
        <v>13.715069432539002</v>
      </c>
      <c r="Y7" s="99">
        <f>'Option1 (base case)'!Y7</f>
        <v>13.715069432539002</v>
      </c>
      <c r="Z7" s="99">
        <f>'Option1 (base case)'!Z7</f>
        <v>13.715069432539002</v>
      </c>
      <c r="AA7" s="99">
        <f>'Option1 (base case)'!AA7</f>
        <v>13.715069432539002</v>
      </c>
      <c r="AB7" s="99">
        <f>'Option1 (base case)'!AB7</f>
        <v>13.715069432539002</v>
      </c>
      <c r="AC7" s="99">
        <f>'Option1 (base case)'!AC7</f>
        <v>13.715069432539002</v>
      </c>
      <c r="AD7" s="99">
        <f>'Option1 (base case)'!AD7</f>
        <v>13.715069432539002</v>
      </c>
      <c r="AE7" s="99">
        <f>'Option1 (base case)'!AE7</f>
        <v>13.715069432539002</v>
      </c>
      <c r="AF7" s="99">
        <f>'Option1 (base case)'!AF7</f>
        <v>13.715069432539002</v>
      </c>
      <c r="AG7" s="99">
        <f>'Option1 (base case)'!AG7</f>
        <v>13.715069432539002</v>
      </c>
    </row>
    <row r="8" spans="1:43" ht="6.75" customHeight="1" collapsed="1" x14ac:dyDescent="0.2">
      <c r="C8" s="99"/>
      <c r="D8" s="98"/>
      <c r="E8" s="100"/>
      <c r="F8" s="100"/>
      <c r="G8" s="98"/>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row>
    <row r="9" spans="1:43" ht="15" x14ac:dyDescent="0.2">
      <c r="A9" s="18"/>
      <c r="B9" s="18"/>
      <c r="C9" s="18"/>
      <c r="D9" s="18"/>
      <c r="E9" s="18"/>
      <c r="F9" s="142"/>
      <c r="G9" s="18" t="s">
        <v>25</v>
      </c>
      <c r="H9" s="220"/>
      <c r="I9" s="17" t="str">
        <f>'Option1 (base case)'!I9</f>
        <v>2026-27</v>
      </c>
      <c r="J9" s="17" t="str">
        <f>'Option1 (base case)'!J9</f>
        <v>2027-28</v>
      </c>
      <c r="K9" s="17" t="str">
        <f>'Option1 (base case)'!K9</f>
        <v>2028-29</v>
      </c>
      <c r="L9" s="17" t="str">
        <f>'Option1 (base case)'!L9</f>
        <v>2029-30</v>
      </c>
      <c r="M9" s="17" t="str">
        <f>'Option1 (base case)'!M9</f>
        <v>2030-31</v>
      </c>
      <c r="N9" s="17" t="str">
        <f>'Option1 (base case)'!N9</f>
        <v>2031-32</v>
      </c>
      <c r="O9" s="17" t="str">
        <f>'Option1 (base case)'!O9</f>
        <v>2032-33</v>
      </c>
      <c r="P9" s="17" t="str">
        <f>'Option1 (base case)'!P9</f>
        <v>2033-34</v>
      </c>
      <c r="Q9" s="17" t="str">
        <f>'Option1 (base case)'!Q9</f>
        <v>2034-35</v>
      </c>
      <c r="R9" s="17" t="str">
        <f>'Option1 (base case)'!R9</f>
        <v>2035-36</v>
      </c>
      <c r="S9" s="17" t="str">
        <f>'Option1 (base case)'!S9</f>
        <v>2036-37</v>
      </c>
      <c r="T9" s="17" t="str">
        <f>'Option1 (base case)'!T9</f>
        <v>2037-38</v>
      </c>
      <c r="U9" s="17" t="str">
        <f>'Option1 (base case)'!U9</f>
        <v>2038-39</v>
      </c>
      <c r="V9" s="17" t="str">
        <f>'Option1 (base case)'!V9</f>
        <v>2039-40</v>
      </c>
      <c r="W9" s="17" t="str">
        <f>'Option1 (base case)'!W9</f>
        <v>2040-41</v>
      </c>
      <c r="X9" s="17" t="str">
        <f>'Option1 (base case)'!X9</f>
        <v>2041-42</v>
      </c>
      <c r="Y9" s="17" t="str">
        <f>'Option1 (base case)'!Y9</f>
        <v>2042-43</v>
      </c>
      <c r="Z9" s="17" t="str">
        <f>'Option1 (base case)'!Z9</f>
        <v>2043-44</v>
      </c>
      <c r="AA9" s="17" t="str">
        <f>'Option1 (base case)'!AA9</f>
        <v>2044-45</v>
      </c>
      <c r="AB9" s="17" t="str">
        <f>'Option1 (base case)'!AB9</f>
        <v>2045-46</v>
      </c>
      <c r="AC9" s="17" t="str">
        <f>'Option1 (base case)'!AC9</f>
        <v>2046-47</v>
      </c>
      <c r="AD9" s="17" t="str">
        <f>'Option1 (base case)'!AD9</f>
        <v>2047-48</v>
      </c>
      <c r="AE9" s="17" t="str">
        <f>'Option1 (base case)'!AE9</f>
        <v>2048-49</v>
      </c>
      <c r="AF9" s="17" t="str">
        <f>'Option1 (base case)'!AF9</f>
        <v>2049-50</v>
      </c>
      <c r="AG9" s="17" t="str">
        <f>'Option1 (base case)'!AG9</f>
        <v>2050-51</v>
      </c>
    </row>
    <row r="10" spans="1:43" ht="4.5" customHeight="1" x14ac:dyDescent="0.2">
      <c r="C10" s="3"/>
      <c r="D10" s="3"/>
      <c r="H10"/>
      <c r="I10"/>
      <c r="J10"/>
      <c r="K10"/>
      <c r="L10"/>
      <c r="M10"/>
      <c r="N10"/>
      <c r="O10"/>
      <c r="P10"/>
      <c r="Q10"/>
      <c r="R10"/>
      <c r="S10"/>
      <c r="T10"/>
      <c r="U10"/>
      <c r="V10"/>
      <c r="W10"/>
      <c r="X10"/>
      <c r="Y10"/>
      <c r="Z10"/>
      <c r="AA10"/>
      <c r="AB10"/>
      <c r="AC10"/>
      <c r="AD10"/>
      <c r="AE10"/>
      <c r="AF10"/>
      <c r="AG10"/>
    </row>
    <row r="11" spans="1:43" ht="15" x14ac:dyDescent="0.2">
      <c r="A11" s="89" t="s">
        <v>121</v>
      </c>
      <c r="B11" s="89"/>
      <c r="C11" s="90"/>
      <c r="D11" s="90"/>
      <c r="E11" s="90"/>
      <c r="F11" s="90"/>
      <c r="G11" s="204"/>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c r="AI11"/>
      <c r="AJ11"/>
      <c r="AK11"/>
      <c r="AL11"/>
      <c r="AM11"/>
    </row>
    <row r="12" spans="1:43" x14ac:dyDescent="0.2">
      <c r="A12" s="3"/>
      <c r="B12" s="3"/>
      <c r="C12" s="3"/>
      <c r="D12" s="3"/>
      <c r="G12" s="205"/>
      <c r="AH12"/>
      <c r="AI12"/>
      <c r="AJ12"/>
      <c r="AK12"/>
      <c r="AL12"/>
      <c r="AM12"/>
    </row>
    <row r="13" spans="1:43" x14ac:dyDescent="0.2">
      <c r="C13" s="3" t="s">
        <v>17</v>
      </c>
      <c r="D13"/>
      <c r="E13" s="125" t="s">
        <v>70</v>
      </c>
      <c r="G13" s="206"/>
      <c r="H13"/>
      <c r="I13"/>
      <c r="J13"/>
      <c r="K13"/>
      <c r="L13"/>
      <c r="M13"/>
      <c r="N13"/>
      <c r="O13"/>
      <c r="P13"/>
      <c r="Q13"/>
      <c r="R13"/>
      <c r="S13"/>
      <c r="T13"/>
      <c r="U13"/>
      <c r="V13"/>
      <c r="W13"/>
      <c r="X13"/>
      <c r="Y13"/>
      <c r="Z13"/>
      <c r="AA13"/>
      <c r="AB13"/>
      <c r="AC13"/>
      <c r="AD13"/>
      <c r="AE13"/>
      <c r="AF13"/>
      <c r="AG13"/>
      <c r="AH13"/>
      <c r="AI13"/>
      <c r="AJ13"/>
      <c r="AK13"/>
      <c r="AL13"/>
      <c r="AM13"/>
      <c r="AN13"/>
      <c r="AO13"/>
      <c r="AP13"/>
      <c r="AQ13"/>
    </row>
    <row r="14" spans="1:43" x14ac:dyDescent="0.2">
      <c r="C14" s="57" t="s">
        <v>58</v>
      </c>
      <c r="D14"/>
      <c r="E14" s="148">
        <v>0</v>
      </c>
      <c r="G14" s="207">
        <f>input_dollars</f>
        <v>45291</v>
      </c>
      <c r="H14" s="149"/>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c r="AI14"/>
      <c r="AJ14"/>
      <c r="AK14"/>
      <c r="AL14"/>
      <c r="AM14"/>
      <c r="AN14"/>
      <c r="AO14"/>
      <c r="AP14"/>
      <c r="AQ14"/>
    </row>
    <row r="15" spans="1:43" x14ac:dyDescent="0.2">
      <c r="C15" s="57" t="s">
        <v>58</v>
      </c>
      <c r="D15"/>
      <c r="E15" s="148">
        <v>0</v>
      </c>
      <c r="G15" s="207">
        <f>input_dollars</f>
        <v>45291</v>
      </c>
      <c r="H15" s="2"/>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c r="AI15"/>
      <c r="AJ15"/>
      <c r="AK15"/>
      <c r="AL15"/>
      <c r="AM15"/>
      <c r="AN15"/>
      <c r="AO15"/>
      <c r="AP15"/>
      <c r="AQ15"/>
    </row>
    <row r="16" spans="1:43" x14ac:dyDescent="0.2">
      <c r="C16" s="57" t="s">
        <v>58</v>
      </c>
      <c r="D16"/>
      <c r="E16" s="148">
        <v>0</v>
      </c>
      <c r="G16" s="207">
        <f>input_dollars</f>
        <v>45291</v>
      </c>
      <c r="H16" s="2"/>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c r="AI16"/>
      <c r="AJ16"/>
      <c r="AK16"/>
      <c r="AL16"/>
      <c r="AM16"/>
      <c r="AN16"/>
      <c r="AO16"/>
      <c r="AP16"/>
      <c r="AQ16"/>
    </row>
    <row r="17" spans="1:43" x14ac:dyDescent="0.2">
      <c r="C17" s="1" t="s">
        <v>30</v>
      </c>
      <c r="G17" s="207">
        <f>input_dollars</f>
        <v>45291</v>
      </c>
      <c r="H17" s="107"/>
      <c r="I17" s="106">
        <f t="shared" ref="I17:Q17" si="0">SUM(I14:I16)</f>
        <v>0</v>
      </c>
      <c r="J17" s="106">
        <f t="shared" si="0"/>
        <v>0</v>
      </c>
      <c r="K17" s="106">
        <f t="shared" si="0"/>
        <v>0</v>
      </c>
      <c r="L17" s="106">
        <f t="shared" si="0"/>
        <v>0</v>
      </c>
      <c r="M17" s="106">
        <f t="shared" si="0"/>
        <v>0</v>
      </c>
      <c r="N17" s="106">
        <f t="shared" si="0"/>
        <v>0</v>
      </c>
      <c r="O17" s="106">
        <f t="shared" si="0"/>
        <v>0</v>
      </c>
      <c r="P17" s="106">
        <f t="shared" si="0"/>
        <v>0</v>
      </c>
      <c r="Q17" s="106">
        <f t="shared" si="0"/>
        <v>0</v>
      </c>
      <c r="R17" s="106">
        <f t="shared" ref="R17:AG17" si="1">SUM(R14:R16)</f>
        <v>0</v>
      </c>
      <c r="S17" s="106">
        <f t="shared" si="1"/>
        <v>0</v>
      </c>
      <c r="T17" s="106">
        <f t="shared" si="1"/>
        <v>0</v>
      </c>
      <c r="U17" s="106">
        <f t="shared" si="1"/>
        <v>0</v>
      </c>
      <c r="V17" s="106">
        <f t="shared" si="1"/>
        <v>0</v>
      </c>
      <c r="W17" s="106">
        <f t="shared" si="1"/>
        <v>0</v>
      </c>
      <c r="X17" s="106">
        <f t="shared" si="1"/>
        <v>0</v>
      </c>
      <c r="Y17" s="106">
        <f t="shared" si="1"/>
        <v>0</v>
      </c>
      <c r="Z17" s="106">
        <f t="shared" si="1"/>
        <v>0</v>
      </c>
      <c r="AA17" s="106">
        <f t="shared" si="1"/>
        <v>0</v>
      </c>
      <c r="AB17" s="106">
        <f t="shared" si="1"/>
        <v>0</v>
      </c>
      <c r="AC17" s="106">
        <f t="shared" si="1"/>
        <v>0</v>
      </c>
      <c r="AD17" s="106">
        <f t="shared" si="1"/>
        <v>0</v>
      </c>
      <c r="AE17" s="106">
        <f t="shared" si="1"/>
        <v>0</v>
      </c>
      <c r="AF17" s="106">
        <f t="shared" si="1"/>
        <v>0</v>
      </c>
      <c r="AG17" s="106">
        <f t="shared" si="1"/>
        <v>0</v>
      </c>
      <c r="AH17"/>
      <c r="AI17"/>
      <c r="AJ17"/>
      <c r="AK17"/>
      <c r="AL17"/>
      <c r="AM17"/>
    </row>
    <row r="18" spans="1:43" x14ac:dyDescent="0.2">
      <c r="C18"/>
      <c r="D18"/>
      <c r="E18"/>
      <c r="G18" s="206"/>
      <c r="H18"/>
      <c r="I18"/>
      <c r="J18"/>
      <c r="K18"/>
      <c r="L18"/>
      <c r="M18"/>
      <c r="N18"/>
      <c r="O18"/>
      <c r="P18"/>
      <c r="Q18"/>
      <c r="R18"/>
      <c r="S18"/>
      <c r="T18"/>
      <c r="U18"/>
      <c r="V18"/>
      <c r="W18"/>
      <c r="X18"/>
      <c r="Y18"/>
      <c r="Z18"/>
      <c r="AA18"/>
      <c r="AB18"/>
      <c r="AC18"/>
      <c r="AD18"/>
      <c r="AE18"/>
      <c r="AF18"/>
      <c r="AG18"/>
      <c r="AH18"/>
      <c r="AI18"/>
      <c r="AJ18"/>
      <c r="AK18"/>
      <c r="AL18"/>
      <c r="AM18"/>
      <c r="AN18"/>
      <c r="AO18"/>
      <c r="AP18"/>
      <c r="AQ18"/>
    </row>
    <row r="19" spans="1:43" x14ac:dyDescent="0.2">
      <c r="C19" s="1" t="s">
        <v>31</v>
      </c>
      <c r="D19"/>
      <c r="E19"/>
      <c r="F19" s="107"/>
      <c r="G19" s="207">
        <f>input_dollars</f>
        <v>45291</v>
      </c>
      <c r="H19" s="107"/>
      <c r="I19" s="32">
        <v>0</v>
      </c>
      <c r="J19" s="32">
        <v>0</v>
      </c>
      <c r="K19" s="32">
        <v>0</v>
      </c>
      <c r="L19" s="32">
        <v>0</v>
      </c>
      <c r="M19" s="32">
        <v>0</v>
      </c>
      <c r="N19" s="32">
        <v>0</v>
      </c>
      <c r="O19" s="32">
        <v>0</v>
      </c>
      <c r="P19" s="32">
        <v>0</v>
      </c>
      <c r="Q19" s="32">
        <v>0</v>
      </c>
      <c r="R19" s="32">
        <v>0</v>
      </c>
      <c r="S19" s="136">
        <v>0</v>
      </c>
      <c r="T19" s="136">
        <v>0</v>
      </c>
      <c r="U19" s="136">
        <v>0</v>
      </c>
      <c r="V19" s="136">
        <v>0</v>
      </c>
      <c r="W19" s="136">
        <v>0</v>
      </c>
      <c r="X19" s="136">
        <v>0</v>
      </c>
      <c r="Y19" s="136">
        <v>0</v>
      </c>
      <c r="Z19" s="136">
        <v>0</v>
      </c>
      <c r="AA19" s="136">
        <v>0</v>
      </c>
      <c r="AB19" s="136">
        <v>0</v>
      </c>
      <c r="AC19" s="136">
        <v>0</v>
      </c>
      <c r="AD19" s="136">
        <v>0</v>
      </c>
      <c r="AE19" s="136">
        <v>0</v>
      </c>
      <c r="AF19" s="136">
        <v>0</v>
      </c>
      <c r="AG19" s="136">
        <v>0</v>
      </c>
      <c r="AH19"/>
      <c r="AI19"/>
      <c r="AJ19"/>
      <c r="AK19"/>
      <c r="AL19"/>
      <c r="AM19"/>
    </row>
    <row r="20" spans="1:43" x14ac:dyDescent="0.2">
      <c r="G20" s="205"/>
      <c r="AH20"/>
      <c r="AI20"/>
      <c r="AJ20"/>
      <c r="AK20"/>
      <c r="AL20"/>
      <c r="AM20"/>
    </row>
    <row r="21" spans="1:43" x14ac:dyDescent="0.2">
      <c r="C21"/>
      <c r="D21"/>
      <c r="E21"/>
      <c r="G21" s="206"/>
      <c r="H21"/>
      <c r="I21"/>
      <c r="J21"/>
      <c r="K21"/>
      <c r="L21"/>
      <c r="M21"/>
      <c r="N21"/>
      <c r="O21"/>
      <c r="P21"/>
      <c r="Q21"/>
      <c r="R21"/>
      <c r="S21"/>
      <c r="T21"/>
      <c r="U21"/>
      <c r="V21"/>
      <c r="W21"/>
      <c r="X21"/>
      <c r="Y21"/>
      <c r="Z21"/>
      <c r="AA21"/>
      <c r="AB21"/>
      <c r="AC21"/>
      <c r="AD21"/>
      <c r="AE21"/>
      <c r="AF21"/>
      <c r="AG21"/>
      <c r="AH21"/>
      <c r="AI21"/>
      <c r="AJ21"/>
      <c r="AK21"/>
      <c r="AL21"/>
      <c r="AM21"/>
      <c r="AN21"/>
      <c r="AO21"/>
      <c r="AP21"/>
      <c r="AQ21"/>
    </row>
    <row r="22" spans="1:43" ht="15" x14ac:dyDescent="0.2">
      <c r="A22" s="89" t="s">
        <v>156</v>
      </c>
      <c r="B22" s="89"/>
      <c r="C22" s="89"/>
      <c r="D22" s="89"/>
      <c r="E22" s="89"/>
      <c r="F22" s="89"/>
      <c r="G22" s="204"/>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c r="AI22"/>
      <c r="AJ22"/>
      <c r="AK22"/>
      <c r="AL22"/>
      <c r="AM22"/>
      <c r="AN22"/>
      <c r="AO22"/>
      <c r="AP22"/>
      <c r="AQ22"/>
    </row>
    <row r="23" spans="1:43" ht="12.75" customHeight="1" x14ac:dyDescent="0.2">
      <c r="A23" s="111"/>
      <c r="B23" s="111"/>
      <c r="C23" s="111"/>
      <c r="D23" s="111"/>
      <c r="E23" s="111"/>
      <c r="F23" s="111"/>
      <c r="G23" s="208"/>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c r="AI23"/>
      <c r="AJ23"/>
      <c r="AK23"/>
      <c r="AL23"/>
      <c r="AM23"/>
      <c r="AN23"/>
      <c r="AO23"/>
      <c r="AP23"/>
      <c r="AQ23"/>
    </row>
    <row r="24" spans="1:43" ht="12.75" customHeight="1" x14ac:dyDescent="0.2">
      <c r="A24" s="111"/>
      <c r="B24" s="111"/>
      <c r="C24" s="1" t="s">
        <v>157</v>
      </c>
      <c r="D24" s="111"/>
      <c r="E24" s="111"/>
      <c r="F24" s="111"/>
      <c r="G24" s="208"/>
      <c r="H24" s="111"/>
      <c r="I24" s="168">
        <v>0</v>
      </c>
      <c r="J24" s="168">
        <v>0</v>
      </c>
      <c r="K24" s="168">
        <v>0</v>
      </c>
      <c r="L24" s="168">
        <v>0</v>
      </c>
      <c r="M24" s="168">
        <v>0</v>
      </c>
      <c r="N24" s="168">
        <v>0</v>
      </c>
      <c r="O24" s="168">
        <v>0</v>
      </c>
      <c r="P24" s="168">
        <v>0</v>
      </c>
      <c r="Q24" s="168">
        <v>0</v>
      </c>
      <c r="R24" s="168">
        <v>0</v>
      </c>
      <c r="S24" s="168">
        <v>0</v>
      </c>
      <c r="T24" s="168">
        <v>0</v>
      </c>
      <c r="U24" s="169">
        <v>0</v>
      </c>
      <c r="V24" s="169">
        <v>0</v>
      </c>
      <c r="W24" s="169">
        <v>0</v>
      </c>
      <c r="X24" s="169">
        <v>0</v>
      </c>
      <c r="Y24" s="169">
        <v>0</v>
      </c>
      <c r="Z24" s="169">
        <v>0</v>
      </c>
      <c r="AA24" s="169">
        <v>0</v>
      </c>
      <c r="AB24" s="169">
        <v>0</v>
      </c>
      <c r="AC24" s="169">
        <v>0</v>
      </c>
      <c r="AD24" s="169">
        <v>0</v>
      </c>
      <c r="AE24" s="169">
        <v>0</v>
      </c>
      <c r="AF24" s="169">
        <v>0</v>
      </c>
      <c r="AG24" s="169">
        <v>0</v>
      </c>
      <c r="AH24"/>
      <c r="AI24"/>
      <c r="AJ24"/>
      <c r="AK24"/>
      <c r="AL24"/>
      <c r="AM24"/>
      <c r="AN24"/>
      <c r="AO24"/>
      <c r="AP24"/>
      <c r="AQ24"/>
    </row>
    <row r="25" spans="1:43" ht="12.75" customHeight="1" x14ac:dyDescent="0.2">
      <c r="A25" s="111"/>
      <c r="B25" s="111"/>
      <c r="C25" s="1" t="s">
        <v>158</v>
      </c>
      <c r="D25" s="208"/>
      <c r="E25" s="111"/>
      <c r="F25" s="111"/>
      <c r="G25" s="208"/>
      <c r="H25" s="111"/>
      <c r="I25" s="169">
        <v>0</v>
      </c>
      <c r="J25" s="169">
        <v>0</v>
      </c>
      <c r="K25" s="169">
        <v>0</v>
      </c>
      <c r="L25" s="169">
        <v>0</v>
      </c>
      <c r="M25" s="169">
        <v>0</v>
      </c>
      <c r="N25" s="168">
        <v>0</v>
      </c>
      <c r="O25" s="168">
        <v>0</v>
      </c>
      <c r="P25" s="168">
        <v>0</v>
      </c>
      <c r="Q25" s="168">
        <v>0</v>
      </c>
      <c r="R25" s="168">
        <v>0</v>
      </c>
      <c r="S25" s="168">
        <v>0</v>
      </c>
      <c r="T25" s="168">
        <v>0</v>
      </c>
      <c r="U25" s="169">
        <v>0</v>
      </c>
      <c r="V25" s="169">
        <v>0</v>
      </c>
      <c r="W25" s="169">
        <v>0</v>
      </c>
      <c r="X25" s="169">
        <v>0</v>
      </c>
      <c r="Y25" s="169">
        <v>0</v>
      </c>
      <c r="Z25" s="169">
        <v>0</v>
      </c>
      <c r="AA25" s="169">
        <v>0</v>
      </c>
      <c r="AB25" s="169">
        <v>0</v>
      </c>
      <c r="AC25" s="169">
        <v>0</v>
      </c>
      <c r="AD25" s="169">
        <v>0</v>
      </c>
      <c r="AE25" s="169">
        <v>0</v>
      </c>
      <c r="AF25" s="169">
        <v>0</v>
      </c>
      <c r="AG25" s="169">
        <v>0</v>
      </c>
      <c r="AH25"/>
      <c r="AI25"/>
      <c r="AJ25"/>
      <c r="AK25"/>
      <c r="AL25"/>
      <c r="AM25"/>
      <c r="AN25"/>
      <c r="AO25"/>
      <c r="AP25"/>
      <c r="AQ25"/>
    </row>
    <row r="26" spans="1:43" ht="12.75" customHeight="1" x14ac:dyDescent="0.2">
      <c r="A26" s="111"/>
      <c r="B26" s="111"/>
      <c r="C26" s="111"/>
      <c r="D26" s="208"/>
      <c r="E26" s="111"/>
      <c r="F26" s="111"/>
      <c r="G26" s="208"/>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c r="AI26"/>
      <c r="AJ26"/>
      <c r="AK26"/>
      <c r="AL26"/>
      <c r="AM26"/>
      <c r="AN26"/>
      <c r="AO26"/>
      <c r="AP26"/>
      <c r="AQ26"/>
    </row>
    <row r="27" spans="1:43" ht="12.75" customHeight="1" x14ac:dyDescent="0.2">
      <c r="A27" s="111"/>
      <c r="B27" s="111"/>
      <c r="C27" s="111"/>
      <c r="D27" s="208"/>
      <c r="E27" s="111"/>
      <c r="F27" s="111"/>
      <c r="G27" s="208"/>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c r="AI27"/>
      <c r="AJ27"/>
      <c r="AK27"/>
      <c r="AL27"/>
      <c r="AM27"/>
      <c r="AN27"/>
      <c r="AO27"/>
      <c r="AP27"/>
      <c r="AQ27"/>
    </row>
    <row r="28" spans="1:43" x14ac:dyDescent="0.2">
      <c r="C28" s="1" t="s">
        <v>124</v>
      </c>
      <c r="D28" s="205"/>
      <c r="E28"/>
      <c r="G28" s="207" t="s">
        <v>40</v>
      </c>
      <c r="H28"/>
      <c r="I28" s="168">
        <v>0</v>
      </c>
      <c r="J28" s="168">
        <v>0</v>
      </c>
      <c r="K28" s="168">
        <v>0</v>
      </c>
      <c r="L28" s="168">
        <v>0</v>
      </c>
      <c r="M28" s="168">
        <v>0</v>
      </c>
      <c r="N28" s="168">
        <v>0</v>
      </c>
      <c r="O28" s="168">
        <v>0</v>
      </c>
      <c r="P28" s="168">
        <v>0</v>
      </c>
      <c r="Q28" s="168">
        <v>0</v>
      </c>
      <c r="R28" s="168">
        <v>0</v>
      </c>
      <c r="S28" s="168">
        <v>0</v>
      </c>
      <c r="T28" s="168">
        <v>0</v>
      </c>
      <c r="U28" s="168">
        <v>0</v>
      </c>
      <c r="V28" s="168">
        <v>0</v>
      </c>
      <c r="W28" s="168">
        <v>0</v>
      </c>
      <c r="X28" s="168">
        <v>0</v>
      </c>
      <c r="Y28" s="168">
        <v>0</v>
      </c>
      <c r="Z28" s="168">
        <v>0</v>
      </c>
      <c r="AA28" s="168">
        <v>0</v>
      </c>
      <c r="AB28" s="168">
        <v>0</v>
      </c>
      <c r="AC28" s="168">
        <v>0</v>
      </c>
      <c r="AD28" s="168">
        <v>0</v>
      </c>
      <c r="AE28" s="168">
        <v>0</v>
      </c>
      <c r="AF28" s="168">
        <v>0</v>
      </c>
      <c r="AG28" s="168">
        <v>0</v>
      </c>
      <c r="AH28"/>
      <c r="AI28"/>
      <c r="AJ28"/>
      <c r="AK28"/>
      <c r="AL28"/>
      <c r="AM28"/>
      <c r="AN28"/>
      <c r="AO28"/>
      <c r="AP28"/>
      <c r="AQ28"/>
    </row>
    <row r="29" spans="1:43" x14ac:dyDescent="0.2">
      <c r="C29" s="1" t="s">
        <v>125</v>
      </c>
      <c r="D29" s="205" t="s">
        <v>64</v>
      </c>
      <c r="E29" s="112">
        <f>Assumptions!G43*vcr_esc</f>
        <v>44753.327047371298</v>
      </c>
      <c r="F29" s="238" t="str">
        <f>IF(AND(SUM(I28:AG28)&lt;&gt;0, E29=0), "!", "")</f>
        <v/>
      </c>
      <c r="G29" s="207">
        <f>input_dollars</f>
        <v>45291</v>
      </c>
      <c r="H29"/>
      <c r="I29" s="297">
        <f>I28*$E$29</f>
        <v>0</v>
      </c>
      <c r="J29" s="297">
        <f t="shared" ref="J29:AG29" si="2">J28*$E$29</f>
        <v>0</v>
      </c>
      <c r="K29" s="297">
        <f t="shared" si="2"/>
        <v>0</v>
      </c>
      <c r="L29" s="297">
        <f t="shared" si="2"/>
        <v>0</v>
      </c>
      <c r="M29" s="297">
        <f t="shared" si="2"/>
        <v>0</v>
      </c>
      <c r="N29" s="297">
        <f t="shared" si="2"/>
        <v>0</v>
      </c>
      <c r="O29" s="297">
        <f t="shared" si="2"/>
        <v>0</v>
      </c>
      <c r="P29" s="297">
        <f t="shared" si="2"/>
        <v>0</v>
      </c>
      <c r="Q29" s="297">
        <f t="shared" si="2"/>
        <v>0</v>
      </c>
      <c r="R29" s="297">
        <f t="shared" si="2"/>
        <v>0</v>
      </c>
      <c r="S29" s="297">
        <f t="shared" si="2"/>
        <v>0</v>
      </c>
      <c r="T29" s="297">
        <f t="shared" si="2"/>
        <v>0</v>
      </c>
      <c r="U29" s="297">
        <f t="shared" si="2"/>
        <v>0</v>
      </c>
      <c r="V29" s="297">
        <f t="shared" si="2"/>
        <v>0</v>
      </c>
      <c r="W29" s="297">
        <f t="shared" si="2"/>
        <v>0</v>
      </c>
      <c r="X29" s="297">
        <f t="shared" si="2"/>
        <v>0</v>
      </c>
      <c r="Y29" s="297">
        <f t="shared" si="2"/>
        <v>0</v>
      </c>
      <c r="Z29" s="297">
        <f t="shared" si="2"/>
        <v>0</v>
      </c>
      <c r="AA29" s="297">
        <f t="shared" si="2"/>
        <v>0</v>
      </c>
      <c r="AB29" s="297">
        <f t="shared" si="2"/>
        <v>0</v>
      </c>
      <c r="AC29" s="297">
        <f t="shared" si="2"/>
        <v>0</v>
      </c>
      <c r="AD29" s="297">
        <f t="shared" si="2"/>
        <v>0</v>
      </c>
      <c r="AE29" s="297">
        <f t="shared" si="2"/>
        <v>0</v>
      </c>
      <c r="AF29" s="297">
        <f t="shared" si="2"/>
        <v>0</v>
      </c>
      <c r="AG29" s="297">
        <f t="shared" si="2"/>
        <v>0</v>
      </c>
      <c r="AH29"/>
      <c r="AI29"/>
      <c r="AJ29"/>
      <c r="AK29"/>
      <c r="AL29"/>
      <c r="AM29"/>
      <c r="AN29"/>
      <c r="AO29"/>
      <c r="AP29"/>
      <c r="AQ29"/>
    </row>
    <row r="30" spans="1:43" x14ac:dyDescent="0.2">
      <c r="D30" s="206"/>
      <c r="E30"/>
      <c r="G30" s="207"/>
      <c r="H30"/>
      <c r="I30"/>
      <c r="J30"/>
      <c r="K30"/>
      <c r="L30"/>
      <c r="M30"/>
      <c r="N30"/>
      <c r="O30"/>
      <c r="P30"/>
      <c r="Q30"/>
      <c r="R30"/>
      <c r="S30"/>
      <c r="T30"/>
      <c r="U30"/>
      <c r="V30"/>
      <c r="W30"/>
      <c r="X30"/>
      <c r="Y30"/>
      <c r="Z30"/>
      <c r="AA30"/>
      <c r="AB30"/>
      <c r="AC30"/>
      <c r="AD30"/>
      <c r="AE30"/>
      <c r="AF30"/>
      <c r="AG30"/>
      <c r="AH30"/>
      <c r="AI30"/>
      <c r="AJ30"/>
      <c r="AK30"/>
      <c r="AL30"/>
      <c r="AM30"/>
      <c r="AN30"/>
      <c r="AO30"/>
      <c r="AP30"/>
      <c r="AQ30"/>
    </row>
    <row r="31" spans="1:43" x14ac:dyDescent="0.2">
      <c r="C31" s="1" t="s">
        <v>115</v>
      </c>
      <c r="D31" s="205" t="s">
        <v>211</v>
      </c>
      <c r="G31" s="207">
        <f>input_dollars</f>
        <v>45291</v>
      </c>
      <c r="H31" s="149"/>
      <c r="I31" s="170" cm="1">
        <f t="array" ref="I31">SUMPRODUCT((Assumptions!$H$78:$H$79)*(Assumptions!$G$78:$G$79)*(Assumptions!$I$78:$I$79)*(I$24:I$25))</f>
        <v>0</v>
      </c>
      <c r="J31" s="170" cm="1">
        <f t="array" ref="J31">SUMPRODUCT((Assumptions!$H$78:$H$79)*(Assumptions!$G$78:$G$79)*(Assumptions!$I$78:$I$79)*(J$24:J$25))</f>
        <v>0</v>
      </c>
      <c r="K31" s="170" cm="1">
        <f t="array" ref="K31">SUMPRODUCT((Assumptions!$H$78:$H$79)*(Assumptions!$G$78:$G$79)*(Assumptions!$I$78:$I$79)*(K$24:K$25))</f>
        <v>0</v>
      </c>
      <c r="L31" s="170" cm="1">
        <f t="array" ref="L31">SUMPRODUCT((Assumptions!$H$78:$H$79)*(Assumptions!$G$78:$G$79)*(Assumptions!$I$78:$I$79)*(L$24:L$25))</f>
        <v>0</v>
      </c>
      <c r="M31" s="170" cm="1">
        <f t="array" ref="M31">SUMPRODUCT((Assumptions!$H$78:$H$79)*(Assumptions!$G$78:$G$79)*(Assumptions!$I$78:$I$79)*(M$24:M$25))</f>
        <v>0</v>
      </c>
      <c r="N31" s="170" cm="1">
        <f t="array" ref="N31">SUMPRODUCT((Assumptions!$H$78:$H$79)*(Assumptions!$G$78:$G$79)*(Assumptions!$I$78:$I$79)*(N$24:N$25))</f>
        <v>0</v>
      </c>
      <c r="O31" s="170" cm="1">
        <f t="array" ref="O31">SUMPRODUCT((Assumptions!$H$78:$H$79)*(Assumptions!$G$78:$G$79)*(Assumptions!$I$78:$I$79)*(O$24:O$25))</f>
        <v>0</v>
      </c>
      <c r="P31" s="170" cm="1">
        <f t="array" ref="P31">SUMPRODUCT((Assumptions!$H$78:$H$79)*(Assumptions!$G$78:$G$79)*(Assumptions!$I$78:$I$79)*(P$24:P$25))</f>
        <v>0</v>
      </c>
      <c r="Q31" s="170" cm="1">
        <f t="array" ref="Q31">SUMPRODUCT((Assumptions!$H$78:$H$79)*(Assumptions!$G$78:$G$79)*(Assumptions!$I$78:$I$79)*(Q$24:Q$25))</f>
        <v>0</v>
      </c>
      <c r="R31" s="170" cm="1">
        <f t="array" ref="R31">SUMPRODUCT((Assumptions!$H$78:$H$79)*(Assumptions!$G$78:$G$79)*(Assumptions!$I$78:$I$79)*(R$24:R$25))</f>
        <v>0</v>
      </c>
      <c r="S31" s="170" cm="1">
        <f t="array" ref="S31">SUMPRODUCT((Assumptions!$H$78:$H$79)*(Assumptions!$G$78:$G$79)*(Assumptions!$I$78:$I$79)*(S$24:S$25))</f>
        <v>0</v>
      </c>
      <c r="T31" s="170" cm="1">
        <f t="array" ref="T31">SUMPRODUCT((Assumptions!$H$78:$H$79)*(Assumptions!$G$78:$G$79)*(Assumptions!$I$78:$I$79)*(T$24:T$25))</f>
        <v>0</v>
      </c>
      <c r="U31" s="170" cm="1">
        <f t="array" ref="U31">SUMPRODUCT((Assumptions!$H$78:$H$79)*(Assumptions!$G$78:$G$79)*(Assumptions!$I$78:$I$79)*(U$24:U$25))</f>
        <v>0</v>
      </c>
      <c r="V31" s="170" cm="1">
        <f t="array" ref="V31">SUMPRODUCT((Assumptions!$H$78:$H$79)*(Assumptions!$G$78:$G$79)*(Assumptions!$I$78:$I$79)*(V$24:V$25))</f>
        <v>0</v>
      </c>
      <c r="W31" s="170" cm="1">
        <f t="array" ref="W31">SUMPRODUCT((Assumptions!$H$78:$H$79)*(Assumptions!$G$78:$G$79)*(Assumptions!$I$78:$I$79)*(W$24:W$25))</f>
        <v>0</v>
      </c>
      <c r="X31" s="170" cm="1">
        <f t="array" ref="X31">SUMPRODUCT((Assumptions!$H$78:$H$79)*(Assumptions!$G$78:$G$79)*(Assumptions!$I$78:$I$79)*(X$24:X$25))</f>
        <v>0</v>
      </c>
      <c r="Y31" s="170" cm="1">
        <f t="array" ref="Y31">SUMPRODUCT((Assumptions!$H$78:$H$79)*(Assumptions!$G$78:$G$79)*(Assumptions!$I$78:$I$79)*(Y$24:Y$25))</f>
        <v>0</v>
      </c>
      <c r="Z31" s="170" cm="1">
        <f t="array" ref="Z31">SUMPRODUCT((Assumptions!$H$78:$H$79)*(Assumptions!$G$78:$G$79)*(Assumptions!$I$78:$I$79)*(Z$24:Z$25))</f>
        <v>0</v>
      </c>
      <c r="AA31" s="170" cm="1">
        <f t="array" ref="AA31">SUMPRODUCT((Assumptions!$H$78:$H$79)*(Assumptions!$G$78:$G$79)*(Assumptions!$I$78:$I$79)*(AA$24:AA$25))</f>
        <v>0</v>
      </c>
      <c r="AB31" s="170" cm="1">
        <f t="array" ref="AB31">SUMPRODUCT((Assumptions!$H$78:$H$79)*(Assumptions!$G$78:$G$79)*(Assumptions!$I$78:$I$79)*(AB$24:AB$25))</f>
        <v>0</v>
      </c>
      <c r="AC31" s="170" cm="1">
        <f t="array" ref="AC31">SUMPRODUCT((Assumptions!$H$78:$H$79)*(Assumptions!$G$78:$G$79)*(Assumptions!$I$78:$I$79)*(AC$24:AC$25))</f>
        <v>0</v>
      </c>
      <c r="AD31" s="170" cm="1">
        <f t="array" ref="AD31">SUMPRODUCT((Assumptions!$H$78:$H$79)*(Assumptions!$G$78:$G$79)*(Assumptions!$I$78:$I$79)*(AD$24:AD$25))</f>
        <v>0</v>
      </c>
      <c r="AE31" s="170" cm="1">
        <f t="array" ref="AE31">SUMPRODUCT((Assumptions!$H$78:$H$79)*(Assumptions!$G$78:$G$79)*(Assumptions!$I$78:$I$79)*(AE$24:AE$25))</f>
        <v>0</v>
      </c>
      <c r="AF31" s="170" cm="1">
        <f t="array" ref="AF31">SUMPRODUCT((Assumptions!$H$78:$H$79)*(Assumptions!$G$78:$G$79)*(Assumptions!$I$78:$I$79)*(AF$24:AF$25))</f>
        <v>0</v>
      </c>
      <c r="AG31" s="170" cm="1">
        <f t="array" ref="AG31">SUMPRODUCT((Assumptions!$H$78:$H$79)*(Assumptions!$G$78:$G$79)*(Assumptions!$I$78:$I$79)*(AG$24:AG$25))</f>
        <v>0</v>
      </c>
      <c r="AH31"/>
      <c r="AI31"/>
      <c r="AJ31"/>
      <c r="AK31"/>
      <c r="AL31"/>
      <c r="AM31"/>
      <c r="AN31"/>
      <c r="AO31"/>
      <c r="AP31"/>
      <c r="AQ31"/>
    </row>
    <row r="32" spans="1:43" x14ac:dyDescent="0.2">
      <c r="C32" s="1" t="s">
        <v>117</v>
      </c>
      <c r="D32" s="206"/>
      <c r="E32"/>
      <c r="G32" s="207">
        <f>input_dollars</f>
        <v>45291</v>
      </c>
      <c r="H32" s="149"/>
      <c r="I32" s="170" cm="1">
        <f t="array" ref="I32">(1+Assumptions!$G$89)*SUMPRODUCT((Assumptions!$G$86:$G$87)*(I$24:I$25))</f>
        <v>0</v>
      </c>
      <c r="J32" s="170" cm="1">
        <f t="array" ref="J32">(1+Assumptions!$G$89)*SUMPRODUCT((Assumptions!$G$86:$G$87)*(J$24:J$25))</f>
        <v>0</v>
      </c>
      <c r="K32" s="170" cm="1">
        <f t="array" ref="K32">(1+Assumptions!$G$89)*SUMPRODUCT((Assumptions!$G$86:$G$87)*(K$24:K$25))</f>
        <v>0</v>
      </c>
      <c r="L32" s="170" cm="1">
        <f t="array" ref="L32">(1+Assumptions!$G$89)*SUMPRODUCT((Assumptions!$G$86:$G$87)*(L$24:L$25))</f>
        <v>0</v>
      </c>
      <c r="M32" s="170" cm="1">
        <f t="array" ref="M32">(1+Assumptions!$G$89)*SUMPRODUCT((Assumptions!$G$86:$G$87)*(M$24:M$25))</f>
        <v>0</v>
      </c>
      <c r="N32" s="170" cm="1">
        <f t="array" ref="N32">(1+Assumptions!$G$89)*SUMPRODUCT((Assumptions!$G$86:$G$87)*(N$24:N$25))</f>
        <v>0</v>
      </c>
      <c r="O32" s="170" cm="1">
        <f t="array" ref="O32">(1+Assumptions!$G$89)*SUMPRODUCT((Assumptions!$G$86:$G$87)*(O$24:O$25))</f>
        <v>0</v>
      </c>
      <c r="P32" s="170" cm="1">
        <f t="array" ref="P32">(1+Assumptions!$G$89)*SUMPRODUCT((Assumptions!$G$86:$G$87)*(P$24:P$25))</f>
        <v>0</v>
      </c>
      <c r="Q32" s="170" cm="1">
        <f t="array" ref="Q32">(1+Assumptions!$G$89)*SUMPRODUCT((Assumptions!$G$86:$G$87)*(Q$24:Q$25))</f>
        <v>0</v>
      </c>
      <c r="R32" s="170" cm="1">
        <f t="array" ref="R32">(1+Assumptions!$G$89)*SUMPRODUCT((Assumptions!$G$86:$G$87)*(R$24:R$25))</f>
        <v>0</v>
      </c>
      <c r="S32" s="170" cm="1">
        <f t="array" ref="S32">(1+Assumptions!$G$89)*SUMPRODUCT((Assumptions!$G$86:$G$87)*(S$24:S$25))</f>
        <v>0</v>
      </c>
      <c r="T32" s="170" cm="1">
        <f t="array" ref="T32">(1+Assumptions!$G$89)*SUMPRODUCT((Assumptions!$G$86:$G$87)*(T$24:T$25))</f>
        <v>0</v>
      </c>
      <c r="U32" s="170" cm="1">
        <f t="array" ref="U32">(1+Assumptions!$G$89)*SUMPRODUCT((Assumptions!$G$86:$G$87)*(U$24:U$25))</f>
        <v>0</v>
      </c>
      <c r="V32" s="170" cm="1">
        <f t="array" ref="V32">(1+Assumptions!$G$89)*SUMPRODUCT((Assumptions!$G$86:$G$87)*(V$24:V$25))</f>
        <v>0</v>
      </c>
      <c r="W32" s="170" cm="1">
        <f t="array" ref="W32">(1+Assumptions!$G$89)*SUMPRODUCT((Assumptions!$G$86:$G$87)*(W$24:W$25))</f>
        <v>0</v>
      </c>
      <c r="X32" s="170" cm="1">
        <f t="array" ref="X32">(1+Assumptions!$G$89)*SUMPRODUCT((Assumptions!$G$86:$G$87)*(X$24:X$25))</f>
        <v>0</v>
      </c>
      <c r="Y32" s="170" cm="1">
        <f t="array" ref="Y32">(1+Assumptions!$G$89)*SUMPRODUCT((Assumptions!$G$86:$G$87)*(Y$24:Y$25))</f>
        <v>0</v>
      </c>
      <c r="Z32" s="170" cm="1">
        <f t="array" ref="Z32">(1+Assumptions!$G$89)*SUMPRODUCT((Assumptions!$G$86:$G$87)*(Z$24:Z$25))</f>
        <v>0</v>
      </c>
      <c r="AA32" s="170" cm="1">
        <f t="array" ref="AA32">(1+Assumptions!$G$89)*SUMPRODUCT((Assumptions!$G$86:$G$87)*(AA$24:AA$25))</f>
        <v>0</v>
      </c>
      <c r="AB32" s="170" cm="1">
        <f t="array" ref="AB32">(1+Assumptions!$G$89)*SUMPRODUCT((Assumptions!$G$86:$G$87)*(AB$24:AB$25))</f>
        <v>0</v>
      </c>
      <c r="AC32" s="170" cm="1">
        <f t="array" ref="AC32">(1+Assumptions!$G$89)*SUMPRODUCT((Assumptions!$G$86:$G$87)*(AC$24:AC$25))</f>
        <v>0</v>
      </c>
      <c r="AD32" s="170" cm="1">
        <f t="array" ref="AD32">(1+Assumptions!$G$89)*SUMPRODUCT((Assumptions!$G$86:$G$87)*(AD$24:AD$25))</f>
        <v>0</v>
      </c>
      <c r="AE32" s="170" cm="1">
        <f t="array" ref="AE32">(1+Assumptions!$G$89)*SUMPRODUCT((Assumptions!$G$86:$G$87)*(AE$24:AE$25))</f>
        <v>0</v>
      </c>
      <c r="AF32" s="170" cm="1">
        <f t="array" ref="AF32">(1+Assumptions!$G$89)*SUMPRODUCT((Assumptions!$G$86:$G$87)*(AF$24:AF$25))</f>
        <v>0</v>
      </c>
      <c r="AG32" s="170" cm="1">
        <f t="array" ref="AG32">(1+Assumptions!$G$89)*SUMPRODUCT((Assumptions!$G$86:$G$87)*(AG$24:AG$25))</f>
        <v>0</v>
      </c>
      <c r="AH32"/>
      <c r="AI32"/>
      <c r="AJ32"/>
      <c r="AK32"/>
      <c r="AL32"/>
      <c r="AM32"/>
      <c r="AN32"/>
      <c r="AO32"/>
      <c r="AP32"/>
      <c r="AQ32"/>
    </row>
    <row r="33" spans="1:16372" x14ac:dyDescent="0.2">
      <c r="C33" s="1" t="s">
        <v>116</v>
      </c>
      <c r="D33" s="205" t="s">
        <v>211</v>
      </c>
      <c r="E33"/>
      <c r="G33" s="207">
        <f>input_dollars</f>
        <v>45291</v>
      </c>
      <c r="H33"/>
      <c r="I33" s="32">
        <v>0</v>
      </c>
      <c r="J33" s="32">
        <v>0</v>
      </c>
      <c r="K33" s="32">
        <v>0</v>
      </c>
      <c r="L33" s="32">
        <v>0</v>
      </c>
      <c r="M33" s="32">
        <v>0</v>
      </c>
      <c r="N33" s="32">
        <v>0</v>
      </c>
      <c r="O33" s="32">
        <v>0</v>
      </c>
      <c r="P33" s="32">
        <v>0</v>
      </c>
      <c r="Q33" s="32">
        <v>0</v>
      </c>
      <c r="R33" s="136">
        <v>0</v>
      </c>
      <c r="S33" s="136">
        <v>0</v>
      </c>
      <c r="T33" s="136">
        <v>0</v>
      </c>
      <c r="U33" s="136">
        <v>0</v>
      </c>
      <c r="V33" s="136">
        <v>0</v>
      </c>
      <c r="W33" s="136">
        <v>0</v>
      </c>
      <c r="X33" s="136">
        <v>0</v>
      </c>
      <c r="Y33" s="136">
        <v>0</v>
      </c>
      <c r="Z33" s="136">
        <v>0</v>
      </c>
      <c r="AA33" s="136">
        <v>0</v>
      </c>
      <c r="AB33" s="136">
        <v>0</v>
      </c>
      <c r="AC33" s="136">
        <v>0</v>
      </c>
      <c r="AD33" s="136">
        <v>0</v>
      </c>
      <c r="AE33" s="136">
        <v>0</v>
      </c>
      <c r="AF33" s="136">
        <v>0</v>
      </c>
      <c r="AG33" s="136">
        <v>0</v>
      </c>
      <c r="AH33"/>
      <c r="AI33"/>
      <c r="AJ33"/>
      <c r="AK33"/>
      <c r="AL33"/>
      <c r="AM33"/>
      <c r="AN33"/>
      <c r="AO33"/>
      <c r="AP33"/>
      <c r="AQ33"/>
    </row>
    <row r="34" spans="1:16372" x14ac:dyDescent="0.2">
      <c r="C34" s="284" t="s">
        <v>178</v>
      </c>
      <c r="D34" s="219"/>
      <c r="E34"/>
      <c r="G34" s="207">
        <f>input_dollars</f>
        <v>45291</v>
      </c>
      <c r="H34"/>
      <c r="I34" s="32">
        <v>0</v>
      </c>
      <c r="J34" s="32">
        <v>0</v>
      </c>
      <c r="K34" s="32">
        <v>0</v>
      </c>
      <c r="L34" s="32">
        <v>0</v>
      </c>
      <c r="M34" s="32">
        <v>0</v>
      </c>
      <c r="N34" s="32">
        <v>0</v>
      </c>
      <c r="O34" s="32">
        <v>0</v>
      </c>
      <c r="P34" s="32">
        <v>0</v>
      </c>
      <c r="Q34" s="32">
        <v>0</v>
      </c>
      <c r="R34" s="136">
        <v>0</v>
      </c>
      <c r="S34" s="136">
        <v>0</v>
      </c>
      <c r="T34" s="136">
        <v>0</v>
      </c>
      <c r="U34" s="136">
        <v>0</v>
      </c>
      <c r="V34" s="136">
        <v>0</v>
      </c>
      <c r="W34" s="136">
        <v>0</v>
      </c>
      <c r="X34" s="136">
        <v>0</v>
      </c>
      <c r="Y34" s="136">
        <v>0</v>
      </c>
      <c r="Z34" s="136">
        <v>0</v>
      </c>
      <c r="AA34" s="136">
        <v>0</v>
      </c>
      <c r="AB34" s="136">
        <v>0</v>
      </c>
      <c r="AC34" s="136">
        <v>0</v>
      </c>
      <c r="AD34" s="136">
        <v>0</v>
      </c>
      <c r="AE34" s="136">
        <v>0</v>
      </c>
      <c r="AF34" s="136">
        <v>0</v>
      </c>
      <c r="AG34" s="136">
        <v>0</v>
      </c>
      <c r="AH34"/>
      <c r="AI34"/>
      <c r="AJ34"/>
      <c r="AK34"/>
      <c r="AL34"/>
      <c r="AM34"/>
      <c r="AN34"/>
      <c r="AO34"/>
      <c r="AP34"/>
      <c r="AQ34"/>
    </row>
    <row r="35" spans="1:16372" x14ac:dyDescent="0.2">
      <c r="C35" s="284" t="s">
        <v>178</v>
      </c>
      <c r="D35" s="206"/>
      <c r="E35"/>
      <c r="G35" s="207">
        <f>input_dollars</f>
        <v>45291</v>
      </c>
      <c r="H35"/>
      <c r="I35" s="32">
        <v>0</v>
      </c>
      <c r="J35" s="32">
        <v>0</v>
      </c>
      <c r="K35" s="32">
        <v>0</v>
      </c>
      <c r="L35" s="32">
        <v>0</v>
      </c>
      <c r="M35" s="32">
        <v>0</v>
      </c>
      <c r="N35" s="32">
        <v>0</v>
      </c>
      <c r="O35" s="32">
        <v>0</v>
      </c>
      <c r="P35" s="32">
        <v>0</v>
      </c>
      <c r="Q35" s="32">
        <v>0</v>
      </c>
      <c r="R35" s="32">
        <v>0</v>
      </c>
      <c r="S35" s="32">
        <v>0</v>
      </c>
      <c r="T35" s="32">
        <v>0</v>
      </c>
      <c r="U35" s="32">
        <v>0</v>
      </c>
      <c r="V35" s="32">
        <v>0</v>
      </c>
      <c r="W35" s="32">
        <v>0</v>
      </c>
      <c r="X35" s="32">
        <v>0</v>
      </c>
      <c r="Y35" s="32">
        <v>0</v>
      </c>
      <c r="Z35" s="32">
        <v>0</v>
      </c>
      <c r="AA35" s="32">
        <v>0</v>
      </c>
      <c r="AB35" s="32">
        <v>0</v>
      </c>
      <c r="AC35" s="32">
        <v>0</v>
      </c>
      <c r="AD35" s="32">
        <v>0</v>
      </c>
      <c r="AE35" s="32">
        <v>0</v>
      </c>
      <c r="AF35" s="32">
        <v>0</v>
      </c>
      <c r="AG35" s="32">
        <v>0</v>
      </c>
      <c r="AH35"/>
      <c r="AI35"/>
      <c r="AJ35"/>
      <c r="AK35"/>
      <c r="AL35"/>
      <c r="AM35"/>
      <c r="AN35"/>
      <c r="AO35"/>
      <c r="AP35"/>
      <c r="AQ35"/>
    </row>
    <row r="36" spans="1:16372" x14ac:dyDescent="0.2">
      <c r="D36" s="206"/>
      <c r="E36"/>
      <c r="G36" s="207"/>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c r="AML36"/>
      <c r="AMM36"/>
      <c r="AMN36"/>
      <c r="AMO36"/>
      <c r="AMP36"/>
      <c r="AMQ36"/>
      <c r="AMR36"/>
      <c r="AMS36"/>
      <c r="AMT36"/>
      <c r="AMU36"/>
      <c r="AMV36"/>
      <c r="AMW36"/>
      <c r="AMX36"/>
      <c r="AMY36"/>
      <c r="AMZ36"/>
      <c r="ANA36"/>
      <c r="ANB36"/>
      <c r="ANC36"/>
      <c r="AND36"/>
      <c r="ANE36"/>
      <c r="ANF36"/>
      <c r="ANG36"/>
      <c r="ANH36"/>
      <c r="ANI36"/>
      <c r="ANJ36"/>
      <c r="ANK36"/>
      <c r="ANL36"/>
      <c r="ANM36"/>
      <c r="ANN36"/>
      <c r="ANO36"/>
      <c r="ANP36"/>
      <c r="ANQ36"/>
      <c r="ANR36"/>
      <c r="ANS36"/>
      <c r="ANT36"/>
      <c r="ANU36"/>
      <c r="ANV36"/>
      <c r="ANW36"/>
      <c r="ANX36"/>
      <c r="ANY36"/>
      <c r="ANZ36"/>
      <c r="AOA36"/>
      <c r="AOB36"/>
      <c r="AOC36"/>
      <c r="AOD36"/>
      <c r="AOE36"/>
      <c r="AOF36"/>
      <c r="AOG36"/>
      <c r="AOH36"/>
      <c r="AOI36"/>
      <c r="AOJ36"/>
      <c r="AOK36"/>
      <c r="AOL36"/>
      <c r="AOM36"/>
      <c r="AON36"/>
      <c r="AOO36"/>
      <c r="AOP36"/>
      <c r="AOQ36"/>
      <c r="AOR36"/>
      <c r="AOS36"/>
      <c r="AOT36"/>
      <c r="AOU36"/>
      <c r="AOV36"/>
      <c r="AOW36"/>
      <c r="AOX36"/>
      <c r="AOY36"/>
      <c r="AOZ36"/>
      <c r="APA36"/>
      <c r="APB36"/>
      <c r="APC36"/>
      <c r="APD36"/>
      <c r="APE36"/>
      <c r="APF36"/>
      <c r="APG36"/>
      <c r="APH36"/>
      <c r="API36"/>
      <c r="APJ36"/>
      <c r="APK36"/>
      <c r="APL36"/>
      <c r="APM36"/>
      <c r="APN36"/>
      <c r="APO36"/>
      <c r="APP36"/>
      <c r="APQ36"/>
      <c r="APR36"/>
      <c r="APS36"/>
      <c r="APT36"/>
      <c r="APU36"/>
      <c r="APV36"/>
      <c r="APW36"/>
      <c r="APX36"/>
      <c r="APY36"/>
      <c r="APZ36"/>
      <c r="AQA36"/>
      <c r="AQB36"/>
      <c r="AQC36"/>
      <c r="AQD36"/>
      <c r="AQE36"/>
      <c r="AQF36"/>
      <c r="AQG36"/>
      <c r="AQH36"/>
      <c r="AQI36"/>
      <c r="AQJ36"/>
      <c r="AQK36"/>
      <c r="AQL36"/>
      <c r="AQM36"/>
      <c r="AQN36"/>
      <c r="AQO36"/>
      <c r="AQP36"/>
      <c r="AQQ36"/>
      <c r="AQR36"/>
      <c r="AQS36"/>
      <c r="AQT36"/>
      <c r="AQU36"/>
      <c r="AQV36"/>
      <c r="AQW36"/>
      <c r="AQX36"/>
      <c r="AQY36"/>
      <c r="AQZ36"/>
      <c r="ARA36"/>
      <c r="ARB36"/>
      <c r="ARC36"/>
      <c r="ARD36"/>
      <c r="ARE36"/>
      <c r="ARF36"/>
      <c r="ARG36"/>
      <c r="ARH36"/>
      <c r="ARI36"/>
      <c r="ARJ36"/>
      <c r="ARK36"/>
      <c r="ARL36"/>
      <c r="ARM36"/>
      <c r="ARN36"/>
      <c r="ARO36"/>
      <c r="ARP36"/>
      <c r="ARQ36"/>
      <c r="ARR36"/>
      <c r="ARS36"/>
      <c r="ART36"/>
      <c r="ARU36"/>
      <c r="ARV36"/>
      <c r="ARW36"/>
      <c r="ARX36"/>
      <c r="ARY36"/>
      <c r="ARZ36"/>
      <c r="ASA36"/>
      <c r="ASB36"/>
      <c r="ASC36"/>
      <c r="ASD36"/>
      <c r="ASE36"/>
      <c r="ASF36"/>
      <c r="ASG36"/>
      <c r="ASH36"/>
      <c r="ASI36"/>
      <c r="ASJ36"/>
      <c r="ASK36"/>
      <c r="ASL36"/>
      <c r="ASM36"/>
      <c r="ASN36"/>
      <c r="ASO36"/>
      <c r="ASP36"/>
      <c r="ASQ36"/>
      <c r="ASR36"/>
      <c r="ASS36"/>
      <c r="AST36"/>
      <c r="ASU36"/>
      <c r="ASV36"/>
      <c r="ASW36"/>
      <c r="ASX36"/>
      <c r="ASY36"/>
      <c r="ASZ36"/>
      <c r="ATA36"/>
      <c r="ATB36"/>
      <c r="ATC36"/>
      <c r="ATD36"/>
      <c r="ATE36"/>
      <c r="ATF36"/>
      <c r="ATG36"/>
      <c r="ATH36"/>
      <c r="ATI36"/>
      <c r="ATJ36"/>
      <c r="ATK36"/>
      <c r="ATL36"/>
      <c r="ATM36"/>
      <c r="ATN36"/>
      <c r="ATO36"/>
      <c r="ATP36"/>
      <c r="ATQ36"/>
      <c r="ATR36"/>
      <c r="ATS36"/>
      <c r="ATT36"/>
      <c r="ATU36"/>
      <c r="ATV36"/>
      <c r="ATW36"/>
      <c r="ATX36"/>
      <c r="ATY36"/>
      <c r="ATZ36"/>
      <c r="AUA36"/>
      <c r="AUB36"/>
      <c r="AUC36"/>
      <c r="AUD36"/>
      <c r="AUE36"/>
      <c r="AUF36"/>
      <c r="AUG36"/>
      <c r="AUH36"/>
      <c r="AUI36"/>
      <c r="AUJ36"/>
      <c r="AUK36"/>
      <c r="AUL36"/>
      <c r="AUM36"/>
      <c r="AUN36"/>
      <c r="AUO36"/>
      <c r="AUP36"/>
      <c r="AUQ36"/>
      <c r="AUR36"/>
      <c r="AUS36"/>
      <c r="AUT36"/>
      <c r="AUU36"/>
      <c r="AUV36"/>
      <c r="AUW36"/>
      <c r="AUX36"/>
      <c r="AUY36"/>
      <c r="AUZ36"/>
      <c r="AVA36"/>
      <c r="AVB36"/>
      <c r="AVC36"/>
      <c r="AVD36"/>
      <c r="AVE36"/>
      <c r="AVF36"/>
      <c r="AVG36"/>
      <c r="AVH36"/>
      <c r="AVI36"/>
      <c r="AVJ36"/>
      <c r="AVK36"/>
      <c r="AVL36"/>
      <c r="AVM36"/>
      <c r="AVN36"/>
      <c r="AVO36"/>
      <c r="AVP36"/>
      <c r="AVQ36"/>
      <c r="AVR36"/>
      <c r="AVS36"/>
      <c r="AVT36"/>
      <c r="AVU36"/>
      <c r="AVV36"/>
      <c r="AVW36"/>
      <c r="AVX36"/>
      <c r="AVY36"/>
      <c r="AVZ36"/>
      <c r="AWA36"/>
      <c r="AWB36"/>
      <c r="AWC36"/>
      <c r="AWD36"/>
      <c r="AWE36"/>
      <c r="AWF36"/>
      <c r="AWG36"/>
      <c r="AWH36"/>
      <c r="AWI36"/>
      <c r="AWJ36"/>
      <c r="AWK36"/>
      <c r="AWL36"/>
      <c r="AWM36"/>
      <c r="AWN36"/>
      <c r="AWO36"/>
      <c r="AWP36"/>
      <c r="AWQ36"/>
      <c r="AWR36"/>
      <c r="AWS36"/>
      <c r="AWT36"/>
      <c r="AWU36"/>
      <c r="AWV36"/>
      <c r="AWW36"/>
      <c r="AWX36"/>
      <c r="AWY36"/>
      <c r="AWZ36"/>
      <c r="AXA36"/>
      <c r="AXB36"/>
      <c r="AXC36"/>
      <c r="AXD36"/>
      <c r="AXE36"/>
      <c r="AXF36"/>
      <c r="AXG36"/>
      <c r="AXH36"/>
      <c r="AXI36"/>
      <c r="AXJ36"/>
      <c r="AXK36"/>
      <c r="AXL36"/>
      <c r="AXM36"/>
      <c r="AXN36"/>
      <c r="AXO36"/>
      <c r="AXP36"/>
      <c r="AXQ36"/>
      <c r="AXR36"/>
      <c r="AXS36"/>
      <c r="AXT36"/>
      <c r="AXU36"/>
      <c r="AXV36"/>
      <c r="AXW36"/>
      <c r="AXX36"/>
      <c r="AXY36"/>
      <c r="AXZ36"/>
      <c r="AYA36"/>
      <c r="AYB36"/>
      <c r="AYC36"/>
      <c r="AYD36"/>
      <c r="AYE36"/>
      <c r="AYF36"/>
      <c r="AYG36"/>
      <c r="AYH36"/>
      <c r="AYI36"/>
      <c r="AYJ36"/>
      <c r="AYK36"/>
      <c r="AYL36"/>
      <c r="AYM36"/>
      <c r="AYN36"/>
      <c r="AYO36"/>
      <c r="AYP36"/>
      <c r="AYQ36"/>
      <c r="AYR36"/>
      <c r="AYS36"/>
      <c r="AYT36"/>
      <c r="AYU36"/>
      <c r="AYV36"/>
      <c r="AYW36"/>
      <c r="AYX36"/>
      <c r="AYY36"/>
      <c r="AYZ36"/>
      <c r="AZA36"/>
      <c r="AZB36"/>
      <c r="AZC36"/>
      <c r="AZD36"/>
      <c r="AZE36"/>
      <c r="AZF36"/>
      <c r="AZG36"/>
      <c r="AZH36"/>
      <c r="AZI36"/>
      <c r="AZJ36"/>
      <c r="AZK36"/>
      <c r="AZL36"/>
      <c r="AZM36"/>
      <c r="AZN36"/>
      <c r="AZO36"/>
      <c r="AZP36"/>
      <c r="AZQ36"/>
      <c r="AZR36"/>
      <c r="AZS36"/>
      <c r="AZT36"/>
      <c r="AZU36"/>
      <c r="AZV36"/>
      <c r="AZW36"/>
      <c r="AZX36"/>
      <c r="AZY36"/>
      <c r="AZZ36"/>
      <c r="BAA36"/>
      <c r="BAB36"/>
      <c r="BAC36"/>
      <c r="BAD36"/>
      <c r="BAE36"/>
      <c r="BAF36"/>
      <c r="BAG36"/>
      <c r="BAH36"/>
      <c r="BAI36"/>
      <c r="BAJ36"/>
      <c r="BAK36"/>
      <c r="BAL36"/>
      <c r="BAM36"/>
      <c r="BAN36"/>
      <c r="BAO36"/>
      <c r="BAP36"/>
      <c r="BAQ36"/>
      <c r="BAR36"/>
      <c r="BAS36"/>
      <c r="BAT36"/>
      <c r="BAU36"/>
      <c r="BAV36"/>
      <c r="BAW36"/>
      <c r="BAX36"/>
      <c r="BAY36"/>
      <c r="BAZ36"/>
      <c r="BBA36"/>
      <c r="BBB36"/>
      <c r="BBC36"/>
      <c r="BBD36"/>
      <c r="BBE36"/>
      <c r="BBF36"/>
      <c r="BBG36"/>
      <c r="BBH36"/>
      <c r="BBI36"/>
      <c r="BBJ36"/>
      <c r="BBK36"/>
      <c r="BBL36"/>
      <c r="BBM36"/>
      <c r="BBN36"/>
      <c r="BBO36"/>
      <c r="BBP36"/>
      <c r="BBQ36"/>
      <c r="BBR36"/>
      <c r="BBS36"/>
      <c r="BBT36"/>
      <c r="BBU36"/>
      <c r="BBV36"/>
      <c r="BBW36"/>
      <c r="BBX36"/>
      <c r="BBY36"/>
      <c r="BBZ36"/>
      <c r="BCA36"/>
      <c r="BCB36"/>
      <c r="BCC36"/>
      <c r="BCD36"/>
      <c r="BCE36"/>
      <c r="BCF36"/>
      <c r="BCG36"/>
      <c r="BCH36"/>
      <c r="BCI36"/>
      <c r="BCJ36"/>
      <c r="BCK36"/>
      <c r="BCL36"/>
      <c r="BCM36"/>
      <c r="BCN36"/>
      <c r="BCO36"/>
      <c r="BCP36"/>
      <c r="BCQ36"/>
      <c r="BCR36"/>
      <c r="BCS36"/>
      <c r="BCT36"/>
      <c r="BCU36"/>
      <c r="BCV36"/>
      <c r="BCW36"/>
      <c r="BCX36"/>
      <c r="BCY36"/>
      <c r="BCZ36"/>
      <c r="BDA36"/>
      <c r="BDB36"/>
      <c r="BDC36"/>
      <c r="BDD36"/>
      <c r="BDE36"/>
      <c r="BDF36"/>
      <c r="BDG36"/>
      <c r="BDH36"/>
      <c r="BDI36"/>
      <c r="BDJ36"/>
      <c r="BDK36"/>
      <c r="BDL36"/>
      <c r="BDM36"/>
      <c r="BDN36"/>
      <c r="BDO36"/>
      <c r="BDP36"/>
      <c r="BDQ36"/>
      <c r="BDR36"/>
      <c r="BDS36"/>
      <c r="BDT36"/>
      <c r="BDU36"/>
      <c r="BDV36"/>
      <c r="BDW36"/>
      <c r="BDX36"/>
      <c r="BDY36"/>
      <c r="BDZ36"/>
      <c r="BEA36"/>
      <c r="BEB36"/>
      <c r="BEC36"/>
      <c r="BED36"/>
      <c r="BEE36"/>
      <c r="BEF36"/>
      <c r="BEG36"/>
      <c r="BEH36"/>
      <c r="BEI36"/>
      <c r="BEJ36"/>
      <c r="BEK36"/>
      <c r="BEL36"/>
      <c r="BEM36"/>
      <c r="BEN36"/>
      <c r="BEO36"/>
      <c r="BEP36"/>
      <c r="BEQ36"/>
      <c r="BER36"/>
      <c r="BES36"/>
      <c r="BET36"/>
      <c r="BEU36"/>
      <c r="BEV36"/>
      <c r="BEW36"/>
      <c r="BEX36"/>
      <c r="BEY36"/>
      <c r="BEZ36"/>
      <c r="BFA36"/>
      <c r="BFB36"/>
      <c r="BFC36"/>
      <c r="BFD36"/>
      <c r="BFE36"/>
      <c r="BFF36"/>
      <c r="BFG36"/>
      <c r="BFH36"/>
      <c r="BFI36"/>
      <c r="BFJ36"/>
      <c r="BFK36"/>
      <c r="BFL36"/>
      <c r="BFM36"/>
      <c r="BFN36"/>
      <c r="BFO36"/>
      <c r="BFP36"/>
      <c r="BFQ36"/>
      <c r="BFR36"/>
      <c r="BFS36"/>
      <c r="BFT36"/>
      <c r="BFU36"/>
      <c r="BFV36"/>
      <c r="BFW36"/>
      <c r="BFX36"/>
      <c r="BFY36"/>
      <c r="BFZ36"/>
      <c r="BGA36"/>
      <c r="BGB36"/>
      <c r="BGC36"/>
      <c r="BGD36"/>
      <c r="BGE36"/>
      <c r="BGF36"/>
      <c r="BGG36"/>
      <c r="BGH36"/>
      <c r="BGI36"/>
      <c r="BGJ36"/>
      <c r="BGK36"/>
      <c r="BGL36"/>
      <c r="BGM36"/>
      <c r="BGN36"/>
      <c r="BGO36"/>
      <c r="BGP36"/>
      <c r="BGQ36"/>
      <c r="BGR36"/>
      <c r="BGS36"/>
      <c r="BGT36"/>
      <c r="BGU36"/>
      <c r="BGV36"/>
      <c r="BGW36"/>
      <c r="BGX36"/>
      <c r="BGY36"/>
      <c r="BGZ36"/>
      <c r="BHA36"/>
      <c r="BHB36"/>
      <c r="BHC36"/>
      <c r="BHD36"/>
      <c r="BHE36"/>
      <c r="BHF36"/>
      <c r="BHG36"/>
      <c r="BHH36"/>
      <c r="BHI36"/>
      <c r="BHJ36"/>
      <c r="BHK36"/>
      <c r="BHL36"/>
      <c r="BHM36"/>
      <c r="BHN36"/>
      <c r="BHO36"/>
      <c r="BHP36"/>
      <c r="BHQ36"/>
      <c r="BHR36"/>
      <c r="BHS36"/>
      <c r="BHT36"/>
      <c r="BHU36"/>
      <c r="BHV36"/>
      <c r="BHW36"/>
      <c r="BHX36"/>
      <c r="BHY36"/>
      <c r="BHZ36"/>
      <c r="BIA36"/>
      <c r="BIB36"/>
      <c r="BIC36"/>
      <c r="BID36"/>
      <c r="BIE36"/>
      <c r="BIF36"/>
      <c r="BIG36"/>
      <c r="BIH36"/>
      <c r="BII36"/>
      <c r="BIJ36"/>
      <c r="BIK36"/>
      <c r="BIL36"/>
      <c r="BIM36"/>
      <c r="BIN36"/>
      <c r="BIO36"/>
      <c r="BIP36"/>
      <c r="BIQ36"/>
      <c r="BIR36"/>
      <c r="BIS36"/>
      <c r="BIT36"/>
      <c r="BIU36"/>
      <c r="BIV36"/>
      <c r="BIW36"/>
      <c r="BIX36"/>
      <c r="BIY36"/>
      <c r="BIZ36"/>
      <c r="BJA36"/>
      <c r="BJB36"/>
      <c r="BJC36"/>
      <c r="BJD36"/>
      <c r="BJE36"/>
      <c r="BJF36"/>
      <c r="BJG36"/>
      <c r="BJH36"/>
      <c r="BJI36"/>
      <c r="BJJ36"/>
      <c r="BJK36"/>
      <c r="BJL36"/>
      <c r="BJM36"/>
      <c r="BJN36"/>
      <c r="BJO36"/>
      <c r="BJP36"/>
      <c r="BJQ36"/>
      <c r="BJR36"/>
      <c r="BJS36"/>
      <c r="BJT36"/>
      <c r="BJU36"/>
      <c r="BJV36"/>
      <c r="BJW36"/>
      <c r="BJX36"/>
      <c r="BJY36"/>
      <c r="BJZ36"/>
      <c r="BKA36"/>
      <c r="BKB36"/>
      <c r="BKC36"/>
      <c r="BKD36"/>
      <c r="BKE36"/>
      <c r="BKF36"/>
      <c r="BKG36"/>
      <c r="BKH36"/>
      <c r="BKI36"/>
      <c r="BKJ36"/>
      <c r="BKK36"/>
      <c r="BKL36"/>
      <c r="BKM36"/>
      <c r="BKN36"/>
      <c r="BKO36"/>
      <c r="BKP36"/>
      <c r="BKQ36"/>
      <c r="BKR36"/>
      <c r="BKS36"/>
      <c r="BKT36"/>
      <c r="BKU36"/>
      <c r="BKV36"/>
      <c r="BKW36"/>
      <c r="BKX36"/>
      <c r="BKY36"/>
      <c r="BKZ36"/>
      <c r="BLA36"/>
      <c r="BLB36"/>
      <c r="BLC36"/>
      <c r="BLD36"/>
      <c r="BLE36"/>
      <c r="BLF36"/>
      <c r="BLG36"/>
      <c r="BLH36"/>
      <c r="BLI36"/>
      <c r="BLJ36"/>
      <c r="BLK36"/>
      <c r="BLL36"/>
      <c r="BLM36"/>
      <c r="BLN36"/>
      <c r="BLO36"/>
      <c r="BLP36"/>
      <c r="BLQ36"/>
      <c r="BLR36"/>
      <c r="BLS36"/>
      <c r="BLT36"/>
      <c r="BLU36"/>
      <c r="BLV36"/>
      <c r="BLW36"/>
      <c r="BLX36"/>
      <c r="BLY36"/>
      <c r="BLZ36"/>
      <c r="BMA36"/>
      <c r="BMB36"/>
      <c r="BMC36"/>
      <c r="BMD36"/>
      <c r="BME36"/>
      <c r="BMF36"/>
      <c r="BMG36"/>
      <c r="BMH36"/>
      <c r="BMI36"/>
      <c r="BMJ36"/>
      <c r="BMK36"/>
      <c r="BML36"/>
      <c r="BMM36"/>
      <c r="BMN36"/>
      <c r="BMO36"/>
      <c r="BMP36"/>
      <c r="BMQ36"/>
      <c r="BMR36"/>
      <c r="BMS36"/>
      <c r="BMT36"/>
      <c r="BMU36"/>
      <c r="BMV36"/>
      <c r="BMW36"/>
      <c r="BMX36"/>
      <c r="BMY36"/>
      <c r="BMZ36"/>
      <c r="BNA36"/>
      <c r="BNB36"/>
      <c r="BNC36"/>
      <c r="BND36"/>
      <c r="BNE36"/>
      <c r="BNF36"/>
      <c r="BNG36"/>
      <c r="BNH36"/>
      <c r="BNI36"/>
      <c r="BNJ36"/>
      <c r="BNK36"/>
      <c r="BNL36"/>
      <c r="BNM36"/>
      <c r="BNN36"/>
      <c r="BNO36"/>
      <c r="BNP36"/>
      <c r="BNQ36"/>
      <c r="BNR36"/>
      <c r="BNS36"/>
      <c r="BNT36"/>
      <c r="BNU36"/>
      <c r="BNV36"/>
      <c r="BNW36"/>
      <c r="BNX36"/>
      <c r="BNY36"/>
      <c r="BNZ36"/>
      <c r="BOA36"/>
      <c r="BOB36"/>
      <c r="BOC36"/>
      <c r="BOD36"/>
      <c r="BOE36"/>
      <c r="BOF36"/>
      <c r="BOG36"/>
      <c r="BOH36"/>
      <c r="BOI36"/>
      <c r="BOJ36"/>
      <c r="BOK36"/>
      <c r="BOL36"/>
      <c r="BOM36"/>
      <c r="BON36"/>
      <c r="BOO36"/>
      <c r="BOP36"/>
      <c r="BOQ36"/>
      <c r="BOR36"/>
      <c r="BOS36"/>
      <c r="BOT36"/>
      <c r="BOU36"/>
      <c r="BOV36"/>
      <c r="BOW36"/>
      <c r="BOX36"/>
      <c r="BOY36"/>
      <c r="BOZ36"/>
      <c r="BPA36"/>
      <c r="BPB36"/>
      <c r="BPC36"/>
      <c r="BPD36"/>
      <c r="BPE36"/>
      <c r="BPF36"/>
      <c r="BPG36"/>
      <c r="BPH36"/>
      <c r="BPI36"/>
      <c r="BPJ36"/>
      <c r="BPK36"/>
      <c r="BPL36"/>
      <c r="BPM36"/>
      <c r="BPN36"/>
      <c r="BPO36"/>
      <c r="BPP36"/>
      <c r="BPQ36"/>
      <c r="BPR36"/>
      <c r="BPS36"/>
      <c r="BPT36"/>
      <c r="BPU36"/>
      <c r="BPV36"/>
      <c r="BPW36"/>
      <c r="BPX36"/>
      <c r="BPY36"/>
      <c r="BPZ36"/>
      <c r="BQA36"/>
      <c r="BQB36"/>
      <c r="BQC36"/>
      <c r="BQD36"/>
      <c r="BQE36"/>
      <c r="BQF36"/>
      <c r="BQG36"/>
      <c r="BQH36"/>
      <c r="BQI36"/>
      <c r="BQJ36"/>
      <c r="BQK36"/>
      <c r="BQL36"/>
      <c r="BQM36"/>
      <c r="BQN36"/>
      <c r="BQO36"/>
      <c r="BQP36"/>
      <c r="BQQ36"/>
      <c r="BQR36"/>
      <c r="BQS36"/>
      <c r="BQT36"/>
      <c r="BQU36"/>
      <c r="BQV36"/>
      <c r="BQW36"/>
      <c r="BQX36"/>
      <c r="BQY36"/>
      <c r="BQZ36"/>
      <c r="BRA36"/>
      <c r="BRB36"/>
      <c r="BRC36"/>
      <c r="BRD36"/>
      <c r="BRE36"/>
      <c r="BRF36"/>
      <c r="BRG36"/>
      <c r="BRH36"/>
      <c r="BRI36"/>
      <c r="BRJ36"/>
      <c r="BRK36"/>
      <c r="BRL36"/>
      <c r="BRM36"/>
      <c r="BRN36"/>
      <c r="BRO36"/>
      <c r="BRP36"/>
      <c r="BRQ36"/>
      <c r="BRR36"/>
      <c r="BRS36"/>
      <c r="BRT36"/>
      <c r="BRU36"/>
      <c r="BRV36"/>
      <c r="BRW36"/>
      <c r="BRX36"/>
      <c r="BRY36"/>
      <c r="BRZ36"/>
      <c r="BSA36"/>
      <c r="BSB36"/>
      <c r="BSC36"/>
      <c r="BSD36"/>
      <c r="BSE36"/>
      <c r="BSF36"/>
      <c r="BSG36"/>
      <c r="BSH36"/>
      <c r="BSI36"/>
      <c r="BSJ36"/>
      <c r="BSK36"/>
      <c r="BSL36"/>
      <c r="BSM36"/>
      <c r="BSN36"/>
      <c r="BSO36"/>
      <c r="BSP36"/>
      <c r="BSQ36"/>
      <c r="BSR36"/>
      <c r="BSS36"/>
      <c r="BST36"/>
      <c r="BSU36"/>
      <c r="BSV36"/>
      <c r="BSW36"/>
      <c r="BSX36"/>
      <c r="BSY36"/>
      <c r="BSZ36"/>
      <c r="BTA36"/>
      <c r="BTB36"/>
      <c r="BTC36"/>
      <c r="BTD36"/>
      <c r="BTE36"/>
      <c r="BTF36"/>
      <c r="BTG36"/>
      <c r="BTH36"/>
      <c r="BTI36"/>
      <c r="BTJ36"/>
      <c r="BTK36"/>
      <c r="BTL36"/>
      <c r="BTM36"/>
      <c r="BTN36"/>
      <c r="BTO36"/>
      <c r="BTP36"/>
      <c r="BTQ36"/>
      <c r="BTR36"/>
      <c r="BTS36"/>
      <c r="BTT36"/>
      <c r="BTU36"/>
      <c r="BTV36"/>
      <c r="BTW36"/>
      <c r="BTX36"/>
      <c r="BTY36"/>
      <c r="BTZ36"/>
      <c r="BUA36"/>
      <c r="BUB36"/>
      <c r="BUC36"/>
      <c r="BUD36"/>
      <c r="BUE36"/>
      <c r="BUF36"/>
      <c r="BUG36"/>
      <c r="BUH36"/>
      <c r="BUI36"/>
      <c r="BUJ36"/>
      <c r="BUK36"/>
      <c r="BUL36"/>
      <c r="BUM36"/>
      <c r="BUN36"/>
      <c r="BUO36"/>
      <c r="BUP36"/>
      <c r="BUQ36"/>
      <c r="BUR36"/>
      <c r="BUS36"/>
      <c r="BUT36"/>
      <c r="BUU36"/>
      <c r="BUV36"/>
      <c r="BUW36"/>
      <c r="BUX36"/>
      <c r="BUY36"/>
      <c r="BUZ36"/>
      <c r="BVA36"/>
      <c r="BVB36"/>
      <c r="BVC36"/>
      <c r="BVD36"/>
      <c r="BVE36"/>
      <c r="BVF36"/>
      <c r="BVG36"/>
      <c r="BVH36"/>
      <c r="BVI36"/>
      <c r="BVJ36"/>
      <c r="BVK36"/>
      <c r="BVL36"/>
      <c r="BVM36"/>
      <c r="BVN36"/>
      <c r="BVO36"/>
      <c r="BVP36"/>
      <c r="BVQ36"/>
      <c r="BVR36"/>
      <c r="BVS36"/>
      <c r="BVT36"/>
      <c r="BVU36"/>
      <c r="BVV36"/>
      <c r="BVW36"/>
      <c r="BVX36"/>
      <c r="BVY36"/>
      <c r="BVZ36"/>
      <c r="BWA36"/>
      <c r="BWB36"/>
      <c r="BWC36"/>
      <c r="BWD36"/>
      <c r="BWE36"/>
      <c r="BWF36"/>
      <c r="BWG36"/>
      <c r="BWH36"/>
      <c r="BWI36"/>
      <c r="BWJ36"/>
      <c r="BWK36"/>
      <c r="BWL36"/>
      <c r="BWM36"/>
      <c r="BWN36"/>
      <c r="BWO36"/>
      <c r="BWP36"/>
      <c r="BWQ36"/>
      <c r="BWR36"/>
      <c r="BWS36"/>
      <c r="BWT36"/>
      <c r="BWU36"/>
      <c r="BWV36"/>
      <c r="BWW36"/>
      <c r="BWX36"/>
      <c r="BWY36"/>
      <c r="BWZ36"/>
      <c r="BXA36"/>
      <c r="BXB36"/>
      <c r="BXC36"/>
      <c r="BXD36"/>
      <c r="BXE36"/>
      <c r="BXF36"/>
      <c r="BXG36"/>
      <c r="BXH36"/>
      <c r="BXI36"/>
      <c r="BXJ36"/>
      <c r="BXK36"/>
      <c r="BXL36"/>
      <c r="BXM36"/>
      <c r="BXN36"/>
      <c r="BXO36"/>
      <c r="BXP36"/>
      <c r="BXQ36"/>
      <c r="BXR36"/>
      <c r="BXS36"/>
      <c r="BXT36"/>
      <c r="BXU36"/>
      <c r="BXV36"/>
      <c r="BXW36"/>
      <c r="BXX36"/>
      <c r="BXY36"/>
      <c r="BXZ36"/>
      <c r="BYA36"/>
      <c r="BYB36"/>
      <c r="BYC36"/>
      <c r="BYD36"/>
      <c r="BYE36"/>
      <c r="BYF36"/>
      <c r="BYG36"/>
      <c r="BYH36"/>
      <c r="BYI36"/>
      <c r="BYJ36"/>
      <c r="BYK36"/>
      <c r="BYL36"/>
      <c r="BYM36"/>
      <c r="BYN36"/>
      <c r="BYO36"/>
      <c r="BYP36"/>
      <c r="BYQ36"/>
      <c r="BYR36"/>
      <c r="BYS36"/>
      <c r="BYT36"/>
      <c r="BYU36"/>
      <c r="BYV36"/>
      <c r="BYW36"/>
      <c r="BYX36"/>
      <c r="BYY36"/>
      <c r="BYZ36"/>
      <c r="BZA36"/>
      <c r="BZB36"/>
      <c r="BZC36"/>
      <c r="BZD36"/>
      <c r="BZE36"/>
      <c r="BZF36"/>
      <c r="BZG36"/>
      <c r="BZH36"/>
      <c r="BZI36"/>
      <c r="BZJ36"/>
      <c r="BZK36"/>
      <c r="BZL36"/>
      <c r="BZM36"/>
      <c r="BZN36"/>
      <c r="BZO36"/>
      <c r="BZP36"/>
      <c r="BZQ36"/>
      <c r="BZR36"/>
      <c r="BZS36"/>
      <c r="BZT36"/>
      <c r="BZU36"/>
      <c r="BZV36"/>
      <c r="BZW36"/>
      <c r="BZX36"/>
      <c r="BZY36"/>
      <c r="BZZ36"/>
      <c r="CAA36"/>
      <c r="CAB36"/>
      <c r="CAC36"/>
      <c r="CAD36"/>
      <c r="CAE36"/>
      <c r="CAF36"/>
      <c r="CAG36"/>
      <c r="CAH36"/>
      <c r="CAI36"/>
      <c r="CAJ36"/>
      <c r="CAK36"/>
      <c r="CAL36"/>
      <c r="CAM36"/>
      <c r="CAN36"/>
      <c r="CAO36"/>
      <c r="CAP36"/>
      <c r="CAQ36"/>
      <c r="CAR36"/>
      <c r="CAS36"/>
      <c r="CAT36"/>
      <c r="CAU36"/>
      <c r="CAV36"/>
      <c r="CAW36"/>
      <c r="CAX36"/>
      <c r="CAY36"/>
      <c r="CAZ36"/>
      <c r="CBA36"/>
      <c r="CBB36"/>
      <c r="CBC36"/>
      <c r="CBD36"/>
      <c r="CBE36"/>
      <c r="CBF36"/>
      <c r="CBG36"/>
      <c r="CBH36"/>
      <c r="CBI36"/>
      <c r="CBJ36"/>
      <c r="CBK36"/>
      <c r="CBL36"/>
      <c r="CBM36"/>
      <c r="CBN36"/>
      <c r="CBO36"/>
      <c r="CBP36"/>
      <c r="CBQ36"/>
      <c r="CBR36"/>
      <c r="CBS36"/>
      <c r="CBT36"/>
      <c r="CBU36"/>
      <c r="CBV36"/>
      <c r="CBW36"/>
      <c r="CBX36"/>
      <c r="CBY36"/>
      <c r="CBZ36"/>
      <c r="CCA36"/>
      <c r="CCB36"/>
      <c r="CCC36"/>
      <c r="CCD36"/>
      <c r="CCE36"/>
      <c r="CCF36"/>
      <c r="CCG36"/>
      <c r="CCH36"/>
      <c r="CCI36"/>
      <c r="CCJ36"/>
      <c r="CCK36"/>
      <c r="CCL36"/>
      <c r="CCM36"/>
      <c r="CCN36"/>
      <c r="CCO36"/>
      <c r="CCP36"/>
      <c r="CCQ36"/>
      <c r="CCR36"/>
      <c r="CCS36"/>
      <c r="CCT36"/>
      <c r="CCU36"/>
      <c r="CCV36"/>
      <c r="CCW36"/>
      <c r="CCX36"/>
      <c r="CCY36"/>
      <c r="CCZ36"/>
      <c r="CDA36"/>
      <c r="CDB36"/>
      <c r="CDC36"/>
      <c r="CDD36"/>
      <c r="CDE36"/>
      <c r="CDF36"/>
      <c r="CDG36"/>
      <c r="CDH36"/>
      <c r="CDI36"/>
      <c r="CDJ36"/>
      <c r="CDK36"/>
      <c r="CDL36"/>
      <c r="CDM36"/>
      <c r="CDN36"/>
      <c r="CDO36"/>
      <c r="CDP36"/>
      <c r="CDQ36"/>
      <c r="CDR36"/>
      <c r="CDS36"/>
      <c r="CDT36"/>
      <c r="CDU36"/>
      <c r="CDV36"/>
      <c r="CDW36"/>
      <c r="CDX36"/>
      <c r="CDY36"/>
      <c r="CDZ36"/>
      <c r="CEA36"/>
      <c r="CEB36"/>
      <c r="CEC36"/>
      <c r="CED36"/>
      <c r="CEE36"/>
      <c r="CEF36"/>
      <c r="CEG36"/>
      <c r="CEH36"/>
      <c r="CEI36"/>
      <c r="CEJ36"/>
      <c r="CEK36"/>
      <c r="CEL36"/>
      <c r="CEM36"/>
      <c r="CEN36"/>
      <c r="CEO36"/>
      <c r="CEP36"/>
      <c r="CEQ36"/>
      <c r="CER36"/>
      <c r="CES36"/>
      <c r="CET36"/>
      <c r="CEU36"/>
      <c r="CEV36"/>
      <c r="CEW36"/>
      <c r="CEX36"/>
      <c r="CEY36"/>
      <c r="CEZ36"/>
      <c r="CFA36"/>
      <c r="CFB36"/>
      <c r="CFC36"/>
      <c r="CFD36"/>
      <c r="CFE36"/>
      <c r="CFF36"/>
      <c r="CFG36"/>
      <c r="CFH36"/>
      <c r="CFI36"/>
      <c r="CFJ36"/>
      <c r="CFK36"/>
      <c r="CFL36"/>
      <c r="CFM36"/>
      <c r="CFN36"/>
      <c r="CFO36"/>
      <c r="CFP36"/>
      <c r="CFQ36"/>
      <c r="CFR36"/>
      <c r="CFS36"/>
      <c r="CFT36"/>
      <c r="CFU36"/>
      <c r="CFV36"/>
      <c r="CFW36"/>
      <c r="CFX36"/>
      <c r="CFY36"/>
      <c r="CFZ36"/>
      <c r="CGA36"/>
      <c r="CGB36"/>
      <c r="CGC36"/>
      <c r="CGD36"/>
      <c r="CGE36"/>
      <c r="CGF36"/>
      <c r="CGG36"/>
      <c r="CGH36"/>
      <c r="CGI36"/>
      <c r="CGJ36"/>
      <c r="CGK36"/>
      <c r="CGL36"/>
      <c r="CGM36"/>
      <c r="CGN36"/>
      <c r="CGO36"/>
      <c r="CGP36"/>
      <c r="CGQ36"/>
      <c r="CGR36"/>
      <c r="CGS36"/>
      <c r="CGT36"/>
      <c r="CGU36"/>
      <c r="CGV36"/>
      <c r="CGW36"/>
      <c r="CGX36"/>
      <c r="CGY36"/>
      <c r="CGZ36"/>
      <c r="CHA36"/>
      <c r="CHB36"/>
      <c r="CHC36"/>
      <c r="CHD36"/>
      <c r="CHE36"/>
      <c r="CHF36"/>
      <c r="CHG36"/>
      <c r="CHH36"/>
      <c r="CHI36"/>
      <c r="CHJ36"/>
      <c r="CHK36"/>
      <c r="CHL36"/>
      <c r="CHM36"/>
      <c r="CHN36"/>
      <c r="CHO36"/>
      <c r="CHP36"/>
      <c r="CHQ36"/>
      <c r="CHR36"/>
      <c r="CHS36"/>
      <c r="CHT36"/>
      <c r="CHU36"/>
      <c r="CHV36"/>
      <c r="CHW36"/>
      <c r="CHX36"/>
      <c r="CHY36"/>
      <c r="CHZ36"/>
      <c r="CIA36"/>
      <c r="CIB36"/>
      <c r="CIC36"/>
      <c r="CID36"/>
      <c r="CIE36"/>
      <c r="CIF36"/>
      <c r="CIG36"/>
      <c r="CIH36"/>
      <c r="CII36"/>
      <c r="CIJ36"/>
      <c r="CIK36"/>
      <c r="CIL36"/>
      <c r="CIM36"/>
      <c r="CIN36"/>
      <c r="CIO36"/>
      <c r="CIP36"/>
      <c r="CIQ36"/>
      <c r="CIR36"/>
      <c r="CIS36"/>
      <c r="CIT36"/>
      <c r="CIU36"/>
      <c r="CIV36"/>
      <c r="CIW36"/>
      <c r="CIX36"/>
      <c r="CIY36"/>
      <c r="CIZ36"/>
      <c r="CJA36"/>
      <c r="CJB36"/>
      <c r="CJC36"/>
      <c r="CJD36"/>
      <c r="CJE36"/>
      <c r="CJF36"/>
      <c r="CJG36"/>
      <c r="CJH36"/>
      <c r="CJI36"/>
      <c r="CJJ36"/>
      <c r="CJK36"/>
      <c r="CJL36"/>
      <c r="CJM36"/>
      <c r="CJN36"/>
      <c r="CJO36"/>
      <c r="CJP36"/>
      <c r="CJQ36"/>
      <c r="CJR36"/>
      <c r="CJS36"/>
      <c r="CJT36"/>
      <c r="CJU36"/>
      <c r="CJV36"/>
      <c r="CJW36"/>
      <c r="CJX36"/>
      <c r="CJY36"/>
      <c r="CJZ36"/>
      <c r="CKA36"/>
      <c r="CKB36"/>
      <c r="CKC36"/>
      <c r="CKD36"/>
      <c r="CKE36"/>
      <c r="CKF36"/>
      <c r="CKG36"/>
      <c r="CKH36"/>
      <c r="CKI36"/>
      <c r="CKJ36"/>
      <c r="CKK36"/>
      <c r="CKL36"/>
      <c r="CKM36"/>
      <c r="CKN36"/>
      <c r="CKO36"/>
      <c r="CKP36"/>
      <c r="CKQ36"/>
      <c r="CKR36"/>
      <c r="CKS36"/>
      <c r="CKT36"/>
      <c r="CKU36"/>
      <c r="CKV36"/>
      <c r="CKW36"/>
      <c r="CKX36"/>
      <c r="CKY36"/>
      <c r="CKZ36"/>
      <c r="CLA36"/>
      <c r="CLB36"/>
      <c r="CLC36"/>
      <c r="CLD36"/>
      <c r="CLE36"/>
      <c r="CLF36"/>
      <c r="CLG36"/>
      <c r="CLH36"/>
      <c r="CLI36"/>
      <c r="CLJ36"/>
      <c r="CLK36"/>
      <c r="CLL36"/>
      <c r="CLM36"/>
      <c r="CLN36"/>
      <c r="CLO36"/>
      <c r="CLP36"/>
      <c r="CLQ36"/>
      <c r="CLR36"/>
      <c r="CLS36"/>
      <c r="CLT36"/>
      <c r="CLU36"/>
      <c r="CLV36"/>
      <c r="CLW36"/>
      <c r="CLX36"/>
      <c r="CLY36"/>
      <c r="CLZ36"/>
      <c r="CMA36"/>
      <c r="CMB36"/>
      <c r="CMC36"/>
      <c r="CMD36"/>
      <c r="CME36"/>
      <c r="CMF36"/>
      <c r="CMG36"/>
      <c r="CMH36"/>
      <c r="CMI36"/>
      <c r="CMJ36"/>
      <c r="CMK36"/>
      <c r="CML36"/>
      <c r="CMM36"/>
      <c r="CMN36"/>
      <c r="CMO36"/>
      <c r="CMP36"/>
      <c r="CMQ36"/>
      <c r="CMR36"/>
      <c r="CMS36"/>
      <c r="CMT36"/>
      <c r="CMU36"/>
      <c r="CMV36"/>
      <c r="CMW36"/>
      <c r="CMX36"/>
      <c r="CMY36"/>
      <c r="CMZ36"/>
      <c r="CNA36"/>
      <c r="CNB36"/>
      <c r="CNC36"/>
      <c r="CND36"/>
      <c r="CNE36"/>
      <c r="CNF36"/>
      <c r="CNG36"/>
      <c r="CNH36"/>
      <c r="CNI36"/>
      <c r="CNJ36"/>
      <c r="CNK36"/>
      <c r="CNL36"/>
      <c r="CNM36"/>
      <c r="CNN36"/>
      <c r="CNO36"/>
      <c r="CNP36"/>
      <c r="CNQ36"/>
      <c r="CNR36"/>
      <c r="CNS36"/>
      <c r="CNT36"/>
      <c r="CNU36"/>
      <c r="CNV36"/>
      <c r="CNW36"/>
      <c r="CNX36"/>
      <c r="CNY36"/>
      <c r="CNZ36"/>
      <c r="COA36"/>
      <c r="COB36"/>
      <c r="COC36"/>
      <c r="COD36"/>
      <c r="COE36"/>
      <c r="COF36"/>
      <c r="COG36"/>
      <c r="COH36"/>
      <c r="COI36"/>
      <c r="COJ36"/>
      <c r="COK36"/>
      <c r="COL36"/>
      <c r="COM36"/>
      <c r="CON36"/>
      <c r="COO36"/>
      <c r="COP36"/>
      <c r="COQ36"/>
      <c r="COR36"/>
      <c r="COS36"/>
      <c r="COT36"/>
      <c r="COU36"/>
      <c r="COV36"/>
      <c r="COW36"/>
      <c r="COX36"/>
      <c r="COY36"/>
      <c r="COZ36"/>
      <c r="CPA36"/>
      <c r="CPB36"/>
      <c r="CPC36"/>
      <c r="CPD36"/>
      <c r="CPE36"/>
      <c r="CPF36"/>
      <c r="CPG36"/>
      <c r="CPH36"/>
      <c r="CPI36"/>
      <c r="CPJ36"/>
      <c r="CPK36"/>
      <c r="CPL36"/>
      <c r="CPM36"/>
      <c r="CPN36"/>
      <c r="CPO36"/>
      <c r="CPP36"/>
      <c r="CPQ36"/>
      <c r="CPR36"/>
      <c r="CPS36"/>
      <c r="CPT36"/>
      <c r="CPU36"/>
      <c r="CPV36"/>
      <c r="CPW36"/>
      <c r="CPX36"/>
      <c r="CPY36"/>
      <c r="CPZ36"/>
      <c r="CQA36"/>
      <c r="CQB36"/>
      <c r="CQC36"/>
      <c r="CQD36"/>
      <c r="CQE36"/>
      <c r="CQF36"/>
      <c r="CQG36"/>
      <c r="CQH36"/>
      <c r="CQI36"/>
      <c r="CQJ36"/>
      <c r="CQK36"/>
      <c r="CQL36"/>
      <c r="CQM36"/>
      <c r="CQN36"/>
      <c r="CQO36"/>
      <c r="CQP36"/>
      <c r="CQQ36"/>
      <c r="CQR36"/>
      <c r="CQS36"/>
      <c r="CQT36"/>
      <c r="CQU36"/>
      <c r="CQV36"/>
      <c r="CQW36"/>
      <c r="CQX36"/>
      <c r="CQY36"/>
      <c r="CQZ36"/>
      <c r="CRA36"/>
      <c r="CRB36"/>
      <c r="CRC36"/>
      <c r="CRD36"/>
      <c r="CRE36"/>
      <c r="CRF36"/>
      <c r="CRG36"/>
      <c r="CRH36"/>
      <c r="CRI36"/>
      <c r="CRJ36"/>
      <c r="CRK36"/>
      <c r="CRL36"/>
      <c r="CRM36"/>
      <c r="CRN36"/>
      <c r="CRO36"/>
      <c r="CRP36"/>
      <c r="CRQ36"/>
      <c r="CRR36"/>
      <c r="CRS36"/>
      <c r="CRT36"/>
      <c r="CRU36"/>
      <c r="CRV36"/>
      <c r="CRW36"/>
      <c r="CRX36"/>
      <c r="CRY36"/>
      <c r="CRZ36"/>
      <c r="CSA36"/>
      <c r="CSB36"/>
      <c r="CSC36"/>
      <c r="CSD36"/>
      <c r="CSE36"/>
      <c r="CSF36"/>
      <c r="CSG36"/>
      <c r="CSH36"/>
      <c r="CSI36"/>
      <c r="CSJ36"/>
      <c r="CSK36"/>
      <c r="CSL36"/>
      <c r="CSM36"/>
      <c r="CSN36"/>
      <c r="CSO36"/>
      <c r="CSP36"/>
      <c r="CSQ36"/>
      <c r="CSR36"/>
      <c r="CSS36"/>
      <c r="CST36"/>
      <c r="CSU36"/>
      <c r="CSV36"/>
      <c r="CSW36"/>
      <c r="CSX36"/>
      <c r="CSY36"/>
      <c r="CSZ36"/>
      <c r="CTA36"/>
      <c r="CTB36"/>
      <c r="CTC36"/>
      <c r="CTD36"/>
      <c r="CTE36"/>
      <c r="CTF36"/>
      <c r="CTG36"/>
      <c r="CTH36"/>
      <c r="CTI36"/>
      <c r="CTJ36"/>
      <c r="CTK36"/>
      <c r="CTL36"/>
      <c r="CTM36"/>
      <c r="CTN36"/>
      <c r="CTO36"/>
      <c r="CTP36"/>
      <c r="CTQ36"/>
      <c r="CTR36"/>
      <c r="CTS36"/>
      <c r="CTT36"/>
      <c r="CTU36"/>
      <c r="CTV36"/>
      <c r="CTW36"/>
      <c r="CTX36"/>
      <c r="CTY36"/>
      <c r="CTZ36"/>
      <c r="CUA36"/>
      <c r="CUB36"/>
      <c r="CUC36"/>
      <c r="CUD36"/>
      <c r="CUE36"/>
      <c r="CUF36"/>
      <c r="CUG36"/>
      <c r="CUH36"/>
      <c r="CUI36"/>
      <c r="CUJ36"/>
      <c r="CUK36"/>
      <c r="CUL36"/>
      <c r="CUM36"/>
      <c r="CUN36"/>
      <c r="CUO36"/>
      <c r="CUP36"/>
      <c r="CUQ36"/>
      <c r="CUR36"/>
      <c r="CUS36"/>
      <c r="CUT36"/>
      <c r="CUU36"/>
      <c r="CUV36"/>
      <c r="CUW36"/>
      <c r="CUX36"/>
      <c r="CUY36"/>
      <c r="CUZ36"/>
      <c r="CVA36"/>
      <c r="CVB36"/>
      <c r="CVC36"/>
      <c r="CVD36"/>
      <c r="CVE36"/>
      <c r="CVF36"/>
      <c r="CVG36"/>
      <c r="CVH36"/>
      <c r="CVI36"/>
      <c r="CVJ36"/>
      <c r="CVK36"/>
      <c r="CVL36"/>
      <c r="CVM36"/>
      <c r="CVN36"/>
      <c r="CVO36"/>
      <c r="CVP36"/>
      <c r="CVQ36"/>
      <c r="CVR36"/>
      <c r="CVS36"/>
      <c r="CVT36"/>
      <c r="CVU36"/>
      <c r="CVV36"/>
      <c r="CVW36"/>
      <c r="CVX36"/>
      <c r="CVY36"/>
      <c r="CVZ36"/>
      <c r="CWA36"/>
      <c r="CWB36"/>
      <c r="CWC36"/>
      <c r="CWD36"/>
      <c r="CWE36"/>
      <c r="CWF36"/>
      <c r="CWG36"/>
      <c r="CWH36"/>
      <c r="CWI36"/>
      <c r="CWJ36"/>
      <c r="CWK36"/>
      <c r="CWL36"/>
      <c r="CWM36"/>
      <c r="CWN36"/>
      <c r="CWO36"/>
      <c r="CWP36"/>
      <c r="CWQ36"/>
      <c r="CWR36"/>
      <c r="CWS36"/>
      <c r="CWT36"/>
      <c r="CWU36"/>
      <c r="CWV36"/>
      <c r="CWW36"/>
      <c r="CWX36"/>
      <c r="CWY36"/>
      <c r="CWZ36"/>
      <c r="CXA36"/>
      <c r="CXB36"/>
      <c r="CXC36"/>
      <c r="CXD36"/>
      <c r="CXE36"/>
      <c r="CXF36"/>
      <c r="CXG36"/>
      <c r="CXH36"/>
      <c r="CXI36"/>
      <c r="CXJ36"/>
      <c r="CXK36"/>
      <c r="CXL36"/>
      <c r="CXM36"/>
      <c r="CXN36"/>
      <c r="CXO36"/>
      <c r="CXP36"/>
      <c r="CXQ36"/>
      <c r="CXR36"/>
      <c r="CXS36"/>
      <c r="CXT36"/>
      <c r="CXU36"/>
      <c r="CXV36"/>
      <c r="CXW36"/>
      <c r="CXX36"/>
      <c r="CXY36"/>
      <c r="CXZ36"/>
      <c r="CYA36"/>
      <c r="CYB36"/>
      <c r="CYC36"/>
      <c r="CYD36"/>
      <c r="CYE36"/>
      <c r="CYF36"/>
      <c r="CYG36"/>
      <c r="CYH36"/>
      <c r="CYI36"/>
      <c r="CYJ36"/>
      <c r="CYK36"/>
      <c r="CYL36"/>
      <c r="CYM36"/>
      <c r="CYN36"/>
      <c r="CYO36"/>
      <c r="CYP36"/>
      <c r="CYQ36"/>
      <c r="CYR36"/>
      <c r="CYS36"/>
      <c r="CYT36"/>
      <c r="CYU36"/>
      <c r="CYV36"/>
      <c r="CYW36"/>
      <c r="CYX36"/>
      <c r="CYY36"/>
      <c r="CYZ36"/>
      <c r="CZA36"/>
      <c r="CZB36"/>
      <c r="CZC36"/>
      <c r="CZD36"/>
      <c r="CZE36"/>
      <c r="CZF36"/>
      <c r="CZG36"/>
      <c r="CZH36"/>
      <c r="CZI36"/>
      <c r="CZJ36"/>
      <c r="CZK36"/>
      <c r="CZL36"/>
      <c r="CZM36"/>
      <c r="CZN36"/>
      <c r="CZO36"/>
      <c r="CZP36"/>
      <c r="CZQ36"/>
      <c r="CZR36"/>
      <c r="CZS36"/>
      <c r="CZT36"/>
      <c r="CZU36"/>
      <c r="CZV36"/>
      <c r="CZW36"/>
      <c r="CZX36"/>
      <c r="CZY36"/>
      <c r="CZZ36"/>
      <c r="DAA36"/>
      <c r="DAB36"/>
      <c r="DAC36"/>
      <c r="DAD36"/>
      <c r="DAE36"/>
      <c r="DAF36"/>
      <c r="DAG36"/>
      <c r="DAH36"/>
      <c r="DAI36"/>
      <c r="DAJ36"/>
      <c r="DAK36"/>
      <c r="DAL36"/>
      <c r="DAM36"/>
      <c r="DAN36"/>
      <c r="DAO36"/>
      <c r="DAP36"/>
      <c r="DAQ36"/>
      <c r="DAR36"/>
      <c r="DAS36"/>
      <c r="DAT36"/>
      <c r="DAU36"/>
      <c r="DAV36"/>
      <c r="DAW36"/>
      <c r="DAX36"/>
      <c r="DAY36"/>
      <c r="DAZ36"/>
      <c r="DBA36"/>
      <c r="DBB36"/>
      <c r="DBC36"/>
      <c r="DBD36"/>
      <c r="DBE36"/>
      <c r="DBF36"/>
      <c r="DBG36"/>
      <c r="DBH36"/>
      <c r="DBI36"/>
      <c r="DBJ36"/>
      <c r="DBK36"/>
      <c r="DBL36"/>
      <c r="DBM36"/>
      <c r="DBN36"/>
      <c r="DBO36"/>
      <c r="DBP36"/>
      <c r="DBQ36"/>
      <c r="DBR36"/>
      <c r="DBS36"/>
      <c r="DBT36"/>
      <c r="DBU36"/>
      <c r="DBV36"/>
      <c r="DBW36"/>
      <c r="DBX36"/>
      <c r="DBY36"/>
      <c r="DBZ36"/>
      <c r="DCA36"/>
      <c r="DCB36"/>
      <c r="DCC36"/>
      <c r="DCD36"/>
      <c r="DCE36"/>
      <c r="DCF36"/>
      <c r="DCG36"/>
      <c r="DCH36"/>
      <c r="DCI36"/>
      <c r="DCJ36"/>
      <c r="DCK36"/>
      <c r="DCL36"/>
      <c r="DCM36"/>
      <c r="DCN36"/>
      <c r="DCO36"/>
      <c r="DCP36"/>
      <c r="DCQ36"/>
      <c r="DCR36"/>
      <c r="DCS36"/>
      <c r="DCT36"/>
      <c r="DCU36"/>
      <c r="DCV36"/>
      <c r="DCW36"/>
      <c r="DCX36"/>
      <c r="DCY36"/>
      <c r="DCZ36"/>
      <c r="DDA36"/>
      <c r="DDB36"/>
      <c r="DDC36"/>
      <c r="DDD36"/>
      <c r="DDE36"/>
      <c r="DDF36"/>
      <c r="DDG36"/>
      <c r="DDH36"/>
      <c r="DDI36"/>
      <c r="DDJ36"/>
      <c r="DDK36"/>
      <c r="DDL36"/>
      <c r="DDM36"/>
      <c r="DDN36"/>
      <c r="DDO36"/>
      <c r="DDP36"/>
      <c r="DDQ36"/>
      <c r="DDR36"/>
      <c r="DDS36"/>
      <c r="DDT36"/>
      <c r="DDU36"/>
      <c r="DDV36"/>
      <c r="DDW36"/>
      <c r="DDX36"/>
      <c r="DDY36"/>
      <c r="DDZ36"/>
      <c r="DEA36"/>
      <c r="DEB36"/>
      <c r="DEC36"/>
      <c r="DED36"/>
      <c r="DEE36"/>
      <c r="DEF36"/>
      <c r="DEG36"/>
      <c r="DEH36"/>
      <c r="DEI36"/>
      <c r="DEJ36"/>
      <c r="DEK36"/>
      <c r="DEL36"/>
      <c r="DEM36"/>
      <c r="DEN36"/>
      <c r="DEO36"/>
      <c r="DEP36"/>
      <c r="DEQ36"/>
      <c r="DER36"/>
      <c r="DES36"/>
      <c r="DET36"/>
      <c r="DEU36"/>
      <c r="DEV36"/>
      <c r="DEW36"/>
      <c r="DEX36"/>
      <c r="DEY36"/>
      <c r="DEZ36"/>
      <c r="DFA36"/>
      <c r="DFB36"/>
      <c r="DFC36"/>
      <c r="DFD36"/>
      <c r="DFE36"/>
      <c r="DFF36"/>
      <c r="DFG36"/>
      <c r="DFH36"/>
      <c r="DFI36"/>
      <c r="DFJ36"/>
      <c r="DFK36"/>
      <c r="DFL36"/>
      <c r="DFM36"/>
      <c r="DFN36"/>
      <c r="DFO36"/>
      <c r="DFP36"/>
      <c r="DFQ36"/>
      <c r="DFR36"/>
      <c r="DFS36"/>
      <c r="DFT36"/>
      <c r="DFU36"/>
      <c r="DFV36"/>
      <c r="DFW36"/>
      <c r="DFX36"/>
      <c r="DFY36"/>
      <c r="DFZ36"/>
      <c r="DGA36"/>
      <c r="DGB36"/>
      <c r="DGC36"/>
      <c r="DGD36"/>
      <c r="DGE36"/>
      <c r="DGF36"/>
      <c r="DGG36"/>
      <c r="DGH36"/>
      <c r="DGI36"/>
      <c r="DGJ36"/>
      <c r="DGK36"/>
      <c r="DGL36"/>
      <c r="DGM36"/>
      <c r="DGN36"/>
      <c r="DGO36"/>
      <c r="DGP36"/>
      <c r="DGQ36"/>
      <c r="DGR36"/>
      <c r="DGS36"/>
      <c r="DGT36"/>
      <c r="DGU36"/>
      <c r="DGV36"/>
      <c r="DGW36"/>
      <c r="DGX36"/>
      <c r="DGY36"/>
      <c r="DGZ36"/>
      <c r="DHA36"/>
      <c r="DHB36"/>
      <c r="DHC36"/>
      <c r="DHD36"/>
      <c r="DHE36"/>
      <c r="DHF36"/>
      <c r="DHG36"/>
      <c r="DHH36"/>
      <c r="DHI36"/>
      <c r="DHJ36"/>
      <c r="DHK36"/>
      <c r="DHL36"/>
      <c r="DHM36"/>
      <c r="DHN36"/>
      <c r="DHO36"/>
      <c r="DHP36"/>
      <c r="DHQ36"/>
      <c r="DHR36"/>
      <c r="DHS36"/>
      <c r="DHT36"/>
      <c r="DHU36"/>
      <c r="DHV36"/>
      <c r="DHW36"/>
      <c r="DHX36"/>
      <c r="DHY36"/>
      <c r="DHZ36"/>
      <c r="DIA36"/>
      <c r="DIB36"/>
      <c r="DIC36"/>
      <c r="DID36"/>
      <c r="DIE36"/>
      <c r="DIF36"/>
      <c r="DIG36"/>
      <c r="DIH36"/>
      <c r="DII36"/>
      <c r="DIJ36"/>
      <c r="DIK36"/>
      <c r="DIL36"/>
      <c r="DIM36"/>
      <c r="DIN36"/>
      <c r="DIO36"/>
      <c r="DIP36"/>
      <c r="DIQ36"/>
      <c r="DIR36"/>
      <c r="DIS36"/>
      <c r="DIT36"/>
      <c r="DIU36"/>
      <c r="DIV36"/>
      <c r="DIW36"/>
      <c r="DIX36"/>
      <c r="DIY36"/>
      <c r="DIZ36"/>
      <c r="DJA36"/>
      <c r="DJB36"/>
      <c r="DJC36"/>
      <c r="DJD36"/>
      <c r="DJE36"/>
      <c r="DJF36"/>
      <c r="DJG36"/>
      <c r="DJH36"/>
      <c r="DJI36"/>
      <c r="DJJ36"/>
      <c r="DJK36"/>
      <c r="DJL36"/>
      <c r="DJM36"/>
      <c r="DJN36"/>
      <c r="DJO36"/>
      <c r="DJP36"/>
      <c r="DJQ36"/>
      <c r="DJR36"/>
      <c r="DJS36"/>
      <c r="DJT36"/>
      <c r="DJU36"/>
      <c r="DJV36"/>
      <c r="DJW36"/>
      <c r="DJX36"/>
      <c r="DJY36"/>
      <c r="DJZ36"/>
      <c r="DKA36"/>
      <c r="DKB36"/>
      <c r="DKC36"/>
      <c r="DKD36"/>
      <c r="DKE36"/>
      <c r="DKF36"/>
      <c r="DKG36"/>
      <c r="DKH36"/>
      <c r="DKI36"/>
      <c r="DKJ36"/>
      <c r="DKK36"/>
      <c r="DKL36"/>
      <c r="DKM36"/>
      <c r="DKN36"/>
      <c r="DKO36"/>
      <c r="DKP36"/>
      <c r="DKQ36"/>
      <c r="DKR36"/>
      <c r="DKS36"/>
      <c r="DKT36"/>
      <c r="DKU36"/>
      <c r="DKV36"/>
      <c r="DKW36"/>
      <c r="DKX36"/>
      <c r="DKY36"/>
      <c r="DKZ36"/>
      <c r="DLA36"/>
      <c r="DLB36"/>
      <c r="DLC36"/>
      <c r="DLD36"/>
      <c r="DLE36"/>
      <c r="DLF36"/>
      <c r="DLG36"/>
      <c r="DLH36"/>
      <c r="DLI36"/>
      <c r="DLJ36"/>
      <c r="DLK36"/>
      <c r="DLL36"/>
      <c r="DLM36"/>
      <c r="DLN36"/>
      <c r="DLO36"/>
      <c r="DLP36"/>
      <c r="DLQ36"/>
      <c r="DLR36"/>
      <c r="DLS36"/>
      <c r="DLT36"/>
      <c r="DLU36"/>
      <c r="DLV36"/>
      <c r="DLW36"/>
      <c r="DLX36"/>
      <c r="DLY36"/>
      <c r="DLZ36"/>
      <c r="DMA36"/>
      <c r="DMB36"/>
      <c r="DMC36"/>
      <c r="DMD36"/>
      <c r="DME36"/>
      <c r="DMF36"/>
      <c r="DMG36"/>
      <c r="DMH36"/>
      <c r="DMI36"/>
      <c r="DMJ36"/>
      <c r="DMK36"/>
      <c r="DML36"/>
      <c r="DMM36"/>
      <c r="DMN36"/>
      <c r="DMO36"/>
      <c r="DMP36"/>
      <c r="DMQ36"/>
      <c r="DMR36"/>
      <c r="DMS36"/>
      <c r="DMT36"/>
      <c r="DMU36"/>
      <c r="DMV36"/>
      <c r="DMW36"/>
      <c r="DMX36"/>
      <c r="DMY36"/>
      <c r="DMZ36"/>
      <c r="DNA36"/>
      <c r="DNB36"/>
      <c r="DNC36"/>
      <c r="DND36"/>
      <c r="DNE36"/>
      <c r="DNF36"/>
      <c r="DNG36"/>
      <c r="DNH36"/>
      <c r="DNI36"/>
      <c r="DNJ36"/>
      <c r="DNK36"/>
      <c r="DNL36"/>
      <c r="DNM36"/>
      <c r="DNN36"/>
      <c r="DNO36"/>
      <c r="DNP36"/>
      <c r="DNQ36"/>
      <c r="DNR36"/>
      <c r="DNS36"/>
      <c r="DNT36"/>
      <c r="DNU36"/>
      <c r="DNV36"/>
      <c r="DNW36"/>
      <c r="DNX36"/>
      <c r="DNY36"/>
      <c r="DNZ36"/>
      <c r="DOA36"/>
      <c r="DOB36"/>
      <c r="DOC36"/>
      <c r="DOD36"/>
      <c r="DOE36"/>
      <c r="DOF36"/>
      <c r="DOG36"/>
      <c r="DOH36"/>
      <c r="DOI36"/>
      <c r="DOJ36"/>
      <c r="DOK36"/>
      <c r="DOL36"/>
      <c r="DOM36"/>
      <c r="DON36"/>
      <c r="DOO36"/>
      <c r="DOP36"/>
      <c r="DOQ36"/>
      <c r="DOR36"/>
      <c r="DOS36"/>
      <c r="DOT36"/>
      <c r="DOU36"/>
      <c r="DOV36"/>
      <c r="DOW36"/>
      <c r="DOX36"/>
      <c r="DOY36"/>
      <c r="DOZ36"/>
      <c r="DPA36"/>
      <c r="DPB36"/>
      <c r="DPC36"/>
      <c r="DPD36"/>
      <c r="DPE36"/>
      <c r="DPF36"/>
      <c r="DPG36"/>
      <c r="DPH36"/>
      <c r="DPI36"/>
      <c r="DPJ36"/>
      <c r="DPK36"/>
      <c r="DPL36"/>
      <c r="DPM36"/>
      <c r="DPN36"/>
      <c r="DPO36"/>
      <c r="DPP36"/>
      <c r="DPQ36"/>
      <c r="DPR36"/>
      <c r="DPS36"/>
      <c r="DPT36"/>
      <c r="DPU36"/>
      <c r="DPV36"/>
      <c r="DPW36"/>
      <c r="DPX36"/>
      <c r="DPY36"/>
      <c r="DPZ36"/>
      <c r="DQA36"/>
      <c r="DQB36"/>
      <c r="DQC36"/>
      <c r="DQD36"/>
      <c r="DQE36"/>
      <c r="DQF36"/>
      <c r="DQG36"/>
      <c r="DQH36"/>
      <c r="DQI36"/>
      <c r="DQJ36"/>
      <c r="DQK36"/>
      <c r="DQL36"/>
      <c r="DQM36"/>
      <c r="DQN36"/>
      <c r="DQO36"/>
      <c r="DQP36"/>
      <c r="DQQ36"/>
      <c r="DQR36"/>
      <c r="DQS36"/>
      <c r="DQT36"/>
      <c r="DQU36"/>
      <c r="DQV36"/>
      <c r="DQW36"/>
      <c r="DQX36"/>
      <c r="DQY36"/>
      <c r="DQZ36"/>
      <c r="DRA36"/>
      <c r="DRB36"/>
      <c r="DRC36"/>
      <c r="DRD36"/>
      <c r="DRE36"/>
      <c r="DRF36"/>
      <c r="DRG36"/>
      <c r="DRH36"/>
      <c r="DRI36"/>
      <c r="DRJ36"/>
      <c r="DRK36"/>
      <c r="DRL36"/>
      <c r="DRM36"/>
      <c r="DRN36"/>
      <c r="DRO36"/>
      <c r="DRP36"/>
      <c r="DRQ36"/>
      <c r="DRR36"/>
      <c r="DRS36"/>
      <c r="DRT36"/>
      <c r="DRU36"/>
      <c r="DRV36"/>
      <c r="DRW36"/>
      <c r="DRX36"/>
      <c r="DRY36"/>
      <c r="DRZ36"/>
      <c r="DSA36"/>
      <c r="DSB36"/>
      <c r="DSC36"/>
      <c r="DSD36"/>
      <c r="DSE36"/>
      <c r="DSF36"/>
      <c r="DSG36"/>
      <c r="DSH36"/>
      <c r="DSI36"/>
      <c r="DSJ36"/>
      <c r="DSK36"/>
      <c r="DSL36"/>
      <c r="DSM36"/>
      <c r="DSN36"/>
      <c r="DSO36"/>
      <c r="DSP36"/>
      <c r="DSQ36"/>
      <c r="DSR36"/>
      <c r="DSS36"/>
      <c r="DST36"/>
      <c r="DSU36"/>
      <c r="DSV36"/>
      <c r="DSW36"/>
      <c r="DSX36"/>
      <c r="DSY36"/>
      <c r="DSZ36"/>
      <c r="DTA36"/>
      <c r="DTB36"/>
      <c r="DTC36"/>
      <c r="DTD36"/>
      <c r="DTE36"/>
      <c r="DTF36"/>
      <c r="DTG36"/>
      <c r="DTH36"/>
      <c r="DTI36"/>
      <c r="DTJ36"/>
      <c r="DTK36"/>
      <c r="DTL36"/>
      <c r="DTM36"/>
      <c r="DTN36"/>
      <c r="DTO36"/>
      <c r="DTP36"/>
      <c r="DTQ36"/>
      <c r="DTR36"/>
      <c r="DTS36"/>
      <c r="DTT36"/>
      <c r="DTU36"/>
      <c r="DTV36"/>
      <c r="DTW36"/>
      <c r="DTX36"/>
      <c r="DTY36"/>
      <c r="DTZ36"/>
      <c r="DUA36"/>
      <c r="DUB36"/>
      <c r="DUC36"/>
      <c r="DUD36"/>
      <c r="DUE36"/>
      <c r="DUF36"/>
      <c r="DUG36"/>
      <c r="DUH36"/>
      <c r="DUI36"/>
      <c r="DUJ36"/>
      <c r="DUK36"/>
      <c r="DUL36"/>
      <c r="DUM36"/>
      <c r="DUN36"/>
      <c r="DUO36"/>
      <c r="DUP36"/>
      <c r="DUQ36"/>
      <c r="DUR36"/>
      <c r="DUS36"/>
      <c r="DUT36"/>
      <c r="DUU36"/>
      <c r="DUV36"/>
      <c r="DUW36"/>
      <c r="DUX36"/>
      <c r="DUY36"/>
      <c r="DUZ36"/>
      <c r="DVA36"/>
      <c r="DVB36"/>
      <c r="DVC36"/>
      <c r="DVD36"/>
      <c r="DVE36"/>
      <c r="DVF36"/>
      <c r="DVG36"/>
      <c r="DVH36"/>
      <c r="DVI36"/>
      <c r="DVJ36"/>
      <c r="DVK36"/>
      <c r="DVL36"/>
      <c r="DVM36"/>
      <c r="DVN36"/>
      <c r="DVO36"/>
      <c r="DVP36"/>
      <c r="DVQ36"/>
      <c r="DVR36"/>
      <c r="DVS36"/>
      <c r="DVT36"/>
      <c r="DVU36"/>
      <c r="DVV36"/>
      <c r="DVW36"/>
      <c r="DVX36"/>
      <c r="DVY36"/>
      <c r="DVZ36"/>
      <c r="DWA36"/>
      <c r="DWB36"/>
      <c r="DWC36"/>
      <c r="DWD36"/>
      <c r="DWE36"/>
      <c r="DWF36"/>
      <c r="DWG36"/>
      <c r="DWH36"/>
      <c r="DWI36"/>
      <c r="DWJ36"/>
      <c r="DWK36"/>
      <c r="DWL36"/>
      <c r="DWM36"/>
      <c r="DWN36"/>
      <c r="DWO36"/>
      <c r="DWP36"/>
      <c r="DWQ36"/>
      <c r="DWR36"/>
      <c r="DWS36"/>
      <c r="DWT36"/>
      <c r="DWU36"/>
      <c r="DWV36"/>
      <c r="DWW36"/>
      <c r="DWX36"/>
      <c r="DWY36"/>
      <c r="DWZ36"/>
      <c r="DXA36"/>
      <c r="DXB36"/>
      <c r="DXC36"/>
      <c r="DXD36"/>
      <c r="DXE36"/>
      <c r="DXF36"/>
      <c r="DXG36"/>
      <c r="DXH36"/>
      <c r="DXI36"/>
      <c r="DXJ36"/>
      <c r="DXK36"/>
      <c r="DXL36"/>
      <c r="DXM36"/>
      <c r="DXN36"/>
      <c r="DXO36"/>
      <c r="DXP36"/>
      <c r="DXQ36"/>
      <c r="DXR36"/>
      <c r="DXS36"/>
      <c r="DXT36"/>
      <c r="DXU36"/>
      <c r="DXV36"/>
      <c r="DXW36"/>
      <c r="DXX36"/>
      <c r="DXY36"/>
      <c r="DXZ36"/>
      <c r="DYA36"/>
      <c r="DYB36"/>
      <c r="DYC36"/>
      <c r="DYD36"/>
      <c r="DYE36"/>
      <c r="DYF36"/>
      <c r="DYG36"/>
      <c r="DYH36"/>
      <c r="DYI36"/>
      <c r="DYJ36"/>
      <c r="DYK36"/>
      <c r="DYL36"/>
      <c r="DYM36"/>
      <c r="DYN36"/>
      <c r="DYO36"/>
      <c r="DYP36"/>
      <c r="DYQ36"/>
      <c r="DYR36"/>
      <c r="DYS36"/>
      <c r="DYT36"/>
      <c r="DYU36"/>
      <c r="DYV36"/>
      <c r="DYW36"/>
      <c r="DYX36"/>
      <c r="DYY36"/>
      <c r="DYZ36"/>
      <c r="DZA36"/>
      <c r="DZB36"/>
      <c r="DZC36"/>
      <c r="DZD36"/>
      <c r="DZE36"/>
      <c r="DZF36"/>
      <c r="DZG36"/>
      <c r="DZH36"/>
      <c r="DZI36"/>
      <c r="DZJ36"/>
      <c r="DZK36"/>
      <c r="DZL36"/>
      <c r="DZM36"/>
      <c r="DZN36"/>
      <c r="DZO36"/>
      <c r="DZP36"/>
      <c r="DZQ36"/>
      <c r="DZR36"/>
      <c r="DZS36"/>
      <c r="DZT36"/>
      <c r="DZU36"/>
      <c r="DZV36"/>
      <c r="DZW36"/>
      <c r="DZX36"/>
      <c r="DZY36"/>
      <c r="DZZ36"/>
      <c r="EAA36"/>
      <c r="EAB36"/>
      <c r="EAC36"/>
      <c r="EAD36"/>
      <c r="EAE36"/>
      <c r="EAF36"/>
      <c r="EAG36"/>
      <c r="EAH36"/>
      <c r="EAI36"/>
      <c r="EAJ36"/>
      <c r="EAK36"/>
      <c r="EAL36"/>
      <c r="EAM36"/>
      <c r="EAN36"/>
      <c r="EAO36"/>
      <c r="EAP36"/>
      <c r="EAQ36"/>
      <c r="EAR36"/>
      <c r="EAS36"/>
      <c r="EAT36"/>
      <c r="EAU36"/>
      <c r="EAV36"/>
      <c r="EAW36"/>
      <c r="EAX36"/>
      <c r="EAY36"/>
      <c r="EAZ36"/>
      <c r="EBA36"/>
      <c r="EBB36"/>
      <c r="EBC36"/>
      <c r="EBD36"/>
      <c r="EBE36"/>
      <c r="EBF36"/>
      <c r="EBG36"/>
      <c r="EBH36"/>
      <c r="EBI36"/>
      <c r="EBJ36"/>
      <c r="EBK36"/>
      <c r="EBL36"/>
      <c r="EBM36"/>
      <c r="EBN36"/>
      <c r="EBO36"/>
      <c r="EBP36"/>
      <c r="EBQ36"/>
      <c r="EBR36"/>
      <c r="EBS36"/>
      <c r="EBT36"/>
      <c r="EBU36"/>
      <c r="EBV36"/>
      <c r="EBW36"/>
      <c r="EBX36"/>
      <c r="EBY36"/>
      <c r="EBZ36"/>
      <c r="ECA36"/>
      <c r="ECB36"/>
      <c r="ECC36"/>
      <c r="ECD36"/>
      <c r="ECE36"/>
      <c r="ECF36"/>
      <c r="ECG36"/>
      <c r="ECH36"/>
      <c r="ECI36"/>
      <c r="ECJ36"/>
      <c r="ECK36"/>
      <c r="ECL36"/>
      <c r="ECM36"/>
      <c r="ECN36"/>
      <c r="ECO36"/>
      <c r="ECP36"/>
      <c r="ECQ36"/>
      <c r="ECR36"/>
      <c r="ECS36"/>
      <c r="ECT36"/>
      <c r="ECU36"/>
      <c r="ECV36"/>
      <c r="ECW36"/>
      <c r="ECX36"/>
      <c r="ECY36"/>
      <c r="ECZ36"/>
      <c r="EDA36"/>
      <c r="EDB36"/>
      <c r="EDC36"/>
      <c r="EDD36"/>
      <c r="EDE36"/>
      <c r="EDF36"/>
      <c r="EDG36"/>
      <c r="EDH36"/>
      <c r="EDI36"/>
      <c r="EDJ36"/>
      <c r="EDK36"/>
      <c r="EDL36"/>
      <c r="EDM36"/>
      <c r="EDN36"/>
      <c r="EDO36"/>
      <c r="EDP36"/>
      <c r="EDQ36"/>
      <c r="EDR36"/>
      <c r="EDS36"/>
      <c r="EDT36"/>
      <c r="EDU36"/>
      <c r="EDV36"/>
      <c r="EDW36"/>
      <c r="EDX36"/>
      <c r="EDY36"/>
      <c r="EDZ36"/>
      <c r="EEA36"/>
      <c r="EEB36"/>
      <c r="EEC36"/>
      <c r="EED36"/>
      <c r="EEE36"/>
      <c r="EEF36"/>
      <c r="EEG36"/>
      <c r="EEH36"/>
      <c r="EEI36"/>
      <c r="EEJ36"/>
      <c r="EEK36"/>
      <c r="EEL36"/>
      <c r="EEM36"/>
      <c r="EEN36"/>
      <c r="EEO36"/>
      <c r="EEP36"/>
      <c r="EEQ36"/>
      <c r="EER36"/>
      <c r="EES36"/>
      <c r="EET36"/>
      <c r="EEU36"/>
      <c r="EEV36"/>
      <c r="EEW36"/>
      <c r="EEX36"/>
      <c r="EEY36"/>
      <c r="EEZ36"/>
      <c r="EFA36"/>
      <c r="EFB36"/>
      <c r="EFC36"/>
      <c r="EFD36"/>
      <c r="EFE36"/>
      <c r="EFF36"/>
      <c r="EFG36"/>
      <c r="EFH36"/>
      <c r="EFI36"/>
      <c r="EFJ36"/>
      <c r="EFK36"/>
      <c r="EFL36"/>
      <c r="EFM36"/>
      <c r="EFN36"/>
      <c r="EFO36"/>
      <c r="EFP36"/>
      <c r="EFQ36"/>
      <c r="EFR36"/>
      <c r="EFS36"/>
      <c r="EFT36"/>
      <c r="EFU36"/>
      <c r="EFV36"/>
      <c r="EFW36"/>
      <c r="EFX36"/>
      <c r="EFY36"/>
      <c r="EFZ36"/>
      <c r="EGA36"/>
      <c r="EGB36"/>
      <c r="EGC36"/>
      <c r="EGD36"/>
      <c r="EGE36"/>
      <c r="EGF36"/>
      <c r="EGG36"/>
      <c r="EGH36"/>
      <c r="EGI36"/>
      <c r="EGJ36"/>
      <c r="EGK36"/>
      <c r="EGL36"/>
      <c r="EGM36"/>
      <c r="EGN36"/>
      <c r="EGO36"/>
      <c r="EGP36"/>
      <c r="EGQ36"/>
      <c r="EGR36"/>
      <c r="EGS36"/>
      <c r="EGT36"/>
      <c r="EGU36"/>
      <c r="EGV36"/>
      <c r="EGW36"/>
      <c r="EGX36"/>
      <c r="EGY36"/>
      <c r="EGZ36"/>
      <c r="EHA36"/>
      <c r="EHB36"/>
      <c r="EHC36"/>
      <c r="EHD36"/>
      <c r="EHE36"/>
      <c r="EHF36"/>
      <c r="EHG36"/>
      <c r="EHH36"/>
      <c r="EHI36"/>
      <c r="EHJ36"/>
      <c r="EHK36"/>
      <c r="EHL36"/>
      <c r="EHM36"/>
      <c r="EHN36"/>
      <c r="EHO36"/>
      <c r="EHP36"/>
      <c r="EHQ36"/>
      <c r="EHR36"/>
      <c r="EHS36"/>
      <c r="EHT36"/>
      <c r="EHU36"/>
      <c r="EHV36"/>
      <c r="EHW36"/>
      <c r="EHX36"/>
      <c r="EHY36"/>
      <c r="EHZ36"/>
      <c r="EIA36"/>
      <c r="EIB36"/>
      <c r="EIC36"/>
      <c r="EID36"/>
      <c r="EIE36"/>
      <c r="EIF36"/>
      <c r="EIG36"/>
      <c r="EIH36"/>
      <c r="EII36"/>
      <c r="EIJ36"/>
      <c r="EIK36"/>
      <c r="EIL36"/>
      <c r="EIM36"/>
      <c r="EIN36"/>
      <c r="EIO36"/>
      <c r="EIP36"/>
      <c r="EIQ36"/>
      <c r="EIR36"/>
      <c r="EIS36"/>
      <c r="EIT36"/>
      <c r="EIU36"/>
      <c r="EIV36"/>
      <c r="EIW36"/>
      <c r="EIX36"/>
      <c r="EIY36"/>
      <c r="EIZ36"/>
      <c r="EJA36"/>
      <c r="EJB36"/>
      <c r="EJC36"/>
      <c r="EJD36"/>
      <c r="EJE36"/>
      <c r="EJF36"/>
      <c r="EJG36"/>
      <c r="EJH36"/>
      <c r="EJI36"/>
      <c r="EJJ36"/>
      <c r="EJK36"/>
      <c r="EJL36"/>
      <c r="EJM36"/>
      <c r="EJN36"/>
      <c r="EJO36"/>
      <c r="EJP36"/>
      <c r="EJQ36"/>
      <c r="EJR36"/>
      <c r="EJS36"/>
      <c r="EJT36"/>
      <c r="EJU36"/>
      <c r="EJV36"/>
      <c r="EJW36"/>
      <c r="EJX36"/>
      <c r="EJY36"/>
      <c r="EJZ36"/>
      <c r="EKA36"/>
      <c r="EKB36"/>
      <c r="EKC36"/>
      <c r="EKD36"/>
      <c r="EKE36"/>
      <c r="EKF36"/>
      <c r="EKG36"/>
      <c r="EKH36"/>
      <c r="EKI36"/>
      <c r="EKJ36"/>
      <c r="EKK36"/>
      <c r="EKL36"/>
      <c r="EKM36"/>
      <c r="EKN36"/>
      <c r="EKO36"/>
      <c r="EKP36"/>
      <c r="EKQ36"/>
      <c r="EKR36"/>
      <c r="EKS36"/>
      <c r="EKT36"/>
      <c r="EKU36"/>
      <c r="EKV36"/>
      <c r="EKW36"/>
      <c r="EKX36"/>
      <c r="EKY36"/>
      <c r="EKZ36"/>
      <c r="ELA36"/>
      <c r="ELB36"/>
      <c r="ELC36"/>
      <c r="ELD36"/>
      <c r="ELE36"/>
      <c r="ELF36"/>
      <c r="ELG36"/>
      <c r="ELH36"/>
      <c r="ELI36"/>
      <c r="ELJ36"/>
      <c r="ELK36"/>
      <c r="ELL36"/>
      <c r="ELM36"/>
      <c r="ELN36"/>
      <c r="ELO36"/>
      <c r="ELP36"/>
      <c r="ELQ36"/>
      <c r="ELR36"/>
      <c r="ELS36"/>
      <c r="ELT36"/>
      <c r="ELU36"/>
      <c r="ELV36"/>
      <c r="ELW36"/>
      <c r="ELX36"/>
      <c r="ELY36"/>
      <c r="ELZ36"/>
      <c r="EMA36"/>
      <c r="EMB36"/>
      <c r="EMC36"/>
      <c r="EMD36"/>
      <c r="EME36"/>
      <c r="EMF36"/>
      <c r="EMG36"/>
      <c r="EMH36"/>
      <c r="EMI36"/>
      <c r="EMJ36"/>
      <c r="EMK36"/>
      <c r="EML36"/>
      <c r="EMM36"/>
      <c r="EMN36"/>
      <c r="EMO36"/>
      <c r="EMP36"/>
      <c r="EMQ36"/>
      <c r="EMR36"/>
      <c r="EMS36"/>
      <c r="EMT36"/>
      <c r="EMU36"/>
      <c r="EMV36"/>
      <c r="EMW36"/>
      <c r="EMX36"/>
      <c r="EMY36"/>
      <c r="EMZ36"/>
      <c r="ENA36"/>
      <c r="ENB36"/>
      <c r="ENC36"/>
      <c r="END36"/>
      <c r="ENE36"/>
      <c r="ENF36"/>
      <c r="ENG36"/>
      <c r="ENH36"/>
      <c r="ENI36"/>
      <c r="ENJ36"/>
      <c r="ENK36"/>
      <c r="ENL36"/>
      <c r="ENM36"/>
      <c r="ENN36"/>
      <c r="ENO36"/>
      <c r="ENP36"/>
      <c r="ENQ36"/>
      <c r="ENR36"/>
      <c r="ENS36"/>
      <c r="ENT36"/>
      <c r="ENU36"/>
      <c r="ENV36"/>
      <c r="ENW36"/>
      <c r="ENX36"/>
      <c r="ENY36"/>
      <c r="ENZ36"/>
      <c r="EOA36"/>
      <c r="EOB36"/>
      <c r="EOC36"/>
      <c r="EOD36"/>
      <c r="EOE36"/>
      <c r="EOF36"/>
      <c r="EOG36"/>
      <c r="EOH36"/>
      <c r="EOI36"/>
      <c r="EOJ36"/>
      <c r="EOK36"/>
      <c r="EOL36"/>
      <c r="EOM36"/>
      <c r="EON36"/>
      <c r="EOO36"/>
      <c r="EOP36"/>
      <c r="EOQ36"/>
      <c r="EOR36"/>
      <c r="EOS36"/>
      <c r="EOT36"/>
      <c r="EOU36"/>
      <c r="EOV36"/>
      <c r="EOW36"/>
      <c r="EOX36"/>
      <c r="EOY36"/>
      <c r="EOZ36"/>
      <c r="EPA36"/>
      <c r="EPB36"/>
      <c r="EPC36"/>
      <c r="EPD36"/>
      <c r="EPE36"/>
      <c r="EPF36"/>
      <c r="EPG36"/>
      <c r="EPH36"/>
      <c r="EPI36"/>
      <c r="EPJ36"/>
      <c r="EPK36"/>
      <c r="EPL36"/>
      <c r="EPM36"/>
      <c r="EPN36"/>
      <c r="EPO36"/>
      <c r="EPP36"/>
      <c r="EPQ36"/>
      <c r="EPR36"/>
      <c r="EPS36"/>
      <c r="EPT36"/>
      <c r="EPU36"/>
      <c r="EPV36"/>
      <c r="EPW36"/>
      <c r="EPX36"/>
      <c r="EPY36"/>
      <c r="EPZ36"/>
      <c r="EQA36"/>
      <c r="EQB36"/>
      <c r="EQC36"/>
      <c r="EQD36"/>
      <c r="EQE36"/>
      <c r="EQF36"/>
      <c r="EQG36"/>
      <c r="EQH36"/>
      <c r="EQI36"/>
      <c r="EQJ36"/>
      <c r="EQK36"/>
      <c r="EQL36"/>
      <c r="EQM36"/>
      <c r="EQN36"/>
      <c r="EQO36"/>
      <c r="EQP36"/>
      <c r="EQQ36"/>
      <c r="EQR36"/>
      <c r="EQS36"/>
      <c r="EQT36"/>
      <c r="EQU36"/>
      <c r="EQV36"/>
      <c r="EQW36"/>
      <c r="EQX36"/>
      <c r="EQY36"/>
      <c r="EQZ36"/>
      <c r="ERA36"/>
      <c r="ERB36"/>
      <c r="ERC36"/>
      <c r="ERD36"/>
      <c r="ERE36"/>
      <c r="ERF36"/>
      <c r="ERG36"/>
      <c r="ERH36"/>
      <c r="ERI36"/>
      <c r="ERJ36"/>
      <c r="ERK36"/>
      <c r="ERL36"/>
      <c r="ERM36"/>
      <c r="ERN36"/>
      <c r="ERO36"/>
      <c r="ERP36"/>
      <c r="ERQ36"/>
      <c r="ERR36"/>
      <c r="ERS36"/>
      <c r="ERT36"/>
      <c r="ERU36"/>
      <c r="ERV36"/>
      <c r="ERW36"/>
      <c r="ERX36"/>
      <c r="ERY36"/>
      <c r="ERZ36"/>
      <c r="ESA36"/>
      <c r="ESB36"/>
      <c r="ESC36"/>
      <c r="ESD36"/>
      <c r="ESE36"/>
      <c r="ESF36"/>
      <c r="ESG36"/>
      <c r="ESH36"/>
      <c r="ESI36"/>
      <c r="ESJ36"/>
      <c r="ESK36"/>
      <c r="ESL36"/>
      <c r="ESM36"/>
      <c r="ESN36"/>
      <c r="ESO36"/>
      <c r="ESP36"/>
      <c r="ESQ36"/>
      <c r="ESR36"/>
      <c r="ESS36"/>
      <c r="EST36"/>
      <c r="ESU36"/>
      <c r="ESV36"/>
      <c r="ESW36"/>
      <c r="ESX36"/>
      <c r="ESY36"/>
      <c r="ESZ36"/>
      <c r="ETA36"/>
      <c r="ETB36"/>
      <c r="ETC36"/>
      <c r="ETD36"/>
      <c r="ETE36"/>
      <c r="ETF36"/>
      <c r="ETG36"/>
      <c r="ETH36"/>
      <c r="ETI36"/>
      <c r="ETJ36"/>
      <c r="ETK36"/>
      <c r="ETL36"/>
      <c r="ETM36"/>
      <c r="ETN36"/>
      <c r="ETO36"/>
      <c r="ETP36"/>
      <c r="ETQ36"/>
      <c r="ETR36"/>
      <c r="ETS36"/>
      <c r="ETT36"/>
      <c r="ETU36"/>
      <c r="ETV36"/>
      <c r="ETW36"/>
      <c r="ETX36"/>
      <c r="ETY36"/>
      <c r="ETZ36"/>
      <c r="EUA36"/>
      <c r="EUB36"/>
      <c r="EUC36"/>
      <c r="EUD36"/>
      <c r="EUE36"/>
      <c r="EUF36"/>
      <c r="EUG36"/>
      <c r="EUH36"/>
      <c r="EUI36"/>
      <c r="EUJ36"/>
      <c r="EUK36"/>
      <c r="EUL36"/>
      <c r="EUM36"/>
      <c r="EUN36"/>
      <c r="EUO36"/>
      <c r="EUP36"/>
      <c r="EUQ36"/>
      <c r="EUR36"/>
      <c r="EUS36"/>
      <c r="EUT36"/>
      <c r="EUU36"/>
      <c r="EUV36"/>
      <c r="EUW36"/>
      <c r="EUX36"/>
      <c r="EUY36"/>
      <c r="EUZ36"/>
      <c r="EVA36"/>
      <c r="EVB36"/>
      <c r="EVC36"/>
      <c r="EVD36"/>
      <c r="EVE36"/>
      <c r="EVF36"/>
      <c r="EVG36"/>
      <c r="EVH36"/>
      <c r="EVI36"/>
      <c r="EVJ36"/>
      <c r="EVK36"/>
      <c r="EVL36"/>
      <c r="EVM36"/>
      <c r="EVN36"/>
      <c r="EVO36"/>
      <c r="EVP36"/>
      <c r="EVQ36"/>
      <c r="EVR36"/>
      <c r="EVS36"/>
      <c r="EVT36"/>
      <c r="EVU36"/>
      <c r="EVV36"/>
      <c r="EVW36"/>
      <c r="EVX36"/>
      <c r="EVY36"/>
      <c r="EVZ36"/>
      <c r="EWA36"/>
      <c r="EWB36"/>
      <c r="EWC36"/>
      <c r="EWD36"/>
      <c r="EWE36"/>
      <c r="EWF36"/>
      <c r="EWG36"/>
      <c r="EWH36"/>
      <c r="EWI36"/>
      <c r="EWJ36"/>
      <c r="EWK36"/>
      <c r="EWL36"/>
      <c r="EWM36"/>
      <c r="EWN36"/>
      <c r="EWO36"/>
      <c r="EWP36"/>
      <c r="EWQ36"/>
      <c r="EWR36"/>
      <c r="EWS36"/>
      <c r="EWT36"/>
      <c r="EWU36"/>
      <c r="EWV36"/>
      <c r="EWW36"/>
      <c r="EWX36"/>
      <c r="EWY36"/>
      <c r="EWZ36"/>
      <c r="EXA36"/>
      <c r="EXB36"/>
      <c r="EXC36"/>
      <c r="EXD36"/>
      <c r="EXE36"/>
      <c r="EXF36"/>
      <c r="EXG36"/>
      <c r="EXH36"/>
      <c r="EXI36"/>
      <c r="EXJ36"/>
      <c r="EXK36"/>
      <c r="EXL36"/>
      <c r="EXM36"/>
      <c r="EXN36"/>
      <c r="EXO36"/>
      <c r="EXP36"/>
      <c r="EXQ36"/>
      <c r="EXR36"/>
      <c r="EXS36"/>
      <c r="EXT36"/>
      <c r="EXU36"/>
      <c r="EXV36"/>
      <c r="EXW36"/>
      <c r="EXX36"/>
      <c r="EXY36"/>
      <c r="EXZ36"/>
      <c r="EYA36"/>
      <c r="EYB36"/>
      <c r="EYC36"/>
      <c r="EYD36"/>
      <c r="EYE36"/>
      <c r="EYF36"/>
      <c r="EYG36"/>
      <c r="EYH36"/>
      <c r="EYI36"/>
      <c r="EYJ36"/>
      <c r="EYK36"/>
      <c r="EYL36"/>
      <c r="EYM36"/>
      <c r="EYN36"/>
      <c r="EYO36"/>
      <c r="EYP36"/>
      <c r="EYQ36"/>
      <c r="EYR36"/>
      <c r="EYS36"/>
      <c r="EYT36"/>
      <c r="EYU36"/>
      <c r="EYV36"/>
      <c r="EYW36"/>
      <c r="EYX36"/>
      <c r="EYY36"/>
      <c r="EYZ36"/>
      <c r="EZA36"/>
      <c r="EZB36"/>
      <c r="EZC36"/>
      <c r="EZD36"/>
      <c r="EZE36"/>
      <c r="EZF36"/>
      <c r="EZG36"/>
      <c r="EZH36"/>
      <c r="EZI36"/>
      <c r="EZJ36"/>
      <c r="EZK36"/>
      <c r="EZL36"/>
      <c r="EZM36"/>
      <c r="EZN36"/>
      <c r="EZO36"/>
      <c r="EZP36"/>
      <c r="EZQ36"/>
      <c r="EZR36"/>
      <c r="EZS36"/>
      <c r="EZT36"/>
      <c r="EZU36"/>
      <c r="EZV36"/>
      <c r="EZW36"/>
      <c r="EZX36"/>
      <c r="EZY36"/>
      <c r="EZZ36"/>
      <c r="FAA36"/>
      <c r="FAB36"/>
      <c r="FAC36"/>
      <c r="FAD36"/>
      <c r="FAE36"/>
      <c r="FAF36"/>
      <c r="FAG36"/>
      <c r="FAH36"/>
      <c r="FAI36"/>
      <c r="FAJ36"/>
      <c r="FAK36"/>
      <c r="FAL36"/>
      <c r="FAM36"/>
      <c r="FAN36"/>
      <c r="FAO36"/>
      <c r="FAP36"/>
      <c r="FAQ36"/>
      <c r="FAR36"/>
      <c r="FAS36"/>
      <c r="FAT36"/>
      <c r="FAU36"/>
      <c r="FAV36"/>
      <c r="FAW36"/>
      <c r="FAX36"/>
      <c r="FAY36"/>
      <c r="FAZ36"/>
      <c r="FBA36"/>
      <c r="FBB36"/>
      <c r="FBC36"/>
      <c r="FBD36"/>
      <c r="FBE36"/>
      <c r="FBF36"/>
      <c r="FBG36"/>
      <c r="FBH36"/>
      <c r="FBI36"/>
      <c r="FBJ36"/>
      <c r="FBK36"/>
      <c r="FBL36"/>
      <c r="FBM36"/>
      <c r="FBN36"/>
      <c r="FBO36"/>
      <c r="FBP36"/>
      <c r="FBQ36"/>
      <c r="FBR36"/>
      <c r="FBS36"/>
      <c r="FBT36"/>
      <c r="FBU36"/>
      <c r="FBV36"/>
      <c r="FBW36"/>
      <c r="FBX36"/>
      <c r="FBY36"/>
      <c r="FBZ36"/>
      <c r="FCA36"/>
      <c r="FCB36"/>
      <c r="FCC36"/>
      <c r="FCD36"/>
      <c r="FCE36"/>
      <c r="FCF36"/>
      <c r="FCG36"/>
      <c r="FCH36"/>
      <c r="FCI36"/>
      <c r="FCJ36"/>
      <c r="FCK36"/>
      <c r="FCL36"/>
      <c r="FCM36"/>
      <c r="FCN36"/>
      <c r="FCO36"/>
      <c r="FCP36"/>
      <c r="FCQ36"/>
      <c r="FCR36"/>
      <c r="FCS36"/>
      <c r="FCT36"/>
      <c r="FCU36"/>
      <c r="FCV36"/>
      <c r="FCW36"/>
      <c r="FCX36"/>
      <c r="FCY36"/>
      <c r="FCZ36"/>
      <c r="FDA36"/>
      <c r="FDB36"/>
      <c r="FDC36"/>
      <c r="FDD36"/>
      <c r="FDE36"/>
      <c r="FDF36"/>
      <c r="FDG36"/>
      <c r="FDH36"/>
      <c r="FDI36"/>
      <c r="FDJ36"/>
      <c r="FDK36"/>
      <c r="FDL36"/>
      <c r="FDM36"/>
      <c r="FDN36"/>
      <c r="FDO36"/>
      <c r="FDP36"/>
      <c r="FDQ36"/>
      <c r="FDR36"/>
      <c r="FDS36"/>
      <c r="FDT36"/>
      <c r="FDU36"/>
      <c r="FDV36"/>
      <c r="FDW36"/>
      <c r="FDX36"/>
      <c r="FDY36"/>
      <c r="FDZ36"/>
      <c r="FEA36"/>
      <c r="FEB36"/>
      <c r="FEC36"/>
      <c r="FED36"/>
      <c r="FEE36"/>
      <c r="FEF36"/>
      <c r="FEG36"/>
      <c r="FEH36"/>
      <c r="FEI36"/>
      <c r="FEJ36"/>
      <c r="FEK36"/>
      <c r="FEL36"/>
      <c r="FEM36"/>
      <c r="FEN36"/>
      <c r="FEO36"/>
      <c r="FEP36"/>
      <c r="FEQ36"/>
      <c r="FER36"/>
      <c r="FES36"/>
      <c r="FET36"/>
      <c r="FEU36"/>
      <c r="FEV36"/>
      <c r="FEW36"/>
      <c r="FEX36"/>
      <c r="FEY36"/>
      <c r="FEZ36"/>
      <c r="FFA36"/>
      <c r="FFB36"/>
      <c r="FFC36"/>
      <c r="FFD36"/>
      <c r="FFE36"/>
      <c r="FFF36"/>
      <c r="FFG36"/>
      <c r="FFH36"/>
      <c r="FFI36"/>
      <c r="FFJ36"/>
      <c r="FFK36"/>
      <c r="FFL36"/>
      <c r="FFM36"/>
      <c r="FFN36"/>
      <c r="FFO36"/>
      <c r="FFP36"/>
      <c r="FFQ36"/>
      <c r="FFR36"/>
      <c r="FFS36"/>
      <c r="FFT36"/>
      <c r="FFU36"/>
      <c r="FFV36"/>
      <c r="FFW36"/>
      <c r="FFX36"/>
      <c r="FFY36"/>
      <c r="FFZ36"/>
      <c r="FGA36"/>
      <c r="FGB36"/>
      <c r="FGC36"/>
      <c r="FGD36"/>
      <c r="FGE36"/>
      <c r="FGF36"/>
      <c r="FGG36"/>
      <c r="FGH36"/>
      <c r="FGI36"/>
      <c r="FGJ36"/>
      <c r="FGK36"/>
      <c r="FGL36"/>
      <c r="FGM36"/>
      <c r="FGN36"/>
      <c r="FGO36"/>
      <c r="FGP36"/>
      <c r="FGQ36"/>
      <c r="FGR36"/>
      <c r="FGS36"/>
      <c r="FGT36"/>
      <c r="FGU36"/>
      <c r="FGV36"/>
      <c r="FGW36"/>
      <c r="FGX36"/>
      <c r="FGY36"/>
      <c r="FGZ36"/>
      <c r="FHA36"/>
      <c r="FHB36"/>
      <c r="FHC36"/>
      <c r="FHD36"/>
      <c r="FHE36"/>
      <c r="FHF36"/>
      <c r="FHG36"/>
      <c r="FHH36"/>
      <c r="FHI36"/>
      <c r="FHJ36"/>
      <c r="FHK36"/>
      <c r="FHL36"/>
      <c r="FHM36"/>
      <c r="FHN36"/>
      <c r="FHO36"/>
      <c r="FHP36"/>
      <c r="FHQ36"/>
      <c r="FHR36"/>
      <c r="FHS36"/>
      <c r="FHT36"/>
      <c r="FHU36"/>
      <c r="FHV36"/>
      <c r="FHW36"/>
      <c r="FHX36"/>
      <c r="FHY36"/>
      <c r="FHZ36"/>
      <c r="FIA36"/>
      <c r="FIB36"/>
      <c r="FIC36"/>
      <c r="FID36"/>
      <c r="FIE36"/>
      <c r="FIF36"/>
      <c r="FIG36"/>
      <c r="FIH36"/>
      <c r="FII36"/>
      <c r="FIJ36"/>
      <c r="FIK36"/>
      <c r="FIL36"/>
      <c r="FIM36"/>
      <c r="FIN36"/>
      <c r="FIO36"/>
      <c r="FIP36"/>
      <c r="FIQ36"/>
      <c r="FIR36"/>
      <c r="FIS36"/>
      <c r="FIT36"/>
      <c r="FIU36"/>
      <c r="FIV36"/>
      <c r="FIW36"/>
      <c r="FIX36"/>
      <c r="FIY36"/>
      <c r="FIZ36"/>
      <c r="FJA36"/>
      <c r="FJB36"/>
      <c r="FJC36"/>
      <c r="FJD36"/>
      <c r="FJE36"/>
      <c r="FJF36"/>
      <c r="FJG36"/>
      <c r="FJH36"/>
      <c r="FJI36"/>
      <c r="FJJ36"/>
      <c r="FJK36"/>
      <c r="FJL36"/>
      <c r="FJM36"/>
      <c r="FJN36"/>
      <c r="FJO36"/>
      <c r="FJP36"/>
      <c r="FJQ36"/>
      <c r="FJR36"/>
      <c r="FJS36"/>
      <c r="FJT36"/>
      <c r="FJU36"/>
      <c r="FJV36"/>
      <c r="FJW36"/>
      <c r="FJX36"/>
      <c r="FJY36"/>
      <c r="FJZ36"/>
      <c r="FKA36"/>
      <c r="FKB36"/>
      <c r="FKC36"/>
      <c r="FKD36"/>
      <c r="FKE36"/>
      <c r="FKF36"/>
      <c r="FKG36"/>
      <c r="FKH36"/>
      <c r="FKI36"/>
      <c r="FKJ36"/>
      <c r="FKK36"/>
      <c r="FKL36"/>
      <c r="FKM36"/>
      <c r="FKN36"/>
      <c r="FKO36"/>
      <c r="FKP36"/>
      <c r="FKQ36"/>
      <c r="FKR36"/>
      <c r="FKS36"/>
      <c r="FKT36"/>
      <c r="FKU36"/>
      <c r="FKV36"/>
      <c r="FKW36"/>
      <c r="FKX36"/>
      <c r="FKY36"/>
      <c r="FKZ36"/>
      <c r="FLA36"/>
      <c r="FLB36"/>
      <c r="FLC36"/>
      <c r="FLD36"/>
      <c r="FLE36"/>
      <c r="FLF36"/>
      <c r="FLG36"/>
      <c r="FLH36"/>
      <c r="FLI36"/>
      <c r="FLJ36"/>
      <c r="FLK36"/>
      <c r="FLL36"/>
      <c r="FLM36"/>
      <c r="FLN36"/>
      <c r="FLO36"/>
      <c r="FLP36"/>
      <c r="FLQ36"/>
      <c r="FLR36"/>
      <c r="FLS36"/>
      <c r="FLT36"/>
      <c r="FLU36"/>
      <c r="FLV36"/>
      <c r="FLW36"/>
      <c r="FLX36"/>
      <c r="FLY36"/>
      <c r="FLZ36"/>
      <c r="FMA36"/>
      <c r="FMB36"/>
      <c r="FMC36"/>
      <c r="FMD36"/>
      <c r="FME36"/>
      <c r="FMF36"/>
      <c r="FMG36"/>
      <c r="FMH36"/>
      <c r="FMI36"/>
      <c r="FMJ36"/>
      <c r="FMK36"/>
      <c r="FML36"/>
      <c r="FMM36"/>
      <c r="FMN36"/>
      <c r="FMO36"/>
      <c r="FMP36"/>
      <c r="FMQ36"/>
      <c r="FMR36"/>
      <c r="FMS36"/>
      <c r="FMT36"/>
      <c r="FMU36"/>
      <c r="FMV36"/>
      <c r="FMW36"/>
      <c r="FMX36"/>
      <c r="FMY36"/>
      <c r="FMZ36"/>
      <c r="FNA36"/>
      <c r="FNB36"/>
      <c r="FNC36"/>
      <c r="FND36"/>
      <c r="FNE36"/>
      <c r="FNF36"/>
      <c r="FNG36"/>
      <c r="FNH36"/>
      <c r="FNI36"/>
      <c r="FNJ36"/>
      <c r="FNK36"/>
      <c r="FNL36"/>
      <c r="FNM36"/>
      <c r="FNN36"/>
      <c r="FNO36"/>
      <c r="FNP36"/>
      <c r="FNQ36"/>
      <c r="FNR36"/>
      <c r="FNS36"/>
      <c r="FNT36"/>
      <c r="FNU36"/>
      <c r="FNV36"/>
      <c r="FNW36"/>
      <c r="FNX36"/>
      <c r="FNY36"/>
      <c r="FNZ36"/>
      <c r="FOA36"/>
      <c r="FOB36"/>
      <c r="FOC36"/>
      <c r="FOD36"/>
      <c r="FOE36"/>
      <c r="FOF36"/>
      <c r="FOG36"/>
      <c r="FOH36"/>
      <c r="FOI36"/>
      <c r="FOJ36"/>
      <c r="FOK36"/>
      <c r="FOL36"/>
      <c r="FOM36"/>
      <c r="FON36"/>
      <c r="FOO36"/>
      <c r="FOP36"/>
      <c r="FOQ36"/>
      <c r="FOR36"/>
      <c r="FOS36"/>
      <c r="FOT36"/>
      <c r="FOU36"/>
      <c r="FOV36"/>
      <c r="FOW36"/>
      <c r="FOX36"/>
      <c r="FOY36"/>
      <c r="FOZ36"/>
      <c r="FPA36"/>
      <c r="FPB36"/>
      <c r="FPC36"/>
      <c r="FPD36"/>
      <c r="FPE36"/>
      <c r="FPF36"/>
      <c r="FPG36"/>
      <c r="FPH36"/>
      <c r="FPI36"/>
      <c r="FPJ36"/>
      <c r="FPK36"/>
      <c r="FPL36"/>
      <c r="FPM36"/>
      <c r="FPN36"/>
      <c r="FPO36"/>
      <c r="FPP36"/>
      <c r="FPQ36"/>
      <c r="FPR36"/>
      <c r="FPS36"/>
      <c r="FPT36"/>
      <c r="FPU36"/>
      <c r="FPV36"/>
      <c r="FPW36"/>
      <c r="FPX36"/>
      <c r="FPY36"/>
      <c r="FPZ36"/>
      <c r="FQA36"/>
      <c r="FQB36"/>
      <c r="FQC36"/>
      <c r="FQD36"/>
      <c r="FQE36"/>
      <c r="FQF36"/>
      <c r="FQG36"/>
      <c r="FQH36"/>
      <c r="FQI36"/>
      <c r="FQJ36"/>
      <c r="FQK36"/>
      <c r="FQL36"/>
      <c r="FQM36"/>
      <c r="FQN36"/>
      <c r="FQO36"/>
      <c r="FQP36"/>
      <c r="FQQ36"/>
      <c r="FQR36"/>
      <c r="FQS36"/>
      <c r="FQT36"/>
      <c r="FQU36"/>
      <c r="FQV36"/>
      <c r="FQW36"/>
      <c r="FQX36"/>
      <c r="FQY36"/>
      <c r="FQZ36"/>
      <c r="FRA36"/>
      <c r="FRB36"/>
      <c r="FRC36"/>
      <c r="FRD36"/>
      <c r="FRE36"/>
      <c r="FRF36"/>
      <c r="FRG36"/>
      <c r="FRH36"/>
      <c r="FRI36"/>
      <c r="FRJ36"/>
      <c r="FRK36"/>
      <c r="FRL36"/>
      <c r="FRM36"/>
      <c r="FRN36"/>
      <c r="FRO36"/>
      <c r="FRP36"/>
      <c r="FRQ36"/>
      <c r="FRR36"/>
      <c r="FRS36"/>
      <c r="FRT36"/>
      <c r="FRU36"/>
      <c r="FRV36"/>
      <c r="FRW36"/>
      <c r="FRX36"/>
      <c r="FRY36"/>
      <c r="FRZ36"/>
      <c r="FSA36"/>
      <c r="FSB36"/>
      <c r="FSC36"/>
      <c r="FSD36"/>
      <c r="FSE36"/>
      <c r="FSF36"/>
      <c r="FSG36"/>
      <c r="FSH36"/>
      <c r="FSI36"/>
      <c r="FSJ36"/>
      <c r="FSK36"/>
      <c r="FSL36"/>
      <c r="FSM36"/>
      <c r="FSN36"/>
      <c r="FSO36"/>
      <c r="FSP36"/>
      <c r="FSQ36"/>
      <c r="FSR36"/>
      <c r="FSS36"/>
      <c r="FST36"/>
      <c r="FSU36"/>
      <c r="FSV36"/>
      <c r="FSW36"/>
      <c r="FSX36"/>
      <c r="FSY36"/>
      <c r="FSZ36"/>
      <c r="FTA36"/>
      <c r="FTB36"/>
      <c r="FTC36"/>
      <c r="FTD36"/>
      <c r="FTE36"/>
      <c r="FTF36"/>
      <c r="FTG36"/>
      <c r="FTH36"/>
      <c r="FTI36"/>
      <c r="FTJ36"/>
      <c r="FTK36"/>
      <c r="FTL36"/>
      <c r="FTM36"/>
      <c r="FTN36"/>
      <c r="FTO36"/>
      <c r="FTP36"/>
      <c r="FTQ36"/>
      <c r="FTR36"/>
      <c r="FTS36"/>
      <c r="FTT36"/>
      <c r="FTU36"/>
      <c r="FTV36"/>
      <c r="FTW36"/>
      <c r="FTX36"/>
      <c r="FTY36"/>
      <c r="FTZ36"/>
      <c r="FUA36"/>
      <c r="FUB36"/>
      <c r="FUC36"/>
      <c r="FUD36"/>
      <c r="FUE36"/>
      <c r="FUF36"/>
      <c r="FUG36"/>
      <c r="FUH36"/>
      <c r="FUI36"/>
      <c r="FUJ36"/>
      <c r="FUK36"/>
      <c r="FUL36"/>
      <c r="FUM36"/>
      <c r="FUN36"/>
      <c r="FUO36"/>
      <c r="FUP36"/>
      <c r="FUQ36"/>
      <c r="FUR36"/>
      <c r="FUS36"/>
      <c r="FUT36"/>
      <c r="FUU36"/>
      <c r="FUV36"/>
      <c r="FUW36"/>
      <c r="FUX36"/>
      <c r="FUY36"/>
      <c r="FUZ36"/>
      <c r="FVA36"/>
      <c r="FVB36"/>
      <c r="FVC36"/>
      <c r="FVD36"/>
      <c r="FVE36"/>
      <c r="FVF36"/>
      <c r="FVG36"/>
      <c r="FVH36"/>
      <c r="FVI36"/>
      <c r="FVJ36"/>
      <c r="FVK36"/>
      <c r="FVL36"/>
      <c r="FVM36"/>
      <c r="FVN36"/>
      <c r="FVO36"/>
      <c r="FVP36"/>
      <c r="FVQ36"/>
      <c r="FVR36"/>
      <c r="FVS36"/>
      <c r="FVT36"/>
      <c r="FVU36"/>
      <c r="FVV36"/>
      <c r="FVW36"/>
      <c r="FVX36"/>
      <c r="FVY36"/>
      <c r="FVZ36"/>
      <c r="FWA36"/>
      <c r="FWB36"/>
      <c r="FWC36"/>
      <c r="FWD36"/>
      <c r="FWE36"/>
      <c r="FWF36"/>
      <c r="FWG36"/>
      <c r="FWH36"/>
      <c r="FWI36"/>
      <c r="FWJ36"/>
      <c r="FWK36"/>
      <c r="FWL36"/>
      <c r="FWM36"/>
      <c r="FWN36"/>
      <c r="FWO36"/>
      <c r="FWP36"/>
      <c r="FWQ36"/>
      <c r="FWR36"/>
      <c r="FWS36"/>
      <c r="FWT36"/>
      <c r="FWU36"/>
      <c r="FWV36"/>
      <c r="FWW36"/>
      <c r="FWX36"/>
      <c r="FWY36"/>
      <c r="FWZ36"/>
      <c r="FXA36"/>
      <c r="FXB36"/>
      <c r="FXC36"/>
      <c r="FXD36"/>
      <c r="FXE36"/>
      <c r="FXF36"/>
      <c r="FXG36"/>
      <c r="FXH36"/>
      <c r="FXI36"/>
      <c r="FXJ36"/>
      <c r="FXK36"/>
      <c r="FXL36"/>
      <c r="FXM36"/>
      <c r="FXN36"/>
      <c r="FXO36"/>
      <c r="FXP36"/>
      <c r="FXQ36"/>
      <c r="FXR36"/>
      <c r="FXS36"/>
      <c r="FXT36"/>
      <c r="FXU36"/>
      <c r="FXV36"/>
      <c r="FXW36"/>
      <c r="FXX36"/>
      <c r="FXY36"/>
      <c r="FXZ36"/>
      <c r="FYA36"/>
      <c r="FYB36"/>
      <c r="FYC36"/>
      <c r="FYD36"/>
      <c r="FYE36"/>
      <c r="FYF36"/>
      <c r="FYG36"/>
      <c r="FYH36"/>
      <c r="FYI36"/>
      <c r="FYJ36"/>
      <c r="FYK36"/>
      <c r="FYL36"/>
      <c r="FYM36"/>
      <c r="FYN36"/>
      <c r="FYO36"/>
      <c r="FYP36"/>
      <c r="FYQ36"/>
      <c r="FYR36"/>
      <c r="FYS36"/>
      <c r="FYT36"/>
      <c r="FYU36"/>
      <c r="FYV36"/>
      <c r="FYW36"/>
      <c r="FYX36"/>
      <c r="FYY36"/>
      <c r="FYZ36"/>
      <c r="FZA36"/>
      <c r="FZB36"/>
      <c r="FZC36"/>
      <c r="FZD36"/>
      <c r="FZE36"/>
      <c r="FZF36"/>
      <c r="FZG36"/>
      <c r="FZH36"/>
      <c r="FZI36"/>
      <c r="FZJ36"/>
      <c r="FZK36"/>
      <c r="FZL36"/>
      <c r="FZM36"/>
      <c r="FZN36"/>
      <c r="FZO36"/>
      <c r="FZP36"/>
      <c r="FZQ36"/>
      <c r="FZR36"/>
      <c r="FZS36"/>
      <c r="FZT36"/>
      <c r="FZU36"/>
      <c r="FZV36"/>
      <c r="FZW36"/>
      <c r="FZX36"/>
      <c r="FZY36"/>
      <c r="FZZ36"/>
      <c r="GAA36"/>
      <c r="GAB36"/>
      <c r="GAC36"/>
      <c r="GAD36"/>
      <c r="GAE36"/>
      <c r="GAF36"/>
      <c r="GAG36"/>
      <c r="GAH36"/>
      <c r="GAI36"/>
      <c r="GAJ36"/>
      <c r="GAK36"/>
      <c r="GAL36"/>
      <c r="GAM36"/>
      <c r="GAN36"/>
      <c r="GAO36"/>
      <c r="GAP36"/>
      <c r="GAQ36"/>
      <c r="GAR36"/>
      <c r="GAS36"/>
      <c r="GAT36"/>
      <c r="GAU36"/>
      <c r="GAV36"/>
      <c r="GAW36"/>
      <c r="GAX36"/>
      <c r="GAY36"/>
      <c r="GAZ36"/>
      <c r="GBA36"/>
      <c r="GBB36"/>
      <c r="GBC36"/>
      <c r="GBD36"/>
      <c r="GBE36"/>
      <c r="GBF36"/>
      <c r="GBG36"/>
      <c r="GBH36"/>
      <c r="GBI36"/>
      <c r="GBJ36"/>
      <c r="GBK36"/>
      <c r="GBL36"/>
      <c r="GBM36"/>
      <c r="GBN36"/>
      <c r="GBO36"/>
      <c r="GBP36"/>
      <c r="GBQ36"/>
      <c r="GBR36"/>
      <c r="GBS36"/>
      <c r="GBT36"/>
      <c r="GBU36"/>
      <c r="GBV36"/>
      <c r="GBW36"/>
      <c r="GBX36"/>
      <c r="GBY36"/>
      <c r="GBZ36"/>
      <c r="GCA36"/>
      <c r="GCB36"/>
      <c r="GCC36"/>
      <c r="GCD36"/>
      <c r="GCE36"/>
      <c r="GCF36"/>
      <c r="GCG36"/>
      <c r="GCH36"/>
      <c r="GCI36"/>
      <c r="GCJ36"/>
      <c r="GCK36"/>
      <c r="GCL36"/>
      <c r="GCM36"/>
      <c r="GCN36"/>
      <c r="GCO36"/>
      <c r="GCP36"/>
      <c r="GCQ36"/>
      <c r="GCR36"/>
      <c r="GCS36"/>
      <c r="GCT36"/>
      <c r="GCU36"/>
      <c r="GCV36"/>
      <c r="GCW36"/>
      <c r="GCX36"/>
      <c r="GCY36"/>
      <c r="GCZ36"/>
      <c r="GDA36"/>
      <c r="GDB36"/>
      <c r="GDC36"/>
      <c r="GDD36"/>
      <c r="GDE36"/>
      <c r="GDF36"/>
      <c r="GDG36"/>
      <c r="GDH36"/>
      <c r="GDI36"/>
      <c r="GDJ36"/>
      <c r="GDK36"/>
      <c r="GDL36"/>
      <c r="GDM36"/>
      <c r="GDN36"/>
      <c r="GDO36"/>
      <c r="GDP36"/>
      <c r="GDQ36"/>
      <c r="GDR36"/>
      <c r="GDS36"/>
      <c r="GDT36"/>
      <c r="GDU36"/>
      <c r="GDV36"/>
      <c r="GDW36"/>
      <c r="GDX36"/>
      <c r="GDY36"/>
      <c r="GDZ36"/>
      <c r="GEA36"/>
      <c r="GEB36"/>
      <c r="GEC36"/>
      <c r="GED36"/>
      <c r="GEE36"/>
      <c r="GEF36"/>
      <c r="GEG36"/>
      <c r="GEH36"/>
      <c r="GEI36"/>
      <c r="GEJ36"/>
      <c r="GEK36"/>
      <c r="GEL36"/>
      <c r="GEM36"/>
      <c r="GEN36"/>
      <c r="GEO36"/>
      <c r="GEP36"/>
      <c r="GEQ36"/>
      <c r="GER36"/>
      <c r="GES36"/>
      <c r="GET36"/>
      <c r="GEU36"/>
      <c r="GEV36"/>
      <c r="GEW36"/>
      <c r="GEX36"/>
      <c r="GEY36"/>
      <c r="GEZ36"/>
      <c r="GFA36"/>
      <c r="GFB36"/>
      <c r="GFC36"/>
      <c r="GFD36"/>
      <c r="GFE36"/>
      <c r="GFF36"/>
      <c r="GFG36"/>
      <c r="GFH36"/>
      <c r="GFI36"/>
      <c r="GFJ36"/>
      <c r="GFK36"/>
      <c r="GFL36"/>
      <c r="GFM36"/>
      <c r="GFN36"/>
      <c r="GFO36"/>
      <c r="GFP36"/>
      <c r="GFQ36"/>
      <c r="GFR36"/>
      <c r="GFS36"/>
      <c r="GFT36"/>
      <c r="GFU36"/>
      <c r="GFV36"/>
      <c r="GFW36"/>
      <c r="GFX36"/>
      <c r="GFY36"/>
      <c r="GFZ36"/>
      <c r="GGA36"/>
      <c r="GGB36"/>
      <c r="GGC36"/>
      <c r="GGD36"/>
      <c r="GGE36"/>
      <c r="GGF36"/>
      <c r="GGG36"/>
      <c r="GGH36"/>
      <c r="GGI36"/>
      <c r="GGJ36"/>
      <c r="GGK36"/>
      <c r="GGL36"/>
      <c r="GGM36"/>
      <c r="GGN36"/>
      <c r="GGO36"/>
      <c r="GGP36"/>
      <c r="GGQ36"/>
      <c r="GGR36"/>
      <c r="GGS36"/>
      <c r="GGT36"/>
      <c r="GGU36"/>
      <c r="GGV36"/>
      <c r="GGW36"/>
      <c r="GGX36"/>
      <c r="GGY36"/>
      <c r="GGZ36"/>
      <c r="GHA36"/>
      <c r="GHB36"/>
      <c r="GHC36"/>
      <c r="GHD36"/>
      <c r="GHE36"/>
      <c r="GHF36"/>
      <c r="GHG36"/>
      <c r="GHH36"/>
      <c r="GHI36"/>
      <c r="GHJ36"/>
      <c r="GHK36"/>
      <c r="GHL36"/>
      <c r="GHM36"/>
      <c r="GHN36"/>
      <c r="GHO36"/>
      <c r="GHP36"/>
      <c r="GHQ36"/>
      <c r="GHR36"/>
      <c r="GHS36"/>
      <c r="GHT36"/>
      <c r="GHU36"/>
      <c r="GHV36"/>
      <c r="GHW36"/>
      <c r="GHX36"/>
      <c r="GHY36"/>
      <c r="GHZ36"/>
      <c r="GIA36"/>
      <c r="GIB36"/>
      <c r="GIC36"/>
      <c r="GID36"/>
      <c r="GIE36"/>
      <c r="GIF36"/>
      <c r="GIG36"/>
      <c r="GIH36"/>
      <c r="GII36"/>
      <c r="GIJ36"/>
      <c r="GIK36"/>
      <c r="GIL36"/>
      <c r="GIM36"/>
      <c r="GIN36"/>
      <c r="GIO36"/>
      <c r="GIP36"/>
      <c r="GIQ36"/>
      <c r="GIR36"/>
      <c r="GIS36"/>
      <c r="GIT36"/>
      <c r="GIU36"/>
      <c r="GIV36"/>
      <c r="GIW36"/>
      <c r="GIX36"/>
      <c r="GIY36"/>
      <c r="GIZ36"/>
      <c r="GJA36"/>
      <c r="GJB36"/>
      <c r="GJC36"/>
      <c r="GJD36"/>
      <c r="GJE36"/>
      <c r="GJF36"/>
      <c r="GJG36"/>
      <c r="GJH36"/>
      <c r="GJI36"/>
      <c r="GJJ36"/>
      <c r="GJK36"/>
      <c r="GJL36"/>
      <c r="GJM36"/>
      <c r="GJN36"/>
      <c r="GJO36"/>
      <c r="GJP36"/>
      <c r="GJQ36"/>
      <c r="GJR36"/>
      <c r="GJS36"/>
      <c r="GJT36"/>
      <c r="GJU36"/>
      <c r="GJV36"/>
      <c r="GJW36"/>
      <c r="GJX36"/>
      <c r="GJY36"/>
      <c r="GJZ36"/>
      <c r="GKA36"/>
      <c r="GKB36"/>
      <c r="GKC36"/>
      <c r="GKD36"/>
      <c r="GKE36"/>
      <c r="GKF36"/>
      <c r="GKG36"/>
      <c r="GKH36"/>
      <c r="GKI36"/>
      <c r="GKJ36"/>
      <c r="GKK36"/>
      <c r="GKL36"/>
      <c r="GKM36"/>
      <c r="GKN36"/>
      <c r="GKO36"/>
      <c r="GKP36"/>
      <c r="GKQ36"/>
      <c r="GKR36"/>
      <c r="GKS36"/>
      <c r="GKT36"/>
      <c r="GKU36"/>
      <c r="GKV36"/>
      <c r="GKW36"/>
      <c r="GKX36"/>
      <c r="GKY36"/>
      <c r="GKZ36"/>
      <c r="GLA36"/>
      <c r="GLB36"/>
      <c r="GLC36"/>
      <c r="GLD36"/>
      <c r="GLE36"/>
      <c r="GLF36"/>
      <c r="GLG36"/>
      <c r="GLH36"/>
      <c r="GLI36"/>
      <c r="GLJ36"/>
      <c r="GLK36"/>
      <c r="GLL36"/>
      <c r="GLM36"/>
      <c r="GLN36"/>
      <c r="GLO36"/>
      <c r="GLP36"/>
      <c r="GLQ36"/>
      <c r="GLR36"/>
      <c r="GLS36"/>
      <c r="GLT36"/>
      <c r="GLU36"/>
      <c r="GLV36"/>
      <c r="GLW36"/>
      <c r="GLX36"/>
      <c r="GLY36"/>
      <c r="GLZ36"/>
      <c r="GMA36"/>
      <c r="GMB36"/>
      <c r="GMC36"/>
      <c r="GMD36"/>
      <c r="GME36"/>
      <c r="GMF36"/>
      <c r="GMG36"/>
      <c r="GMH36"/>
      <c r="GMI36"/>
      <c r="GMJ36"/>
      <c r="GMK36"/>
      <c r="GML36"/>
      <c r="GMM36"/>
      <c r="GMN36"/>
      <c r="GMO36"/>
      <c r="GMP36"/>
      <c r="GMQ36"/>
      <c r="GMR36"/>
      <c r="GMS36"/>
      <c r="GMT36"/>
      <c r="GMU36"/>
      <c r="GMV36"/>
      <c r="GMW36"/>
      <c r="GMX36"/>
      <c r="GMY36"/>
      <c r="GMZ36"/>
      <c r="GNA36"/>
      <c r="GNB36"/>
      <c r="GNC36"/>
      <c r="GND36"/>
      <c r="GNE36"/>
      <c r="GNF36"/>
      <c r="GNG36"/>
      <c r="GNH36"/>
      <c r="GNI36"/>
      <c r="GNJ36"/>
      <c r="GNK36"/>
      <c r="GNL36"/>
      <c r="GNM36"/>
      <c r="GNN36"/>
      <c r="GNO36"/>
      <c r="GNP36"/>
      <c r="GNQ36"/>
      <c r="GNR36"/>
      <c r="GNS36"/>
      <c r="GNT36"/>
      <c r="GNU36"/>
      <c r="GNV36"/>
      <c r="GNW36"/>
      <c r="GNX36"/>
      <c r="GNY36"/>
      <c r="GNZ36"/>
      <c r="GOA36"/>
      <c r="GOB36"/>
      <c r="GOC36"/>
      <c r="GOD36"/>
      <c r="GOE36"/>
      <c r="GOF36"/>
      <c r="GOG36"/>
      <c r="GOH36"/>
      <c r="GOI36"/>
      <c r="GOJ36"/>
      <c r="GOK36"/>
      <c r="GOL36"/>
      <c r="GOM36"/>
      <c r="GON36"/>
      <c r="GOO36"/>
      <c r="GOP36"/>
      <c r="GOQ36"/>
      <c r="GOR36"/>
      <c r="GOS36"/>
      <c r="GOT36"/>
      <c r="GOU36"/>
      <c r="GOV36"/>
      <c r="GOW36"/>
      <c r="GOX36"/>
      <c r="GOY36"/>
      <c r="GOZ36"/>
      <c r="GPA36"/>
      <c r="GPB36"/>
      <c r="GPC36"/>
      <c r="GPD36"/>
      <c r="GPE36"/>
      <c r="GPF36"/>
      <c r="GPG36"/>
      <c r="GPH36"/>
      <c r="GPI36"/>
      <c r="GPJ36"/>
      <c r="GPK36"/>
      <c r="GPL36"/>
      <c r="GPM36"/>
      <c r="GPN36"/>
      <c r="GPO36"/>
      <c r="GPP36"/>
      <c r="GPQ36"/>
      <c r="GPR36"/>
      <c r="GPS36"/>
      <c r="GPT36"/>
      <c r="GPU36"/>
      <c r="GPV36"/>
      <c r="GPW36"/>
      <c r="GPX36"/>
      <c r="GPY36"/>
      <c r="GPZ36"/>
      <c r="GQA36"/>
      <c r="GQB36"/>
      <c r="GQC36"/>
      <c r="GQD36"/>
      <c r="GQE36"/>
      <c r="GQF36"/>
      <c r="GQG36"/>
      <c r="GQH36"/>
      <c r="GQI36"/>
      <c r="GQJ36"/>
      <c r="GQK36"/>
      <c r="GQL36"/>
      <c r="GQM36"/>
      <c r="GQN36"/>
      <c r="GQO36"/>
      <c r="GQP36"/>
      <c r="GQQ36"/>
      <c r="GQR36"/>
      <c r="GQS36"/>
      <c r="GQT36"/>
      <c r="GQU36"/>
      <c r="GQV36"/>
      <c r="GQW36"/>
      <c r="GQX36"/>
      <c r="GQY36"/>
      <c r="GQZ36"/>
      <c r="GRA36"/>
      <c r="GRB36"/>
      <c r="GRC36"/>
      <c r="GRD36"/>
      <c r="GRE36"/>
      <c r="GRF36"/>
      <c r="GRG36"/>
      <c r="GRH36"/>
      <c r="GRI36"/>
      <c r="GRJ36"/>
      <c r="GRK36"/>
      <c r="GRL36"/>
      <c r="GRM36"/>
      <c r="GRN36"/>
      <c r="GRO36"/>
      <c r="GRP36"/>
      <c r="GRQ36"/>
      <c r="GRR36"/>
      <c r="GRS36"/>
      <c r="GRT36"/>
      <c r="GRU36"/>
      <c r="GRV36"/>
      <c r="GRW36"/>
      <c r="GRX36"/>
      <c r="GRY36"/>
      <c r="GRZ36"/>
      <c r="GSA36"/>
      <c r="GSB36"/>
      <c r="GSC36"/>
      <c r="GSD36"/>
      <c r="GSE36"/>
      <c r="GSF36"/>
      <c r="GSG36"/>
      <c r="GSH36"/>
      <c r="GSI36"/>
      <c r="GSJ36"/>
      <c r="GSK36"/>
      <c r="GSL36"/>
      <c r="GSM36"/>
      <c r="GSN36"/>
      <c r="GSO36"/>
      <c r="GSP36"/>
      <c r="GSQ36"/>
      <c r="GSR36"/>
      <c r="GSS36"/>
      <c r="GST36"/>
      <c r="GSU36"/>
      <c r="GSV36"/>
      <c r="GSW36"/>
      <c r="GSX36"/>
      <c r="GSY36"/>
      <c r="GSZ36"/>
      <c r="GTA36"/>
      <c r="GTB36"/>
      <c r="GTC36"/>
      <c r="GTD36"/>
      <c r="GTE36"/>
      <c r="GTF36"/>
      <c r="GTG36"/>
      <c r="GTH36"/>
      <c r="GTI36"/>
      <c r="GTJ36"/>
      <c r="GTK36"/>
      <c r="GTL36"/>
      <c r="GTM36"/>
      <c r="GTN36"/>
      <c r="GTO36"/>
      <c r="GTP36"/>
      <c r="GTQ36"/>
      <c r="GTR36"/>
      <c r="GTS36"/>
      <c r="GTT36"/>
      <c r="GTU36"/>
      <c r="GTV36"/>
      <c r="GTW36"/>
      <c r="GTX36"/>
      <c r="GTY36"/>
      <c r="GTZ36"/>
      <c r="GUA36"/>
      <c r="GUB36"/>
      <c r="GUC36"/>
      <c r="GUD36"/>
      <c r="GUE36"/>
      <c r="GUF36"/>
      <c r="GUG36"/>
      <c r="GUH36"/>
      <c r="GUI36"/>
      <c r="GUJ36"/>
      <c r="GUK36"/>
      <c r="GUL36"/>
      <c r="GUM36"/>
      <c r="GUN36"/>
      <c r="GUO36"/>
      <c r="GUP36"/>
      <c r="GUQ36"/>
      <c r="GUR36"/>
      <c r="GUS36"/>
      <c r="GUT36"/>
      <c r="GUU36"/>
      <c r="GUV36"/>
      <c r="GUW36"/>
      <c r="GUX36"/>
      <c r="GUY36"/>
      <c r="GUZ36"/>
      <c r="GVA36"/>
      <c r="GVB36"/>
      <c r="GVC36"/>
      <c r="GVD36"/>
      <c r="GVE36"/>
      <c r="GVF36"/>
      <c r="GVG36"/>
      <c r="GVH36"/>
      <c r="GVI36"/>
      <c r="GVJ36"/>
      <c r="GVK36"/>
      <c r="GVL36"/>
      <c r="GVM36"/>
      <c r="GVN36"/>
      <c r="GVO36"/>
      <c r="GVP36"/>
      <c r="GVQ36"/>
      <c r="GVR36"/>
      <c r="GVS36"/>
      <c r="GVT36"/>
      <c r="GVU36"/>
      <c r="GVV36"/>
      <c r="GVW36"/>
      <c r="GVX36"/>
      <c r="GVY36"/>
      <c r="GVZ36"/>
      <c r="GWA36"/>
      <c r="GWB36"/>
      <c r="GWC36"/>
      <c r="GWD36"/>
      <c r="GWE36"/>
      <c r="GWF36"/>
      <c r="GWG36"/>
      <c r="GWH36"/>
      <c r="GWI36"/>
      <c r="GWJ36"/>
      <c r="GWK36"/>
      <c r="GWL36"/>
      <c r="GWM36"/>
      <c r="GWN36"/>
      <c r="GWO36"/>
      <c r="GWP36"/>
      <c r="GWQ36"/>
      <c r="GWR36"/>
      <c r="GWS36"/>
      <c r="GWT36"/>
      <c r="GWU36"/>
      <c r="GWV36"/>
      <c r="GWW36"/>
      <c r="GWX36"/>
      <c r="GWY36"/>
      <c r="GWZ36"/>
      <c r="GXA36"/>
      <c r="GXB36"/>
      <c r="GXC36"/>
      <c r="GXD36"/>
      <c r="GXE36"/>
      <c r="GXF36"/>
      <c r="GXG36"/>
      <c r="GXH36"/>
      <c r="GXI36"/>
      <c r="GXJ36"/>
      <c r="GXK36"/>
      <c r="GXL36"/>
      <c r="GXM36"/>
      <c r="GXN36"/>
      <c r="GXO36"/>
      <c r="GXP36"/>
      <c r="GXQ36"/>
      <c r="GXR36"/>
      <c r="GXS36"/>
      <c r="GXT36"/>
      <c r="GXU36"/>
      <c r="GXV36"/>
      <c r="GXW36"/>
      <c r="GXX36"/>
      <c r="GXY36"/>
      <c r="GXZ36"/>
      <c r="GYA36"/>
      <c r="GYB36"/>
      <c r="GYC36"/>
      <c r="GYD36"/>
      <c r="GYE36"/>
      <c r="GYF36"/>
      <c r="GYG36"/>
      <c r="GYH36"/>
      <c r="GYI36"/>
      <c r="GYJ36"/>
      <c r="GYK36"/>
      <c r="GYL36"/>
      <c r="GYM36"/>
      <c r="GYN36"/>
      <c r="GYO36"/>
      <c r="GYP36"/>
      <c r="GYQ36"/>
      <c r="GYR36"/>
      <c r="GYS36"/>
      <c r="GYT36"/>
      <c r="GYU36"/>
      <c r="GYV36"/>
      <c r="GYW36"/>
      <c r="GYX36"/>
      <c r="GYY36"/>
      <c r="GYZ36"/>
      <c r="GZA36"/>
      <c r="GZB36"/>
      <c r="GZC36"/>
      <c r="GZD36"/>
      <c r="GZE36"/>
      <c r="GZF36"/>
      <c r="GZG36"/>
      <c r="GZH36"/>
      <c r="GZI36"/>
      <c r="GZJ36"/>
      <c r="GZK36"/>
      <c r="GZL36"/>
      <c r="GZM36"/>
      <c r="GZN36"/>
      <c r="GZO36"/>
      <c r="GZP36"/>
      <c r="GZQ36"/>
      <c r="GZR36"/>
      <c r="GZS36"/>
      <c r="GZT36"/>
      <c r="GZU36"/>
      <c r="GZV36"/>
      <c r="GZW36"/>
      <c r="GZX36"/>
      <c r="GZY36"/>
      <c r="GZZ36"/>
      <c r="HAA36"/>
      <c r="HAB36"/>
      <c r="HAC36"/>
      <c r="HAD36"/>
      <c r="HAE36"/>
      <c r="HAF36"/>
      <c r="HAG36"/>
      <c r="HAH36"/>
      <c r="HAI36"/>
      <c r="HAJ36"/>
      <c r="HAK36"/>
      <c r="HAL36"/>
      <c r="HAM36"/>
      <c r="HAN36"/>
      <c r="HAO36"/>
      <c r="HAP36"/>
      <c r="HAQ36"/>
      <c r="HAR36"/>
      <c r="HAS36"/>
      <c r="HAT36"/>
      <c r="HAU36"/>
      <c r="HAV36"/>
      <c r="HAW36"/>
      <c r="HAX36"/>
      <c r="HAY36"/>
      <c r="HAZ36"/>
      <c r="HBA36"/>
      <c r="HBB36"/>
      <c r="HBC36"/>
      <c r="HBD36"/>
      <c r="HBE36"/>
      <c r="HBF36"/>
      <c r="HBG36"/>
      <c r="HBH36"/>
      <c r="HBI36"/>
      <c r="HBJ36"/>
      <c r="HBK36"/>
      <c r="HBL36"/>
      <c r="HBM36"/>
      <c r="HBN36"/>
      <c r="HBO36"/>
      <c r="HBP36"/>
      <c r="HBQ36"/>
      <c r="HBR36"/>
      <c r="HBS36"/>
      <c r="HBT36"/>
      <c r="HBU36"/>
      <c r="HBV36"/>
      <c r="HBW36"/>
      <c r="HBX36"/>
      <c r="HBY36"/>
      <c r="HBZ36"/>
      <c r="HCA36"/>
      <c r="HCB36"/>
      <c r="HCC36"/>
      <c r="HCD36"/>
      <c r="HCE36"/>
      <c r="HCF36"/>
      <c r="HCG36"/>
      <c r="HCH36"/>
      <c r="HCI36"/>
      <c r="HCJ36"/>
      <c r="HCK36"/>
      <c r="HCL36"/>
      <c r="HCM36"/>
      <c r="HCN36"/>
      <c r="HCO36"/>
      <c r="HCP36"/>
      <c r="HCQ36"/>
      <c r="HCR36"/>
      <c r="HCS36"/>
      <c r="HCT36"/>
      <c r="HCU36"/>
      <c r="HCV36"/>
      <c r="HCW36"/>
      <c r="HCX36"/>
      <c r="HCY36"/>
      <c r="HCZ36"/>
      <c r="HDA36"/>
      <c r="HDB36"/>
      <c r="HDC36"/>
      <c r="HDD36"/>
      <c r="HDE36"/>
      <c r="HDF36"/>
      <c r="HDG36"/>
      <c r="HDH36"/>
      <c r="HDI36"/>
      <c r="HDJ36"/>
      <c r="HDK36"/>
      <c r="HDL36"/>
      <c r="HDM36"/>
      <c r="HDN36"/>
      <c r="HDO36"/>
      <c r="HDP36"/>
      <c r="HDQ36"/>
      <c r="HDR36"/>
      <c r="HDS36"/>
      <c r="HDT36"/>
      <c r="HDU36"/>
      <c r="HDV36"/>
      <c r="HDW36"/>
      <c r="HDX36"/>
      <c r="HDY36"/>
      <c r="HDZ36"/>
      <c r="HEA36"/>
      <c r="HEB36"/>
      <c r="HEC36"/>
      <c r="HED36"/>
      <c r="HEE36"/>
      <c r="HEF36"/>
      <c r="HEG36"/>
      <c r="HEH36"/>
      <c r="HEI36"/>
      <c r="HEJ36"/>
      <c r="HEK36"/>
      <c r="HEL36"/>
      <c r="HEM36"/>
      <c r="HEN36"/>
      <c r="HEO36"/>
      <c r="HEP36"/>
      <c r="HEQ36"/>
      <c r="HER36"/>
      <c r="HES36"/>
      <c r="HET36"/>
      <c r="HEU36"/>
      <c r="HEV36"/>
      <c r="HEW36"/>
      <c r="HEX36"/>
      <c r="HEY36"/>
      <c r="HEZ36"/>
      <c r="HFA36"/>
      <c r="HFB36"/>
      <c r="HFC36"/>
      <c r="HFD36"/>
      <c r="HFE36"/>
      <c r="HFF36"/>
      <c r="HFG36"/>
      <c r="HFH36"/>
      <c r="HFI36"/>
      <c r="HFJ36"/>
      <c r="HFK36"/>
      <c r="HFL36"/>
      <c r="HFM36"/>
      <c r="HFN36"/>
      <c r="HFO36"/>
      <c r="HFP36"/>
      <c r="HFQ36"/>
      <c r="HFR36"/>
      <c r="HFS36"/>
      <c r="HFT36"/>
      <c r="HFU36"/>
      <c r="HFV36"/>
      <c r="HFW36"/>
      <c r="HFX36"/>
      <c r="HFY36"/>
      <c r="HFZ36"/>
      <c r="HGA36"/>
      <c r="HGB36"/>
      <c r="HGC36"/>
      <c r="HGD36"/>
      <c r="HGE36"/>
      <c r="HGF36"/>
      <c r="HGG36"/>
      <c r="HGH36"/>
      <c r="HGI36"/>
      <c r="HGJ36"/>
      <c r="HGK36"/>
      <c r="HGL36"/>
      <c r="HGM36"/>
      <c r="HGN36"/>
      <c r="HGO36"/>
      <c r="HGP36"/>
      <c r="HGQ36"/>
      <c r="HGR36"/>
      <c r="HGS36"/>
      <c r="HGT36"/>
      <c r="HGU36"/>
      <c r="HGV36"/>
      <c r="HGW36"/>
      <c r="HGX36"/>
      <c r="HGY36"/>
      <c r="HGZ36"/>
      <c r="HHA36"/>
      <c r="HHB36"/>
      <c r="HHC36"/>
      <c r="HHD36"/>
      <c r="HHE36"/>
      <c r="HHF36"/>
      <c r="HHG36"/>
      <c r="HHH36"/>
      <c r="HHI36"/>
      <c r="HHJ36"/>
      <c r="HHK36"/>
      <c r="HHL36"/>
      <c r="HHM36"/>
      <c r="HHN36"/>
      <c r="HHO36"/>
      <c r="HHP36"/>
      <c r="HHQ36"/>
      <c r="HHR36"/>
      <c r="HHS36"/>
      <c r="HHT36"/>
      <c r="HHU36"/>
      <c r="HHV36"/>
      <c r="HHW36"/>
      <c r="HHX36"/>
      <c r="HHY36"/>
      <c r="HHZ36"/>
      <c r="HIA36"/>
      <c r="HIB36"/>
      <c r="HIC36"/>
      <c r="HID36"/>
      <c r="HIE36"/>
      <c r="HIF36"/>
      <c r="HIG36"/>
      <c r="HIH36"/>
      <c r="HII36"/>
      <c r="HIJ36"/>
      <c r="HIK36"/>
      <c r="HIL36"/>
      <c r="HIM36"/>
      <c r="HIN36"/>
      <c r="HIO36"/>
      <c r="HIP36"/>
      <c r="HIQ36"/>
      <c r="HIR36"/>
      <c r="HIS36"/>
      <c r="HIT36"/>
      <c r="HIU36"/>
      <c r="HIV36"/>
      <c r="HIW36"/>
      <c r="HIX36"/>
      <c r="HIY36"/>
      <c r="HIZ36"/>
      <c r="HJA36"/>
      <c r="HJB36"/>
      <c r="HJC36"/>
      <c r="HJD36"/>
      <c r="HJE36"/>
      <c r="HJF36"/>
      <c r="HJG36"/>
      <c r="HJH36"/>
      <c r="HJI36"/>
      <c r="HJJ36"/>
      <c r="HJK36"/>
      <c r="HJL36"/>
      <c r="HJM36"/>
      <c r="HJN36"/>
      <c r="HJO36"/>
      <c r="HJP36"/>
      <c r="HJQ36"/>
      <c r="HJR36"/>
      <c r="HJS36"/>
      <c r="HJT36"/>
      <c r="HJU36"/>
      <c r="HJV36"/>
      <c r="HJW36"/>
      <c r="HJX36"/>
      <c r="HJY36"/>
      <c r="HJZ36"/>
      <c r="HKA36"/>
      <c r="HKB36"/>
      <c r="HKC36"/>
      <c r="HKD36"/>
      <c r="HKE36"/>
      <c r="HKF36"/>
      <c r="HKG36"/>
      <c r="HKH36"/>
      <c r="HKI36"/>
      <c r="HKJ36"/>
      <c r="HKK36"/>
      <c r="HKL36"/>
      <c r="HKM36"/>
      <c r="HKN36"/>
      <c r="HKO36"/>
      <c r="HKP36"/>
      <c r="HKQ36"/>
      <c r="HKR36"/>
      <c r="HKS36"/>
      <c r="HKT36"/>
      <c r="HKU36"/>
      <c r="HKV36"/>
      <c r="HKW36"/>
      <c r="HKX36"/>
      <c r="HKY36"/>
      <c r="HKZ36"/>
      <c r="HLA36"/>
      <c r="HLB36"/>
      <c r="HLC36"/>
      <c r="HLD36"/>
      <c r="HLE36"/>
      <c r="HLF36"/>
      <c r="HLG36"/>
      <c r="HLH36"/>
      <c r="HLI36"/>
      <c r="HLJ36"/>
      <c r="HLK36"/>
      <c r="HLL36"/>
      <c r="HLM36"/>
      <c r="HLN36"/>
      <c r="HLO36"/>
      <c r="HLP36"/>
      <c r="HLQ36"/>
      <c r="HLR36"/>
      <c r="HLS36"/>
      <c r="HLT36"/>
      <c r="HLU36"/>
      <c r="HLV36"/>
      <c r="HLW36"/>
      <c r="HLX36"/>
      <c r="HLY36"/>
      <c r="HLZ36"/>
      <c r="HMA36"/>
      <c r="HMB36"/>
      <c r="HMC36"/>
      <c r="HMD36"/>
      <c r="HME36"/>
      <c r="HMF36"/>
      <c r="HMG36"/>
      <c r="HMH36"/>
      <c r="HMI36"/>
      <c r="HMJ36"/>
      <c r="HMK36"/>
      <c r="HML36"/>
      <c r="HMM36"/>
      <c r="HMN36"/>
      <c r="HMO36"/>
      <c r="HMP36"/>
      <c r="HMQ36"/>
      <c r="HMR36"/>
      <c r="HMS36"/>
      <c r="HMT36"/>
      <c r="HMU36"/>
      <c r="HMV36"/>
      <c r="HMW36"/>
      <c r="HMX36"/>
      <c r="HMY36"/>
      <c r="HMZ36"/>
      <c r="HNA36"/>
      <c r="HNB36"/>
      <c r="HNC36"/>
      <c r="HND36"/>
      <c r="HNE36"/>
      <c r="HNF36"/>
      <c r="HNG36"/>
      <c r="HNH36"/>
      <c r="HNI36"/>
      <c r="HNJ36"/>
      <c r="HNK36"/>
      <c r="HNL36"/>
      <c r="HNM36"/>
      <c r="HNN36"/>
      <c r="HNO36"/>
      <c r="HNP36"/>
      <c r="HNQ36"/>
      <c r="HNR36"/>
      <c r="HNS36"/>
      <c r="HNT36"/>
      <c r="HNU36"/>
      <c r="HNV36"/>
      <c r="HNW36"/>
      <c r="HNX36"/>
      <c r="HNY36"/>
      <c r="HNZ36"/>
      <c r="HOA36"/>
      <c r="HOB36"/>
      <c r="HOC36"/>
      <c r="HOD36"/>
      <c r="HOE36"/>
      <c r="HOF36"/>
      <c r="HOG36"/>
      <c r="HOH36"/>
      <c r="HOI36"/>
      <c r="HOJ36"/>
      <c r="HOK36"/>
      <c r="HOL36"/>
      <c r="HOM36"/>
      <c r="HON36"/>
      <c r="HOO36"/>
      <c r="HOP36"/>
      <c r="HOQ36"/>
      <c r="HOR36"/>
      <c r="HOS36"/>
      <c r="HOT36"/>
      <c r="HOU36"/>
      <c r="HOV36"/>
      <c r="HOW36"/>
      <c r="HOX36"/>
      <c r="HOY36"/>
      <c r="HOZ36"/>
      <c r="HPA36"/>
      <c r="HPB36"/>
      <c r="HPC36"/>
      <c r="HPD36"/>
      <c r="HPE36"/>
      <c r="HPF36"/>
      <c r="HPG36"/>
      <c r="HPH36"/>
      <c r="HPI36"/>
      <c r="HPJ36"/>
      <c r="HPK36"/>
      <c r="HPL36"/>
      <c r="HPM36"/>
      <c r="HPN36"/>
      <c r="HPO36"/>
      <c r="HPP36"/>
      <c r="HPQ36"/>
      <c r="HPR36"/>
      <c r="HPS36"/>
      <c r="HPT36"/>
      <c r="HPU36"/>
      <c r="HPV36"/>
      <c r="HPW36"/>
      <c r="HPX36"/>
      <c r="HPY36"/>
      <c r="HPZ36"/>
      <c r="HQA36"/>
      <c r="HQB36"/>
      <c r="HQC36"/>
      <c r="HQD36"/>
      <c r="HQE36"/>
      <c r="HQF36"/>
      <c r="HQG36"/>
      <c r="HQH36"/>
      <c r="HQI36"/>
      <c r="HQJ36"/>
      <c r="HQK36"/>
      <c r="HQL36"/>
      <c r="HQM36"/>
      <c r="HQN36"/>
      <c r="HQO36"/>
      <c r="HQP36"/>
      <c r="HQQ36"/>
      <c r="HQR36"/>
      <c r="HQS36"/>
      <c r="HQT36"/>
      <c r="HQU36"/>
      <c r="HQV36"/>
      <c r="HQW36"/>
      <c r="HQX36"/>
      <c r="HQY36"/>
      <c r="HQZ36"/>
      <c r="HRA36"/>
      <c r="HRB36"/>
      <c r="HRC36"/>
      <c r="HRD36"/>
      <c r="HRE36"/>
      <c r="HRF36"/>
      <c r="HRG36"/>
      <c r="HRH36"/>
      <c r="HRI36"/>
      <c r="HRJ36"/>
      <c r="HRK36"/>
      <c r="HRL36"/>
      <c r="HRM36"/>
      <c r="HRN36"/>
      <c r="HRO36"/>
      <c r="HRP36"/>
      <c r="HRQ36"/>
      <c r="HRR36"/>
      <c r="HRS36"/>
      <c r="HRT36"/>
      <c r="HRU36"/>
      <c r="HRV36"/>
      <c r="HRW36"/>
      <c r="HRX36"/>
      <c r="HRY36"/>
      <c r="HRZ36"/>
      <c r="HSA36"/>
      <c r="HSB36"/>
      <c r="HSC36"/>
      <c r="HSD36"/>
      <c r="HSE36"/>
      <c r="HSF36"/>
      <c r="HSG36"/>
      <c r="HSH36"/>
      <c r="HSI36"/>
      <c r="HSJ36"/>
      <c r="HSK36"/>
      <c r="HSL36"/>
      <c r="HSM36"/>
      <c r="HSN36"/>
      <c r="HSO36"/>
      <c r="HSP36"/>
      <c r="HSQ36"/>
      <c r="HSR36"/>
      <c r="HSS36"/>
      <c r="HST36"/>
      <c r="HSU36"/>
      <c r="HSV36"/>
      <c r="HSW36"/>
      <c r="HSX36"/>
      <c r="HSY36"/>
      <c r="HSZ36"/>
      <c r="HTA36"/>
      <c r="HTB36"/>
      <c r="HTC36"/>
      <c r="HTD36"/>
      <c r="HTE36"/>
      <c r="HTF36"/>
      <c r="HTG36"/>
      <c r="HTH36"/>
      <c r="HTI36"/>
      <c r="HTJ36"/>
      <c r="HTK36"/>
      <c r="HTL36"/>
      <c r="HTM36"/>
      <c r="HTN36"/>
      <c r="HTO36"/>
      <c r="HTP36"/>
      <c r="HTQ36"/>
      <c r="HTR36"/>
      <c r="HTS36"/>
      <c r="HTT36"/>
      <c r="HTU36"/>
      <c r="HTV36"/>
      <c r="HTW36"/>
      <c r="HTX36"/>
      <c r="HTY36"/>
      <c r="HTZ36"/>
      <c r="HUA36"/>
      <c r="HUB36"/>
      <c r="HUC36"/>
      <c r="HUD36"/>
      <c r="HUE36"/>
      <c r="HUF36"/>
      <c r="HUG36"/>
      <c r="HUH36"/>
      <c r="HUI36"/>
      <c r="HUJ36"/>
      <c r="HUK36"/>
      <c r="HUL36"/>
      <c r="HUM36"/>
      <c r="HUN36"/>
      <c r="HUO36"/>
      <c r="HUP36"/>
      <c r="HUQ36"/>
      <c r="HUR36"/>
      <c r="HUS36"/>
      <c r="HUT36"/>
      <c r="HUU36"/>
      <c r="HUV36"/>
      <c r="HUW36"/>
      <c r="HUX36"/>
      <c r="HUY36"/>
      <c r="HUZ36"/>
      <c r="HVA36"/>
      <c r="HVB36"/>
      <c r="HVC36"/>
      <c r="HVD36"/>
      <c r="HVE36"/>
      <c r="HVF36"/>
      <c r="HVG36"/>
      <c r="HVH36"/>
      <c r="HVI36"/>
      <c r="HVJ36"/>
      <c r="HVK36"/>
      <c r="HVL36"/>
      <c r="HVM36"/>
      <c r="HVN36"/>
      <c r="HVO36"/>
      <c r="HVP36"/>
      <c r="HVQ36"/>
      <c r="HVR36"/>
      <c r="HVS36"/>
      <c r="HVT36"/>
      <c r="HVU36"/>
      <c r="HVV36"/>
      <c r="HVW36"/>
      <c r="HVX36"/>
      <c r="HVY36"/>
      <c r="HVZ36"/>
      <c r="HWA36"/>
      <c r="HWB36"/>
      <c r="HWC36"/>
      <c r="HWD36"/>
      <c r="HWE36"/>
      <c r="HWF36"/>
      <c r="HWG36"/>
      <c r="HWH36"/>
      <c r="HWI36"/>
      <c r="HWJ36"/>
      <c r="HWK36"/>
      <c r="HWL36"/>
      <c r="HWM36"/>
      <c r="HWN36"/>
      <c r="HWO36"/>
      <c r="HWP36"/>
      <c r="HWQ36"/>
      <c r="HWR36"/>
      <c r="HWS36"/>
      <c r="HWT36"/>
      <c r="HWU36"/>
      <c r="HWV36"/>
      <c r="HWW36"/>
      <c r="HWX36"/>
      <c r="HWY36"/>
      <c r="HWZ36"/>
      <c r="HXA36"/>
      <c r="HXB36"/>
      <c r="HXC36"/>
      <c r="HXD36"/>
      <c r="HXE36"/>
      <c r="HXF36"/>
      <c r="HXG36"/>
      <c r="HXH36"/>
      <c r="HXI36"/>
      <c r="HXJ36"/>
      <c r="HXK36"/>
      <c r="HXL36"/>
      <c r="HXM36"/>
      <c r="HXN36"/>
      <c r="HXO36"/>
      <c r="HXP36"/>
      <c r="HXQ36"/>
      <c r="HXR36"/>
      <c r="HXS36"/>
      <c r="HXT36"/>
      <c r="HXU36"/>
      <c r="HXV36"/>
      <c r="HXW36"/>
      <c r="HXX36"/>
      <c r="HXY36"/>
      <c r="HXZ36"/>
      <c r="HYA36"/>
      <c r="HYB36"/>
      <c r="HYC36"/>
      <c r="HYD36"/>
      <c r="HYE36"/>
      <c r="HYF36"/>
      <c r="HYG36"/>
      <c r="HYH36"/>
      <c r="HYI36"/>
      <c r="HYJ36"/>
      <c r="HYK36"/>
      <c r="HYL36"/>
      <c r="HYM36"/>
      <c r="HYN36"/>
      <c r="HYO36"/>
      <c r="HYP36"/>
      <c r="HYQ36"/>
      <c r="HYR36"/>
      <c r="HYS36"/>
      <c r="HYT36"/>
      <c r="HYU36"/>
      <c r="HYV36"/>
      <c r="HYW36"/>
      <c r="HYX36"/>
      <c r="HYY36"/>
      <c r="HYZ36"/>
      <c r="HZA36"/>
      <c r="HZB36"/>
      <c r="HZC36"/>
      <c r="HZD36"/>
      <c r="HZE36"/>
      <c r="HZF36"/>
      <c r="HZG36"/>
      <c r="HZH36"/>
      <c r="HZI36"/>
      <c r="HZJ36"/>
      <c r="HZK36"/>
      <c r="HZL36"/>
      <c r="HZM36"/>
      <c r="HZN36"/>
      <c r="HZO36"/>
      <c r="HZP36"/>
      <c r="HZQ36"/>
      <c r="HZR36"/>
      <c r="HZS36"/>
      <c r="HZT36"/>
      <c r="HZU36"/>
      <c r="HZV36"/>
      <c r="HZW36"/>
      <c r="HZX36"/>
      <c r="HZY36"/>
      <c r="HZZ36"/>
      <c r="IAA36"/>
      <c r="IAB36"/>
      <c r="IAC36"/>
      <c r="IAD36"/>
      <c r="IAE36"/>
      <c r="IAF36"/>
      <c r="IAG36"/>
      <c r="IAH36"/>
      <c r="IAI36"/>
      <c r="IAJ36"/>
      <c r="IAK36"/>
      <c r="IAL36"/>
      <c r="IAM36"/>
      <c r="IAN36"/>
      <c r="IAO36"/>
      <c r="IAP36"/>
      <c r="IAQ36"/>
      <c r="IAR36"/>
      <c r="IAS36"/>
      <c r="IAT36"/>
      <c r="IAU36"/>
      <c r="IAV36"/>
      <c r="IAW36"/>
      <c r="IAX36"/>
      <c r="IAY36"/>
      <c r="IAZ36"/>
      <c r="IBA36"/>
      <c r="IBB36"/>
      <c r="IBC36"/>
      <c r="IBD36"/>
      <c r="IBE36"/>
      <c r="IBF36"/>
      <c r="IBG36"/>
      <c r="IBH36"/>
      <c r="IBI36"/>
      <c r="IBJ36"/>
      <c r="IBK36"/>
      <c r="IBL36"/>
      <c r="IBM36"/>
      <c r="IBN36"/>
      <c r="IBO36"/>
      <c r="IBP36"/>
      <c r="IBQ36"/>
      <c r="IBR36"/>
      <c r="IBS36"/>
      <c r="IBT36"/>
      <c r="IBU36"/>
      <c r="IBV36"/>
      <c r="IBW36"/>
      <c r="IBX36"/>
      <c r="IBY36"/>
      <c r="IBZ36"/>
      <c r="ICA36"/>
      <c r="ICB36"/>
      <c r="ICC36"/>
      <c r="ICD36"/>
      <c r="ICE36"/>
      <c r="ICF36"/>
      <c r="ICG36"/>
      <c r="ICH36"/>
      <c r="ICI36"/>
      <c r="ICJ36"/>
      <c r="ICK36"/>
      <c r="ICL36"/>
      <c r="ICM36"/>
      <c r="ICN36"/>
      <c r="ICO36"/>
      <c r="ICP36"/>
      <c r="ICQ36"/>
      <c r="ICR36"/>
      <c r="ICS36"/>
      <c r="ICT36"/>
      <c r="ICU36"/>
      <c r="ICV36"/>
      <c r="ICW36"/>
      <c r="ICX36"/>
      <c r="ICY36"/>
      <c r="ICZ36"/>
      <c r="IDA36"/>
      <c r="IDB36"/>
      <c r="IDC36"/>
      <c r="IDD36"/>
      <c r="IDE36"/>
      <c r="IDF36"/>
      <c r="IDG36"/>
      <c r="IDH36"/>
      <c r="IDI36"/>
      <c r="IDJ36"/>
      <c r="IDK36"/>
      <c r="IDL36"/>
      <c r="IDM36"/>
      <c r="IDN36"/>
      <c r="IDO36"/>
      <c r="IDP36"/>
      <c r="IDQ36"/>
      <c r="IDR36"/>
      <c r="IDS36"/>
      <c r="IDT36"/>
      <c r="IDU36"/>
      <c r="IDV36"/>
      <c r="IDW36"/>
      <c r="IDX36"/>
      <c r="IDY36"/>
      <c r="IDZ36"/>
      <c r="IEA36"/>
      <c r="IEB36"/>
      <c r="IEC36"/>
      <c r="IED36"/>
      <c r="IEE36"/>
      <c r="IEF36"/>
      <c r="IEG36"/>
      <c r="IEH36"/>
      <c r="IEI36"/>
      <c r="IEJ36"/>
      <c r="IEK36"/>
      <c r="IEL36"/>
      <c r="IEM36"/>
      <c r="IEN36"/>
      <c r="IEO36"/>
      <c r="IEP36"/>
      <c r="IEQ36"/>
      <c r="IER36"/>
      <c r="IES36"/>
      <c r="IET36"/>
      <c r="IEU36"/>
      <c r="IEV36"/>
      <c r="IEW36"/>
      <c r="IEX36"/>
      <c r="IEY36"/>
      <c r="IEZ36"/>
      <c r="IFA36"/>
      <c r="IFB36"/>
      <c r="IFC36"/>
      <c r="IFD36"/>
      <c r="IFE36"/>
      <c r="IFF36"/>
      <c r="IFG36"/>
      <c r="IFH36"/>
      <c r="IFI36"/>
      <c r="IFJ36"/>
      <c r="IFK36"/>
      <c r="IFL36"/>
      <c r="IFM36"/>
      <c r="IFN36"/>
      <c r="IFO36"/>
      <c r="IFP36"/>
      <c r="IFQ36"/>
      <c r="IFR36"/>
      <c r="IFS36"/>
      <c r="IFT36"/>
      <c r="IFU36"/>
      <c r="IFV36"/>
      <c r="IFW36"/>
      <c r="IFX36"/>
      <c r="IFY36"/>
      <c r="IFZ36"/>
      <c r="IGA36"/>
      <c r="IGB36"/>
      <c r="IGC36"/>
      <c r="IGD36"/>
      <c r="IGE36"/>
      <c r="IGF36"/>
      <c r="IGG36"/>
      <c r="IGH36"/>
      <c r="IGI36"/>
      <c r="IGJ36"/>
      <c r="IGK36"/>
      <c r="IGL36"/>
      <c r="IGM36"/>
      <c r="IGN36"/>
      <c r="IGO36"/>
      <c r="IGP36"/>
      <c r="IGQ36"/>
      <c r="IGR36"/>
      <c r="IGS36"/>
      <c r="IGT36"/>
      <c r="IGU36"/>
      <c r="IGV36"/>
      <c r="IGW36"/>
      <c r="IGX36"/>
      <c r="IGY36"/>
      <c r="IGZ36"/>
      <c r="IHA36"/>
      <c r="IHB36"/>
      <c r="IHC36"/>
      <c r="IHD36"/>
      <c r="IHE36"/>
      <c r="IHF36"/>
      <c r="IHG36"/>
      <c r="IHH36"/>
      <c r="IHI36"/>
      <c r="IHJ36"/>
      <c r="IHK36"/>
      <c r="IHL36"/>
      <c r="IHM36"/>
      <c r="IHN36"/>
      <c r="IHO36"/>
      <c r="IHP36"/>
      <c r="IHQ36"/>
      <c r="IHR36"/>
      <c r="IHS36"/>
      <c r="IHT36"/>
      <c r="IHU36"/>
      <c r="IHV36"/>
      <c r="IHW36"/>
      <c r="IHX36"/>
      <c r="IHY36"/>
      <c r="IHZ36"/>
      <c r="IIA36"/>
      <c r="IIB36"/>
      <c r="IIC36"/>
      <c r="IID36"/>
      <c r="IIE36"/>
      <c r="IIF36"/>
      <c r="IIG36"/>
      <c r="IIH36"/>
      <c r="III36"/>
      <c r="IIJ36"/>
      <c r="IIK36"/>
      <c r="IIL36"/>
      <c r="IIM36"/>
      <c r="IIN36"/>
      <c r="IIO36"/>
      <c r="IIP36"/>
      <c r="IIQ36"/>
      <c r="IIR36"/>
      <c r="IIS36"/>
      <c r="IIT36"/>
      <c r="IIU36"/>
      <c r="IIV36"/>
      <c r="IIW36"/>
      <c r="IIX36"/>
      <c r="IIY36"/>
      <c r="IIZ36"/>
      <c r="IJA36"/>
      <c r="IJB36"/>
      <c r="IJC36"/>
      <c r="IJD36"/>
      <c r="IJE36"/>
      <c r="IJF36"/>
      <c r="IJG36"/>
      <c r="IJH36"/>
      <c r="IJI36"/>
      <c r="IJJ36"/>
      <c r="IJK36"/>
      <c r="IJL36"/>
      <c r="IJM36"/>
      <c r="IJN36"/>
      <c r="IJO36"/>
      <c r="IJP36"/>
      <c r="IJQ36"/>
      <c r="IJR36"/>
      <c r="IJS36"/>
      <c r="IJT36"/>
      <c r="IJU36"/>
      <c r="IJV36"/>
      <c r="IJW36"/>
      <c r="IJX36"/>
      <c r="IJY36"/>
      <c r="IJZ36"/>
      <c r="IKA36"/>
      <c r="IKB36"/>
      <c r="IKC36"/>
      <c r="IKD36"/>
      <c r="IKE36"/>
      <c r="IKF36"/>
      <c r="IKG36"/>
      <c r="IKH36"/>
      <c r="IKI36"/>
      <c r="IKJ36"/>
      <c r="IKK36"/>
      <c r="IKL36"/>
      <c r="IKM36"/>
      <c r="IKN36"/>
      <c r="IKO36"/>
      <c r="IKP36"/>
      <c r="IKQ36"/>
      <c r="IKR36"/>
      <c r="IKS36"/>
      <c r="IKT36"/>
      <c r="IKU36"/>
      <c r="IKV36"/>
      <c r="IKW36"/>
      <c r="IKX36"/>
      <c r="IKY36"/>
      <c r="IKZ36"/>
      <c r="ILA36"/>
      <c r="ILB36"/>
      <c r="ILC36"/>
      <c r="ILD36"/>
      <c r="ILE36"/>
      <c r="ILF36"/>
      <c r="ILG36"/>
      <c r="ILH36"/>
      <c r="ILI36"/>
      <c r="ILJ36"/>
      <c r="ILK36"/>
      <c r="ILL36"/>
      <c r="ILM36"/>
      <c r="ILN36"/>
      <c r="ILO36"/>
      <c r="ILP36"/>
      <c r="ILQ36"/>
      <c r="ILR36"/>
      <c r="ILS36"/>
      <c r="ILT36"/>
      <c r="ILU36"/>
      <c r="ILV36"/>
      <c r="ILW36"/>
      <c r="ILX36"/>
      <c r="ILY36"/>
      <c r="ILZ36"/>
      <c r="IMA36"/>
      <c r="IMB36"/>
      <c r="IMC36"/>
      <c r="IMD36"/>
      <c r="IME36"/>
      <c r="IMF36"/>
      <c r="IMG36"/>
      <c r="IMH36"/>
      <c r="IMI36"/>
      <c r="IMJ36"/>
      <c r="IMK36"/>
      <c r="IML36"/>
      <c r="IMM36"/>
      <c r="IMN36"/>
      <c r="IMO36"/>
      <c r="IMP36"/>
      <c r="IMQ36"/>
      <c r="IMR36"/>
      <c r="IMS36"/>
      <c r="IMT36"/>
      <c r="IMU36"/>
      <c r="IMV36"/>
      <c r="IMW36"/>
      <c r="IMX36"/>
      <c r="IMY36"/>
      <c r="IMZ36"/>
      <c r="INA36"/>
      <c r="INB36"/>
      <c r="INC36"/>
      <c r="IND36"/>
      <c r="INE36"/>
      <c r="INF36"/>
      <c r="ING36"/>
      <c r="INH36"/>
      <c r="INI36"/>
      <c r="INJ36"/>
      <c r="INK36"/>
      <c r="INL36"/>
      <c r="INM36"/>
      <c r="INN36"/>
      <c r="INO36"/>
      <c r="INP36"/>
      <c r="INQ36"/>
      <c r="INR36"/>
      <c r="INS36"/>
      <c r="INT36"/>
      <c r="INU36"/>
      <c r="INV36"/>
      <c r="INW36"/>
      <c r="INX36"/>
      <c r="INY36"/>
      <c r="INZ36"/>
      <c r="IOA36"/>
      <c r="IOB36"/>
      <c r="IOC36"/>
      <c r="IOD36"/>
      <c r="IOE36"/>
      <c r="IOF36"/>
      <c r="IOG36"/>
      <c r="IOH36"/>
      <c r="IOI36"/>
      <c r="IOJ36"/>
      <c r="IOK36"/>
      <c r="IOL36"/>
      <c r="IOM36"/>
      <c r="ION36"/>
      <c r="IOO36"/>
      <c r="IOP36"/>
      <c r="IOQ36"/>
      <c r="IOR36"/>
      <c r="IOS36"/>
      <c r="IOT36"/>
      <c r="IOU36"/>
      <c r="IOV36"/>
      <c r="IOW36"/>
      <c r="IOX36"/>
      <c r="IOY36"/>
      <c r="IOZ36"/>
      <c r="IPA36"/>
      <c r="IPB36"/>
      <c r="IPC36"/>
      <c r="IPD36"/>
      <c r="IPE36"/>
      <c r="IPF36"/>
      <c r="IPG36"/>
      <c r="IPH36"/>
      <c r="IPI36"/>
      <c r="IPJ36"/>
      <c r="IPK36"/>
      <c r="IPL36"/>
      <c r="IPM36"/>
      <c r="IPN36"/>
      <c r="IPO36"/>
      <c r="IPP36"/>
      <c r="IPQ36"/>
      <c r="IPR36"/>
      <c r="IPS36"/>
      <c r="IPT36"/>
      <c r="IPU36"/>
      <c r="IPV36"/>
      <c r="IPW36"/>
      <c r="IPX36"/>
      <c r="IPY36"/>
      <c r="IPZ36"/>
      <c r="IQA36"/>
      <c r="IQB36"/>
      <c r="IQC36"/>
      <c r="IQD36"/>
      <c r="IQE36"/>
      <c r="IQF36"/>
      <c r="IQG36"/>
      <c r="IQH36"/>
      <c r="IQI36"/>
      <c r="IQJ36"/>
      <c r="IQK36"/>
      <c r="IQL36"/>
      <c r="IQM36"/>
      <c r="IQN36"/>
      <c r="IQO36"/>
      <c r="IQP36"/>
      <c r="IQQ36"/>
      <c r="IQR36"/>
      <c r="IQS36"/>
      <c r="IQT36"/>
      <c r="IQU36"/>
      <c r="IQV36"/>
      <c r="IQW36"/>
      <c r="IQX36"/>
      <c r="IQY36"/>
      <c r="IQZ36"/>
      <c r="IRA36"/>
      <c r="IRB36"/>
      <c r="IRC36"/>
      <c r="IRD36"/>
      <c r="IRE36"/>
      <c r="IRF36"/>
      <c r="IRG36"/>
      <c r="IRH36"/>
      <c r="IRI36"/>
      <c r="IRJ36"/>
      <c r="IRK36"/>
      <c r="IRL36"/>
      <c r="IRM36"/>
      <c r="IRN36"/>
      <c r="IRO36"/>
      <c r="IRP36"/>
      <c r="IRQ36"/>
      <c r="IRR36"/>
      <c r="IRS36"/>
      <c r="IRT36"/>
      <c r="IRU36"/>
      <c r="IRV36"/>
      <c r="IRW36"/>
      <c r="IRX36"/>
      <c r="IRY36"/>
      <c r="IRZ36"/>
      <c r="ISA36"/>
      <c r="ISB36"/>
      <c r="ISC36"/>
      <c r="ISD36"/>
      <c r="ISE36"/>
      <c r="ISF36"/>
      <c r="ISG36"/>
      <c r="ISH36"/>
      <c r="ISI36"/>
      <c r="ISJ36"/>
      <c r="ISK36"/>
      <c r="ISL36"/>
      <c r="ISM36"/>
      <c r="ISN36"/>
      <c r="ISO36"/>
      <c r="ISP36"/>
      <c r="ISQ36"/>
      <c r="ISR36"/>
      <c r="ISS36"/>
      <c r="IST36"/>
      <c r="ISU36"/>
      <c r="ISV36"/>
      <c r="ISW36"/>
      <c r="ISX36"/>
      <c r="ISY36"/>
      <c r="ISZ36"/>
      <c r="ITA36"/>
      <c r="ITB36"/>
      <c r="ITC36"/>
      <c r="ITD36"/>
      <c r="ITE36"/>
      <c r="ITF36"/>
      <c r="ITG36"/>
      <c r="ITH36"/>
      <c r="ITI36"/>
      <c r="ITJ36"/>
      <c r="ITK36"/>
      <c r="ITL36"/>
      <c r="ITM36"/>
      <c r="ITN36"/>
      <c r="ITO36"/>
      <c r="ITP36"/>
      <c r="ITQ36"/>
      <c r="ITR36"/>
      <c r="ITS36"/>
      <c r="ITT36"/>
      <c r="ITU36"/>
      <c r="ITV36"/>
      <c r="ITW36"/>
      <c r="ITX36"/>
      <c r="ITY36"/>
      <c r="ITZ36"/>
      <c r="IUA36"/>
      <c r="IUB36"/>
      <c r="IUC36"/>
      <c r="IUD36"/>
      <c r="IUE36"/>
      <c r="IUF36"/>
      <c r="IUG36"/>
      <c r="IUH36"/>
      <c r="IUI36"/>
      <c r="IUJ36"/>
      <c r="IUK36"/>
      <c r="IUL36"/>
      <c r="IUM36"/>
      <c r="IUN36"/>
      <c r="IUO36"/>
      <c r="IUP36"/>
      <c r="IUQ36"/>
      <c r="IUR36"/>
      <c r="IUS36"/>
      <c r="IUT36"/>
      <c r="IUU36"/>
      <c r="IUV36"/>
      <c r="IUW36"/>
      <c r="IUX36"/>
      <c r="IUY36"/>
      <c r="IUZ36"/>
      <c r="IVA36"/>
      <c r="IVB36"/>
      <c r="IVC36"/>
      <c r="IVD36"/>
      <c r="IVE36"/>
      <c r="IVF36"/>
      <c r="IVG36"/>
      <c r="IVH36"/>
      <c r="IVI36"/>
      <c r="IVJ36"/>
      <c r="IVK36"/>
      <c r="IVL36"/>
      <c r="IVM36"/>
      <c r="IVN36"/>
      <c r="IVO36"/>
      <c r="IVP36"/>
      <c r="IVQ36"/>
      <c r="IVR36"/>
      <c r="IVS36"/>
      <c r="IVT36"/>
      <c r="IVU36"/>
      <c r="IVV36"/>
      <c r="IVW36"/>
      <c r="IVX36"/>
      <c r="IVY36"/>
      <c r="IVZ36"/>
      <c r="IWA36"/>
      <c r="IWB36"/>
      <c r="IWC36"/>
      <c r="IWD36"/>
      <c r="IWE36"/>
      <c r="IWF36"/>
      <c r="IWG36"/>
      <c r="IWH36"/>
      <c r="IWI36"/>
      <c r="IWJ36"/>
      <c r="IWK36"/>
      <c r="IWL36"/>
      <c r="IWM36"/>
      <c r="IWN36"/>
      <c r="IWO36"/>
      <c r="IWP36"/>
      <c r="IWQ36"/>
      <c r="IWR36"/>
      <c r="IWS36"/>
      <c r="IWT36"/>
      <c r="IWU36"/>
      <c r="IWV36"/>
      <c r="IWW36"/>
      <c r="IWX36"/>
      <c r="IWY36"/>
      <c r="IWZ36"/>
      <c r="IXA36"/>
      <c r="IXB36"/>
      <c r="IXC36"/>
      <c r="IXD36"/>
      <c r="IXE36"/>
      <c r="IXF36"/>
      <c r="IXG36"/>
      <c r="IXH36"/>
      <c r="IXI36"/>
      <c r="IXJ36"/>
      <c r="IXK36"/>
      <c r="IXL36"/>
      <c r="IXM36"/>
      <c r="IXN36"/>
      <c r="IXO36"/>
      <c r="IXP36"/>
      <c r="IXQ36"/>
      <c r="IXR36"/>
      <c r="IXS36"/>
      <c r="IXT36"/>
      <c r="IXU36"/>
      <c r="IXV36"/>
      <c r="IXW36"/>
      <c r="IXX36"/>
      <c r="IXY36"/>
      <c r="IXZ36"/>
      <c r="IYA36"/>
      <c r="IYB36"/>
      <c r="IYC36"/>
      <c r="IYD36"/>
      <c r="IYE36"/>
      <c r="IYF36"/>
      <c r="IYG36"/>
      <c r="IYH36"/>
      <c r="IYI36"/>
      <c r="IYJ36"/>
      <c r="IYK36"/>
      <c r="IYL36"/>
      <c r="IYM36"/>
      <c r="IYN36"/>
      <c r="IYO36"/>
      <c r="IYP36"/>
      <c r="IYQ36"/>
      <c r="IYR36"/>
      <c r="IYS36"/>
      <c r="IYT36"/>
      <c r="IYU36"/>
      <c r="IYV36"/>
      <c r="IYW36"/>
      <c r="IYX36"/>
      <c r="IYY36"/>
      <c r="IYZ36"/>
      <c r="IZA36"/>
      <c r="IZB36"/>
      <c r="IZC36"/>
      <c r="IZD36"/>
      <c r="IZE36"/>
      <c r="IZF36"/>
      <c r="IZG36"/>
      <c r="IZH36"/>
      <c r="IZI36"/>
      <c r="IZJ36"/>
      <c r="IZK36"/>
      <c r="IZL36"/>
      <c r="IZM36"/>
      <c r="IZN36"/>
      <c r="IZO36"/>
      <c r="IZP36"/>
      <c r="IZQ36"/>
      <c r="IZR36"/>
      <c r="IZS36"/>
      <c r="IZT36"/>
      <c r="IZU36"/>
      <c r="IZV36"/>
      <c r="IZW36"/>
      <c r="IZX36"/>
      <c r="IZY36"/>
      <c r="IZZ36"/>
      <c r="JAA36"/>
      <c r="JAB36"/>
      <c r="JAC36"/>
      <c r="JAD36"/>
      <c r="JAE36"/>
      <c r="JAF36"/>
      <c r="JAG36"/>
      <c r="JAH36"/>
      <c r="JAI36"/>
      <c r="JAJ36"/>
      <c r="JAK36"/>
      <c r="JAL36"/>
      <c r="JAM36"/>
      <c r="JAN36"/>
      <c r="JAO36"/>
      <c r="JAP36"/>
      <c r="JAQ36"/>
      <c r="JAR36"/>
      <c r="JAS36"/>
      <c r="JAT36"/>
      <c r="JAU36"/>
      <c r="JAV36"/>
      <c r="JAW36"/>
      <c r="JAX36"/>
      <c r="JAY36"/>
      <c r="JAZ36"/>
      <c r="JBA36"/>
      <c r="JBB36"/>
      <c r="JBC36"/>
      <c r="JBD36"/>
      <c r="JBE36"/>
      <c r="JBF36"/>
      <c r="JBG36"/>
      <c r="JBH36"/>
      <c r="JBI36"/>
      <c r="JBJ36"/>
      <c r="JBK36"/>
      <c r="JBL36"/>
      <c r="JBM36"/>
      <c r="JBN36"/>
      <c r="JBO36"/>
      <c r="JBP36"/>
      <c r="JBQ36"/>
      <c r="JBR36"/>
      <c r="JBS36"/>
      <c r="JBT36"/>
      <c r="JBU36"/>
      <c r="JBV36"/>
      <c r="JBW36"/>
      <c r="JBX36"/>
      <c r="JBY36"/>
      <c r="JBZ36"/>
      <c r="JCA36"/>
      <c r="JCB36"/>
      <c r="JCC36"/>
      <c r="JCD36"/>
      <c r="JCE36"/>
      <c r="JCF36"/>
      <c r="JCG36"/>
      <c r="JCH36"/>
      <c r="JCI36"/>
      <c r="JCJ36"/>
      <c r="JCK36"/>
      <c r="JCL36"/>
      <c r="JCM36"/>
      <c r="JCN36"/>
      <c r="JCO36"/>
      <c r="JCP36"/>
      <c r="JCQ36"/>
      <c r="JCR36"/>
      <c r="JCS36"/>
      <c r="JCT36"/>
      <c r="JCU36"/>
      <c r="JCV36"/>
      <c r="JCW36"/>
      <c r="JCX36"/>
      <c r="JCY36"/>
      <c r="JCZ36"/>
      <c r="JDA36"/>
      <c r="JDB36"/>
      <c r="JDC36"/>
      <c r="JDD36"/>
      <c r="JDE36"/>
      <c r="JDF36"/>
      <c r="JDG36"/>
      <c r="JDH36"/>
      <c r="JDI36"/>
      <c r="JDJ36"/>
      <c r="JDK36"/>
      <c r="JDL36"/>
      <c r="JDM36"/>
      <c r="JDN36"/>
      <c r="JDO36"/>
      <c r="JDP36"/>
      <c r="JDQ36"/>
      <c r="JDR36"/>
      <c r="JDS36"/>
      <c r="JDT36"/>
      <c r="JDU36"/>
      <c r="JDV36"/>
      <c r="JDW36"/>
      <c r="JDX36"/>
      <c r="JDY36"/>
      <c r="JDZ36"/>
      <c r="JEA36"/>
      <c r="JEB36"/>
      <c r="JEC36"/>
      <c r="JED36"/>
      <c r="JEE36"/>
      <c r="JEF36"/>
      <c r="JEG36"/>
      <c r="JEH36"/>
      <c r="JEI36"/>
      <c r="JEJ36"/>
      <c r="JEK36"/>
      <c r="JEL36"/>
      <c r="JEM36"/>
      <c r="JEN36"/>
      <c r="JEO36"/>
      <c r="JEP36"/>
      <c r="JEQ36"/>
      <c r="JER36"/>
      <c r="JES36"/>
      <c r="JET36"/>
      <c r="JEU36"/>
      <c r="JEV36"/>
      <c r="JEW36"/>
      <c r="JEX36"/>
      <c r="JEY36"/>
      <c r="JEZ36"/>
      <c r="JFA36"/>
      <c r="JFB36"/>
      <c r="JFC36"/>
      <c r="JFD36"/>
      <c r="JFE36"/>
      <c r="JFF36"/>
      <c r="JFG36"/>
      <c r="JFH36"/>
      <c r="JFI36"/>
      <c r="JFJ36"/>
      <c r="JFK36"/>
      <c r="JFL36"/>
      <c r="JFM36"/>
      <c r="JFN36"/>
      <c r="JFO36"/>
      <c r="JFP36"/>
      <c r="JFQ36"/>
      <c r="JFR36"/>
      <c r="JFS36"/>
      <c r="JFT36"/>
      <c r="JFU36"/>
      <c r="JFV36"/>
      <c r="JFW36"/>
      <c r="JFX36"/>
      <c r="JFY36"/>
      <c r="JFZ36"/>
      <c r="JGA36"/>
      <c r="JGB36"/>
      <c r="JGC36"/>
      <c r="JGD36"/>
      <c r="JGE36"/>
      <c r="JGF36"/>
      <c r="JGG36"/>
      <c r="JGH36"/>
      <c r="JGI36"/>
      <c r="JGJ36"/>
      <c r="JGK36"/>
      <c r="JGL36"/>
      <c r="JGM36"/>
      <c r="JGN36"/>
      <c r="JGO36"/>
      <c r="JGP36"/>
      <c r="JGQ36"/>
      <c r="JGR36"/>
      <c r="JGS36"/>
      <c r="JGT36"/>
      <c r="JGU36"/>
      <c r="JGV36"/>
      <c r="JGW36"/>
      <c r="JGX36"/>
      <c r="JGY36"/>
      <c r="JGZ36"/>
      <c r="JHA36"/>
      <c r="JHB36"/>
      <c r="JHC36"/>
      <c r="JHD36"/>
      <c r="JHE36"/>
      <c r="JHF36"/>
      <c r="JHG36"/>
      <c r="JHH36"/>
      <c r="JHI36"/>
      <c r="JHJ36"/>
      <c r="JHK36"/>
      <c r="JHL36"/>
      <c r="JHM36"/>
      <c r="JHN36"/>
      <c r="JHO36"/>
      <c r="JHP36"/>
      <c r="JHQ36"/>
      <c r="JHR36"/>
      <c r="JHS36"/>
      <c r="JHT36"/>
      <c r="JHU36"/>
      <c r="JHV36"/>
      <c r="JHW36"/>
      <c r="JHX36"/>
      <c r="JHY36"/>
      <c r="JHZ36"/>
      <c r="JIA36"/>
      <c r="JIB36"/>
      <c r="JIC36"/>
      <c r="JID36"/>
      <c r="JIE36"/>
      <c r="JIF36"/>
      <c r="JIG36"/>
      <c r="JIH36"/>
      <c r="JII36"/>
      <c r="JIJ36"/>
      <c r="JIK36"/>
      <c r="JIL36"/>
      <c r="JIM36"/>
      <c r="JIN36"/>
      <c r="JIO36"/>
      <c r="JIP36"/>
      <c r="JIQ36"/>
      <c r="JIR36"/>
      <c r="JIS36"/>
      <c r="JIT36"/>
      <c r="JIU36"/>
      <c r="JIV36"/>
      <c r="JIW36"/>
      <c r="JIX36"/>
      <c r="JIY36"/>
      <c r="JIZ36"/>
      <c r="JJA36"/>
      <c r="JJB36"/>
      <c r="JJC36"/>
      <c r="JJD36"/>
      <c r="JJE36"/>
      <c r="JJF36"/>
      <c r="JJG36"/>
      <c r="JJH36"/>
      <c r="JJI36"/>
      <c r="JJJ36"/>
      <c r="JJK36"/>
      <c r="JJL36"/>
      <c r="JJM36"/>
      <c r="JJN36"/>
      <c r="JJO36"/>
      <c r="JJP36"/>
      <c r="JJQ36"/>
      <c r="JJR36"/>
      <c r="JJS36"/>
      <c r="JJT36"/>
      <c r="JJU36"/>
      <c r="JJV36"/>
      <c r="JJW36"/>
      <c r="JJX36"/>
      <c r="JJY36"/>
      <c r="JJZ36"/>
      <c r="JKA36"/>
      <c r="JKB36"/>
      <c r="JKC36"/>
      <c r="JKD36"/>
      <c r="JKE36"/>
      <c r="JKF36"/>
      <c r="JKG36"/>
      <c r="JKH36"/>
      <c r="JKI36"/>
      <c r="JKJ36"/>
      <c r="JKK36"/>
      <c r="JKL36"/>
      <c r="JKM36"/>
      <c r="JKN36"/>
      <c r="JKO36"/>
      <c r="JKP36"/>
      <c r="JKQ36"/>
      <c r="JKR36"/>
      <c r="JKS36"/>
      <c r="JKT36"/>
      <c r="JKU36"/>
      <c r="JKV36"/>
      <c r="JKW36"/>
      <c r="JKX36"/>
      <c r="JKY36"/>
      <c r="JKZ36"/>
      <c r="JLA36"/>
      <c r="JLB36"/>
      <c r="JLC36"/>
      <c r="JLD36"/>
      <c r="JLE36"/>
      <c r="JLF36"/>
      <c r="JLG36"/>
      <c r="JLH36"/>
      <c r="JLI36"/>
      <c r="JLJ36"/>
      <c r="JLK36"/>
      <c r="JLL36"/>
      <c r="JLM36"/>
      <c r="JLN36"/>
      <c r="JLO36"/>
      <c r="JLP36"/>
      <c r="JLQ36"/>
      <c r="JLR36"/>
      <c r="JLS36"/>
      <c r="JLT36"/>
      <c r="JLU36"/>
      <c r="JLV36"/>
      <c r="JLW36"/>
      <c r="JLX36"/>
      <c r="JLY36"/>
      <c r="JLZ36"/>
      <c r="JMA36"/>
      <c r="JMB36"/>
      <c r="JMC36"/>
      <c r="JMD36"/>
      <c r="JME36"/>
      <c r="JMF36"/>
      <c r="JMG36"/>
      <c r="JMH36"/>
      <c r="JMI36"/>
      <c r="JMJ36"/>
      <c r="JMK36"/>
      <c r="JML36"/>
      <c r="JMM36"/>
      <c r="JMN36"/>
      <c r="JMO36"/>
      <c r="JMP36"/>
      <c r="JMQ36"/>
      <c r="JMR36"/>
      <c r="JMS36"/>
      <c r="JMT36"/>
      <c r="JMU36"/>
      <c r="JMV36"/>
      <c r="JMW36"/>
      <c r="JMX36"/>
      <c r="JMY36"/>
      <c r="JMZ36"/>
      <c r="JNA36"/>
      <c r="JNB36"/>
      <c r="JNC36"/>
      <c r="JND36"/>
      <c r="JNE36"/>
      <c r="JNF36"/>
      <c r="JNG36"/>
      <c r="JNH36"/>
      <c r="JNI36"/>
      <c r="JNJ36"/>
      <c r="JNK36"/>
      <c r="JNL36"/>
      <c r="JNM36"/>
      <c r="JNN36"/>
      <c r="JNO36"/>
      <c r="JNP36"/>
      <c r="JNQ36"/>
      <c r="JNR36"/>
      <c r="JNS36"/>
      <c r="JNT36"/>
      <c r="JNU36"/>
      <c r="JNV36"/>
      <c r="JNW36"/>
      <c r="JNX36"/>
      <c r="JNY36"/>
      <c r="JNZ36"/>
      <c r="JOA36"/>
      <c r="JOB36"/>
      <c r="JOC36"/>
      <c r="JOD36"/>
      <c r="JOE36"/>
      <c r="JOF36"/>
      <c r="JOG36"/>
      <c r="JOH36"/>
      <c r="JOI36"/>
      <c r="JOJ36"/>
      <c r="JOK36"/>
      <c r="JOL36"/>
      <c r="JOM36"/>
      <c r="JON36"/>
      <c r="JOO36"/>
      <c r="JOP36"/>
      <c r="JOQ36"/>
      <c r="JOR36"/>
      <c r="JOS36"/>
      <c r="JOT36"/>
      <c r="JOU36"/>
      <c r="JOV36"/>
      <c r="JOW36"/>
      <c r="JOX36"/>
      <c r="JOY36"/>
      <c r="JOZ36"/>
      <c r="JPA36"/>
      <c r="JPB36"/>
      <c r="JPC36"/>
      <c r="JPD36"/>
      <c r="JPE36"/>
      <c r="JPF36"/>
      <c r="JPG36"/>
      <c r="JPH36"/>
      <c r="JPI36"/>
      <c r="JPJ36"/>
      <c r="JPK36"/>
      <c r="JPL36"/>
      <c r="JPM36"/>
      <c r="JPN36"/>
      <c r="JPO36"/>
      <c r="JPP36"/>
      <c r="JPQ36"/>
      <c r="JPR36"/>
      <c r="JPS36"/>
      <c r="JPT36"/>
      <c r="JPU36"/>
      <c r="JPV36"/>
      <c r="JPW36"/>
      <c r="JPX36"/>
      <c r="JPY36"/>
      <c r="JPZ36"/>
      <c r="JQA36"/>
      <c r="JQB36"/>
      <c r="JQC36"/>
      <c r="JQD36"/>
      <c r="JQE36"/>
      <c r="JQF36"/>
      <c r="JQG36"/>
      <c r="JQH36"/>
      <c r="JQI36"/>
      <c r="JQJ36"/>
      <c r="JQK36"/>
      <c r="JQL36"/>
      <c r="JQM36"/>
      <c r="JQN36"/>
      <c r="JQO36"/>
      <c r="JQP36"/>
      <c r="JQQ36"/>
      <c r="JQR36"/>
      <c r="JQS36"/>
      <c r="JQT36"/>
      <c r="JQU36"/>
      <c r="JQV36"/>
      <c r="JQW36"/>
      <c r="JQX36"/>
      <c r="JQY36"/>
      <c r="JQZ36"/>
      <c r="JRA36"/>
      <c r="JRB36"/>
      <c r="JRC36"/>
      <c r="JRD36"/>
      <c r="JRE36"/>
      <c r="JRF36"/>
      <c r="JRG36"/>
      <c r="JRH36"/>
      <c r="JRI36"/>
      <c r="JRJ36"/>
      <c r="JRK36"/>
      <c r="JRL36"/>
      <c r="JRM36"/>
      <c r="JRN36"/>
      <c r="JRO36"/>
      <c r="JRP36"/>
      <c r="JRQ36"/>
      <c r="JRR36"/>
      <c r="JRS36"/>
      <c r="JRT36"/>
      <c r="JRU36"/>
      <c r="JRV36"/>
      <c r="JRW36"/>
      <c r="JRX36"/>
      <c r="JRY36"/>
      <c r="JRZ36"/>
      <c r="JSA36"/>
      <c r="JSB36"/>
      <c r="JSC36"/>
      <c r="JSD36"/>
      <c r="JSE36"/>
      <c r="JSF36"/>
      <c r="JSG36"/>
      <c r="JSH36"/>
      <c r="JSI36"/>
      <c r="JSJ36"/>
      <c r="JSK36"/>
      <c r="JSL36"/>
      <c r="JSM36"/>
      <c r="JSN36"/>
      <c r="JSO36"/>
      <c r="JSP36"/>
      <c r="JSQ36"/>
      <c r="JSR36"/>
      <c r="JSS36"/>
      <c r="JST36"/>
      <c r="JSU36"/>
      <c r="JSV36"/>
      <c r="JSW36"/>
      <c r="JSX36"/>
      <c r="JSY36"/>
      <c r="JSZ36"/>
      <c r="JTA36"/>
      <c r="JTB36"/>
      <c r="JTC36"/>
      <c r="JTD36"/>
      <c r="JTE36"/>
      <c r="JTF36"/>
      <c r="JTG36"/>
      <c r="JTH36"/>
      <c r="JTI36"/>
      <c r="JTJ36"/>
      <c r="JTK36"/>
      <c r="JTL36"/>
      <c r="JTM36"/>
      <c r="JTN36"/>
      <c r="JTO36"/>
      <c r="JTP36"/>
      <c r="JTQ36"/>
      <c r="JTR36"/>
      <c r="JTS36"/>
      <c r="JTT36"/>
      <c r="JTU36"/>
      <c r="JTV36"/>
      <c r="JTW36"/>
      <c r="JTX36"/>
      <c r="JTY36"/>
      <c r="JTZ36"/>
      <c r="JUA36"/>
      <c r="JUB36"/>
      <c r="JUC36"/>
      <c r="JUD36"/>
      <c r="JUE36"/>
      <c r="JUF36"/>
      <c r="JUG36"/>
      <c r="JUH36"/>
      <c r="JUI36"/>
      <c r="JUJ36"/>
      <c r="JUK36"/>
      <c r="JUL36"/>
      <c r="JUM36"/>
      <c r="JUN36"/>
      <c r="JUO36"/>
      <c r="JUP36"/>
      <c r="JUQ36"/>
      <c r="JUR36"/>
      <c r="JUS36"/>
      <c r="JUT36"/>
      <c r="JUU36"/>
      <c r="JUV36"/>
      <c r="JUW36"/>
      <c r="JUX36"/>
      <c r="JUY36"/>
      <c r="JUZ36"/>
      <c r="JVA36"/>
      <c r="JVB36"/>
      <c r="JVC36"/>
      <c r="JVD36"/>
      <c r="JVE36"/>
      <c r="JVF36"/>
      <c r="JVG36"/>
      <c r="JVH36"/>
      <c r="JVI36"/>
      <c r="JVJ36"/>
      <c r="JVK36"/>
      <c r="JVL36"/>
      <c r="JVM36"/>
      <c r="JVN36"/>
      <c r="JVO36"/>
      <c r="JVP36"/>
      <c r="JVQ36"/>
      <c r="JVR36"/>
      <c r="JVS36"/>
      <c r="JVT36"/>
      <c r="JVU36"/>
      <c r="JVV36"/>
      <c r="JVW36"/>
      <c r="JVX36"/>
      <c r="JVY36"/>
      <c r="JVZ36"/>
      <c r="JWA36"/>
      <c r="JWB36"/>
      <c r="JWC36"/>
      <c r="JWD36"/>
      <c r="JWE36"/>
      <c r="JWF36"/>
      <c r="JWG36"/>
      <c r="JWH36"/>
      <c r="JWI36"/>
      <c r="JWJ36"/>
      <c r="JWK36"/>
      <c r="JWL36"/>
      <c r="JWM36"/>
      <c r="JWN36"/>
      <c r="JWO36"/>
      <c r="JWP36"/>
      <c r="JWQ36"/>
      <c r="JWR36"/>
      <c r="JWS36"/>
      <c r="JWT36"/>
      <c r="JWU36"/>
      <c r="JWV36"/>
      <c r="JWW36"/>
      <c r="JWX36"/>
      <c r="JWY36"/>
      <c r="JWZ36"/>
      <c r="JXA36"/>
      <c r="JXB36"/>
      <c r="JXC36"/>
      <c r="JXD36"/>
      <c r="JXE36"/>
      <c r="JXF36"/>
      <c r="JXG36"/>
      <c r="JXH36"/>
      <c r="JXI36"/>
      <c r="JXJ36"/>
      <c r="JXK36"/>
      <c r="JXL36"/>
      <c r="JXM36"/>
      <c r="JXN36"/>
      <c r="JXO36"/>
      <c r="JXP36"/>
      <c r="JXQ36"/>
      <c r="JXR36"/>
      <c r="JXS36"/>
      <c r="JXT36"/>
      <c r="JXU36"/>
      <c r="JXV36"/>
      <c r="JXW36"/>
      <c r="JXX36"/>
      <c r="JXY36"/>
      <c r="JXZ36"/>
      <c r="JYA36"/>
      <c r="JYB36"/>
      <c r="JYC36"/>
      <c r="JYD36"/>
      <c r="JYE36"/>
      <c r="JYF36"/>
      <c r="JYG36"/>
      <c r="JYH36"/>
      <c r="JYI36"/>
      <c r="JYJ36"/>
      <c r="JYK36"/>
      <c r="JYL36"/>
      <c r="JYM36"/>
      <c r="JYN36"/>
      <c r="JYO36"/>
      <c r="JYP36"/>
      <c r="JYQ36"/>
      <c r="JYR36"/>
      <c r="JYS36"/>
      <c r="JYT36"/>
      <c r="JYU36"/>
      <c r="JYV36"/>
      <c r="JYW36"/>
      <c r="JYX36"/>
      <c r="JYY36"/>
      <c r="JYZ36"/>
      <c r="JZA36"/>
      <c r="JZB36"/>
      <c r="JZC36"/>
      <c r="JZD36"/>
      <c r="JZE36"/>
      <c r="JZF36"/>
      <c r="JZG36"/>
      <c r="JZH36"/>
      <c r="JZI36"/>
      <c r="JZJ36"/>
      <c r="JZK36"/>
      <c r="JZL36"/>
      <c r="JZM36"/>
      <c r="JZN36"/>
      <c r="JZO36"/>
      <c r="JZP36"/>
      <c r="JZQ36"/>
      <c r="JZR36"/>
      <c r="JZS36"/>
      <c r="JZT36"/>
      <c r="JZU36"/>
      <c r="JZV36"/>
      <c r="JZW36"/>
      <c r="JZX36"/>
      <c r="JZY36"/>
      <c r="JZZ36"/>
      <c r="KAA36"/>
      <c r="KAB36"/>
      <c r="KAC36"/>
      <c r="KAD36"/>
      <c r="KAE36"/>
      <c r="KAF36"/>
      <c r="KAG36"/>
      <c r="KAH36"/>
      <c r="KAI36"/>
      <c r="KAJ36"/>
      <c r="KAK36"/>
      <c r="KAL36"/>
      <c r="KAM36"/>
      <c r="KAN36"/>
      <c r="KAO36"/>
      <c r="KAP36"/>
      <c r="KAQ36"/>
      <c r="KAR36"/>
      <c r="KAS36"/>
      <c r="KAT36"/>
      <c r="KAU36"/>
      <c r="KAV36"/>
      <c r="KAW36"/>
      <c r="KAX36"/>
      <c r="KAY36"/>
      <c r="KAZ36"/>
      <c r="KBA36"/>
      <c r="KBB36"/>
      <c r="KBC36"/>
      <c r="KBD36"/>
      <c r="KBE36"/>
      <c r="KBF36"/>
      <c r="KBG36"/>
      <c r="KBH36"/>
      <c r="KBI36"/>
      <c r="KBJ36"/>
      <c r="KBK36"/>
      <c r="KBL36"/>
      <c r="KBM36"/>
      <c r="KBN36"/>
      <c r="KBO36"/>
      <c r="KBP36"/>
      <c r="KBQ36"/>
      <c r="KBR36"/>
      <c r="KBS36"/>
      <c r="KBT36"/>
      <c r="KBU36"/>
      <c r="KBV36"/>
      <c r="KBW36"/>
      <c r="KBX36"/>
      <c r="KBY36"/>
      <c r="KBZ36"/>
      <c r="KCA36"/>
      <c r="KCB36"/>
      <c r="KCC36"/>
      <c r="KCD36"/>
      <c r="KCE36"/>
      <c r="KCF36"/>
      <c r="KCG36"/>
      <c r="KCH36"/>
      <c r="KCI36"/>
      <c r="KCJ36"/>
      <c r="KCK36"/>
      <c r="KCL36"/>
      <c r="KCM36"/>
      <c r="KCN36"/>
      <c r="KCO36"/>
      <c r="KCP36"/>
      <c r="KCQ36"/>
      <c r="KCR36"/>
      <c r="KCS36"/>
      <c r="KCT36"/>
      <c r="KCU36"/>
      <c r="KCV36"/>
      <c r="KCW36"/>
      <c r="KCX36"/>
      <c r="KCY36"/>
      <c r="KCZ36"/>
      <c r="KDA36"/>
      <c r="KDB36"/>
      <c r="KDC36"/>
      <c r="KDD36"/>
      <c r="KDE36"/>
      <c r="KDF36"/>
      <c r="KDG36"/>
      <c r="KDH36"/>
      <c r="KDI36"/>
      <c r="KDJ36"/>
      <c r="KDK36"/>
      <c r="KDL36"/>
      <c r="KDM36"/>
      <c r="KDN36"/>
      <c r="KDO36"/>
      <c r="KDP36"/>
      <c r="KDQ36"/>
      <c r="KDR36"/>
      <c r="KDS36"/>
      <c r="KDT36"/>
      <c r="KDU36"/>
      <c r="KDV36"/>
      <c r="KDW36"/>
      <c r="KDX36"/>
      <c r="KDY36"/>
      <c r="KDZ36"/>
      <c r="KEA36"/>
      <c r="KEB36"/>
      <c r="KEC36"/>
      <c r="KED36"/>
      <c r="KEE36"/>
      <c r="KEF36"/>
      <c r="KEG36"/>
      <c r="KEH36"/>
      <c r="KEI36"/>
      <c r="KEJ36"/>
      <c r="KEK36"/>
      <c r="KEL36"/>
      <c r="KEM36"/>
      <c r="KEN36"/>
      <c r="KEO36"/>
      <c r="KEP36"/>
      <c r="KEQ36"/>
      <c r="KER36"/>
      <c r="KES36"/>
      <c r="KET36"/>
      <c r="KEU36"/>
      <c r="KEV36"/>
      <c r="KEW36"/>
      <c r="KEX36"/>
      <c r="KEY36"/>
      <c r="KEZ36"/>
      <c r="KFA36"/>
      <c r="KFB36"/>
      <c r="KFC36"/>
      <c r="KFD36"/>
      <c r="KFE36"/>
      <c r="KFF36"/>
      <c r="KFG36"/>
      <c r="KFH36"/>
      <c r="KFI36"/>
      <c r="KFJ36"/>
      <c r="KFK36"/>
      <c r="KFL36"/>
      <c r="KFM36"/>
      <c r="KFN36"/>
      <c r="KFO36"/>
      <c r="KFP36"/>
      <c r="KFQ36"/>
      <c r="KFR36"/>
      <c r="KFS36"/>
      <c r="KFT36"/>
      <c r="KFU36"/>
      <c r="KFV36"/>
      <c r="KFW36"/>
      <c r="KFX36"/>
      <c r="KFY36"/>
      <c r="KFZ36"/>
      <c r="KGA36"/>
      <c r="KGB36"/>
      <c r="KGC36"/>
      <c r="KGD36"/>
      <c r="KGE36"/>
      <c r="KGF36"/>
      <c r="KGG36"/>
      <c r="KGH36"/>
      <c r="KGI36"/>
      <c r="KGJ36"/>
      <c r="KGK36"/>
      <c r="KGL36"/>
      <c r="KGM36"/>
      <c r="KGN36"/>
      <c r="KGO36"/>
      <c r="KGP36"/>
      <c r="KGQ36"/>
      <c r="KGR36"/>
      <c r="KGS36"/>
      <c r="KGT36"/>
      <c r="KGU36"/>
      <c r="KGV36"/>
      <c r="KGW36"/>
      <c r="KGX36"/>
      <c r="KGY36"/>
      <c r="KGZ36"/>
      <c r="KHA36"/>
      <c r="KHB36"/>
      <c r="KHC36"/>
      <c r="KHD36"/>
      <c r="KHE36"/>
      <c r="KHF36"/>
      <c r="KHG36"/>
      <c r="KHH36"/>
      <c r="KHI36"/>
      <c r="KHJ36"/>
      <c r="KHK36"/>
      <c r="KHL36"/>
      <c r="KHM36"/>
      <c r="KHN36"/>
      <c r="KHO36"/>
      <c r="KHP36"/>
      <c r="KHQ36"/>
      <c r="KHR36"/>
      <c r="KHS36"/>
      <c r="KHT36"/>
      <c r="KHU36"/>
      <c r="KHV36"/>
      <c r="KHW36"/>
      <c r="KHX36"/>
      <c r="KHY36"/>
      <c r="KHZ36"/>
      <c r="KIA36"/>
      <c r="KIB36"/>
      <c r="KIC36"/>
      <c r="KID36"/>
      <c r="KIE36"/>
      <c r="KIF36"/>
      <c r="KIG36"/>
      <c r="KIH36"/>
      <c r="KII36"/>
      <c r="KIJ36"/>
      <c r="KIK36"/>
      <c r="KIL36"/>
      <c r="KIM36"/>
      <c r="KIN36"/>
      <c r="KIO36"/>
      <c r="KIP36"/>
      <c r="KIQ36"/>
      <c r="KIR36"/>
      <c r="KIS36"/>
      <c r="KIT36"/>
      <c r="KIU36"/>
      <c r="KIV36"/>
      <c r="KIW36"/>
      <c r="KIX36"/>
      <c r="KIY36"/>
      <c r="KIZ36"/>
      <c r="KJA36"/>
      <c r="KJB36"/>
      <c r="KJC36"/>
      <c r="KJD36"/>
      <c r="KJE36"/>
      <c r="KJF36"/>
      <c r="KJG36"/>
      <c r="KJH36"/>
      <c r="KJI36"/>
      <c r="KJJ36"/>
      <c r="KJK36"/>
      <c r="KJL36"/>
      <c r="KJM36"/>
      <c r="KJN36"/>
      <c r="KJO36"/>
      <c r="KJP36"/>
      <c r="KJQ36"/>
      <c r="KJR36"/>
      <c r="KJS36"/>
      <c r="KJT36"/>
      <c r="KJU36"/>
      <c r="KJV36"/>
      <c r="KJW36"/>
      <c r="KJX36"/>
      <c r="KJY36"/>
      <c r="KJZ36"/>
      <c r="KKA36"/>
      <c r="KKB36"/>
      <c r="KKC36"/>
      <c r="KKD36"/>
      <c r="KKE36"/>
      <c r="KKF36"/>
      <c r="KKG36"/>
      <c r="KKH36"/>
      <c r="KKI36"/>
      <c r="KKJ36"/>
      <c r="KKK36"/>
      <c r="KKL36"/>
      <c r="KKM36"/>
      <c r="KKN36"/>
      <c r="KKO36"/>
      <c r="KKP36"/>
      <c r="KKQ36"/>
      <c r="KKR36"/>
      <c r="KKS36"/>
      <c r="KKT36"/>
      <c r="KKU36"/>
      <c r="KKV36"/>
      <c r="KKW36"/>
      <c r="KKX36"/>
      <c r="KKY36"/>
      <c r="KKZ36"/>
      <c r="KLA36"/>
      <c r="KLB36"/>
      <c r="KLC36"/>
      <c r="KLD36"/>
      <c r="KLE36"/>
      <c r="KLF36"/>
      <c r="KLG36"/>
      <c r="KLH36"/>
      <c r="KLI36"/>
      <c r="KLJ36"/>
      <c r="KLK36"/>
      <c r="KLL36"/>
      <c r="KLM36"/>
      <c r="KLN36"/>
      <c r="KLO36"/>
      <c r="KLP36"/>
      <c r="KLQ36"/>
      <c r="KLR36"/>
      <c r="KLS36"/>
      <c r="KLT36"/>
      <c r="KLU36"/>
      <c r="KLV36"/>
      <c r="KLW36"/>
      <c r="KLX36"/>
      <c r="KLY36"/>
      <c r="KLZ36"/>
      <c r="KMA36"/>
      <c r="KMB36"/>
      <c r="KMC36"/>
      <c r="KMD36"/>
      <c r="KME36"/>
      <c r="KMF36"/>
      <c r="KMG36"/>
      <c r="KMH36"/>
      <c r="KMI36"/>
      <c r="KMJ36"/>
      <c r="KMK36"/>
      <c r="KML36"/>
      <c r="KMM36"/>
      <c r="KMN36"/>
      <c r="KMO36"/>
      <c r="KMP36"/>
      <c r="KMQ36"/>
      <c r="KMR36"/>
      <c r="KMS36"/>
      <c r="KMT36"/>
      <c r="KMU36"/>
      <c r="KMV36"/>
      <c r="KMW36"/>
      <c r="KMX36"/>
      <c r="KMY36"/>
      <c r="KMZ36"/>
      <c r="KNA36"/>
      <c r="KNB36"/>
      <c r="KNC36"/>
      <c r="KND36"/>
      <c r="KNE36"/>
      <c r="KNF36"/>
      <c r="KNG36"/>
      <c r="KNH36"/>
      <c r="KNI36"/>
      <c r="KNJ36"/>
      <c r="KNK36"/>
      <c r="KNL36"/>
      <c r="KNM36"/>
      <c r="KNN36"/>
      <c r="KNO36"/>
      <c r="KNP36"/>
      <c r="KNQ36"/>
      <c r="KNR36"/>
      <c r="KNS36"/>
      <c r="KNT36"/>
      <c r="KNU36"/>
      <c r="KNV36"/>
      <c r="KNW36"/>
      <c r="KNX36"/>
      <c r="KNY36"/>
      <c r="KNZ36"/>
      <c r="KOA36"/>
      <c r="KOB36"/>
      <c r="KOC36"/>
      <c r="KOD36"/>
      <c r="KOE36"/>
      <c r="KOF36"/>
      <c r="KOG36"/>
      <c r="KOH36"/>
      <c r="KOI36"/>
      <c r="KOJ36"/>
      <c r="KOK36"/>
      <c r="KOL36"/>
      <c r="KOM36"/>
      <c r="KON36"/>
      <c r="KOO36"/>
      <c r="KOP36"/>
      <c r="KOQ36"/>
      <c r="KOR36"/>
      <c r="KOS36"/>
      <c r="KOT36"/>
      <c r="KOU36"/>
      <c r="KOV36"/>
      <c r="KOW36"/>
      <c r="KOX36"/>
      <c r="KOY36"/>
      <c r="KOZ36"/>
      <c r="KPA36"/>
      <c r="KPB36"/>
      <c r="KPC36"/>
      <c r="KPD36"/>
      <c r="KPE36"/>
      <c r="KPF36"/>
      <c r="KPG36"/>
      <c r="KPH36"/>
      <c r="KPI36"/>
      <c r="KPJ36"/>
      <c r="KPK36"/>
      <c r="KPL36"/>
      <c r="KPM36"/>
      <c r="KPN36"/>
      <c r="KPO36"/>
      <c r="KPP36"/>
      <c r="KPQ36"/>
      <c r="KPR36"/>
      <c r="KPS36"/>
      <c r="KPT36"/>
      <c r="KPU36"/>
      <c r="KPV36"/>
      <c r="KPW36"/>
      <c r="KPX36"/>
      <c r="KPY36"/>
      <c r="KPZ36"/>
      <c r="KQA36"/>
      <c r="KQB36"/>
      <c r="KQC36"/>
      <c r="KQD36"/>
      <c r="KQE36"/>
      <c r="KQF36"/>
      <c r="KQG36"/>
      <c r="KQH36"/>
      <c r="KQI36"/>
      <c r="KQJ36"/>
      <c r="KQK36"/>
      <c r="KQL36"/>
      <c r="KQM36"/>
      <c r="KQN36"/>
      <c r="KQO36"/>
      <c r="KQP36"/>
      <c r="KQQ36"/>
      <c r="KQR36"/>
      <c r="KQS36"/>
      <c r="KQT36"/>
      <c r="KQU36"/>
      <c r="KQV36"/>
      <c r="KQW36"/>
      <c r="KQX36"/>
      <c r="KQY36"/>
      <c r="KQZ36"/>
      <c r="KRA36"/>
      <c r="KRB36"/>
      <c r="KRC36"/>
      <c r="KRD36"/>
      <c r="KRE36"/>
      <c r="KRF36"/>
      <c r="KRG36"/>
      <c r="KRH36"/>
      <c r="KRI36"/>
      <c r="KRJ36"/>
      <c r="KRK36"/>
      <c r="KRL36"/>
      <c r="KRM36"/>
      <c r="KRN36"/>
      <c r="KRO36"/>
      <c r="KRP36"/>
      <c r="KRQ36"/>
      <c r="KRR36"/>
      <c r="KRS36"/>
      <c r="KRT36"/>
      <c r="KRU36"/>
      <c r="KRV36"/>
      <c r="KRW36"/>
      <c r="KRX36"/>
      <c r="KRY36"/>
      <c r="KRZ36"/>
      <c r="KSA36"/>
      <c r="KSB36"/>
      <c r="KSC36"/>
      <c r="KSD36"/>
      <c r="KSE36"/>
      <c r="KSF36"/>
      <c r="KSG36"/>
      <c r="KSH36"/>
      <c r="KSI36"/>
      <c r="KSJ36"/>
      <c r="KSK36"/>
      <c r="KSL36"/>
      <c r="KSM36"/>
      <c r="KSN36"/>
      <c r="KSO36"/>
      <c r="KSP36"/>
      <c r="KSQ36"/>
      <c r="KSR36"/>
      <c r="KSS36"/>
      <c r="KST36"/>
      <c r="KSU36"/>
      <c r="KSV36"/>
      <c r="KSW36"/>
      <c r="KSX36"/>
      <c r="KSY36"/>
      <c r="KSZ36"/>
      <c r="KTA36"/>
      <c r="KTB36"/>
      <c r="KTC36"/>
      <c r="KTD36"/>
      <c r="KTE36"/>
      <c r="KTF36"/>
      <c r="KTG36"/>
      <c r="KTH36"/>
      <c r="KTI36"/>
      <c r="KTJ36"/>
      <c r="KTK36"/>
      <c r="KTL36"/>
      <c r="KTM36"/>
      <c r="KTN36"/>
      <c r="KTO36"/>
      <c r="KTP36"/>
      <c r="KTQ36"/>
      <c r="KTR36"/>
      <c r="KTS36"/>
      <c r="KTT36"/>
      <c r="KTU36"/>
      <c r="KTV36"/>
      <c r="KTW36"/>
      <c r="KTX36"/>
      <c r="KTY36"/>
      <c r="KTZ36"/>
      <c r="KUA36"/>
      <c r="KUB36"/>
      <c r="KUC36"/>
      <c r="KUD36"/>
      <c r="KUE36"/>
      <c r="KUF36"/>
      <c r="KUG36"/>
      <c r="KUH36"/>
      <c r="KUI36"/>
      <c r="KUJ36"/>
      <c r="KUK36"/>
      <c r="KUL36"/>
      <c r="KUM36"/>
      <c r="KUN36"/>
      <c r="KUO36"/>
      <c r="KUP36"/>
      <c r="KUQ36"/>
      <c r="KUR36"/>
      <c r="KUS36"/>
      <c r="KUT36"/>
      <c r="KUU36"/>
      <c r="KUV36"/>
      <c r="KUW36"/>
      <c r="KUX36"/>
      <c r="KUY36"/>
      <c r="KUZ36"/>
      <c r="KVA36"/>
      <c r="KVB36"/>
      <c r="KVC36"/>
      <c r="KVD36"/>
      <c r="KVE36"/>
      <c r="KVF36"/>
      <c r="KVG36"/>
      <c r="KVH36"/>
      <c r="KVI36"/>
      <c r="KVJ36"/>
      <c r="KVK36"/>
      <c r="KVL36"/>
      <c r="KVM36"/>
      <c r="KVN36"/>
      <c r="KVO36"/>
      <c r="KVP36"/>
      <c r="KVQ36"/>
      <c r="KVR36"/>
      <c r="KVS36"/>
      <c r="KVT36"/>
      <c r="KVU36"/>
      <c r="KVV36"/>
      <c r="KVW36"/>
      <c r="KVX36"/>
      <c r="KVY36"/>
      <c r="KVZ36"/>
      <c r="KWA36"/>
      <c r="KWB36"/>
      <c r="KWC36"/>
      <c r="KWD36"/>
      <c r="KWE36"/>
      <c r="KWF36"/>
      <c r="KWG36"/>
      <c r="KWH36"/>
      <c r="KWI36"/>
      <c r="KWJ36"/>
      <c r="KWK36"/>
      <c r="KWL36"/>
      <c r="KWM36"/>
      <c r="KWN36"/>
      <c r="KWO36"/>
      <c r="KWP36"/>
      <c r="KWQ36"/>
      <c r="KWR36"/>
      <c r="KWS36"/>
      <c r="KWT36"/>
      <c r="KWU36"/>
      <c r="KWV36"/>
      <c r="KWW36"/>
      <c r="KWX36"/>
      <c r="KWY36"/>
      <c r="KWZ36"/>
      <c r="KXA36"/>
      <c r="KXB36"/>
      <c r="KXC36"/>
      <c r="KXD36"/>
      <c r="KXE36"/>
      <c r="KXF36"/>
      <c r="KXG36"/>
      <c r="KXH36"/>
      <c r="KXI36"/>
      <c r="KXJ36"/>
      <c r="KXK36"/>
      <c r="KXL36"/>
      <c r="KXM36"/>
      <c r="KXN36"/>
      <c r="KXO36"/>
      <c r="KXP36"/>
      <c r="KXQ36"/>
      <c r="KXR36"/>
      <c r="KXS36"/>
      <c r="KXT36"/>
      <c r="KXU36"/>
      <c r="KXV36"/>
      <c r="KXW36"/>
      <c r="KXX36"/>
      <c r="KXY36"/>
      <c r="KXZ36"/>
      <c r="KYA36"/>
      <c r="KYB36"/>
      <c r="KYC36"/>
      <c r="KYD36"/>
      <c r="KYE36"/>
      <c r="KYF36"/>
      <c r="KYG36"/>
      <c r="KYH36"/>
      <c r="KYI36"/>
      <c r="KYJ36"/>
      <c r="KYK36"/>
      <c r="KYL36"/>
      <c r="KYM36"/>
      <c r="KYN36"/>
      <c r="KYO36"/>
      <c r="KYP36"/>
      <c r="KYQ36"/>
      <c r="KYR36"/>
      <c r="KYS36"/>
      <c r="KYT36"/>
      <c r="KYU36"/>
      <c r="KYV36"/>
      <c r="KYW36"/>
      <c r="KYX36"/>
      <c r="KYY36"/>
      <c r="KYZ36"/>
      <c r="KZA36"/>
      <c r="KZB36"/>
      <c r="KZC36"/>
      <c r="KZD36"/>
      <c r="KZE36"/>
      <c r="KZF36"/>
      <c r="KZG36"/>
      <c r="KZH36"/>
      <c r="KZI36"/>
      <c r="KZJ36"/>
      <c r="KZK36"/>
      <c r="KZL36"/>
      <c r="KZM36"/>
      <c r="KZN36"/>
      <c r="KZO36"/>
      <c r="KZP36"/>
      <c r="KZQ36"/>
      <c r="KZR36"/>
      <c r="KZS36"/>
      <c r="KZT36"/>
      <c r="KZU36"/>
      <c r="KZV36"/>
      <c r="KZW36"/>
      <c r="KZX36"/>
      <c r="KZY36"/>
      <c r="KZZ36"/>
      <c r="LAA36"/>
      <c r="LAB36"/>
      <c r="LAC36"/>
      <c r="LAD36"/>
      <c r="LAE36"/>
      <c r="LAF36"/>
      <c r="LAG36"/>
      <c r="LAH36"/>
      <c r="LAI36"/>
      <c r="LAJ36"/>
      <c r="LAK36"/>
      <c r="LAL36"/>
      <c r="LAM36"/>
      <c r="LAN36"/>
      <c r="LAO36"/>
      <c r="LAP36"/>
      <c r="LAQ36"/>
      <c r="LAR36"/>
      <c r="LAS36"/>
      <c r="LAT36"/>
      <c r="LAU36"/>
      <c r="LAV36"/>
      <c r="LAW36"/>
      <c r="LAX36"/>
      <c r="LAY36"/>
      <c r="LAZ36"/>
      <c r="LBA36"/>
      <c r="LBB36"/>
      <c r="LBC36"/>
      <c r="LBD36"/>
      <c r="LBE36"/>
      <c r="LBF36"/>
      <c r="LBG36"/>
      <c r="LBH36"/>
      <c r="LBI36"/>
      <c r="LBJ36"/>
      <c r="LBK36"/>
      <c r="LBL36"/>
      <c r="LBM36"/>
      <c r="LBN36"/>
      <c r="LBO36"/>
      <c r="LBP36"/>
      <c r="LBQ36"/>
      <c r="LBR36"/>
      <c r="LBS36"/>
      <c r="LBT36"/>
      <c r="LBU36"/>
      <c r="LBV36"/>
      <c r="LBW36"/>
      <c r="LBX36"/>
      <c r="LBY36"/>
      <c r="LBZ36"/>
      <c r="LCA36"/>
      <c r="LCB36"/>
      <c r="LCC36"/>
      <c r="LCD36"/>
      <c r="LCE36"/>
      <c r="LCF36"/>
      <c r="LCG36"/>
      <c r="LCH36"/>
      <c r="LCI36"/>
      <c r="LCJ36"/>
      <c r="LCK36"/>
      <c r="LCL36"/>
      <c r="LCM36"/>
      <c r="LCN36"/>
      <c r="LCO36"/>
      <c r="LCP36"/>
      <c r="LCQ36"/>
      <c r="LCR36"/>
      <c r="LCS36"/>
      <c r="LCT36"/>
      <c r="LCU36"/>
      <c r="LCV36"/>
      <c r="LCW36"/>
      <c r="LCX36"/>
      <c r="LCY36"/>
      <c r="LCZ36"/>
      <c r="LDA36"/>
      <c r="LDB36"/>
      <c r="LDC36"/>
      <c r="LDD36"/>
      <c r="LDE36"/>
      <c r="LDF36"/>
      <c r="LDG36"/>
      <c r="LDH36"/>
      <c r="LDI36"/>
      <c r="LDJ36"/>
      <c r="LDK36"/>
      <c r="LDL36"/>
      <c r="LDM36"/>
      <c r="LDN36"/>
      <c r="LDO36"/>
      <c r="LDP36"/>
      <c r="LDQ36"/>
      <c r="LDR36"/>
      <c r="LDS36"/>
      <c r="LDT36"/>
      <c r="LDU36"/>
      <c r="LDV36"/>
      <c r="LDW36"/>
      <c r="LDX36"/>
      <c r="LDY36"/>
      <c r="LDZ36"/>
      <c r="LEA36"/>
      <c r="LEB36"/>
      <c r="LEC36"/>
      <c r="LED36"/>
      <c r="LEE36"/>
      <c r="LEF36"/>
      <c r="LEG36"/>
      <c r="LEH36"/>
      <c r="LEI36"/>
      <c r="LEJ36"/>
      <c r="LEK36"/>
      <c r="LEL36"/>
      <c r="LEM36"/>
      <c r="LEN36"/>
      <c r="LEO36"/>
      <c r="LEP36"/>
      <c r="LEQ36"/>
      <c r="LER36"/>
      <c r="LES36"/>
      <c r="LET36"/>
      <c r="LEU36"/>
      <c r="LEV36"/>
      <c r="LEW36"/>
      <c r="LEX36"/>
      <c r="LEY36"/>
      <c r="LEZ36"/>
      <c r="LFA36"/>
      <c r="LFB36"/>
      <c r="LFC36"/>
      <c r="LFD36"/>
      <c r="LFE36"/>
      <c r="LFF36"/>
      <c r="LFG36"/>
      <c r="LFH36"/>
      <c r="LFI36"/>
      <c r="LFJ36"/>
      <c r="LFK36"/>
      <c r="LFL36"/>
      <c r="LFM36"/>
      <c r="LFN36"/>
      <c r="LFO36"/>
      <c r="LFP36"/>
      <c r="LFQ36"/>
      <c r="LFR36"/>
      <c r="LFS36"/>
      <c r="LFT36"/>
      <c r="LFU36"/>
      <c r="LFV36"/>
      <c r="LFW36"/>
      <c r="LFX36"/>
      <c r="LFY36"/>
      <c r="LFZ36"/>
      <c r="LGA36"/>
      <c r="LGB36"/>
      <c r="LGC36"/>
      <c r="LGD36"/>
      <c r="LGE36"/>
      <c r="LGF36"/>
      <c r="LGG36"/>
      <c r="LGH36"/>
      <c r="LGI36"/>
      <c r="LGJ36"/>
      <c r="LGK36"/>
      <c r="LGL36"/>
      <c r="LGM36"/>
      <c r="LGN36"/>
      <c r="LGO36"/>
      <c r="LGP36"/>
      <c r="LGQ36"/>
      <c r="LGR36"/>
      <c r="LGS36"/>
      <c r="LGT36"/>
      <c r="LGU36"/>
      <c r="LGV36"/>
      <c r="LGW36"/>
      <c r="LGX36"/>
      <c r="LGY36"/>
      <c r="LGZ36"/>
      <c r="LHA36"/>
      <c r="LHB36"/>
      <c r="LHC36"/>
      <c r="LHD36"/>
      <c r="LHE36"/>
      <c r="LHF36"/>
      <c r="LHG36"/>
      <c r="LHH36"/>
      <c r="LHI36"/>
      <c r="LHJ36"/>
      <c r="LHK36"/>
      <c r="LHL36"/>
      <c r="LHM36"/>
      <c r="LHN36"/>
      <c r="LHO36"/>
      <c r="LHP36"/>
      <c r="LHQ36"/>
      <c r="LHR36"/>
      <c r="LHS36"/>
      <c r="LHT36"/>
      <c r="LHU36"/>
      <c r="LHV36"/>
      <c r="LHW36"/>
      <c r="LHX36"/>
      <c r="LHY36"/>
      <c r="LHZ36"/>
      <c r="LIA36"/>
      <c r="LIB36"/>
      <c r="LIC36"/>
      <c r="LID36"/>
      <c r="LIE36"/>
      <c r="LIF36"/>
      <c r="LIG36"/>
      <c r="LIH36"/>
      <c r="LII36"/>
      <c r="LIJ36"/>
      <c r="LIK36"/>
      <c r="LIL36"/>
      <c r="LIM36"/>
      <c r="LIN36"/>
      <c r="LIO36"/>
      <c r="LIP36"/>
      <c r="LIQ36"/>
      <c r="LIR36"/>
      <c r="LIS36"/>
      <c r="LIT36"/>
      <c r="LIU36"/>
      <c r="LIV36"/>
      <c r="LIW36"/>
      <c r="LIX36"/>
      <c r="LIY36"/>
      <c r="LIZ36"/>
      <c r="LJA36"/>
      <c r="LJB36"/>
      <c r="LJC36"/>
      <c r="LJD36"/>
      <c r="LJE36"/>
      <c r="LJF36"/>
      <c r="LJG36"/>
      <c r="LJH36"/>
      <c r="LJI36"/>
      <c r="LJJ36"/>
      <c r="LJK36"/>
      <c r="LJL36"/>
      <c r="LJM36"/>
      <c r="LJN36"/>
      <c r="LJO36"/>
      <c r="LJP36"/>
      <c r="LJQ36"/>
      <c r="LJR36"/>
      <c r="LJS36"/>
      <c r="LJT36"/>
      <c r="LJU36"/>
      <c r="LJV36"/>
      <c r="LJW36"/>
      <c r="LJX36"/>
      <c r="LJY36"/>
      <c r="LJZ36"/>
      <c r="LKA36"/>
      <c r="LKB36"/>
      <c r="LKC36"/>
      <c r="LKD36"/>
      <c r="LKE36"/>
      <c r="LKF36"/>
      <c r="LKG36"/>
      <c r="LKH36"/>
      <c r="LKI36"/>
      <c r="LKJ36"/>
      <c r="LKK36"/>
      <c r="LKL36"/>
      <c r="LKM36"/>
      <c r="LKN36"/>
      <c r="LKO36"/>
      <c r="LKP36"/>
      <c r="LKQ36"/>
      <c r="LKR36"/>
      <c r="LKS36"/>
      <c r="LKT36"/>
      <c r="LKU36"/>
      <c r="LKV36"/>
      <c r="LKW36"/>
      <c r="LKX36"/>
      <c r="LKY36"/>
      <c r="LKZ36"/>
      <c r="LLA36"/>
      <c r="LLB36"/>
      <c r="LLC36"/>
      <c r="LLD36"/>
      <c r="LLE36"/>
      <c r="LLF36"/>
      <c r="LLG36"/>
      <c r="LLH36"/>
      <c r="LLI36"/>
      <c r="LLJ36"/>
      <c r="LLK36"/>
      <c r="LLL36"/>
      <c r="LLM36"/>
      <c r="LLN36"/>
      <c r="LLO36"/>
      <c r="LLP36"/>
      <c r="LLQ36"/>
      <c r="LLR36"/>
      <c r="LLS36"/>
      <c r="LLT36"/>
      <c r="LLU36"/>
      <c r="LLV36"/>
      <c r="LLW36"/>
      <c r="LLX36"/>
      <c r="LLY36"/>
      <c r="LLZ36"/>
      <c r="LMA36"/>
      <c r="LMB36"/>
      <c r="LMC36"/>
      <c r="LMD36"/>
      <c r="LME36"/>
      <c r="LMF36"/>
      <c r="LMG36"/>
      <c r="LMH36"/>
      <c r="LMI36"/>
      <c r="LMJ36"/>
      <c r="LMK36"/>
      <c r="LML36"/>
      <c r="LMM36"/>
      <c r="LMN36"/>
      <c r="LMO36"/>
      <c r="LMP36"/>
      <c r="LMQ36"/>
      <c r="LMR36"/>
      <c r="LMS36"/>
      <c r="LMT36"/>
      <c r="LMU36"/>
      <c r="LMV36"/>
      <c r="LMW36"/>
      <c r="LMX36"/>
      <c r="LMY36"/>
      <c r="LMZ36"/>
      <c r="LNA36"/>
      <c r="LNB36"/>
      <c r="LNC36"/>
      <c r="LND36"/>
      <c r="LNE36"/>
      <c r="LNF36"/>
      <c r="LNG36"/>
      <c r="LNH36"/>
      <c r="LNI36"/>
      <c r="LNJ36"/>
      <c r="LNK36"/>
      <c r="LNL36"/>
      <c r="LNM36"/>
      <c r="LNN36"/>
      <c r="LNO36"/>
      <c r="LNP36"/>
      <c r="LNQ36"/>
      <c r="LNR36"/>
      <c r="LNS36"/>
      <c r="LNT36"/>
      <c r="LNU36"/>
      <c r="LNV36"/>
      <c r="LNW36"/>
      <c r="LNX36"/>
      <c r="LNY36"/>
      <c r="LNZ36"/>
      <c r="LOA36"/>
      <c r="LOB36"/>
      <c r="LOC36"/>
      <c r="LOD36"/>
      <c r="LOE36"/>
      <c r="LOF36"/>
      <c r="LOG36"/>
      <c r="LOH36"/>
      <c r="LOI36"/>
      <c r="LOJ36"/>
      <c r="LOK36"/>
      <c r="LOL36"/>
      <c r="LOM36"/>
      <c r="LON36"/>
      <c r="LOO36"/>
      <c r="LOP36"/>
      <c r="LOQ36"/>
      <c r="LOR36"/>
      <c r="LOS36"/>
      <c r="LOT36"/>
      <c r="LOU36"/>
      <c r="LOV36"/>
      <c r="LOW36"/>
      <c r="LOX36"/>
      <c r="LOY36"/>
      <c r="LOZ36"/>
      <c r="LPA36"/>
      <c r="LPB36"/>
      <c r="LPC36"/>
      <c r="LPD36"/>
      <c r="LPE36"/>
      <c r="LPF36"/>
      <c r="LPG36"/>
      <c r="LPH36"/>
      <c r="LPI36"/>
      <c r="LPJ36"/>
      <c r="LPK36"/>
      <c r="LPL36"/>
      <c r="LPM36"/>
      <c r="LPN36"/>
      <c r="LPO36"/>
      <c r="LPP36"/>
      <c r="LPQ36"/>
      <c r="LPR36"/>
      <c r="LPS36"/>
      <c r="LPT36"/>
      <c r="LPU36"/>
      <c r="LPV36"/>
      <c r="LPW36"/>
      <c r="LPX36"/>
      <c r="LPY36"/>
      <c r="LPZ36"/>
      <c r="LQA36"/>
      <c r="LQB36"/>
      <c r="LQC36"/>
      <c r="LQD36"/>
      <c r="LQE36"/>
      <c r="LQF36"/>
      <c r="LQG36"/>
      <c r="LQH36"/>
      <c r="LQI36"/>
      <c r="LQJ36"/>
      <c r="LQK36"/>
      <c r="LQL36"/>
      <c r="LQM36"/>
      <c r="LQN36"/>
      <c r="LQO36"/>
      <c r="LQP36"/>
      <c r="LQQ36"/>
      <c r="LQR36"/>
      <c r="LQS36"/>
      <c r="LQT36"/>
      <c r="LQU36"/>
      <c r="LQV36"/>
      <c r="LQW36"/>
      <c r="LQX36"/>
      <c r="LQY36"/>
      <c r="LQZ36"/>
      <c r="LRA36"/>
      <c r="LRB36"/>
      <c r="LRC36"/>
      <c r="LRD36"/>
      <c r="LRE36"/>
      <c r="LRF36"/>
      <c r="LRG36"/>
      <c r="LRH36"/>
      <c r="LRI36"/>
      <c r="LRJ36"/>
      <c r="LRK36"/>
      <c r="LRL36"/>
      <c r="LRM36"/>
      <c r="LRN36"/>
      <c r="LRO36"/>
      <c r="LRP36"/>
      <c r="LRQ36"/>
      <c r="LRR36"/>
      <c r="LRS36"/>
      <c r="LRT36"/>
      <c r="LRU36"/>
      <c r="LRV36"/>
      <c r="LRW36"/>
      <c r="LRX36"/>
      <c r="LRY36"/>
      <c r="LRZ36"/>
      <c r="LSA36"/>
      <c r="LSB36"/>
      <c r="LSC36"/>
      <c r="LSD36"/>
      <c r="LSE36"/>
      <c r="LSF36"/>
      <c r="LSG36"/>
      <c r="LSH36"/>
      <c r="LSI36"/>
      <c r="LSJ36"/>
      <c r="LSK36"/>
      <c r="LSL36"/>
      <c r="LSM36"/>
      <c r="LSN36"/>
      <c r="LSO36"/>
      <c r="LSP36"/>
      <c r="LSQ36"/>
      <c r="LSR36"/>
      <c r="LSS36"/>
      <c r="LST36"/>
      <c r="LSU36"/>
      <c r="LSV36"/>
      <c r="LSW36"/>
      <c r="LSX36"/>
      <c r="LSY36"/>
      <c r="LSZ36"/>
      <c r="LTA36"/>
      <c r="LTB36"/>
      <c r="LTC36"/>
      <c r="LTD36"/>
      <c r="LTE36"/>
      <c r="LTF36"/>
      <c r="LTG36"/>
      <c r="LTH36"/>
      <c r="LTI36"/>
      <c r="LTJ36"/>
      <c r="LTK36"/>
      <c r="LTL36"/>
      <c r="LTM36"/>
      <c r="LTN36"/>
      <c r="LTO36"/>
      <c r="LTP36"/>
      <c r="LTQ36"/>
      <c r="LTR36"/>
      <c r="LTS36"/>
      <c r="LTT36"/>
      <c r="LTU36"/>
      <c r="LTV36"/>
      <c r="LTW36"/>
      <c r="LTX36"/>
      <c r="LTY36"/>
      <c r="LTZ36"/>
      <c r="LUA36"/>
      <c r="LUB36"/>
      <c r="LUC36"/>
      <c r="LUD36"/>
      <c r="LUE36"/>
      <c r="LUF36"/>
      <c r="LUG36"/>
      <c r="LUH36"/>
      <c r="LUI36"/>
      <c r="LUJ36"/>
      <c r="LUK36"/>
      <c r="LUL36"/>
      <c r="LUM36"/>
      <c r="LUN36"/>
      <c r="LUO36"/>
      <c r="LUP36"/>
      <c r="LUQ36"/>
      <c r="LUR36"/>
      <c r="LUS36"/>
      <c r="LUT36"/>
      <c r="LUU36"/>
      <c r="LUV36"/>
      <c r="LUW36"/>
      <c r="LUX36"/>
      <c r="LUY36"/>
      <c r="LUZ36"/>
      <c r="LVA36"/>
      <c r="LVB36"/>
      <c r="LVC36"/>
      <c r="LVD36"/>
      <c r="LVE36"/>
      <c r="LVF36"/>
      <c r="LVG36"/>
      <c r="LVH36"/>
      <c r="LVI36"/>
      <c r="LVJ36"/>
      <c r="LVK36"/>
      <c r="LVL36"/>
      <c r="LVM36"/>
      <c r="LVN36"/>
      <c r="LVO36"/>
      <c r="LVP36"/>
      <c r="LVQ36"/>
      <c r="LVR36"/>
      <c r="LVS36"/>
      <c r="LVT36"/>
      <c r="LVU36"/>
      <c r="LVV36"/>
      <c r="LVW36"/>
      <c r="LVX36"/>
      <c r="LVY36"/>
      <c r="LVZ36"/>
      <c r="LWA36"/>
      <c r="LWB36"/>
      <c r="LWC36"/>
      <c r="LWD36"/>
      <c r="LWE36"/>
      <c r="LWF36"/>
      <c r="LWG36"/>
      <c r="LWH36"/>
      <c r="LWI36"/>
      <c r="LWJ36"/>
      <c r="LWK36"/>
      <c r="LWL36"/>
      <c r="LWM36"/>
      <c r="LWN36"/>
      <c r="LWO36"/>
      <c r="LWP36"/>
      <c r="LWQ36"/>
      <c r="LWR36"/>
      <c r="LWS36"/>
      <c r="LWT36"/>
      <c r="LWU36"/>
      <c r="LWV36"/>
      <c r="LWW36"/>
      <c r="LWX36"/>
      <c r="LWY36"/>
      <c r="LWZ36"/>
      <c r="LXA36"/>
      <c r="LXB36"/>
      <c r="LXC36"/>
      <c r="LXD36"/>
      <c r="LXE36"/>
      <c r="LXF36"/>
      <c r="LXG36"/>
      <c r="LXH36"/>
      <c r="LXI36"/>
      <c r="LXJ36"/>
      <c r="LXK36"/>
      <c r="LXL36"/>
      <c r="LXM36"/>
      <c r="LXN36"/>
      <c r="LXO36"/>
      <c r="LXP36"/>
      <c r="LXQ36"/>
      <c r="LXR36"/>
      <c r="LXS36"/>
      <c r="LXT36"/>
      <c r="LXU36"/>
      <c r="LXV36"/>
      <c r="LXW36"/>
      <c r="LXX36"/>
      <c r="LXY36"/>
      <c r="LXZ36"/>
      <c r="LYA36"/>
      <c r="LYB36"/>
      <c r="LYC36"/>
      <c r="LYD36"/>
      <c r="LYE36"/>
      <c r="LYF36"/>
      <c r="LYG36"/>
      <c r="LYH36"/>
      <c r="LYI36"/>
      <c r="LYJ36"/>
      <c r="LYK36"/>
      <c r="LYL36"/>
      <c r="LYM36"/>
      <c r="LYN36"/>
      <c r="LYO36"/>
      <c r="LYP36"/>
      <c r="LYQ36"/>
      <c r="LYR36"/>
      <c r="LYS36"/>
      <c r="LYT36"/>
      <c r="LYU36"/>
      <c r="LYV36"/>
      <c r="LYW36"/>
      <c r="LYX36"/>
      <c r="LYY36"/>
      <c r="LYZ36"/>
      <c r="LZA36"/>
      <c r="LZB36"/>
      <c r="LZC36"/>
      <c r="LZD36"/>
      <c r="LZE36"/>
      <c r="LZF36"/>
      <c r="LZG36"/>
      <c r="LZH36"/>
      <c r="LZI36"/>
      <c r="LZJ36"/>
      <c r="LZK36"/>
      <c r="LZL36"/>
      <c r="LZM36"/>
      <c r="LZN36"/>
      <c r="LZO36"/>
      <c r="LZP36"/>
      <c r="LZQ36"/>
      <c r="LZR36"/>
      <c r="LZS36"/>
      <c r="LZT36"/>
      <c r="LZU36"/>
      <c r="LZV36"/>
      <c r="LZW36"/>
      <c r="LZX36"/>
      <c r="LZY36"/>
      <c r="LZZ36"/>
      <c r="MAA36"/>
      <c r="MAB36"/>
      <c r="MAC36"/>
      <c r="MAD36"/>
      <c r="MAE36"/>
      <c r="MAF36"/>
      <c r="MAG36"/>
      <c r="MAH36"/>
      <c r="MAI36"/>
      <c r="MAJ36"/>
      <c r="MAK36"/>
      <c r="MAL36"/>
      <c r="MAM36"/>
      <c r="MAN36"/>
      <c r="MAO36"/>
      <c r="MAP36"/>
      <c r="MAQ36"/>
      <c r="MAR36"/>
      <c r="MAS36"/>
      <c r="MAT36"/>
      <c r="MAU36"/>
      <c r="MAV36"/>
      <c r="MAW36"/>
      <c r="MAX36"/>
      <c r="MAY36"/>
      <c r="MAZ36"/>
      <c r="MBA36"/>
      <c r="MBB36"/>
      <c r="MBC36"/>
      <c r="MBD36"/>
      <c r="MBE36"/>
      <c r="MBF36"/>
      <c r="MBG36"/>
      <c r="MBH36"/>
      <c r="MBI36"/>
      <c r="MBJ36"/>
      <c r="MBK36"/>
      <c r="MBL36"/>
      <c r="MBM36"/>
      <c r="MBN36"/>
      <c r="MBO36"/>
      <c r="MBP36"/>
      <c r="MBQ36"/>
      <c r="MBR36"/>
      <c r="MBS36"/>
      <c r="MBT36"/>
      <c r="MBU36"/>
      <c r="MBV36"/>
      <c r="MBW36"/>
      <c r="MBX36"/>
      <c r="MBY36"/>
      <c r="MBZ36"/>
      <c r="MCA36"/>
      <c r="MCB36"/>
      <c r="MCC36"/>
      <c r="MCD36"/>
      <c r="MCE36"/>
      <c r="MCF36"/>
      <c r="MCG36"/>
      <c r="MCH36"/>
      <c r="MCI36"/>
      <c r="MCJ36"/>
      <c r="MCK36"/>
      <c r="MCL36"/>
      <c r="MCM36"/>
      <c r="MCN36"/>
      <c r="MCO36"/>
      <c r="MCP36"/>
      <c r="MCQ36"/>
      <c r="MCR36"/>
      <c r="MCS36"/>
      <c r="MCT36"/>
      <c r="MCU36"/>
      <c r="MCV36"/>
      <c r="MCW36"/>
      <c r="MCX36"/>
      <c r="MCY36"/>
      <c r="MCZ36"/>
      <c r="MDA36"/>
      <c r="MDB36"/>
      <c r="MDC36"/>
      <c r="MDD36"/>
      <c r="MDE36"/>
      <c r="MDF36"/>
      <c r="MDG36"/>
      <c r="MDH36"/>
      <c r="MDI36"/>
      <c r="MDJ36"/>
      <c r="MDK36"/>
      <c r="MDL36"/>
      <c r="MDM36"/>
      <c r="MDN36"/>
      <c r="MDO36"/>
      <c r="MDP36"/>
      <c r="MDQ36"/>
      <c r="MDR36"/>
      <c r="MDS36"/>
      <c r="MDT36"/>
      <c r="MDU36"/>
      <c r="MDV36"/>
      <c r="MDW36"/>
      <c r="MDX36"/>
      <c r="MDY36"/>
      <c r="MDZ36"/>
      <c r="MEA36"/>
      <c r="MEB36"/>
      <c r="MEC36"/>
      <c r="MED36"/>
      <c r="MEE36"/>
      <c r="MEF36"/>
      <c r="MEG36"/>
      <c r="MEH36"/>
      <c r="MEI36"/>
      <c r="MEJ36"/>
      <c r="MEK36"/>
      <c r="MEL36"/>
      <c r="MEM36"/>
      <c r="MEN36"/>
      <c r="MEO36"/>
      <c r="MEP36"/>
      <c r="MEQ36"/>
      <c r="MER36"/>
      <c r="MES36"/>
      <c r="MET36"/>
      <c r="MEU36"/>
      <c r="MEV36"/>
      <c r="MEW36"/>
      <c r="MEX36"/>
      <c r="MEY36"/>
      <c r="MEZ36"/>
      <c r="MFA36"/>
      <c r="MFB36"/>
      <c r="MFC36"/>
      <c r="MFD36"/>
      <c r="MFE36"/>
      <c r="MFF36"/>
      <c r="MFG36"/>
      <c r="MFH36"/>
      <c r="MFI36"/>
      <c r="MFJ36"/>
      <c r="MFK36"/>
      <c r="MFL36"/>
      <c r="MFM36"/>
      <c r="MFN36"/>
      <c r="MFO36"/>
      <c r="MFP36"/>
      <c r="MFQ36"/>
      <c r="MFR36"/>
      <c r="MFS36"/>
      <c r="MFT36"/>
      <c r="MFU36"/>
      <c r="MFV36"/>
      <c r="MFW36"/>
      <c r="MFX36"/>
      <c r="MFY36"/>
      <c r="MFZ36"/>
      <c r="MGA36"/>
      <c r="MGB36"/>
      <c r="MGC36"/>
      <c r="MGD36"/>
      <c r="MGE36"/>
      <c r="MGF36"/>
      <c r="MGG36"/>
      <c r="MGH36"/>
      <c r="MGI36"/>
      <c r="MGJ36"/>
      <c r="MGK36"/>
      <c r="MGL36"/>
      <c r="MGM36"/>
      <c r="MGN36"/>
      <c r="MGO36"/>
      <c r="MGP36"/>
      <c r="MGQ36"/>
      <c r="MGR36"/>
      <c r="MGS36"/>
      <c r="MGT36"/>
      <c r="MGU36"/>
      <c r="MGV36"/>
      <c r="MGW36"/>
      <c r="MGX36"/>
      <c r="MGY36"/>
      <c r="MGZ36"/>
      <c r="MHA36"/>
      <c r="MHB36"/>
      <c r="MHC36"/>
      <c r="MHD36"/>
      <c r="MHE36"/>
      <c r="MHF36"/>
      <c r="MHG36"/>
      <c r="MHH36"/>
      <c r="MHI36"/>
      <c r="MHJ36"/>
      <c r="MHK36"/>
      <c r="MHL36"/>
      <c r="MHM36"/>
      <c r="MHN36"/>
      <c r="MHO36"/>
      <c r="MHP36"/>
      <c r="MHQ36"/>
      <c r="MHR36"/>
      <c r="MHS36"/>
      <c r="MHT36"/>
      <c r="MHU36"/>
      <c r="MHV36"/>
      <c r="MHW36"/>
      <c r="MHX36"/>
      <c r="MHY36"/>
      <c r="MHZ36"/>
      <c r="MIA36"/>
      <c r="MIB36"/>
      <c r="MIC36"/>
      <c r="MID36"/>
      <c r="MIE36"/>
      <c r="MIF36"/>
      <c r="MIG36"/>
      <c r="MIH36"/>
      <c r="MII36"/>
      <c r="MIJ36"/>
      <c r="MIK36"/>
      <c r="MIL36"/>
      <c r="MIM36"/>
      <c r="MIN36"/>
      <c r="MIO36"/>
      <c r="MIP36"/>
      <c r="MIQ36"/>
      <c r="MIR36"/>
      <c r="MIS36"/>
      <c r="MIT36"/>
      <c r="MIU36"/>
      <c r="MIV36"/>
      <c r="MIW36"/>
      <c r="MIX36"/>
      <c r="MIY36"/>
      <c r="MIZ36"/>
      <c r="MJA36"/>
      <c r="MJB36"/>
      <c r="MJC36"/>
      <c r="MJD36"/>
      <c r="MJE36"/>
      <c r="MJF36"/>
      <c r="MJG36"/>
      <c r="MJH36"/>
      <c r="MJI36"/>
      <c r="MJJ36"/>
      <c r="MJK36"/>
      <c r="MJL36"/>
      <c r="MJM36"/>
      <c r="MJN36"/>
      <c r="MJO36"/>
      <c r="MJP36"/>
      <c r="MJQ36"/>
      <c r="MJR36"/>
      <c r="MJS36"/>
      <c r="MJT36"/>
      <c r="MJU36"/>
      <c r="MJV36"/>
      <c r="MJW36"/>
      <c r="MJX36"/>
      <c r="MJY36"/>
      <c r="MJZ36"/>
      <c r="MKA36"/>
      <c r="MKB36"/>
      <c r="MKC36"/>
      <c r="MKD36"/>
      <c r="MKE36"/>
      <c r="MKF36"/>
      <c r="MKG36"/>
      <c r="MKH36"/>
      <c r="MKI36"/>
      <c r="MKJ36"/>
      <c r="MKK36"/>
      <c r="MKL36"/>
      <c r="MKM36"/>
      <c r="MKN36"/>
      <c r="MKO36"/>
      <c r="MKP36"/>
      <c r="MKQ36"/>
      <c r="MKR36"/>
      <c r="MKS36"/>
      <c r="MKT36"/>
      <c r="MKU36"/>
      <c r="MKV36"/>
      <c r="MKW36"/>
      <c r="MKX36"/>
      <c r="MKY36"/>
      <c r="MKZ36"/>
      <c r="MLA36"/>
      <c r="MLB36"/>
      <c r="MLC36"/>
      <c r="MLD36"/>
      <c r="MLE36"/>
      <c r="MLF36"/>
      <c r="MLG36"/>
      <c r="MLH36"/>
      <c r="MLI36"/>
      <c r="MLJ36"/>
      <c r="MLK36"/>
      <c r="MLL36"/>
      <c r="MLM36"/>
      <c r="MLN36"/>
      <c r="MLO36"/>
      <c r="MLP36"/>
      <c r="MLQ36"/>
      <c r="MLR36"/>
      <c r="MLS36"/>
      <c r="MLT36"/>
      <c r="MLU36"/>
      <c r="MLV36"/>
      <c r="MLW36"/>
      <c r="MLX36"/>
      <c r="MLY36"/>
      <c r="MLZ36"/>
      <c r="MMA36"/>
      <c r="MMB36"/>
      <c r="MMC36"/>
      <c r="MMD36"/>
      <c r="MME36"/>
      <c r="MMF36"/>
      <c r="MMG36"/>
      <c r="MMH36"/>
      <c r="MMI36"/>
      <c r="MMJ36"/>
      <c r="MMK36"/>
      <c r="MML36"/>
      <c r="MMM36"/>
      <c r="MMN36"/>
      <c r="MMO36"/>
      <c r="MMP36"/>
      <c r="MMQ36"/>
      <c r="MMR36"/>
      <c r="MMS36"/>
      <c r="MMT36"/>
      <c r="MMU36"/>
      <c r="MMV36"/>
      <c r="MMW36"/>
      <c r="MMX36"/>
      <c r="MMY36"/>
      <c r="MMZ36"/>
      <c r="MNA36"/>
      <c r="MNB36"/>
      <c r="MNC36"/>
      <c r="MND36"/>
      <c r="MNE36"/>
      <c r="MNF36"/>
      <c r="MNG36"/>
      <c r="MNH36"/>
      <c r="MNI36"/>
      <c r="MNJ36"/>
      <c r="MNK36"/>
      <c r="MNL36"/>
      <c r="MNM36"/>
      <c r="MNN36"/>
      <c r="MNO36"/>
      <c r="MNP36"/>
      <c r="MNQ36"/>
      <c r="MNR36"/>
      <c r="MNS36"/>
      <c r="MNT36"/>
      <c r="MNU36"/>
      <c r="MNV36"/>
      <c r="MNW36"/>
      <c r="MNX36"/>
      <c r="MNY36"/>
      <c r="MNZ36"/>
      <c r="MOA36"/>
      <c r="MOB36"/>
      <c r="MOC36"/>
      <c r="MOD36"/>
      <c r="MOE36"/>
      <c r="MOF36"/>
      <c r="MOG36"/>
      <c r="MOH36"/>
      <c r="MOI36"/>
      <c r="MOJ36"/>
      <c r="MOK36"/>
      <c r="MOL36"/>
      <c r="MOM36"/>
      <c r="MON36"/>
      <c r="MOO36"/>
      <c r="MOP36"/>
      <c r="MOQ36"/>
      <c r="MOR36"/>
      <c r="MOS36"/>
      <c r="MOT36"/>
      <c r="MOU36"/>
      <c r="MOV36"/>
      <c r="MOW36"/>
      <c r="MOX36"/>
      <c r="MOY36"/>
      <c r="MOZ36"/>
      <c r="MPA36"/>
      <c r="MPB36"/>
      <c r="MPC36"/>
      <c r="MPD36"/>
      <c r="MPE36"/>
      <c r="MPF36"/>
      <c r="MPG36"/>
      <c r="MPH36"/>
      <c r="MPI36"/>
      <c r="MPJ36"/>
      <c r="MPK36"/>
      <c r="MPL36"/>
      <c r="MPM36"/>
      <c r="MPN36"/>
      <c r="MPO36"/>
      <c r="MPP36"/>
      <c r="MPQ36"/>
      <c r="MPR36"/>
      <c r="MPS36"/>
      <c r="MPT36"/>
      <c r="MPU36"/>
      <c r="MPV36"/>
      <c r="MPW36"/>
      <c r="MPX36"/>
      <c r="MPY36"/>
      <c r="MPZ36"/>
      <c r="MQA36"/>
      <c r="MQB36"/>
      <c r="MQC36"/>
      <c r="MQD36"/>
      <c r="MQE36"/>
      <c r="MQF36"/>
      <c r="MQG36"/>
      <c r="MQH36"/>
      <c r="MQI36"/>
      <c r="MQJ36"/>
      <c r="MQK36"/>
      <c r="MQL36"/>
      <c r="MQM36"/>
      <c r="MQN36"/>
      <c r="MQO36"/>
      <c r="MQP36"/>
      <c r="MQQ36"/>
      <c r="MQR36"/>
      <c r="MQS36"/>
      <c r="MQT36"/>
      <c r="MQU36"/>
      <c r="MQV36"/>
      <c r="MQW36"/>
      <c r="MQX36"/>
      <c r="MQY36"/>
      <c r="MQZ36"/>
      <c r="MRA36"/>
      <c r="MRB36"/>
      <c r="MRC36"/>
      <c r="MRD36"/>
      <c r="MRE36"/>
      <c r="MRF36"/>
      <c r="MRG36"/>
      <c r="MRH36"/>
      <c r="MRI36"/>
      <c r="MRJ36"/>
      <c r="MRK36"/>
      <c r="MRL36"/>
      <c r="MRM36"/>
      <c r="MRN36"/>
      <c r="MRO36"/>
      <c r="MRP36"/>
      <c r="MRQ36"/>
      <c r="MRR36"/>
      <c r="MRS36"/>
      <c r="MRT36"/>
      <c r="MRU36"/>
      <c r="MRV36"/>
      <c r="MRW36"/>
      <c r="MRX36"/>
      <c r="MRY36"/>
      <c r="MRZ36"/>
      <c r="MSA36"/>
      <c r="MSB36"/>
      <c r="MSC36"/>
      <c r="MSD36"/>
      <c r="MSE36"/>
      <c r="MSF36"/>
      <c r="MSG36"/>
      <c r="MSH36"/>
      <c r="MSI36"/>
      <c r="MSJ36"/>
      <c r="MSK36"/>
      <c r="MSL36"/>
      <c r="MSM36"/>
      <c r="MSN36"/>
      <c r="MSO36"/>
      <c r="MSP36"/>
      <c r="MSQ36"/>
      <c r="MSR36"/>
      <c r="MSS36"/>
      <c r="MST36"/>
      <c r="MSU36"/>
      <c r="MSV36"/>
      <c r="MSW36"/>
      <c r="MSX36"/>
      <c r="MSY36"/>
      <c r="MSZ36"/>
      <c r="MTA36"/>
      <c r="MTB36"/>
      <c r="MTC36"/>
      <c r="MTD36"/>
      <c r="MTE36"/>
      <c r="MTF36"/>
      <c r="MTG36"/>
      <c r="MTH36"/>
      <c r="MTI36"/>
      <c r="MTJ36"/>
      <c r="MTK36"/>
      <c r="MTL36"/>
      <c r="MTM36"/>
      <c r="MTN36"/>
      <c r="MTO36"/>
      <c r="MTP36"/>
      <c r="MTQ36"/>
      <c r="MTR36"/>
      <c r="MTS36"/>
      <c r="MTT36"/>
      <c r="MTU36"/>
      <c r="MTV36"/>
      <c r="MTW36"/>
      <c r="MTX36"/>
      <c r="MTY36"/>
      <c r="MTZ36"/>
      <c r="MUA36"/>
      <c r="MUB36"/>
      <c r="MUC36"/>
      <c r="MUD36"/>
      <c r="MUE36"/>
      <c r="MUF36"/>
      <c r="MUG36"/>
      <c r="MUH36"/>
      <c r="MUI36"/>
      <c r="MUJ36"/>
      <c r="MUK36"/>
      <c r="MUL36"/>
      <c r="MUM36"/>
      <c r="MUN36"/>
      <c r="MUO36"/>
      <c r="MUP36"/>
      <c r="MUQ36"/>
      <c r="MUR36"/>
      <c r="MUS36"/>
      <c r="MUT36"/>
      <c r="MUU36"/>
      <c r="MUV36"/>
      <c r="MUW36"/>
      <c r="MUX36"/>
      <c r="MUY36"/>
      <c r="MUZ36"/>
      <c r="MVA36"/>
      <c r="MVB36"/>
      <c r="MVC36"/>
      <c r="MVD36"/>
      <c r="MVE36"/>
      <c r="MVF36"/>
      <c r="MVG36"/>
      <c r="MVH36"/>
      <c r="MVI36"/>
      <c r="MVJ36"/>
      <c r="MVK36"/>
      <c r="MVL36"/>
      <c r="MVM36"/>
      <c r="MVN36"/>
      <c r="MVO36"/>
      <c r="MVP36"/>
      <c r="MVQ36"/>
      <c r="MVR36"/>
      <c r="MVS36"/>
      <c r="MVT36"/>
      <c r="MVU36"/>
      <c r="MVV36"/>
      <c r="MVW36"/>
      <c r="MVX36"/>
      <c r="MVY36"/>
      <c r="MVZ36"/>
      <c r="MWA36"/>
      <c r="MWB36"/>
      <c r="MWC36"/>
      <c r="MWD36"/>
      <c r="MWE36"/>
      <c r="MWF36"/>
      <c r="MWG36"/>
      <c r="MWH36"/>
      <c r="MWI36"/>
      <c r="MWJ36"/>
      <c r="MWK36"/>
      <c r="MWL36"/>
      <c r="MWM36"/>
      <c r="MWN36"/>
      <c r="MWO36"/>
      <c r="MWP36"/>
      <c r="MWQ36"/>
      <c r="MWR36"/>
      <c r="MWS36"/>
      <c r="MWT36"/>
      <c r="MWU36"/>
      <c r="MWV36"/>
      <c r="MWW36"/>
      <c r="MWX36"/>
      <c r="MWY36"/>
      <c r="MWZ36"/>
      <c r="MXA36"/>
      <c r="MXB36"/>
      <c r="MXC36"/>
      <c r="MXD36"/>
      <c r="MXE36"/>
      <c r="MXF36"/>
      <c r="MXG36"/>
      <c r="MXH36"/>
      <c r="MXI36"/>
      <c r="MXJ36"/>
      <c r="MXK36"/>
      <c r="MXL36"/>
      <c r="MXM36"/>
      <c r="MXN36"/>
      <c r="MXO36"/>
      <c r="MXP36"/>
      <c r="MXQ36"/>
      <c r="MXR36"/>
      <c r="MXS36"/>
      <c r="MXT36"/>
      <c r="MXU36"/>
      <c r="MXV36"/>
      <c r="MXW36"/>
      <c r="MXX36"/>
      <c r="MXY36"/>
      <c r="MXZ36"/>
      <c r="MYA36"/>
      <c r="MYB36"/>
      <c r="MYC36"/>
      <c r="MYD36"/>
      <c r="MYE36"/>
      <c r="MYF36"/>
      <c r="MYG36"/>
      <c r="MYH36"/>
      <c r="MYI36"/>
      <c r="MYJ36"/>
      <c r="MYK36"/>
      <c r="MYL36"/>
      <c r="MYM36"/>
      <c r="MYN36"/>
      <c r="MYO36"/>
      <c r="MYP36"/>
      <c r="MYQ36"/>
      <c r="MYR36"/>
      <c r="MYS36"/>
      <c r="MYT36"/>
      <c r="MYU36"/>
      <c r="MYV36"/>
      <c r="MYW36"/>
      <c r="MYX36"/>
      <c r="MYY36"/>
      <c r="MYZ36"/>
      <c r="MZA36"/>
      <c r="MZB36"/>
      <c r="MZC36"/>
      <c r="MZD36"/>
      <c r="MZE36"/>
      <c r="MZF36"/>
      <c r="MZG36"/>
      <c r="MZH36"/>
      <c r="MZI36"/>
      <c r="MZJ36"/>
      <c r="MZK36"/>
      <c r="MZL36"/>
      <c r="MZM36"/>
      <c r="MZN36"/>
      <c r="MZO36"/>
      <c r="MZP36"/>
      <c r="MZQ36"/>
      <c r="MZR36"/>
      <c r="MZS36"/>
      <c r="MZT36"/>
      <c r="MZU36"/>
      <c r="MZV36"/>
      <c r="MZW36"/>
      <c r="MZX36"/>
      <c r="MZY36"/>
      <c r="MZZ36"/>
      <c r="NAA36"/>
      <c r="NAB36"/>
      <c r="NAC36"/>
      <c r="NAD36"/>
      <c r="NAE36"/>
      <c r="NAF36"/>
      <c r="NAG36"/>
      <c r="NAH36"/>
      <c r="NAI36"/>
      <c r="NAJ36"/>
      <c r="NAK36"/>
      <c r="NAL36"/>
      <c r="NAM36"/>
      <c r="NAN36"/>
      <c r="NAO36"/>
      <c r="NAP36"/>
      <c r="NAQ36"/>
      <c r="NAR36"/>
      <c r="NAS36"/>
      <c r="NAT36"/>
      <c r="NAU36"/>
      <c r="NAV36"/>
      <c r="NAW36"/>
      <c r="NAX36"/>
      <c r="NAY36"/>
      <c r="NAZ36"/>
      <c r="NBA36"/>
      <c r="NBB36"/>
      <c r="NBC36"/>
      <c r="NBD36"/>
      <c r="NBE36"/>
      <c r="NBF36"/>
      <c r="NBG36"/>
      <c r="NBH36"/>
      <c r="NBI36"/>
      <c r="NBJ36"/>
      <c r="NBK36"/>
      <c r="NBL36"/>
      <c r="NBM36"/>
      <c r="NBN36"/>
      <c r="NBO36"/>
      <c r="NBP36"/>
      <c r="NBQ36"/>
      <c r="NBR36"/>
      <c r="NBS36"/>
      <c r="NBT36"/>
      <c r="NBU36"/>
      <c r="NBV36"/>
      <c r="NBW36"/>
      <c r="NBX36"/>
      <c r="NBY36"/>
      <c r="NBZ36"/>
      <c r="NCA36"/>
      <c r="NCB36"/>
      <c r="NCC36"/>
      <c r="NCD36"/>
      <c r="NCE36"/>
      <c r="NCF36"/>
      <c r="NCG36"/>
      <c r="NCH36"/>
      <c r="NCI36"/>
      <c r="NCJ36"/>
      <c r="NCK36"/>
      <c r="NCL36"/>
      <c r="NCM36"/>
      <c r="NCN36"/>
      <c r="NCO36"/>
      <c r="NCP36"/>
      <c r="NCQ36"/>
      <c r="NCR36"/>
      <c r="NCS36"/>
      <c r="NCT36"/>
      <c r="NCU36"/>
      <c r="NCV36"/>
      <c r="NCW36"/>
      <c r="NCX36"/>
      <c r="NCY36"/>
      <c r="NCZ36"/>
      <c r="NDA36"/>
      <c r="NDB36"/>
      <c r="NDC36"/>
      <c r="NDD36"/>
      <c r="NDE36"/>
      <c r="NDF36"/>
      <c r="NDG36"/>
      <c r="NDH36"/>
      <c r="NDI36"/>
      <c r="NDJ36"/>
      <c r="NDK36"/>
      <c r="NDL36"/>
      <c r="NDM36"/>
      <c r="NDN36"/>
      <c r="NDO36"/>
      <c r="NDP36"/>
      <c r="NDQ36"/>
      <c r="NDR36"/>
      <c r="NDS36"/>
      <c r="NDT36"/>
      <c r="NDU36"/>
      <c r="NDV36"/>
      <c r="NDW36"/>
      <c r="NDX36"/>
      <c r="NDY36"/>
      <c r="NDZ36"/>
      <c r="NEA36"/>
      <c r="NEB36"/>
      <c r="NEC36"/>
      <c r="NED36"/>
      <c r="NEE36"/>
      <c r="NEF36"/>
      <c r="NEG36"/>
      <c r="NEH36"/>
      <c r="NEI36"/>
      <c r="NEJ36"/>
      <c r="NEK36"/>
      <c r="NEL36"/>
      <c r="NEM36"/>
      <c r="NEN36"/>
      <c r="NEO36"/>
      <c r="NEP36"/>
      <c r="NEQ36"/>
      <c r="NER36"/>
      <c r="NES36"/>
      <c r="NET36"/>
      <c r="NEU36"/>
      <c r="NEV36"/>
      <c r="NEW36"/>
      <c r="NEX36"/>
      <c r="NEY36"/>
      <c r="NEZ36"/>
      <c r="NFA36"/>
      <c r="NFB36"/>
      <c r="NFC36"/>
      <c r="NFD36"/>
      <c r="NFE36"/>
      <c r="NFF36"/>
      <c r="NFG36"/>
      <c r="NFH36"/>
      <c r="NFI36"/>
      <c r="NFJ36"/>
      <c r="NFK36"/>
      <c r="NFL36"/>
      <c r="NFM36"/>
      <c r="NFN36"/>
      <c r="NFO36"/>
      <c r="NFP36"/>
      <c r="NFQ36"/>
      <c r="NFR36"/>
      <c r="NFS36"/>
      <c r="NFT36"/>
      <c r="NFU36"/>
      <c r="NFV36"/>
      <c r="NFW36"/>
      <c r="NFX36"/>
      <c r="NFY36"/>
      <c r="NFZ36"/>
      <c r="NGA36"/>
      <c r="NGB36"/>
      <c r="NGC36"/>
      <c r="NGD36"/>
      <c r="NGE36"/>
      <c r="NGF36"/>
      <c r="NGG36"/>
      <c r="NGH36"/>
      <c r="NGI36"/>
      <c r="NGJ36"/>
      <c r="NGK36"/>
      <c r="NGL36"/>
      <c r="NGM36"/>
      <c r="NGN36"/>
      <c r="NGO36"/>
      <c r="NGP36"/>
      <c r="NGQ36"/>
      <c r="NGR36"/>
      <c r="NGS36"/>
      <c r="NGT36"/>
      <c r="NGU36"/>
      <c r="NGV36"/>
      <c r="NGW36"/>
      <c r="NGX36"/>
      <c r="NGY36"/>
      <c r="NGZ36"/>
      <c r="NHA36"/>
      <c r="NHB36"/>
      <c r="NHC36"/>
      <c r="NHD36"/>
      <c r="NHE36"/>
      <c r="NHF36"/>
      <c r="NHG36"/>
      <c r="NHH36"/>
      <c r="NHI36"/>
      <c r="NHJ36"/>
      <c r="NHK36"/>
      <c r="NHL36"/>
      <c r="NHM36"/>
      <c r="NHN36"/>
      <c r="NHO36"/>
      <c r="NHP36"/>
      <c r="NHQ36"/>
      <c r="NHR36"/>
      <c r="NHS36"/>
      <c r="NHT36"/>
      <c r="NHU36"/>
      <c r="NHV36"/>
      <c r="NHW36"/>
      <c r="NHX36"/>
      <c r="NHY36"/>
      <c r="NHZ36"/>
      <c r="NIA36"/>
      <c r="NIB36"/>
      <c r="NIC36"/>
      <c r="NID36"/>
      <c r="NIE36"/>
      <c r="NIF36"/>
      <c r="NIG36"/>
      <c r="NIH36"/>
      <c r="NII36"/>
      <c r="NIJ36"/>
      <c r="NIK36"/>
      <c r="NIL36"/>
      <c r="NIM36"/>
      <c r="NIN36"/>
      <c r="NIO36"/>
      <c r="NIP36"/>
      <c r="NIQ36"/>
      <c r="NIR36"/>
      <c r="NIS36"/>
      <c r="NIT36"/>
      <c r="NIU36"/>
      <c r="NIV36"/>
      <c r="NIW36"/>
      <c r="NIX36"/>
      <c r="NIY36"/>
      <c r="NIZ36"/>
      <c r="NJA36"/>
      <c r="NJB36"/>
      <c r="NJC36"/>
      <c r="NJD36"/>
      <c r="NJE36"/>
      <c r="NJF36"/>
      <c r="NJG36"/>
      <c r="NJH36"/>
      <c r="NJI36"/>
      <c r="NJJ36"/>
      <c r="NJK36"/>
      <c r="NJL36"/>
      <c r="NJM36"/>
      <c r="NJN36"/>
      <c r="NJO36"/>
      <c r="NJP36"/>
      <c r="NJQ36"/>
      <c r="NJR36"/>
      <c r="NJS36"/>
      <c r="NJT36"/>
      <c r="NJU36"/>
      <c r="NJV36"/>
      <c r="NJW36"/>
      <c r="NJX36"/>
      <c r="NJY36"/>
      <c r="NJZ36"/>
      <c r="NKA36"/>
      <c r="NKB36"/>
      <c r="NKC36"/>
      <c r="NKD36"/>
      <c r="NKE36"/>
      <c r="NKF36"/>
      <c r="NKG36"/>
      <c r="NKH36"/>
      <c r="NKI36"/>
      <c r="NKJ36"/>
      <c r="NKK36"/>
      <c r="NKL36"/>
      <c r="NKM36"/>
      <c r="NKN36"/>
      <c r="NKO36"/>
      <c r="NKP36"/>
      <c r="NKQ36"/>
      <c r="NKR36"/>
      <c r="NKS36"/>
      <c r="NKT36"/>
      <c r="NKU36"/>
      <c r="NKV36"/>
      <c r="NKW36"/>
      <c r="NKX36"/>
      <c r="NKY36"/>
      <c r="NKZ36"/>
      <c r="NLA36"/>
      <c r="NLB36"/>
      <c r="NLC36"/>
      <c r="NLD36"/>
      <c r="NLE36"/>
      <c r="NLF36"/>
      <c r="NLG36"/>
      <c r="NLH36"/>
      <c r="NLI36"/>
      <c r="NLJ36"/>
      <c r="NLK36"/>
      <c r="NLL36"/>
      <c r="NLM36"/>
      <c r="NLN36"/>
      <c r="NLO36"/>
      <c r="NLP36"/>
      <c r="NLQ36"/>
      <c r="NLR36"/>
      <c r="NLS36"/>
      <c r="NLT36"/>
      <c r="NLU36"/>
      <c r="NLV36"/>
      <c r="NLW36"/>
      <c r="NLX36"/>
      <c r="NLY36"/>
      <c r="NLZ36"/>
      <c r="NMA36"/>
      <c r="NMB36"/>
      <c r="NMC36"/>
      <c r="NMD36"/>
      <c r="NME36"/>
      <c r="NMF36"/>
      <c r="NMG36"/>
      <c r="NMH36"/>
      <c r="NMI36"/>
      <c r="NMJ36"/>
      <c r="NMK36"/>
      <c r="NML36"/>
      <c r="NMM36"/>
      <c r="NMN36"/>
      <c r="NMO36"/>
      <c r="NMP36"/>
      <c r="NMQ36"/>
      <c r="NMR36"/>
      <c r="NMS36"/>
      <c r="NMT36"/>
      <c r="NMU36"/>
      <c r="NMV36"/>
      <c r="NMW36"/>
      <c r="NMX36"/>
      <c r="NMY36"/>
      <c r="NMZ36"/>
      <c r="NNA36"/>
      <c r="NNB36"/>
      <c r="NNC36"/>
      <c r="NND36"/>
      <c r="NNE36"/>
      <c r="NNF36"/>
      <c r="NNG36"/>
      <c r="NNH36"/>
      <c r="NNI36"/>
      <c r="NNJ36"/>
      <c r="NNK36"/>
      <c r="NNL36"/>
      <c r="NNM36"/>
      <c r="NNN36"/>
      <c r="NNO36"/>
      <c r="NNP36"/>
      <c r="NNQ36"/>
      <c r="NNR36"/>
      <c r="NNS36"/>
      <c r="NNT36"/>
      <c r="NNU36"/>
      <c r="NNV36"/>
      <c r="NNW36"/>
      <c r="NNX36"/>
      <c r="NNY36"/>
      <c r="NNZ36"/>
      <c r="NOA36"/>
      <c r="NOB36"/>
      <c r="NOC36"/>
      <c r="NOD36"/>
      <c r="NOE36"/>
      <c r="NOF36"/>
      <c r="NOG36"/>
      <c r="NOH36"/>
      <c r="NOI36"/>
      <c r="NOJ36"/>
      <c r="NOK36"/>
      <c r="NOL36"/>
      <c r="NOM36"/>
      <c r="NON36"/>
      <c r="NOO36"/>
      <c r="NOP36"/>
      <c r="NOQ36"/>
      <c r="NOR36"/>
      <c r="NOS36"/>
      <c r="NOT36"/>
      <c r="NOU36"/>
      <c r="NOV36"/>
      <c r="NOW36"/>
      <c r="NOX36"/>
      <c r="NOY36"/>
      <c r="NOZ36"/>
      <c r="NPA36"/>
      <c r="NPB36"/>
      <c r="NPC36"/>
      <c r="NPD36"/>
      <c r="NPE36"/>
      <c r="NPF36"/>
      <c r="NPG36"/>
      <c r="NPH36"/>
      <c r="NPI36"/>
      <c r="NPJ36"/>
      <c r="NPK36"/>
      <c r="NPL36"/>
      <c r="NPM36"/>
      <c r="NPN36"/>
      <c r="NPO36"/>
      <c r="NPP36"/>
      <c r="NPQ36"/>
      <c r="NPR36"/>
      <c r="NPS36"/>
      <c r="NPT36"/>
      <c r="NPU36"/>
      <c r="NPV36"/>
      <c r="NPW36"/>
      <c r="NPX36"/>
      <c r="NPY36"/>
      <c r="NPZ36"/>
      <c r="NQA36"/>
      <c r="NQB36"/>
      <c r="NQC36"/>
      <c r="NQD36"/>
      <c r="NQE36"/>
      <c r="NQF36"/>
      <c r="NQG36"/>
      <c r="NQH36"/>
      <c r="NQI36"/>
      <c r="NQJ36"/>
      <c r="NQK36"/>
      <c r="NQL36"/>
      <c r="NQM36"/>
      <c r="NQN36"/>
      <c r="NQO36"/>
      <c r="NQP36"/>
      <c r="NQQ36"/>
      <c r="NQR36"/>
      <c r="NQS36"/>
      <c r="NQT36"/>
      <c r="NQU36"/>
      <c r="NQV36"/>
      <c r="NQW36"/>
      <c r="NQX36"/>
      <c r="NQY36"/>
      <c r="NQZ36"/>
      <c r="NRA36"/>
      <c r="NRB36"/>
      <c r="NRC36"/>
      <c r="NRD36"/>
      <c r="NRE36"/>
      <c r="NRF36"/>
      <c r="NRG36"/>
      <c r="NRH36"/>
      <c r="NRI36"/>
      <c r="NRJ36"/>
      <c r="NRK36"/>
      <c r="NRL36"/>
      <c r="NRM36"/>
      <c r="NRN36"/>
      <c r="NRO36"/>
      <c r="NRP36"/>
      <c r="NRQ36"/>
      <c r="NRR36"/>
      <c r="NRS36"/>
      <c r="NRT36"/>
      <c r="NRU36"/>
      <c r="NRV36"/>
      <c r="NRW36"/>
      <c r="NRX36"/>
      <c r="NRY36"/>
      <c r="NRZ36"/>
      <c r="NSA36"/>
      <c r="NSB36"/>
      <c r="NSC36"/>
      <c r="NSD36"/>
      <c r="NSE36"/>
      <c r="NSF36"/>
      <c r="NSG36"/>
      <c r="NSH36"/>
      <c r="NSI36"/>
      <c r="NSJ36"/>
      <c r="NSK36"/>
      <c r="NSL36"/>
      <c r="NSM36"/>
      <c r="NSN36"/>
      <c r="NSO36"/>
      <c r="NSP36"/>
      <c r="NSQ36"/>
      <c r="NSR36"/>
      <c r="NSS36"/>
      <c r="NST36"/>
      <c r="NSU36"/>
      <c r="NSV36"/>
      <c r="NSW36"/>
      <c r="NSX36"/>
      <c r="NSY36"/>
      <c r="NSZ36"/>
      <c r="NTA36"/>
      <c r="NTB36"/>
      <c r="NTC36"/>
      <c r="NTD36"/>
      <c r="NTE36"/>
      <c r="NTF36"/>
      <c r="NTG36"/>
      <c r="NTH36"/>
      <c r="NTI36"/>
      <c r="NTJ36"/>
      <c r="NTK36"/>
      <c r="NTL36"/>
      <c r="NTM36"/>
      <c r="NTN36"/>
      <c r="NTO36"/>
      <c r="NTP36"/>
      <c r="NTQ36"/>
      <c r="NTR36"/>
      <c r="NTS36"/>
      <c r="NTT36"/>
      <c r="NTU36"/>
      <c r="NTV36"/>
      <c r="NTW36"/>
      <c r="NTX36"/>
      <c r="NTY36"/>
      <c r="NTZ36"/>
      <c r="NUA36"/>
      <c r="NUB36"/>
      <c r="NUC36"/>
      <c r="NUD36"/>
      <c r="NUE36"/>
      <c r="NUF36"/>
      <c r="NUG36"/>
      <c r="NUH36"/>
      <c r="NUI36"/>
      <c r="NUJ36"/>
      <c r="NUK36"/>
      <c r="NUL36"/>
      <c r="NUM36"/>
      <c r="NUN36"/>
      <c r="NUO36"/>
      <c r="NUP36"/>
      <c r="NUQ36"/>
      <c r="NUR36"/>
      <c r="NUS36"/>
      <c r="NUT36"/>
      <c r="NUU36"/>
      <c r="NUV36"/>
      <c r="NUW36"/>
      <c r="NUX36"/>
      <c r="NUY36"/>
      <c r="NUZ36"/>
      <c r="NVA36"/>
      <c r="NVB36"/>
      <c r="NVC36"/>
      <c r="NVD36"/>
      <c r="NVE36"/>
      <c r="NVF36"/>
      <c r="NVG36"/>
      <c r="NVH36"/>
      <c r="NVI36"/>
      <c r="NVJ36"/>
      <c r="NVK36"/>
      <c r="NVL36"/>
      <c r="NVM36"/>
      <c r="NVN36"/>
      <c r="NVO36"/>
      <c r="NVP36"/>
      <c r="NVQ36"/>
      <c r="NVR36"/>
      <c r="NVS36"/>
      <c r="NVT36"/>
      <c r="NVU36"/>
      <c r="NVV36"/>
      <c r="NVW36"/>
      <c r="NVX36"/>
      <c r="NVY36"/>
      <c r="NVZ36"/>
      <c r="NWA36"/>
      <c r="NWB36"/>
      <c r="NWC36"/>
      <c r="NWD36"/>
      <c r="NWE36"/>
      <c r="NWF36"/>
      <c r="NWG36"/>
      <c r="NWH36"/>
      <c r="NWI36"/>
      <c r="NWJ36"/>
      <c r="NWK36"/>
      <c r="NWL36"/>
      <c r="NWM36"/>
      <c r="NWN36"/>
      <c r="NWO36"/>
      <c r="NWP36"/>
      <c r="NWQ36"/>
      <c r="NWR36"/>
      <c r="NWS36"/>
      <c r="NWT36"/>
      <c r="NWU36"/>
      <c r="NWV36"/>
      <c r="NWW36"/>
      <c r="NWX36"/>
      <c r="NWY36"/>
      <c r="NWZ36"/>
      <c r="NXA36"/>
      <c r="NXB36"/>
      <c r="NXC36"/>
      <c r="NXD36"/>
      <c r="NXE36"/>
      <c r="NXF36"/>
      <c r="NXG36"/>
      <c r="NXH36"/>
      <c r="NXI36"/>
      <c r="NXJ36"/>
      <c r="NXK36"/>
      <c r="NXL36"/>
      <c r="NXM36"/>
      <c r="NXN36"/>
      <c r="NXO36"/>
      <c r="NXP36"/>
      <c r="NXQ36"/>
      <c r="NXR36"/>
      <c r="NXS36"/>
      <c r="NXT36"/>
      <c r="NXU36"/>
      <c r="NXV36"/>
      <c r="NXW36"/>
      <c r="NXX36"/>
      <c r="NXY36"/>
      <c r="NXZ36"/>
      <c r="NYA36"/>
      <c r="NYB36"/>
      <c r="NYC36"/>
      <c r="NYD36"/>
      <c r="NYE36"/>
      <c r="NYF36"/>
      <c r="NYG36"/>
      <c r="NYH36"/>
      <c r="NYI36"/>
      <c r="NYJ36"/>
      <c r="NYK36"/>
      <c r="NYL36"/>
      <c r="NYM36"/>
      <c r="NYN36"/>
      <c r="NYO36"/>
      <c r="NYP36"/>
      <c r="NYQ36"/>
      <c r="NYR36"/>
      <c r="NYS36"/>
      <c r="NYT36"/>
      <c r="NYU36"/>
      <c r="NYV36"/>
      <c r="NYW36"/>
      <c r="NYX36"/>
      <c r="NYY36"/>
      <c r="NYZ36"/>
      <c r="NZA36"/>
      <c r="NZB36"/>
      <c r="NZC36"/>
      <c r="NZD36"/>
      <c r="NZE36"/>
      <c r="NZF36"/>
      <c r="NZG36"/>
      <c r="NZH36"/>
      <c r="NZI36"/>
      <c r="NZJ36"/>
      <c r="NZK36"/>
      <c r="NZL36"/>
      <c r="NZM36"/>
      <c r="NZN36"/>
      <c r="NZO36"/>
      <c r="NZP36"/>
      <c r="NZQ36"/>
      <c r="NZR36"/>
      <c r="NZS36"/>
      <c r="NZT36"/>
      <c r="NZU36"/>
      <c r="NZV36"/>
      <c r="NZW36"/>
      <c r="NZX36"/>
      <c r="NZY36"/>
      <c r="NZZ36"/>
      <c r="OAA36"/>
      <c r="OAB36"/>
      <c r="OAC36"/>
      <c r="OAD36"/>
      <c r="OAE36"/>
      <c r="OAF36"/>
      <c r="OAG36"/>
      <c r="OAH36"/>
      <c r="OAI36"/>
      <c r="OAJ36"/>
      <c r="OAK36"/>
      <c r="OAL36"/>
      <c r="OAM36"/>
      <c r="OAN36"/>
      <c r="OAO36"/>
      <c r="OAP36"/>
      <c r="OAQ36"/>
      <c r="OAR36"/>
      <c r="OAS36"/>
      <c r="OAT36"/>
      <c r="OAU36"/>
      <c r="OAV36"/>
      <c r="OAW36"/>
      <c r="OAX36"/>
      <c r="OAY36"/>
      <c r="OAZ36"/>
      <c r="OBA36"/>
      <c r="OBB36"/>
      <c r="OBC36"/>
      <c r="OBD36"/>
      <c r="OBE36"/>
      <c r="OBF36"/>
      <c r="OBG36"/>
      <c r="OBH36"/>
      <c r="OBI36"/>
      <c r="OBJ36"/>
      <c r="OBK36"/>
      <c r="OBL36"/>
      <c r="OBM36"/>
      <c r="OBN36"/>
      <c r="OBO36"/>
      <c r="OBP36"/>
      <c r="OBQ36"/>
      <c r="OBR36"/>
      <c r="OBS36"/>
      <c r="OBT36"/>
      <c r="OBU36"/>
      <c r="OBV36"/>
      <c r="OBW36"/>
      <c r="OBX36"/>
      <c r="OBY36"/>
      <c r="OBZ36"/>
      <c r="OCA36"/>
      <c r="OCB36"/>
      <c r="OCC36"/>
      <c r="OCD36"/>
      <c r="OCE36"/>
      <c r="OCF36"/>
      <c r="OCG36"/>
      <c r="OCH36"/>
      <c r="OCI36"/>
      <c r="OCJ36"/>
      <c r="OCK36"/>
      <c r="OCL36"/>
      <c r="OCM36"/>
      <c r="OCN36"/>
      <c r="OCO36"/>
      <c r="OCP36"/>
      <c r="OCQ36"/>
      <c r="OCR36"/>
      <c r="OCS36"/>
      <c r="OCT36"/>
      <c r="OCU36"/>
      <c r="OCV36"/>
      <c r="OCW36"/>
      <c r="OCX36"/>
      <c r="OCY36"/>
      <c r="OCZ36"/>
      <c r="ODA36"/>
      <c r="ODB36"/>
      <c r="ODC36"/>
      <c r="ODD36"/>
      <c r="ODE36"/>
      <c r="ODF36"/>
      <c r="ODG36"/>
      <c r="ODH36"/>
      <c r="ODI36"/>
      <c r="ODJ36"/>
      <c r="ODK36"/>
      <c r="ODL36"/>
      <c r="ODM36"/>
      <c r="ODN36"/>
      <c r="ODO36"/>
      <c r="ODP36"/>
      <c r="ODQ36"/>
      <c r="ODR36"/>
      <c r="ODS36"/>
      <c r="ODT36"/>
      <c r="ODU36"/>
      <c r="ODV36"/>
      <c r="ODW36"/>
      <c r="ODX36"/>
      <c r="ODY36"/>
      <c r="ODZ36"/>
      <c r="OEA36"/>
      <c r="OEB36"/>
      <c r="OEC36"/>
      <c r="OED36"/>
      <c r="OEE36"/>
      <c r="OEF36"/>
      <c r="OEG36"/>
      <c r="OEH36"/>
      <c r="OEI36"/>
      <c r="OEJ36"/>
      <c r="OEK36"/>
      <c r="OEL36"/>
      <c r="OEM36"/>
      <c r="OEN36"/>
      <c r="OEO36"/>
      <c r="OEP36"/>
      <c r="OEQ36"/>
      <c r="OER36"/>
      <c r="OES36"/>
      <c r="OET36"/>
      <c r="OEU36"/>
      <c r="OEV36"/>
      <c r="OEW36"/>
      <c r="OEX36"/>
      <c r="OEY36"/>
      <c r="OEZ36"/>
      <c r="OFA36"/>
      <c r="OFB36"/>
      <c r="OFC36"/>
      <c r="OFD36"/>
      <c r="OFE36"/>
      <c r="OFF36"/>
      <c r="OFG36"/>
      <c r="OFH36"/>
      <c r="OFI36"/>
      <c r="OFJ36"/>
      <c r="OFK36"/>
      <c r="OFL36"/>
      <c r="OFM36"/>
      <c r="OFN36"/>
      <c r="OFO36"/>
      <c r="OFP36"/>
      <c r="OFQ36"/>
      <c r="OFR36"/>
      <c r="OFS36"/>
      <c r="OFT36"/>
      <c r="OFU36"/>
      <c r="OFV36"/>
      <c r="OFW36"/>
      <c r="OFX36"/>
      <c r="OFY36"/>
      <c r="OFZ36"/>
      <c r="OGA36"/>
      <c r="OGB36"/>
      <c r="OGC36"/>
      <c r="OGD36"/>
      <c r="OGE36"/>
      <c r="OGF36"/>
      <c r="OGG36"/>
      <c r="OGH36"/>
      <c r="OGI36"/>
      <c r="OGJ36"/>
      <c r="OGK36"/>
      <c r="OGL36"/>
      <c r="OGM36"/>
      <c r="OGN36"/>
      <c r="OGO36"/>
      <c r="OGP36"/>
      <c r="OGQ36"/>
      <c r="OGR36"/>
      <c r="OGS36"/>
      <c r="OGT36"/>
      <c r="OGU36"/>
      <c r="OGV36"/>
      <c r="OGW36"/>
      <c r="OGX36"/>
      <c r="OGY36"/>
      <c r="OGZ36"/>
      <c r="OHA36"/>
      <c r="OHB36"/>
      <c r="OHC36"/>
      <c r="OHD36"/>
      <c r="OHE36"/>
      <c r="OHF36"/>
      <c r="OHG36"/>
      <c r="OHH36"/>
      <c r="OHI36"/>
      <c r="OHJ36"/>
      <c r="OHK36"/>
      <c r="OHL36"/>
      <c r="OHM36"/>
      <c r="OHN36"/>
      <c r="OHO36"/>
      <c r="OHP36"/>
      <c r="OHQ36"/>
      <c r="OHR36"/>
      <c r="OHS36"/>
      <c r="OHT36"/>
      <c r="OHU36"/>
      <c r="OHV36"/>
      <c r="OHW36"/>
      <c r="OHX36"/>
      <c r="OHY36"/>
      <c r="OHZ36"/>
      <c r="OIA36"/>
      <c r="OIB36"/>
      <c r="OIC36"/>
      <c r="OID36"/>
      <c r="OIE36"/>
      <c r="OIF36"/>
      <c r="OIG36"/>
      <c r="OIH36"/>
      <c r="OII36"/>
      <c r="OIJ36"/>
      <c r="OIK36"/>
      <c r="OIL36"/>
      <c r="OIM36"/>
      <c r="OIN36"/>
      <c r="OIO36"/>
      <c r="OIP36"/>
      <c r="OIQ36"/>
      <c r="OIR36"/>
      <c r="OIS36"/>
      <c r="OIT36"/>
      <c r="OIU36"/>
      <c r="OIV36"/>
      <c r="OIW36"/>
      <c r="OIX36"/>
      <c r="OIY36"/>
      <c r="OIZ36"/>
      <c r="OJA36"/>
      <c r="OJB36"/>
      <c r="OJC36"/>
      <c r="OJD36"/>
      <c r="OJE36"/>
      <c r="OJF36"/>
      <c r="OJG36"/>
      <c r="OJH36"/>
      <c r="OJI36"/>
      <c r="OJJ36"/>
      <c r="OJK36"/>
      <c r="OJL36"/>
      <c r="OJM36"/>
      <c r="OJN36"/>
      <c r="OJO36"/>
      <c r="OJP36"/>
      <c r="OJQ36"/>
      <c r="OJR36"/>
      <c r="OJS36"/>
      <c r="OJT36"/>
      <c r="OJU36"/>
      <c r="OJV36"/>
      <c r="OJW36"/>
      <c r="OJX36"/>
      <c r="OJY36"/>
      <c r="OJZ36"/>
      <c r="OKA36"/>
      <c r="OKB36"/>
      <c r="OKC36"/>
      <c r="OKD36"/>
      <c r="OKE36"/>
      <c r="OKF36"/>
      <c r="OKG36"/>
      <c r="OKH36"/>
      <c r="OKI36"/>
      <c r="OKJ36"/>
      <c r="OKK36"/>
      <c r="OKL36"/>
      <c r="OKM36"/>
      <c r="OKN36"/>
      <c r="OKO36"/>
      <c r="OKP36"/>
      <c r="OKQ36"/>
      <c r="OKR36"/>
      <c r="OKS36"/>
      <c r="OKT36"/>
      <c r="OKU36"/>
      <c r="OKV36"/>
      <c r="OKW36"/>
      <c r="OKX36"/>
      <c r="OKY36"/>
      <c r="OKZ36"/>
      <c r="OLA36"/>
      <c r="OLB36"/>
      <c r="OLC36"/>
      <c r="OLD36"/>
      <c r="OLE36"/>
      <c r="OLF36"/>
      <c r="OLG36"/>
      <c r="OLH36"/>
      <c r="OLI36"/>
      <c r="OLJ36"/>
      <c r="OLK36"/>
      <c r="OLL36"/>
      <c r="OLM36"/>
      <c r="OLN36"/>
      <c r="OLO36"/>
      <c r="OLP36"/>
      <c r="OLQ36"/>
      <c r="OLR36"/>
      <c r="OLS36"/>
      <c r="OLT36"/>
      <c r="OLU36"/>
      <c r="OLV36"/>
      <c r="OLW36"/>
      <c r="OLX36"/>
      <c r="OLY36"/>
      <c r="OLZ36"/>
      <c r="OMA36"/>
      <c r="OMB36"/>
      <c r="OMC36"/>
      <c r="OMD36"/>
      <c r="OME36"/>
      <c r="OMF36"/>
      <c r="OMG36"/>
      <c r="OMH36"/>
      <c r="OMI36"/>
      <c r="OMJ36"/>
      <c r="OMK36"/>
      <c r="OML36"/>
      <c r="OMM36"/>
      <c r="OMN36"/>
      <c r="OMO36"/>
      <c r="OMP36"/>
      <c r="OMQ36"/>
      <c r="OMR36"/>
      <c r="OMS36"/>
      <c r="OMT36"/>
      <c r="OMU36"/>
      <c r="OMV36"/>
      <c r="OMW36"/>
      <c r="OMX36"/>
      <c r="OMY36"/>
      <c r="OMZ36"/>
      <c r="ONA36"/>
      <c r="ONB36"/>
      <c r="ONC36"/>
      <c r="OND36"/>
      <c r="ONE36"/>
      <c r="ONF36"/>
      <c r="ONG36"/>
      <c r="ONH36"/>
      <c r="ONI36"/>
      <c r="ONJ36"/>
      <c r="ONK36"/>
      <c r="ONL36"/>
      <c r="ONM36"/>
      <c r="ONN36"/>
      <c r="ONO36"/>
      <c r="ONP36"/>
      <c r="ONQ36"/>
      <c r="ONR36"/>
      <c r="ONS36"/>
      <c r="ONT36"/>
      <c r="ONU36"/>
      <c r="ONV36"/>
      <c r="ONW36"/>
      <c r="ONX36"/>
      <c r="ONY36"/>
      <c r="ONZ36"/>
      <c r="OOA36"/>
      <c r="OOB36"/>
      <c r="OOC36"/>
      <c r="OOD36"/>
      <c r="OOE36"/>
      <c r="OOF36"/>
      <c r="OOG36"/>
      <c r="OOH36"/>
      <c r="OOI36"/>
      <c r="OOJ36"/>
      <c r="OOK36"/>
      <c r="OOL36"/>
      <c r="OOM36"/>
      <c r="OON36"/>
      <c r="OOO36"/>
      <c r="OOP36"/>
      <c r="OOQ36"/>
      <c r="OOR36"/>
      <c r="OOS36"/>
      <c r="OOT36"/>
      <c r="OOU36"/>
      <c r="OOV36"/>
      <c r="OOW36"/>
      <c r="OOX36"/>
      <c r="OOY36"/>
      <c r="OOZ36"/>
      <c r="OPA36"/>
      <c r="OPB36"/>
      <c r="OPC36"/>
      <c r="OPD36"/>
      <c r="OPE36"/>
      <c r="OPF36"/>
      <c r="OPG36"/>
      <c r="OPH36"/>
      <c r="OPI36"/>
      <c r="OPJ36"/>
      <c r="OPK36"/>
      <c r="OPL36"/>
      <c r="OPM36"/>
      <c r="OPN36"/>
      <c r="OPO36"/>
      <c r="OPP36"/>
      <c r="OPQ36"/>
      <c r="OPR36"/>
      <c r="OPS36"/>
      <c r="OPT36"/>
      <c r="OPU36"/>
      <c r="OPV36"/>
      <c r="OPW36"/>
      <c r="OPX36"/>
      <c r="OPY36"/>
      <c r="OPZ36"/>
      <c r="OQA36"/>
      <c r="OQB36"/>
      <c r="OQC36"/>
      <c r="OQD36"/>
      <c r="OQE36"/>
      <c r="OQF36"/>
      <c r="OQG36"/>
      <c r="OQH36"/>
      <c r="OQI36"/>
      <c r="OQJ36"/>
      <c r="OQK36"/>
      <c r="OQL36"/>
      <c r="OQM36"/>
      <c r="OQN36"/>
      <c r="OQO36"/>
      <c r="OQP36"/>
      <c r="OQQ36"/>
      <c r="OQR36"/>
      <c r="OQS36"/>
      <c r="OQT36"/>
      <c r="OQU36"/>
      <c r="OQV36"/>
      <c r="OQW36"/>
      <c r="OQX36"/>
      <c r="OQY36"/>
      <c r="OQZ36"/>
      <c r="ORA36"/>
      <c r="ORB36"/>
      <c r="ORC36"/>
      <c r="ORD36"/>
      <c r="ORE36"/>
      <c r="ORF36"/>
      <c r="ORG36"/>
      <c r="ORH36"/>
      <c r="ORI36"/>
      <c r="ORJ36"/>
      <c r="ORK36"/>
      <c r="ORL36"/>
      <c r="ORM36"/>
      <c r="ORN36"/>
      <c r="ORO36"/>
      <c r="ORP36"/>
      <c r="ORQ36"/>
      <c r="ORR36"/>
      <c r="ORS36"/>
      <c r="ORT36"/>
      <c r="ORU36"/>
      <c r="ORV36"/>
      <c r="ORW36"/>
      <c r="ORX36"/>
      <c r="ORY36"/>
      <c r="ORZ36"/>
      <c r="OSA36"/>
      <c r="OSB36"/>
      <c r="OSC36"/>
      <c r="OSD36"/>
      <c r="OSE36"/>
      <c r="OSF36"/>
      <c r="OSG36"/>
      <c r="OSH36"/>
      <c r="OSI36"/>
      <c r="OSJ36"/>
      <c r="OSK36"/>
      <c r="OSL36"/>
      <c r="OSM36"/>
      <c r="OSN36"/>
      <c r="OSO36"/>
      <c r="OSP36"/>
      <c r="OSQ36"/>
      <c r="OSR36"/>
      <c r="OSS36"/>
      <c r="OST36"/>
      <c r="OSU36"/>
      <c r="OSV36"/>
      <c r="OSW36"/>
      <c r="OSX36"/>
      <c r="OSY36"/>
      <c r="OSZ36"/>
      <c r="OTA36"/>
      <c r="OTB36"/>
      <c r="OTC36"/>
      <c r="OTD36"/>
      <c r="OTE36"/>
      <c r="OTF36"/>
      <c r="OTG36"/>
      <c r="OTH36"/>
      <c r="OTI36"/>
      <c r="OTJ36"/>
      <c r="OTK36"/>
      <c r="OTL36"/>
      <c r="OTM36"/>
      <c r="OTN36"/>
      <c r="OTO36"/>
      <c r="OTP36"/>
      <c r="OTQ36"/>
      <c r="OTR36"/>
      <c r="OTS36"/>
      <c r="OTT36"/>
      <c r="OTU36"/>
      <c r="OTV36"/>
      <c r="OTW36"/>
      <c r="OTX36"/>
      <c r="OTY36"/>
      <c r="OTZ36"/>
      <c r="OUA36"/>
      <c r="OUB36"/>
      <c r="OUC36"/>
      <c r="OUD36"/>
      <c r="OUE36"/>
      <c r="OUF36"/>
      <c r="OUG36"/>
      <c r="OUH36"/>
      <c r="OUI36"/>
      <c r="OUJ36"/>
      <c r="OUK36"/>
      <c r="OUL36"/>
      <c r="OUM36"/>
      <c r="OUN36"/>
      <c r="OUO36"/>
      <c r="OUP36"/>
      <c r="OUQ36"/>
      <c r="OUR36"/>
      <c r="OUS36"/>
      <c r="OUT36"/>
      <c r="OUU36"/>
      <c r="OUV36"/>
      <c r="OUW36"/>
      <c r="OUX36"/>
      <c r="OUY36"/>
      <c r="OUZ36"/>
      <c r="OVA36"/>
      <c r="OVB36"/>
      <c r="OVC36"/>
      <c r="OVD36"/>
      <c r="OVE36"/>
      <c r="OVF36"/>
      <c r="OVG36"/>
      <c r="OVH36"/>
      <c r="OVI36"/>
      <c r="OVJ36"/>
      <c r="OVK36"/>
      <c r="OVL36"/>
      <c r="OVM36"/>
      <c r="OVN36"/>
      <c r="OVO36"/>
      <c r="OVP36"/>
      <c r="OVQ36"/>
      <c r="OVR36"/>
      <c r="OVS36"/>
      <c r="OVT36"/>
      <c r="OVU36"/>
      <c r="OVV36"/>
      <c r="OVW36"/>
      <c r="OVX36"/>
      <c r="OVY36"/>
      <c r="OVZ36"/>
      <c r="OWA36"/>
      <c r="OWB36"/>
      <c r="OWC36"/>
      <c r="OWD36"/>
      <c r="OWE36"/>
      <c r="OWF36"/>
      <c r="OWG36"/>
      <c r="OWH36"/>
      <c r="OWI36"/>
      <c r="OWJ36"/>
      <c r="OWK36"/>
      <c r="OWL36"/>
      <c r="OWM36"/>
      <c r="OWN36"/>
      <c r="OWO36"/>
      <c r="OWP36"/>
      <c r="OWQ36"/>
      <c r="OWR36"/>
      <c r="OWS36"/>
      <c r="OWT36"/>
      <c r="OWU36"/>
      <c r="OWV36"/>
      <c r="OWW36"/>
      <c r="OWX36"/>
      <c r="OWY36"/>
      <c r="OWZ36"/>
      <c r="OXA36"/>
      <c r="OXB36"/>
      <c r="OXC36"/>
      <c r="OXD36"/>
      <c r="OXE36"/>
      <c r="OXF36"/>
      <c r="OXG36"/>
      <c r="OXH36"/>
      <c r="OXI36"/>
      <c r="OXJ36"/>
      <c r="OXK36"/>
      <c r="OXL36"/>
      <c r="OXM36"/>
      <c r="OXN36"/>
      <c r="OXO36"/>
      <c r="OXP36"/>
      <c r="OXQ36"/>
      <c r="OXR36"/>
      <c r="OXS36"/>
      <c r="OXT36"/>
      <c r="OXU36"/>
      <c r="OXV36"/>
      <c r="OXW36"/>
      <c r="OXX36"/>
      <c r="OXY36"/>
      <c r="OXZ36"/>
      <c r="OYA36"/>
      <c r="OYB36"/>
      <c r="OYC36"/>
      <c r="OYD36"/>
      <c r="OYE36"/>
      <c r="OYF36"/>
      <c r="OYG36"/>
      <c r="OYH36"/>
      <c r="OYI36"/>
      <c r="OYJ36"/>
      <c r="OYK36"/>
      <c r="OYL36"/>
      <c r="OYM36"/>
      <c r="OYN36"/>
      <c r="OYO36"/>
      <c r="OYP36"/>
      <c r="OYQ36"/>
      <c r="OYR36"/>
      <c r="OYS36"/>
      <c r="OYT36"/>
      <c r="OYU36"/>
      <c r="OYV36"/>
      <c r="OYW36"/>
      <c r="OYX36"/>
      <c r="OYY36"/>
      <c r="OYZ36"/>
      <c r="OZA36"/>
      <c r="OZB36"/>
      <c r="OZC36"/>
      <c r="OZD36"/>
      <c r="OZE36"/>
      <c r="OZF36"/>
      <c r="OZG36"/>
      <c r="OZH36"/>
      <c r="OZI36"/>
      <c r="OZJ36"/>
      <c r="OZK36"/>
      <c r="OZL36"/>
      <c r="OZM36"/>
      <c r="OZN36"/>
      <c r="OZO36"/>
      <c r="OZP36"/>
      <c r="OZQ36"/>
      <c r="OZR36"/>
      <c r="OZS36"/>
      <c r="OZT36"/>
      <c r="OZU36"/>
      <c r="OZV36"/>
      <c r="OZW36"/>
      <c r="OZX36"/>
      <c r="OZY36"/>
      <c r="OZZ36"/>
      <c r="PAA36"/>
      <c r="PAB36"/>
      <c r="PAC36"/>
      <c r="PAD36"/>
      <c r="PAE36"/>
      <c r="PAF36"/>
      <c r="PAG36"/>
      <c r="PAH36"/>
      <c r="PAI36"/>
      <c r="PAJ36"/>
      <c r="PAK36"/>
      <c r="PAL36"/>
      <c r="PAM36"/>
      <c r="PAN36"/>
      <c r="PAO36"/>
      <c r="PAP36"/>
      <c r="PAQ36"/>
      <c r="PAR36"/>
      <c r="PAS36"/>
      <c r="PAT36"/>
      <c r="PAU36"/>
      <c r="PAV36"/>
      <c r="PAW36"/>
      <c r="PAX36"/>
      <c r="PAY36"/>
      <c r="PAZ36"/>
      <c r="PBA36"/>
      <c r="PBB36"/>
      <c r="PBC36"/>
      <c r="PBD36"/>
      <c r="PBE36"/>
      <c r="PBF36"/>
      <c r="PBG36"/>
      <c r="PBH36"/>
      <c r="PBI36"/>
      <c r="PBJ36"/>
      <c r="PBK36"/>
      <c r="PBL36"/>
      <c r="PBM36"/>
      <c r="PBN36"/>
      <c r="PBO36"/>
      <c r="PBP36"/>
      <c r="PBQ36"/>
      <c r="PBR36"/>
      <c r="PBS36"/>
      <c r="PBT36"/>
      <c r="PBU36"/>
      <c r="PBV36"/>
      <c r="PBW36"/>
      <c r="PBX36"/>
      <c r="PBY36"/>
      <c r="PBZ36"/>
      <c r="PCA36"/>
      <c r="PCB36"/>
      <c r="PCC36"/>
      <c r="PCD36"/>
      <c r="PCE36"/>
      <c r="PCF36"/>
      <c r="PCG36"/>
      <c r="PCH36"/>
      <c r="PCI36"/>
      <c r="PCJ36"/>
      <c r="PCK36"/>
      <c r="PCL36"/>
      <c r="PCM36"/>
      <c r="PCN36"/>
      <c r="PCO36"/>
      <c r="PCP36"/>
      <c r="PCQ36"/>
      <c r="PCR36"/>
      <c r="PCS36"/>
      <c r="PCT36"/>
      <c r="PCU36"/>
      <c r="PCV36"/>
      <c r="PCW36"/>
      <c r="PCX36"/>
      <c r="PCY36"/>
      <c r="PCZ36"/>
      <c r="PDA36"/>
      <c r="PDB36"/>
      <c r="PDC36"/>
      <c r="PDD36"/>
      <c r="PDE36"/>
      <c r="PDF36"/>
      <c r="PDG36"/>
      <c r="PDH36"/>
      <c r="PDI36"/>
      <c r="PDJ36"/>
      <c r="PDK36"/>
      <c r="PDL36"/>
      <c r="PDM36"/>
      <c r="PDN36"/>
      <c r="PDO36"/>
      <c r="PDP36"/>
      <c r="PDQ36"/>
      <c r="PDR36"/>
      <c r="PDS36"/>
      <c r="PDT36"/>
      <c r="PDU36"/>
      <c r="PDV36"/>
      <c r="PDW36"/>
      <c r="PDX36"/>
      <c r="PDY36"/>
      <c r="PDZ36"/>
      <c r="PEA36"/>
      <c r="PEB36"/>
      <c r="PEC36"/>
      <c r="PED36"/>
      <c r="PEE36"/>
      <c r="PEF36"/>
      <c r="PEG36"/>
      <c r="PEH36"/>
      <c r="PEI36"/>
      <c r="PEJ36"/>
      <c r="PEK36"/>
      <c r="PEL36"/>
      <c r="PEM36"/>
      <c r="PEN36"/>
      <c r="PEO36"/>
      <c r="PEP36"/>
      <c r="PEQ36"/>
      <c r="PER36"/>
      <c r="PES36"/>
      <c r="PET36"/>
      <c r="PEU36"/>
      <c r="PEV36"/>
      <c r="PEW36"/>
      <c r="PEX36"/>
      <c r="PEY36"/>
      <c r="PEZ36"/>
      <c r="PFA36"/>
      <c r="PFB36"/>
      <c r="PFC36"/>
      <c r="PFD36"/>
      <c r="PFE36"/>
      <c r="PFF36"/>
      <c r="PFG36"/>
      <c r="PFH36"/>
      <c r="PFI36"/>
      <c r="PFJ36"/>
      <c r="PFK36"/>
      <c r="PFL36"/>
      <c r="PFM36"/>
      <c r="PFN36"/>
      <c r="PFO36"/>
      <c r="PFP36"/>
      <c r="PFQ36"/>
      <c r="PFR36"/>
      <c r="PFS36"/>
      <c r="PFT36"/>
      <c r="PFU36"/>
      <c r="PFV36"/>
      <c r="PFW36"/>
      <c r="PFX36"/>
      <c r="PFY36"/>
      <c r="PFZ36"/>
      <c r="PGA36"/>
      <c r="PGB36"/>
      <c r="PGC36"/>
      <c r="PGD36"/>
      <c r="PGE36"/>
      <c r="PGF36"/>
      <c r="PGG36"/>
      <c r="PGH36"/>
      <c r="PGI36"/>
      <c r="PGJ36"/>
      <c r="PGK36"/>
      <c r="PGL36"/>
      <c r="PGM36"/>
      <c r="PGN36"/>
      <c r="PGO36"/>
      <c r="PGP36"/>
      <c r="PGQ36"/>
      <c r="PGR36"/>
      <c r="PGS36"/>
      <c r="PGT36"/>
      <c r="PGU36"/>
      <c r="PGV36"/>
      <c r="PGW36"/>
      <c r="PGX36"/>
      <c r="PGY36"/>
      <c r="PGZ36"/>
      <c r="PHA36"/>
      <c r="PHB36"/>
      <c r="PHC36"/>
      <c r="PHD36"/>
      <c r="PHE36"/>
      <c r="PHF36"/>
      <c r="PHG36"/>
      <c r="PHH36"/>
      <c r="PHI36"/>
      <c r="PHJ36"/>
      <c r="PHK36"/>
      <c r="PHL36"/>
      <c r="PHM36"/>
      <c r="PHN36"/>
      <c r="PHO36"/>
      <c r="PHP36"/>
      <c r="PHQ36"/>
      <c r="PHR36"/>
      <c r="PHS36"/>
      <c r="PHT36"/>
      <c r="PHU36"/>
      <c r="PHV36"/>
      <c r="PHW36"/>
      <c r="PHX36"/>
      <c r="PHY36"/>
      <c r="PHZ36"/>
      <c r="PIA36"/>
      <c r="PIB36"/>
      <c r="PIC36"/>
      <c r="PID36"/>
      <c r="PIE36"/>
      <c r="PIF36"/>
      <c r="PIG36"/>
      <c r="PIH36"/>
      <c r="PII36"/>
      <c r="PIJ36"/>
      <c r="PIK36"/>
      <c r="PIL36"/>
      <c r="PIM36"/>
      <c r="PIN36"/>
      <c r="PIO36"/>
      <c r="PIP36"/>
      <c r="PIQ36"/>
      <c r="PIR36"/>
      <c r="PIS36"/>
      <c r="PIT36"/>
      <c r="PIU36"/>
      <c r="PIV36"/>
      <c r="PIW36"/>
      <c r="PIX36"/>
      <c r="PIY36"/>
      <c r="PIZ36"/>
      <c r="PJA36"/>
      <c r="PJB36"/>
      <c r="PJC36"/>
      <c r="PJD36"/>
      <c r="PJE36"/>
      <c r="PJF36"/>
      <c r="PJG36"/>
      <c r="PJH36"/>
      <c r="PJI36"/>
      <c r="PJJ36"/>
      <c r="PJK36"/>
      <c r="PJL36"/>
      <c r="PJM36"/>
      <c r="PJN36"/>
      <c r="PJO36"/>
      <c r="PJP36"/>
      <c r="PJQ36"/>
      <c r="PJR36"/>
      <c r="PJS36"/>
      <c r="PJT36"/>
      <c r="PJU36"/>
      <c r="PJV36"/>
      <c r="PJW36"/>
      <c r="PJX36"/>
      <c r="PJY36"/>
      <c r="PJZ36"/>
      <c r="PKA36"/>
      <c r="PKB36"/>
      <c r="PKC36"/>
      <c r="PKD36"/>
      <c r="PKE36"/>
      <c r="PKF36"/>
      <c r="PKG36"/>
      <c r="PKH36"/>
      <c r="PKI36"/>
      <c r="PKJ36"/>
      <c r="PKK36"/>
      <c r="PKL36"/>
      <c r="PKM36"/>
      <c r="PKN36"/>
      <c r="PKO36"/>
      <c r="PKP36"/>
      <c r="PKQ36"/>
      <c r="PKR36"/>
      <c r="PKS36"/>
      <c r="PKT36"/>
      <c r="PKU36"/>
      <c r="PKV36"/>
      <c r="PKW36"/>
      <c r="PKX36"/>
      <c r="PKY36"/>
      <c r="PKZ36"/>
      <c r="PLA36"/>
      <c r="PLB36"/>
      <c r="PLC36"/>
      <c r="PLD36"/>
      <c r="PLE36"/>
      <c r="PLF36"/>
      <c r="PLG36"/>
      <c r="PLH36"/>
      <c r="PLI36"/>
      <c r="PLJ36"/>
      <c r="PLK36"/>
      <c r="PLL36"/>
      <c r="PLM36"/>
      <c r="PLN36"/>
      <c r="PLO36"/>
      <c r="PLP36"/>
      <c r="PLQ36"/>
      <c r="PLR36"/>
      <c r="PLS36"/>
      <c r="PLT36"/>
      <c r="PLU36"/>
      <c r="PLV36"/>
      <c r="PLW36"/>
      <c r="PLX36"/>
      <c r="PLY36"/>
      <c r="PLZ36"/>
      <c r="PMA36"/>
      <c r="PMB36"/>
      <c r="PMC36"/>
      <c r="PMD36"/>
      <c r="PME36"/>
      <c r="PMF36"/>
      <c r="PMG36"/>
      <c r="PMH36"/>
      <c r="PMI36"/>
      <c r="PMJ36"/>
      <c r="PMK36"/>
      <c r="PML36"/>
      <c r="PMM36"/>
      <c r="PMN36"/>
      <c r="PMO36"/>
      <c r="PMP36"/>
      <c r="PMQ36"/>
      <c r="PMR36"/>
      <c r="PMS36"/>
      <c r="PMT36"/>
      <c r="PMU36"/>
      <c r="PMV36"/>
      <c r="PMW36"/>
      <c r="PMX36"/>
      <c r="PMY36"/>
      <c r="PMZ36"/>
      <c r="PNA36"/>
      <c r="PNB36"/>
      <c r="PNC36"/>
      <c r="PND36"/>
      <c r="PNE36"/>
      <c r="PNF36"/>
      <c r="PNG36"/>
      <c r="PNH36"/>
      <c r="PNI36"/>
      <c r="PNJ36"/>
      <c r="PNK36"/>
      <c r="PNL36"/>
      <c r="PNM36"/>
      <c r="PNN36"/>
      <c r="PNO36"/>
      <c r="PNP36"/>
      <c r="PNQ36"/>
      <c r="PNR36"/>
      <c r="PNS36"/>
      <c r="PNT36"/>
      <c r="PNU36"/>
      <c r="PNV36"/>
      <c r="PNW36"/>
      <c r="PNX36"/>
      <c r="PNY36"/>
      <c r="PNZ36"/>
      <c r="POA36"/>
      <c r="POB36"/>
      <c r="POC36"/>
      <c r="POD36"/>
      <c r="POE36"/>
      <c r="POF36"/>
      <c r="POG36"/>
      <c r="POH36"/>
      <c r="POI36"/>
      <c r="POJ36"/>
      <c r="POK36"/>
      <c r="POL36"/>
      <c r="POM36"/>
      <c r="PON36"/>
      <c r="POO36"/>
      <c r="POP36"/>
      <c r="POQ36"/>
      <c r="POR36"/>
      <c r="POS36"/>
      <c r="POT36"/>
      <c r="POU36"/>
      <c r="POV36"/>
      <c r="POW36"/>
      <c r="POX36"/>
      <c r="POY36"/>
      <c r="POZ36"/>
      <c r="PPA36"/>
      <c r="PPB36"/>
      <c r="PPC36"/>
      <c r="PPD36"/>
      <c r="PPE36"/>
      <c r="PPF36"/>
      <c r="PPG36"/>
      <c r="PPH36"/>
      <c r="PPI36"/>
      <c r="PPJ36"/>
      <c r="PPK36"/>
      <c r="PPL36"/>
      <c r="PPM36"/>
      <c r="PPN36"/>
      <c r="PPO36"/>
      <c r="PPP36"/>
      <c r="PPQ36"/>
      <c r="PPR36"/>
      <c r="PPS36"/>
      <c r="PPT36"/>
      <c r="PPU36"/>
      <c r="PPV36"/>
      <c r="PPW36"/>
      <c r="PPX36"/>
      <c r="PPY36"/>
      <c r="PPZ36"/>
      <c r="PQA36"/>
      <c r="PQB36"/>
      <c r="PQC36"/>
      <c r="PQD36"/>
      <c r="PQE36"/>
      <c r="PQF36"/>
      <c r="PQG36"/>
      <c r="PQH36"/>
      <c r="PQI36"/>
      <c r="PQJ36"/>
      <c r="PQK36"/>
      <c r="PQL36"/>
      <c r="PQM36"/>
      <c r="PQN36"/>
      <c r="PQO36"/>
      <c r="PQP36"/>
      <c r="PQQ36"/>
      <c r="PQR36"/>
      <c r="PQS36"/>
      <c r="PQT36"/>
      <c r="PQU36"/>
      <c r="PQV36"/>
      <c r="PQW36"/>
      <c r="PQX36"/>
      <c r="PQY36"/>
      <c r="PQZ36"/>
      <c r="PRA36"/>
      <c r="PRB36"/>
      <c r="PRC36"/>
      <c r="PRD36"/>
      <c r="PRE36"/>
      <c r="PRF36"/>
      <c r="PRG36"/>
      <c r="PRH36"/>
      <c r="PRI36"/>
      <c r="PRJ36"/>
      <c r="PRK36"/>
      <c r="PRL36"/>
      <c r="PRM36"/>
      <c r="PRN36"/>
      <c r="PRO36"/>
      <c r="PRP36"/>
      <c r="PRQ36"/>
      <c r="PRR36"/>
      <c r="PRS36"/>
      <c r="PRT36"/>
      <c r="PRU36"/>
      <c r="PRV36"/>
      <c r="PRW36"/>
      <c r="PRX36"/>
      <c r="PRY36"/>
      <c r="PRZ36"/>
      <c r="PSA36"/>
      <c r="PSB36"/>
      <c r="PSC36"/>
      <c r="PSD36"/>
      <c r="PSE36"/>
      <c r="PSF36"/>
      <c r="PSG36"/>
      <c r="PSH36"/>
      <c r="PSI36"/>
      <c r="PSJ36"/>
      <c r="PSK36"/>
      <c r="PSL36"/>
      <c r="PSM36"/>
      <c r="PSN36"/>
      <c r="PSO36"/>
      <c r="PSP36"/>
      <c r="PSQ36"/>
      <c r="PSR36"/>
      <c r="PSS36"/>
      <c r="PST36"/>
      <c r="PSU36"/>
      <c r="PSV36"/>
      <c r="PSW36"/>
      <c r="PSX36"/>
      <c r="PSY36"/>
      <c r="PSZ36"/>
      <c r="PTA36"/>
      <c r="PTB36"/>
      <c r="PTC36"/>
      <c r="PTD36"/>
      <c r="PTE36"/>
      <c r="PTF36"/>
      <c r="PTG36"/>
      <c r="PTH36"/>
      <c r="PTI36"/>
      <c r="PTJ36"/>
      <c r="PTK36"/>
      <c r="PTL36"/>
      <c r="PTM36"/>
      <c r="PTN36"/>
      <c r="PTO36"/>
      <c r="PTP36"/>
      <c r="PTQ36"/>
      <c r="PTR36"/>
      <c r="PTS36"/>
      <c r="PTT36"/>
      <c r="PTU36"/>
      <c r="PTV36"/>
      <c r="PTW36"/>
      <c r="PTX36"/>
      <c r="PTY36"/>
      <c r="PTZ36"/>
      <c r="PUA36"/>
      <c r="PUB36"/>
      <c r="PUC36"/>
      <c r="PUD36"/>
      <c r="PUE36"/>
      <c r="PUF36"/>
      <c r="PUG36"/>
      <c r="PUH36"/>
      <c r="PUI36"/>
      <c r="PUJ36"/>
      <c r="PUK36"/>
      <c r="PUL36"/>
      <c r="PUM36"/>
      <c r="PUN36"/>
      <c r="PUO36"/>
      <c r="PUP36"/>
      <c r="PUQ36"/>
      <c r="PUR36"/>
      <c r="PUS36"/>
      <c r="PUT36"/>
      <c r="PUU36"/>
      <c r="PUV36"/>
      <c r="PUW36"/>
      <c r="PUX36"/>
      <c r="PUY36"/>
      <c r="PUZ36"/>
      <c r="PVA36"/>
      <c r="PVB36"/>
      <c r="PVC36"/>
      <c r="PVD36"/>
      <c r="PVE36"/>
      <c r="PVF36"/>
      <c r="PVG36"/>
      <c r="PVH36"/>
      <c r="PVI36"/>
      <c r="PVJ36"/>
      <c r="PVK36"/>
      <c r="PVL36"/>
      <c r="PVM36"/>
      <c r="PVN36"/>
      <c r="PVO36"/>
      <c r="PVP36"/>
      <c r="PVQ36"/>
      <c r="PVR36"/>
      <c r="PVS36"/>
      <c r="PVT36"/>
      <c r="PVU36"/>
      <c r="PVV36"/>
      <c r="PVW36"/>
      <c r="PVX36"/>
      <c r="PVY36"/>
      <c r="PVZ36"/>
      <c r="PWA36"/>
      <c r="PWB36"/>
      <c r="PWC36"/>
      <c r="PWD36"/>
      <c r="PWE36"/>
      <c r="PWF36"/>
      <c r="PWG36"/>
      <c r="PWH36"/>
      <c r="PWI36"/>
      <c r="PWJ36"/>
      <c r="PWK36"/>
      <c r="PWL36"/>
      <c r="PWM36"/>
      <c r="PWN36"/>
      <c r="PWO36"/>
      <c r="PWP36"/>
      <c r="PWQ36"/>
      <c r="PWR36"/>
      <c r="PWS36"/>
      <c r="PWT36"/>
      <c r="PWU36"/>
      <c r="PWV36"/>
      <c r="PWW36"/>
      <c r="PWX36"/>
      <c r="PWY36"/>
      <c r="PWZ36"/>
      <c r="PXA36"/>
      <c r="PXB36"/>
      <c r="PXC36"/>
      <c r="PXD36"/>
      <c r="PXE36"/>
      <c r="PXF36"/>
      <c r="PXG36"/>
      <c r="PXH36"/>
      <c r="PXI36"/>
      <c r="PXJ36"/>
      <c r="PXK36"/>
      <c r="PXL36"/>
      <c r="PXM36"/>
      <c r="PXN36"/>
      <c r="PXO36"/>
      <c r="PXP36"/>
      <c r="PXQ36"/>
      <c r="PXR36"/>
      <c r="PXS36"/>
      <c r="PXT36"/>
      <c r="PXU36"/>
      <c r="PXV36"/>
      <c r="PXW36"/>
      <c r="PXX36"/>
      <c r="PXY36"/>
      <c r="PXZ36"/>
      <c r="PYA36"/>
      <c r="PYB36"/>
      <c r="PYC36"/>
      <c r="PYD36"/>
      <c r="PYE36"/>
      <c r="PYF36"/>
      <c r="PYG36"/>
      <c r="PYH36"/>
      <c r="PYI36"/>
      <c r="PYJ36"/>
      <c r="PYK36"/>
      <c r="PYL36"/>
      <c r="PYM36"/>
      <c r="PYN36"/>
      <c r="PYO36"/>
      <c r="PYP36"/>
      <c r="PYQ36"/>
      <c r="PYR36"/>
      <c r="PYS36"/>
      <c r="PYT36"/>
      <c r="PYU36"/>
      <c r="PYV36"/>
      <c r="PYW36"/>
      <c r="PYX36"/>
      <c r="PYY36"/>
      <c r="PYZ36"/>
      <c r="PZA36"/>
      <c r="PZB36"/>
      <c r="PZC36"/>
      <c r="PZD36"/>
      <c r="PZE36"/>
      <c r="PZF36"/>
      <c r="PZG36"/>
      <c r="PZH36"/>
      <c r="PZI36"/>
      <c r="PZJ36"/>
      <c r="PZK36"/>
      <c r="PZL36"/>
      <c r="PZM36"/>
      <c r="PZN36"/>
      <c r="PZO36"/>
      <c r="PZP36"/>
      <c r="PZQ36"/>
      <c r="PZR36"/>
      <c r="PZS36"/>
      <c r="PZT36"/>
      <c r="PZU36"/>
      <c r="PZV36"/>
      <c r="PZW36"/>
      <c r="PZX36"/>
      <c r="PZY36"/>
      <c r="PZZ36"/>
      <c r="QAA36"/>
      <c r="QAB36"/>
      <c r="QAC36"/>
      <c r="QAD36"/>
      <c r="QAE36"/>
      <c r="QAF36"/>
      <c r="QAG36"/>
      <c r="QAH36"/>
      <c r="QAI36"/>
      <c r="QAJ36"/>
      <c r="QAK36"/>
      <c r="QAL36"/>
      <c r="QAM36"/>
      <c r="QAN36"/>
      <c r="QAO36"/>
      <c r="QAP36"/>
      <c r="QAQ36"/>
      <c r="QAR36"/>
      <c r="QAS36"/>
      <c r="QAT36"/>
      <c r="QAU36"/>
      <c r="QAV36"/>
      <c r="QAW36"/>
      <c r="QAX36"/>
      <c r="QAY36"/>
      <c r="QAZ36"/>
      <c r="QBA36"/>
      <c r="QBB36"/>
      <c r="QBC36"/>
      <c r="QBD36"/>
      <c r="QBE36"/>
      <c r="QBF36"/>
      <c r="QBG36"/>
      <c r="QBH36"/>
      <c r="QBI36"/>
      <c r="QBJ36"/>
      <c r="QBK36"/>
      <c r="QBL36"/>
      <c r="QBM36"/>
      <c r="QBN36"/>
      <c r="QBO36"/>
      <c r="QBP36"/>
      <c r="QBQ36"/>
      <c r="QBR36"/>
      <c r="QBS36"/>
      <c r="QBT36"/>
      <c r="QBU36"/>
      <c r="QBV36"/>
      <c r="QBW36"/>
      <c r="QBX36"/>
      <c r="QBY36"/>
      <c r="QBZ36"/>
      <c r="QCA36"/>
      <c r="QCB36"/>
      <c r="QCC36"/>
      <c r="QCD36"/>
      <c r="QCE36"/>
      <c r="QCF36"/>
      <c r="QCG36"/>
      <c r="QCH36"/>
      <c r="QCI36"/>
      <c r="QCJ36"/>
      <c r="QCK36"/>
      <c r="QCL36"/>
      <c r="QCM36"/>
      <c r="QCN36"/>
      <c r="QCO36"/>
      <c r="QCP36"/>
      <c r="QCQ36"/>
      <c r="QCR36"/>
      <c r="QCS36"/>
      <c r="QCT36"/>
      <c r="QCU36"/>
      <c r="QCV36"/>
      <c r="QCW36"/>
      <c r="QCX36"/>
      <c r="QCY36"/>
      <c r="QCZ36"/>
      <c r="QDA36"/>
      <c r="QDB36"/>
      <c r="QDC36"/>
      <c r="QDD36"/>
      <c r="QDE36"/>
      <c r="QDF36"/>
      <c r="QDG36"/>
      <c r="QDH36"/>
      <c r="QDI36"/>
      <c r="QDJ36"/>
      <c r="QDK36"/>
      <c r="QDL36"/>
      <c r="QDM36"/>
      <c r="QDN36"/>
      <c r="QDO36"/>
      <c r="QDP36"/>
      <c r="QDQ36"/>
      <c r="QDR36"/>
      <c r="QDS36"/>
      <c r="QDT36"/>
      <c r="QDU36"/>
      <c r="QDV36"/>
      <c r="QDW36"/>
      <c r="QDX36"/>
      <c r="QDY36"/>
      <c r="QDZ36"/>
      <c r="QEA36"/>
      <c r="QEB36"/>
      <c r="QEC36"/>
      <c r="QED36"/>
      <c r="QEE36"/>
      <c r="QEF36"/>
      <c r="QEG36"/>
      <c r="QEH36"/>
      <c r="QEI36"/>
      <c r="QEJ36"/>
      <c r="QEK36"/>
      <c r="QEL36"/>
      <c r="QEM36"/>
      <c r="QEN36"/>
      <c r="QEO36"/>
      <c r="QEP36"/>
      <c r="QEQ36"/>
      <c r="QER36"/>
      <c r="QES36"/>
      <c r="QET36"/>
      <c r="QEU36"/>
      <c r="QEV36"/>
      <c r="QEW36"/>
      <c r="QEX36"/>
      <c r="QEY36"/>
      <c r="QEZ36"/>
      <c r="QFA36"/>
      <c r="QFB36"/>
      <c r="QFC36"/>
      <c r="QFD36"/>
      <c r="QFE36"/>
      <c r="QFF36"/>
      <c r="QFG36"/>
      <c r="QFH36"/>
      <c r="QFI36"/>
      <c r="QFJ36"/>
      <c r="QFK36"/>
      <c r="QFL36"/>
      <c r="QFM36"/>
      <c r="QFN36"/>
      <c r="QFO36"/>
      <c r="QFP36"/>
      <c r="QFQ36"/>
      <c r="QFR36"/>
      <c r="QFS36"/>
      <c r="QFT36"/>
      <c r="QFU36"/>
      <c r="QFV36"/>
      <c r="QFW36"/>
      <c r="QFX36"/>
      <c r="QFY36"/>
      <c r="QFZ36"/>
      <c r="QGA36"/>
      <c r="QGB36"/>
      <c r="QGC36"/>
      <c r="QGD36"/>
      <c r="QGE36"/>
      <c r="QGF36"/>
      <c r="QGG36"/>
      <c r="QGH36"/>
      <c r="QGI36"/>
      <c r="QGJ36"/>
      <c r="QGK36"/>
      <c r="QGL36"/>
      <c r="QGM36"/>
      <c r="QGN36"/>
      <c r="QGO36"/>
      <c r="QGP36"/>
      <c r="QGQ36"/>
      <c r="QGR36"/>
      <c r="QGS36"/>
      <c r="QGT36"/>
      <c r="QGU36"/>
      <c r="QGV36"/>
      <c r="QGW36"/>
      <c r="QGX36"/>
      <c r="QGY36"/>
      <c r="QGZ36"/>
      <c r="QHA36"/>
      <c r="QHB36"/>
      <c r="QHC36"/>
      <c r="QHD36"/>
      <c r="QHE36"/>
      <c r="QHF36"/>
      <c r="QHG36"/>
      <c r="QHH36"/>
      <c r="QHI36"/>
      <c r="QHJ36"/>
      <c r="QHK36"/>
      <c r="QHL36"/>
      <c r="QHM36"/>
      <c r="QHN36"/>
      <c r="QHO36"/>
      <c r="QHP36"/>
      <c r="QHQ36"/>
      <c r="QHR36"/>
      <c r="QHS36"/>
      <c r="QHT36"/>
      <c r="QHU36"/>
      <c r="QHV36"/>
      <c r="QHW36"/>
      <c r="QHX36"/>
      <c r="QHY36"/>
      <c r="QHZ36"/>
      <c r="QIA36"/>
      <c r="QIB36"/>
      <c r="QIC36"/>
      <c r="QID36"/>
      <c r="QIE36"/>
      <c r="QIF36"/>
      <c r="QIG36"/>
      <c r="QIH36"/>
      <c r="QII36"/>
      <c r="QIJ36"/>
      <c r="QIK36"/>
      <c r="QIL36"/>
      <c r="QIM36"/>
      <c r="QIN36"/>
      <c r="QIO36"/>
      <c r="QIP36"/>
      <c r="QIQ36"/>
      <c r="QIR36"/>
      <c r="QIS36"/>
      <c r="QIT36"/>
      <c r="QIU36"/>
      <c r="QIV36"/>
      <c r="QIW36"/>
      <c r="QIX36"/>
      <c r="QIY36"/>
      <c r="QIZ36"/>
      <c r="QJA36"/>
      <c r="QJB36"/>
      <c r="QJC36"/>
      <c r="QJD36"/>
      <c r="QJE36"/>
      <c r="QJF36"/>
      <c r="QJG36"/>
      <c r="QJH36"/>
      <c r="QJI36"/>
      <c r="QJJ36"/>
      <c r="QJK36"/>
      <c r="QJL36"/>
      <c r="QJM36"/>
      <c r="QJN36"/>
      <c r="QJO36"/>
      <c r="QJP36"/>
      <c r="QJQ36"/>
      <c r="QJR36"/>
      <c r="QJS36"/>
      <c r="QJT36"/>
      <c r="QJU36"/>
      <c r="QJV36"/>
      <c r="QJW36"/>
      <c r="QJX36"/>
      <c r="QJY36"/>
      <c r="QJZ36"/>
      <c r="QKA36"/>
      <c r="QKB36"/>
      <c r="QKC36"/>
      <c r="QKD36"/>
      <c r="QKE36"/>
      <c r="QKF36"/>
      <c r="QKG36"/>
      <c r="QKH36"/>
      <c r="QKI36"/>
      <c r="QKJ36"/>
      <c r="QKK36"/>
      <c r="QKL36"/>
      <c r="QKM36"/>
      <c r="QKN36"/>
      <c r="QKO36"/>
      <c r="QKP36"/>
      <c r="QKQ36"/>
      <c r="QKR36"/>
      <c r="QKS36"/>
      <c r="QKT36"/>
      <c r="QKU36"/>
      <c r="QKV36"/>
      <c r="QKW36"/>
      <c r="QKX36"/>
      <c r="QKY36"/>
      <c r="QKZ36"/>
      <c r="QLA36"/>
      <c r="QLB36"/>
      <c r="QLC36"/>
      <c r="QLD36"/>
      <c r="QLE36"/>
      <c r="QLF36"/>
      <c r="QLG36"/>
      <c r="QLH36"/>
      <c r="QLI36"/>
      <c r="QLJ36"/>
      <c r="QLK36"/>
      <c r="QLL36"/>
      <c r="QLM36"/>
      <c r="QLN36"/>
      <c r="QLO36"/>
      <c r="QLP36"/>
      <c r="QLQ36"/>
      <c r="QLR36"/>
      <c r="QLS36"/>
      <c r="QLT36"/>
      <c r="QLU36"/>
      <c r="QLV36"/>
      <c r="QLW36"/>
      <c r="QLX36"/>
      <c r="QLY36"/>
      <c r="QLZ36"/>
      <c r="QMA36"/>
      <c r="QMB36"/>
      <c r="QMC36"/>
      <c r="QMD36"/>
      <c r="QME36"/>
      <c r="QMF36"/>
      <c r="QMG36"/>
      <c r="QMH36"/>
      <c r="QMI36"/>
      <c r="QMJ36"/>
      <c r="QMK36"/>
      <c r="QML36"/>
      <c r="QMM36"/>
      <c r="QMN36"/>
      <c r="QMO36"/>
      <c r="QMP36"/>
      <c r="QMQ36"/>
      <c r="QMR36"/>
      <c r="QMS36"/>
      <c r="QMT36"/>
      <c r="QMU36"/>
      <c r="QMV36"/>
      <c r="QMW36"/>
      <c r="QMX36"/>
      <c r="QMY36"/>
      <c r="QMZ36"/>
      <c r="QNA36"/>
      <c r="QNB36"/>
      <c r="QNC36"/>
      <c r="QND36"/>
      <c r="QNE36"/>
      <c r="QNF36"/>
      <c r="QNG36"/>
      <c r="QNH36"/>
      <c r="QNI36"/>
      <c r="QNJ36"/>
      <c r="QNK36"/>
      <c r="QNL36"/>
      <c r="QNM36"/>
      <c r="QNN36"/>
      <c r="QNO36"/>
      <c r="QNP36"/>
      <c r="QNQ36"/>
      <c r="QNR36"/>
      <c r="QNS36"/>
      <c r="QNT36"/>
      <c r="QNU36"/>
      <c r="QNV36"/>
      <c r="QNW36"/>
      <c r="QNX36"/>
      <c r="QNY36"/>
      <c r="QNZ36"/>
      <c r="QOA36"/>
      <c r="QOB36"/>
      <c r="QOC36"/>
      <c r="QOD36"/>
      <c r="QOE36"/>
      <c r="QOF36"/>
      <c r="QOG36"/>
      <c r="QOH36"/>
      <c r="QOI36"/>
      <c r="QOJ36"/>
      <c r="QOK36"/>
      <c r="QOL36"/>
      <c r="QOM36"/>
      <c r="QON36"/>
      <c r="QOO36"/>
      <c r="QOP36"/>
      <c r="QOQ36"/>
      <c r="QOR36"/>
      <c r="QOS36"/>
      <c r="QOT36"/>
      <c r="QOU36"/>
      <c r="QOV36"/>
      <c r="QOW36"/>
      <c r="QOX36"/>
      <c r="QOY36"/>
      <c r="QOZ36"/>
      <c r="QPA36"/>
      <c r="QPB36"/>
      <c r="QPC36"/>
      <c r="QPD36"/>
      <c r="QPE36"/>
      <c r="QPF36"/>
      <c r="QPG36"/>
      <c r="QPH36"/>
      <c r="QPI36"/>
      <c r="QPJ36"/>
      <c r="QPK36"/>
      <c r="QPL36"/>
      <c r="QPM36"/>
      <c r="QPN36"/>
      <c r="QPO36"/>
      <c r="QPP36"/>
      <c r="QPQ36"/>
      <c r="QPR36"/>
      <c r="QPS36"/>
      <c r="QPT36"/>
      <c r="QPU36"/>
      <c r="QPV36"/>
      <c r="QPW36"/>
      <c r="QPX36"/>
      <c r="QPY36"/>
      <c r="QPZ36"/>
      <c r="QQA36"/>
      <c r="QQB36"/>
      <c r="QQC36"/>
      <c r="QQD36"/>
      <c r="QQE36"/>
      <c r="QQF36"/>
      <c r="QQG36"/>
      <c r="QQH36"/>
      <c r="QQI36"/>
      <c r="QQJ36"/>
      <c r="QQK36"/>
      <c r="QQL36"/>
      <c r="QQM36"/>
      <c r="QQN36"/>
      <c r="QQO36"/>
      <c r="QQP36"/>
      <c r="QQQ36"/>
      <c r="QQR36"/>
      <c r="QQS36"/>
      <c r="QQT36"/>
      <c r="QQU36"/>
      <c r="QQV36"/>
      <c r="QQW36"/>
      <c r="QQX36"/>
      <c r="QQY36"/>
      <c r="QQZ36"/>
      <c r="QRA36"/>
      <c r="QRB36"/>
      <c r="QRC36"/>
      <c r="QRD36"/>
      <c r="QRE36"/>
      <c r="QRF36"/>
      <c r="QRG36"/>
      <c r="QRH36"/>
      <c r="QRI36"/>
      <c r="QRJ36"/>
      <c r="QRK36"/>
      <c r="QRL36"/>
      <c r="QRM36"/>
      <c r="QRN36"/>
      <c r="QRO36"/>
      <c r="QRP36"/>
      <c r="QRQ36"/>
      <c r="QRR36"/>
      <c r="QRS36"/>
      <c r="QRT36"/>
      <c r="QRU36"/>
      <c r="QRV36"/>
      <c r="QRW36"/>
      <c r="QRX36"/>
      <c r="QRY36"/>
      <c r="QRZ36"/>
      <c r="QSA36"/>
      <c r="QSB36"/>
      <c r="QSC36"/>
      <c r="QSD36"/>
      <c r="QSE36"/>
      <c r="QSF36"/>
      <c r="QSG36"/>
      <c r="QSH36"/>
      <c r="QSI36"/>
      <c r="QSJ36"/>
      <c r="QSK36"/>
      <c r="QSL36"/>
      <c r="QSM36"/>
      <c r="QSN36"/>
      <c r="QSO36"/>
      <c r="QSP36"/>
      <c r="QSQ36"/>
      <c r="QSR36"/>
      <c r="QSS36"/>
      <c r="QST36"/>
      <c r="QSU36"/>
      <c r="QSV36"/>
      <c r="QSW36"/>
      <c r="QSX36"/>
      <c r="QSY36"/>
      <c r="QSZ36"/>
      <c r="QTA36"/>
      <c r="QTB36"/>
      <c r="QTC36"/>
      <c r="QTD36"/>
      <c r="QTE36"/>
      <c r="QTF36"/>
      <c r="QTG36"/>
      <c r="QTH36"/>
      <c r="QTI36"/>
      <c r="QTJ36"/>
      <c r="QTK36"/>
      <c r="QTL36"/>
      <c r="QTM36"/>
      <c r="QTN36"/>
      <c r="QTO36"/>
      <c r="QTP36"/>
      <c r="QTQ36"/>
      <c r="QTR36"/>
      <c r="QTS36"/>
      <c r="QTT36"/>
      <c r="QTU36"/>
      <c r="QTV36"/>
      <c r="QTW36"/>
      <c r="QTX36"/>
      <c r="QTY36"/>
      <c r="QTZ36"/>
      <c r="QUA36"/>
      <c r="QUB36"/>
      <c r="QUC36"/>
      <c r="QUD36"/>
      <c r="QUE36"/>
      <c r="QUF36"/>
      <c r="QUG36"/>
      <c r="QUH36"/>
      <c r="QUI36"/>
      <c r="QUJ36"/>
      <c r="QUK36"/>
      <c r="QUL36"/>
      <c r="QUM36"/>
      <c r="QUN36"/>
      <c r="QUO36"/>
      <c r="QUP36"/>
      <c r="QUQ36"/>
      <c r="QUR36"/>
      <c r="QUS36"/>
      <c r="QUT36"/>
      <c r="QUU36"/>
      <c r="QUV36"/>
      <c r="QUW36"/>
      <c r="QUX36"/>
      <c r="QUY36"/>
      <c r="QUZ36"/>
      <c r="QVA36"/>
      <c r="QVB36"/>
      <c r="QVC36"/>
      <c r="QVD36"/>
      <c r="QVE36"/>
      <c r="QVF36"/>
      <c r="QVG36"/>
      <c r="QVH36"/>
      <c r="QVI36"/>
      <c r="QVJ36"/>
      <c r="QVK36"/>
      <c r="QVL36"/>
      <c r="QVM36"/>
      <c r="QVN36"/>
      <c r="QVO36"/>
      <c r="QVP36"/>
      <c r="QVQ36"/>
      <c r="QVR36"/>
      <c r="QVS36"/>
      <c r="QVT36"/>
      <c r="QVU36"/>
      <c r="QVV36"/>
      <c r="QVW36"/>
      <c r="QVX36"/>
      <c r="QVY36"/>
      <c r="QVZ36"/>
      <c r="QWA36"/>
      <c r="QWB36"/>
      <c r="QWC36"/>
      <c r="QWD36"/>
      <c r="QWE36"/>
      <c r="QWF36"/>
      <c r="QWG36"/>
      <c r="QWH36"/>
      <c r="QWI36"/>
      <c r="QWJ36"/>
      <c r="QWK36"/>
      <c r="QWL36"/>
      <c r="QWM36"/>
      <c r="QWN36"/>
      <c r="QWO36"/>
      <c r="QWP36"/>
      <c r="QWQ36"/>
      <c r="QWR36"/>
      <c r="QWS36"/>
      <c r="QWT36"/>
      <c r="QWU36"/>
      <c r="QWV36"/>
      <c r="QWW36"/>
      <c r="QWX36"/>
      <c r="QWY36"/>
      <c r="QWZ36"/>
      <c r="QXA36"/>
      <c r="QXB36"/>
      <c r="QXC36"/>
      <c r="QXD36"/>
      <c r="QXE36"/>
      <c r="QXF36"/>
      <c r="QXG36"/>
      <c r="QXH36"/>
      <c r="QXI36"/>
      <c r="QXJ36"/>
      <c r="QXK36"/>
      <c r="QXL36"/>
      <c r="QXM36"/>
      <c r="QXN36"/>
      <c r="QXO36"/>
      <c r="QXP36"/>
      <c r="QXQ36"/>
      <c r="QXR36"/>
      <c r="QXS36"/>
      <c r="QXT36"/>
      <c r="QXU36"/>
      <c r="QXV36"/>
      <c r="QXW36"/>
      <c r="QXX36"/>
      <c r="QXY36"/>
      <c r="QXZ36"/>
      <c r="QYA36"/>
      <c r="QYB36"/>
      <c r="QYC36"/>
      <c r="QYD36"/>
      <c r="QYE36"/>
      <c r="QYF36"/>
      <c r="QYG36"/>
      <c r="QYH36"/>
      <c r="QYI36"/>
      <c r="QYJ36"/>
      <c r="QYK36"/>
      <c r="QYL36"/>
      <c r="QYM36"/>
      <c r="QYN36"/>
      <c r="QYO36"/>
      <c r="QYP36"/>
      <c r="QYQ36"/>
      <c r="QYR36"/>
      <c r="QYS36"/>
      <c r="QYT36"/>
      <c r="QYU36"/>
      <c r="QYV36"/>
      <c r="QYW36"/>
      <c r="QYX36"/>
      <c r="QYY36"/>
      <c r="QYZ36"/>
      <c r="QZA36"/>
      <c r="QZB36"/>
      <c r="QZC36"/>
      <c r="QZD36"/>
      <c r="QZE36"/>
      <c r="QZF36"/>
      <c r="QZG36"/>
      <c r="QZH36"/>
      <c r="QZI36"/>
      <c r="QZJ36"/>
      <c r="QZK36"/>
      <c r="QZL36"/>
      <c r="QZM36"/>
      <c r="QZN36"/>
      <c r="QZO36"/>
      <c r="QZP36"/>
      <c r="QZQ36"/>
      <c r="QZR36"/>
      <c r="QZS36"/>
      <c r="QZT36"/>
      <c r="QZU36"/>
      <c r="QZV36"/>
      <c r="QZW36"/>
      <c r="QZX36"/>
      <c r="QZY36"/>
      <c r="QZZ36"/>
      <c r="RAA36"/>
      <c r="RAB36"/>
      <c r="RAC36"/>
      <c r="RAD36"/>
      <c r="RAE36"/>
      <c r="RAF36"/>
      <c r="RAG36"/>
      <c r="RAH36"/>
      <c r="RAI36"/>
      <c r="RAJ36"/>
      <c r="RAK36"/>
      <c r="RAL36"/>
      <c r="RAM36"/>
      <c r="RAN36"/>
      <c r="RAO36"/>
      <c r="RAP36"/>
      <c r="RAQ36"/>
      <c r="RAR36"/>
      <c r="RAS36"/>
      <c r="RAT36"/>
      <c r="RAU36"/>
      <c r="RAV36"/>
      <c r="RAW36"/>
      <c r="RAX36"/>
      <c r="RAY36"/>
      <c r="RAZ36"/>
      <c r="RBA36"/>
      <c r="RBB36"/>
      <c r="RBC36"/>
      <c r="RBD36"/>
      <c r="RBE36"/>
      <c r="RBF36"/>
      <c r="RBG36"/>
      <c r="RBH36"/>
      <c r="RBI36"/>
      <c r="RBJ36"/>
      <c r="RBK36"/>
      <c r="RBL36"/>
      <c r="RBM36"/>
      <c r="RBN36"/>
      <c r="RBO36"/>
      <c r="RBP36"/>
      <c r="RBQ36"/>
      <c r="RBR36"/>
      <c r="RBS36"/>
      <c r="RBT36"/>
      <c r="RBU36"/>
      <c r="RBV36"/>
      <c r="RBW36"/>
      <c r="RBX36"/>
      <c r="RBY36"/>
      <c r="RBZ36"/>
      <c r="RCA36"/>
      <c r="RCB36"/>
      <c r="RCC36"/>
      <c r="RCD36"/>
      <c r="RCE36"/>
      <c r="RCF36"/>
      <c r="RCG36"/>
      <c r="RCH36"/>
      <c r="RCI36"/>
      <c r="RCJ36"/>
      <c r="RCK36"/>
      <c r="RCL36"/>
      <c r="RCM36"/>
      <c r="RCN36"/>
      <c r="RCO36"/>
      <c r="RCP36"/>
      <c r="RCQ36"/>
      <c r="RCR36"/>
      <c r="RCS36"/>
      <c r="RCT36"/>
      <c r="RCU36"/>
      <c r="RCV36"/>
      <c r="RCW36"/>
      <c r="RCX36"/>
      <c r="RCY36"/>
      <c r="RCZ36"/>
      <c r="RDA36"/>
      <c r="RDB36"/>
      <c r="RDC36"/>
      <c r="RDD36"/>
      <c r="RDE36"/>
      <c r="RDF36"/>
      <c r="RDG36"/>
      <c r="RDH36"/>
      <c r="RDI36"/>
      <c r="RDJ36"/>
      <c r="RDK36"/>
      <c r="RDL36"/>
      <c r="RDM36"/>
      <c r="RDN36"/>
      <c r="RDO36"/>
      <c r="RDP36"/>
      <c r="RDQ36"/>
      <c r="RDR36"/>
      <c r="RDS36"/>
      <c r="RDT36"/>
      <c r="RDU36"/>
      <c r="RDV36"/>
      <c r="RDW36"/>
      <c r="RDX36"/>
      <c r="RDY36"/>
      <c r="RDZ36"/>
      <c r="REA36"/>
      <c r="REB36"/>
      <c r="REC36"/>
      <c r="RED36"/>
      <c r="REE36"/>
      <c r="REF36"/>
      <c r="REG36"/>
      <c r="REH36"/>
      <c r="REI36"/>
      <c r="REJ36"/>
      <c r="REK36"/>
      <c r="REL36"/>
      <c r="REM36"/>
      <c r="REN36"/>
      <c r="REO36"/>
      <c r="REP36"/>
      <c r="REQ36"/>
      <c r="RER36"/>
      <c r="RES36"/>
      <c r="RET36"/>
      <c r="REU36"/>
      <c r="REV36"/>
      <c r="REW36"/>
      <c r="REX36"/>
      <c r="REY36"/>
      <c r="REZ36"/>
      <c r="RFA36"/>
      <c r="RFB36"/>
      <c r="RFC36"/>
      <c r="RFD36"/>
      <c r="RFE36"/>
      <c r="RFF36"/>
      <c r="RFG36"/>
      <c r="RFH36"/>
      <c r="RFI36"/>
      <c r="RFJ36"/>
      <c r="RFK36"/>
      <c r="RFL36"/>
      <c r="RFM36"/>
      <c r="RFN36"/>
      <c r="RFO36"/>
      <c r="RFP36"/>
      <c r="RFQ36"/>
      <c r="RFR36"/>
      <c r="RFS36"/>
      <c r="RFT36"/>
      <c r="RFU36"/>
      <c r="RFV36"/>
      <c r="RFW36"/>
      <c r="RFX36"/>
      <c r="RFY36"/>
      <c r="RFZ36"/>
      <c r="RGA36"/>
      <c r="RGB36"/>
      <c r="RGC36"/>
      <c r="RGD36"/>
      <c r="RGE36"/>
      <c r="RGF36"/>
      <c r="RGG36"/>
      <c r="RGH36"/>
      <c r="RGI36"/>
      <c r="RGJ36"/>
      <c r="RGK36"/>
      <c r="RGL36"/>
      <c r="RGM36"/>
      <c r="RGN36"/>
      <c r="RGO36"/>
      <c r="RGP36"/>
      <c r="RGQ36"/>
      <c r="RGR36"/>
      <c r="RGS36"/>
      <c r="RGT36"/>
      <c r="RGU36"/>
      <c r="RGV36"/>
      <c r="RGW36"/>
      <c r="RGX36"/>
      <c r="RGY36"/>
      <c r="RGZ36"/>
      <c r="RHA36"/>
      <c r="RHB36"/>
      <c r="RHC36"/>
      <c r="RHD36"/>
      <c r="RHE36"/>
      <c r="RHF36"/>
      <c r="RHG36"/>
      <c r="RHH36"/>
      <c r="RHI36"/>
      <c r="RHJ36"/>
      <c r="RHK36"/>
      <c r="RHL36"/>
      <c r="RHM36"/>
      <c r="RHN36"/>
      <c r="RHO36"/>
      <c r="RHP36"/>
      <c r="RHQ36"/>
      <c r="RHR36"/>
      <c r="RHS36"/>
      <c r="RHT36"/>
      <c r="RHU36"/>
      <c r="RHV36"/>
      <c r="RHW36"/>
      <c r="RHX36"/>
      <c r="RHY36"/>
      <c r="RHZ36"/>
      <c r="RIA36"/>
      <c r="RIB36"/>
      <c r="RIC36"/>
      <c r="RID36"/>
      <c r="RIE36"/>
      <c r="RIF36"/>
      <c r="RIG36"/>
      <c r="RIH36"/>
      <c r="RII36"/>
      <c r="RIJ36"/>
      <c r="RIK36"/>
      <c r="RIL36"/>
      <c r="RIM36"/>
      <c r="RIN36"/>
      <c r="RIO36"/>
      <c r="RIP36"/>
      <c r="RIQ36"/>
      <c r="RIR36"/>
      <c r="RIS36"/>
      <c r="RIT36"/>
      <c r="RIU36"/>
      <c r="RIV36"/>
      <c r="RIW36"/>
      <c r="RIX36"/>
      <c r="RIY36"/>
      <c r="RIZ36"/>
      <c r="RJA36"/>
      <c r="RJB36"/>
      <c r="RJC36"/>
      <c r="RJD36"/>
      <c r="RJE36"/>
      <c r="RJF36"/>
      <c r="RJG36"/>
      <c r="RJH36"/>
      <c r="RJI36"/>
      <c r="RJJ36"/>
      <c r="RJK36"/>
      <c r="RJL36"/>
      <c r="RJM36"/>
      <c r="RJN36"/>
      <c r="RJO36"/>
      <c r="RJP36"/>
      <c r="RJQ36"/>
      <c r="RJR36"/>
      <c r="RJS36"/>
      <c r="RJT36"/>
      <c r="RJU36"/>
      <c r="RJV36"/>
      <c r="RJW36"/>
      <c r="RJX36"/>
      <c r="RJY36"/>
      <c r="RJZ36"/>
      <c r="RKA36"/>
      <c r="RKB36"/>
      <c r="RKC36"/>
      <c r="RKD36"/>
      <c r="RKE36"/>
      <c r="RKF36"/>
      <c r="RKG36"/>
      <c r="RKH36"/>
      <c r="RKI36"/>
      <c r="RKJ36"/>
      <c r="RKK36"/>
      <c r="RKL36"/>
      <c r="RKM36"/>
      <c r="RKN36"/>
      <c r="RKO36"/>
      <c r="RKP36"/>
      <c r="RKQ36"/>
      <c r="RKR36"/>
      <c r="RKS36"/>
      <c r="RKT36"/>
      <c r="RKU36"/>
      <c r="RKV36"/>
      <c r="RKW36"/>
      <c r="RKX36"/>
      <c r="RKY36"/>
      <c r="RKZ36"/>
      <c r="RLA36"/>
      <c r="RLB36"/>
      <c r="RLC36"/>
      <c r="RLD36"/>
      <c r="RLE36"/>
      <c r="RLF36"/>
      <c r="RLG36"/>
      <c r="RLH36"/>
      <c r="RLI36"/>
      <c r="RLJ36"/>
      <c r="RLK36"/>
      <c r="RLL36"/>
      <c r="RLM36"/>
      <c r="RLN36"/>
      <c r="RLO36"/>
      <c r="RLP36"/>
      <c r="RLQ36"/>
      <c r="RLR36"/>
      <c r="RLS36"/>
      <c r="RLT36"/>
      <c r="RLU36"/>
      <c r="RLV36"/>
      <c r="RLW36"/>
      <c r="RLX36"/>
      <c r="RLY36"/>
      <c r="RLZ36"/>
      <c r="RMA36"/>
      <c r="RMB36"/>
      <c r="RMC36"/>
      <c r="RMD36"/>
      <c r="RME36"/>
      <c r="RMF36"/>
      <c r="RMG36"/>
      <c r="RMH36"/>
      <c r="RMI36"/>
      <c r="RMJ36"/>
      <c r="RMK36"/>
      <c r="RML36"/>
      <c r="RMM36"/>
      <c r="RMN36"/>
      <c r="RMO36"/>
      <c r="RMP36"/>
      <c r="RMQ36"/>
      <c r="RMR36"/>
      <c r="RMS36"/>
      <c r="RMT36"/>
      <c r="RMU36"/>
      <c r="RMV36"/>
      <c r="RMW36"/>
      <c r="RMX36"/>
      <c r="RMY36"/>
      <c r="RMZ36"/>
      <c r="RNA36"/>
      <c r="RNB36"/>
      <c r="RNC36"/>
      <c r="RND36"/>
      <c r="RNE36"/>
      <c r="RNF36"/>
      <c r="RNG36"/>
      <c r="RNH36"/>
      <c r="RNI36"/>
      <c r="RNJ36"/>
      <c r="RNK36"/>
      <c r="RNL36"/>
      <c r="RNM36"/>
      <c r="RNN36"/>
      <c r="RNO36"/>
      <c r="RNP36"/>
      <c r="RNQ36"/>
      <c r="RNR36"/>
      <c r="RNS36"/>
      <c r="RNT36"/>
      <c r="RNU36"/>
      <c r="RNV36"/>
      <c r="RNW36"/>
      <c r="RNX36"/>
      <c r="RNY36"/>
      <c r="RNZ36"/>
      <c r="ROA36"/>
      <c r="ROB36"/>
      <c r="ROC36"/>
      <c r="ROD36"/>
      <c r="ROE36"/>
      <c r="ROF36"/>
      <c r="ROG36"/>
      <c r="ROH36"/>
      <c r="ROI36"/>
      <c r="ROJ36"/>
      <c r="ROK36"/>
      <c r="ROL36"/>
      <c r="ROM36"/>
      <c r="RON36"/>
      <c r="ROO36"/>
      <c r="ROP36"/>
      <c r="ROQ36"/>
      <c r="ROR36"/>
      <c r="ROS36"/>
      <c r="ROT36"/>
      <c r="ROU36"/>
      <c r="ROV36"/>
      <c r="ROW36"/>
      <c r="ROX36"/>
      <c r="ROY36"/>
      <c r="ROZ36"/>
      <c r="RPA36"/>
      <c r="RPB36"/>
      <c r="RPC36"/>
      <c r="RPD36"/>
      <c r="RPE36"/>
      <c r="RPF36"/>
      <c r="RPG36"/>
      <c r="RPH36"/>
      <c r="RPI36"/>
      <c r="RPJ36"/>
      <c r="RPK36"/>
      <c r="RPL36"/>
      <c r="RPM36"/>
      <c r="RPN36"/>
      <c r="RPO36"/>
      <c r="RPP36"/>
      <c r="RPQ36"/>
      <c r="RPR36"/>
      <c r="RPS36"/>
      <c r="RPT36"/>
      <c r="RPU36"/>
      <c r="RPV36"/>
      <c r="RPW36"/>
      <c r="RPX36"/>
      <c r="RPY36"/>
      <c r="RPZ36"/>
      <c r="RQA36"/>
      <c r="RQB36"/>
      <c r="RQC36"/>
      <c r="RQD36"/>
      <c r="RQE36"/>
      <c r="RQF36"/>
      <c r="RQG36"/>
      <c r="RQH36"/>
      <c r="RQI36"/>
      <c r="RQJ36"/>
      <c r="RQK36"/>
      <c r="RQL36"/>
      <c r="RQM36"/>
      <c r="RQN36"/>
      <c r="RQO36"/>
      <c r="RQP36"/>
      <c r="RQQ36"/>
      <c r="RQR36"/>
      <c r="RQS36"/>
      <c r="RQT36"/>
      <c r="RQU36"/>
      <c r="RQV36"/>
      <c r="RQW36"/>
      <c r="RQX36"/>
      <c r="RQY36"/>
      <c r="RQZ36"/>
      <c r="RRA36"/>
      <c r="RRB36"/>
      <c r="RRC36"/>
      <c r="RRD36"/>
      <c r="RRE36"/>
      <c r="RRF36"/>
      <c r="RRG36"/>
      <c r="RRH36"/>
      <c r="RRI36"/>
      <c r="RRJ36"/>
      <c r="RRK36"/>
      <c r="RRL36"/>
      <c r="RRM36"/>
      <c r="RRN36"/>
      <c r="RRO36"/>
      <c r="RRP36"/>
      <c r="RRQ36"/>
      <c r="RRR36"/>
      <c r="RRS36"/>
      <c r="RRT36"/>
      <c r="RRU36"/>
      <c r="RRV36"/>
      <c r="RRW36"/>
      <c r="RRX36"/>
      <c r="RRY36"/>
      <c r="RRZ36"/>
      <c r="RSA36"/>
      <c r="RSB36"/>
      <c r="RSC36"/>
      <c r="RSD36"/>
      <c r="RSE36"/>
      <c r="RSF36"/>
      <c r="RSG36"/>
      <c r="RSH36"/>
      <c r="RSI36"/>
      <c r="RSJ36"/>
      <c r="RSK36"/>
      <c r="RSL36"/>
      <c r="RSM36"/>
      <c r="RSN36"/>
      <c r="RSO36"/>
      <c r="RSP36"/>
      <c r="RSQ36"/>
      <c r="RSR36"/>
      <c r="RSS36"/>
      <c r="RST36"/>
      <c r="RSU36"/>
      <c r="RSV36"/>
      <c r="RSW36"/>
      <c r="RSX36"/>
      <c r="RSY36"/>
      <c r="RSZ36"/>
      <c r="RTA36"/>
      <c r="RTB36"/>
      <c r="RTC36"/>
      <c r="RTD36"/>
      <c r="RTE36"/>
      <c r="RTF36"/>
      <c r="RTG36"/>
      <c r="RTH36"/>
      <c r="RTI36"/>
      <c r="RTJ36"/>
      <c r="RTK36"/>
      <c r="RTL36"/>
      <c r="RTM36"/>
      <c r="RTN36"/>
      <c r="RTO36"/>
      <c r="RTP36"/>
      <c r="RTQ36"/>
      <c r="RTR36"/>
      <c r="RTS36"/>
      <c r="RTT36"/>
      <c r="RTU36"/>
      <c r="RTV36"/>
      <c r="RTW36"/>
      <c r="RTX36"/>
      <c r="RTY36"/>
      <c r="RTZ36"/>
      <c r="RUA36"/>
      <c r="RUB36"/>
      <c r="RUC36"/>
      <c r="RUD36"/>
      <c r="RUE36"/>
      <c r="RUF36"/>
      <c r="RUG36"/>
      <c r="RUH36"/>
      <c r="RUI36"/>
      <c r="RUJ36"/>
      <c r="RUK36"/>
      <c r="RUL36"/>
      <c r="RUM36"/>
      <c r="RUN36"/>
      <c r="RUO36"/>
      <c r="RUP36"/>
      <c r="RUQ36"/>
      <c r="RUR36"/>
      <c r="RUS36"/>
      <c r="RUT36"/>
      <c r="RUU36"/>
      <c r="RUV36"/>
      <c r="RUW36"/>
      <c r="RUX36"/>
      <c r="RUY36"/>
      <c r="RUZ36"/>
      <c r="RVA36"/>
      <c r="RVB36"/>
      <c r="RVC36"/>
      <c r="RVD36"/>
      <c r="RVE36"/>
      <c r="RVF36"/>
      <c r="RVG36"/>
      <c r="RVH36"/>
      <c r="RVI36"/>
      <c r="RVJ36"/>
      <c r="RVK36"/>
      <c r="RVL36"/>
      <c r="RVM36"/>
      <c r="RVN36"/>
      <c r="RVO36"/>
      <c r="RVP36"/>
      <c r="RVQ36"/>
      <c r="RVR36"/>
      <c r="RVS36"/>
      <c r="RVT36"/>
      <c r="RVU36"/>
      <c r="RVV36"/>
      <c r="RVW36"/>
      <c r="RVX36"/>
      <c r="RVY36"/>
      <c r="RVZ36"/>
      <c r="RWA36"/>
      <c r="RWB36"/>
      <c r="RWC36"/>
      <c r="RWD36"/>
      <c r="RWE36"/>
      <c r="RWF36"/>
      <c r="RWG36"/>
      <c r="RWH36"/>
      <c r="RWI36"/>
      <c r="RWJ36"/>
      <c r="RWK36"/>
      <c r="RWL36"/>
      <c r="RWM36"/>
      <c r="RWN36"/>
      <c r="RWO36"/>
      <c r="RWP36"/>
      <c r="RWQ36"/>
      <c r="RWR36"/>
      <c r="RWS36"/>
      <c r="RWT36"/>
      <c r="RWU36"/>
      <c r="RWV36"/>
      <c r="RWW36"/>
      <c r="RWX36"/>
      <c r="RWY36"/>
      <c r="RWZ36"/>
      <c r="RXA36"/>
      <c r="RXB36"/>
      <c r="RXC36"/>
      <c r="RXD36"/>
      <c r="RXE36"/>
      <c r="RXF36"/>
      <c r="RXG36"/>
      <c r="RXH36"/>
      <c r="RXI36"/>
      <c r="RXJ36"/>
      <c r="RXK36"/>
      <c r="RXL36"/>
      <c r="RXM36"/>
      <c r="RXN36"/>
      <c r="RXO36"/>
      <c r="RXP36"/>
      <c r="RXQ36"/>
      <c r="RXR36"/>
      <c r="RXS36"/>
      <c r="RXT36"/>
      <c r="RXU36"/>
      <c r="RXV36"/>
      <c r="RXW36"/>
      <c r="RXX36"/>
      <c r="RXY36"/>
      <c r="RXZ36"/>
      <c r="RYA36"/>
      <c r="RYB36"/>
      <c r="RYC36"/>
      <c r="RYD36"/>
      <c r="RYE36"/>
      <c r="RYF36"/>
      <c r="RYG36"/>
      <c r="RYH36"/>
      <c r="RYI36"/>
      <c r="RYJ36"/>
      <c r="RYK36"/>
      <c r="RYL36"/>
      <c r="RYM36"/>
      <c r="RYN36"/>
      <c r="RYO36"/>
      <c r="RYP36"/>
      <c r="RYQ36"/>
      <c r="RYR36"/>
      <c r="RYS36"/>
      <c r="RYT36"/>
      <c r="RYU36"/>
      <c r="RYV36"/>
      <c r="RYW36"/>
      <c r="RYX36"/>
      <c r="RYY36"/>
      <c r="RYZ36"/>
      <c r="RZA36"/>
      <c r="RZB36"/>
      <c r="RZC36"/>
      <c r="RZD36"/>
      <c r="RZE36"/>
      <c r="RZF36"/>
      <c r="RZG36"/>
      <c r="RZH36"/>
      <c r="RZI36"/>
      <c r="RZJ36"/>
      <c r="RZK36"/>
      <c r="RZL36"/>
      <c r="RZM36"/>
      <c r="RZN36"/>
      <c r="RZO36"/>
      <c r="RZP36"/>
      <c r="RZQ36"/>
      <c r="RZR36"/>
      <c r="RZS36"/>
      <c r="RZT36"/>
      <c r="RZU36"/>
      <c r="RZV36"/>
      <c r="RZW36"/>
      <c r="RZX36"/>
      <c r="RZY36"/>
      <c r="RZZ36"/>
      <c r="SAA36"/>
      <c r="SAB36"/>
      <c r="SAC36"/>
      <c r="SAD36"/>
      <c r="SAE36"/>
      <c r="SAF36"/>
      <c r="SAG36"/>
      <c r="SAH36"/>
      <c r="SAI36"/>
      <c r="SAJ36"/>
      <c r="SAK36"/>
      <c r="SAL36"/>
      <c r="SAM36"/>
      <c r="SAN36"/>
      <c r="SAO36"/>
      <c r="SAP36"/>
      <c r="SAQ36"/>
      <c r="SAR36"/>
      <c r="SAS36"/>
      <c r="SAT36"/>
      <c r="SAU36"/>
      <c r="SAV36"/>
      <c r="SAW36"/>
      <c r="SAX36"/>
      <c r="SAY36"/>
      <c r="SAZ36"/>
      <c r="SBA36"/>
      <c r="SBB36"/>
      <c r="SBC36"/>
      <c r="SBD36"/>
      <c r="SBE36"/>
      <c r="SBF36"/>
      <c r="SBG36"/>
      <c r="SBH36"/>
      <c r="SBI36"/>
      <c r="SBJ36"/>
      <c r="SBK36"/>
      <c r="SBL36"/>
      <c r="SBM36"/>
      <c r="SBN36"/>
      <c r="SBO36"/>
      <c r="SBP36"/>
      <c r="SBQ36"/>
      <c r="SBR36"/>
      <c r="SBS36"/>
      <c r="SBT36"/>
      <c r="SBU36"/>
      <c r="SBV36"/>
      <c r="SBW36"/>
      <c r="SBX36"/>
      <c r="SBY36"/>
      <c r="SBZ36"/>
      <c r="SCA36"/>
      <c r="SCB36"/>
      <c r="SCC36"/>
      <c r="SCD36"/>
      <c r="SCE36"/>
      <c r="SCF36"/>
      <c r="SCG36"/>
      <c r="SCH36"/>
      <c r="SCI36"/>
      <c r="SCJ36"/>
      <c r="SCK36"/>
      <c r="SCL36"/>
      <c r="SCM36"/>
      <c r="SCN36"/>
      <c r="SCO36"/>
      <c r="SCP36"/>
      <c r="SCQ36"/>
      <c r="SCR36"/>
      <c r="SCS36"/>
      <c r="SCT36"/>
      <c r="SCU36"/>
      <c r="SCV36"/>
      <c r="SCW36"/>
      <c r="SCX36"/>
      <c r="SCY36"/>
      <c r="SCZ36"/>
      <c r="SDA36"/>
      <c r="SDB36"/>
      <c r="SDC36"/>
      <c r="SDD36"/>
      <c r="SDE36"/>
      <c r="SDF36"/>
      <c r="SDG36"/>
      <c r="SDH36"/>
      <c r="SDI36"/>
      <c r="SDJ36"/>
      <c r="SDK36"/>
      <c r="SDL36"/>
      <c r="SDM36"/>
      <c r="SDN36"/>
      <c r="SDO36"/>
      <c r="SDP36"/>
      <c r="SDQ36"/>
      <c r="SDR36"/>
      <c r="SDS36"/>
      <c r="SDT36"/>
      <c r="SDU36"/>
      <c r="SDV36"/>
      <c r="SDW36"/>
      <c r="SDX36"/>
      <c r="SDY36"/>
      <c r="SDZ36"/>
      <c r="SEA36"/>
      <c r="SEB36"/>
      <c r="SEC36"/>
      <c r="SED36"/>
      <c r="SEE36"/>
      <c r="SEF36"/>
      <c r="SEG36"/>
      <c r="SEH36"/>
      <c r="SEI36"/>
      <c r="SEJ36"/>
      <c r="SEK36"/>
      <c r="SEL36"/>
      <c r="SEM36"/>
      <c r="SEN36"/>
      <c r="SEO36"/>
      <c r="SEP36"/>
      <c r="SEQ36"/>
      <c r="SER36"/>
      <c r="SES36"/>
      <c r="SET36"/>
      <c r="SEU36"/>
      <c r="SEV36"/>
      <c r="SEW36"/>
      <c r="SEX36"/>
      <c r="SEY36"/>
      <c r="SEZ36"/>
      <c r="SFA36"/>
      <c r="SFB36"/>
      <c r="SFC36"/>
      <c r="SFD36"/>
      <c r="SFE36"/>
      <c r="SFF36"/>
      <c r="SFG36"/>
      <c r="SFH36"/>
      <c r="SFI36"/>
      <c r="SFJ36"/>
      <c r="SFK36"/>
      <c r="SFL36"/>
      <c r="SFM36"/>
      <c r="SFN36"/>
      <c r="SFO36"/>
      <c r="SFP36"/>
      <c r="SFQ36"/>
      <c r="SFR36"/>
      <c r="SFS36"/>
      <c r="SFT36"/>
      <c r="SFU36"/>
      <c r="SFV36"/>
      <c r="SFW36"/>
      <c r="SFX36"/>
      <c r="SFY36"/>
      <c r="SFZ36"/>
      <c r="SGA36"/>
      <c r="SGB36"/>
      <c r="SGC36"/>
      <c r="SGD36"/>
      <c r="SGE36"/>
      <c r="SGF36"/>
      <c r="SGG36"/>
      <c r="SGH36"/>
      <c r="SGI36"/>
      <c r="SGJ36"/>
      <c r="SGK36"/>
      <c r="SGL36"/>
      <c r="SGM36"/>
      <c r="SGN36"/>
      <c r="SGO36"/>
      <c r="SGP36"/>
      <c r="SGQ36"/>
      <c r="SGR36"/>
      <c r="SGS36"/>
      <c r="SGT36"/>
      <c r="SGU36"/>
      <c r="SGV36"/>
      <c r="SGW36"/>
      <c r="SGX36"/>
      <c r="SGY36"/>
      <c r="SGZ36"/>
      <c r="SHA36"/>
      <c r="SHB36"/>
      <c r="SHC36"/>
      <c r="SHD36"/>
      <c r="SHE36"/>
      <c r="SHF36"/>
      <c r="SHG36"/>
      <c r="SHH36"/>
      <c r="SHI36"/>
      <c r="SHJ36"/>
      <c r="SHK36"/>
      <c r="SHL36"/>
      <c r="SHM36"/>
      <c r="SHN36"/>
      <c r="SHO36"/>
      <c r="SHP36"/>
      <c r="SHQ36"/>
      <c r="SHR36"/>
      <c r="SHS36"/>
      <c r="SHT36"/>
      <c r="SHU36"/>
      <c r="SHV36"/>
      <c r="SHW36"/>
      <c r="SHX36"/>
      <c r="SHY36"/>
      <c r="SHZ36"/>
      <c r="SIA36"/>
      <c r="SIB36"/>
      <c r="SIC36"/>
      <c r="SID36"/>
      <c r="SIE36"/>
      <c r="SIF36"/>
      <c r="SIG36"/>
      <c r="SIH36"/>
      <c r="SII36"/>
      <c r="SIJ36"/>
      <c r="SIK36"/>
      <c r="SIL36"/>
      <c r="SIM36"/>
      <c r="SIN36"/>
      <c r="SIO36"/>
      <c r="SIP36"/>
      <c r="SIQ36"/>
      <c r="SIR36"/>
      <c r="SIS36"/>
      <c r="SIT36"/>
      <c r="SIU36"/>
      <c r="SIV36"/>
      <c r="SIW36"/>
      <c r="SIX36"/>
      <c r="SIY36"/>
      <c r="SIZ36"/>
      <c r="SJA36"/>
      <c r="SJB36"/>
      <c r="SJC36"/>
      <c r="SJD36"/>
      <c r="SJE36"/>
      <c r="SJF36"/>
      <c r="SJG36"/>
      <c r="SJH36"/>
      <c r="SJI36"/>
      <c r="SJJ36"/>
      <c r="SJK36"/>
      <c r="SJL36"/>
      <c r="SJM36"/>
      <c r="SJN36"/>
      <c r="SJO36"/>
      <c r="SJP36"/>
      <c r="SJQ36"/>
      <c r="SJR36"/>
      <c r="SJS36"/>
      <c r="SJT36"/>
      <c r="SJU36"/>
      <c r="SJV36"/>
      <c r="SJW36"/>
      <c r="SJX36"/>
      <c r="SJY36"/>
      <c r="SJZ36"/>
      <c r="SKA36"/>
      <c r="SKB36"/>
      <c r="SKC36"/>
      <c r="SKD36"/>
      <c r="SKE36"/>
      <c r="SKF36"/>
      <c r="SKG36"/>
      <c r="SKH36"/>
      <c r="SKI36"/>
      <c r="SKJ36"/>
      <c r="SKK36"/>
      <c r="SKL36"/>
      <c r="SKM36"/>
      <c r="SKN36"/>
      <c r="SKO36"/>
      <c r="SKP36"/>
      <c r="SKQ36"/>
      <c r="SKR36"/>
      <c r="SKS36"/>
      <c r="SKT36"/>
      <c r="SKU36"/>
      <c r="SKV36"/>
      <c r="SKW36"/>
      <c r="SKX36"/>
      <c r="SKY36"/>
      <c r="SKZ36"/>
      <c r="SLA36"/>
      <c r="SLB36"/>
      <c r="SLC36"/>
      <c r="SLD36"/>
      <c r="SLE36"/>
      <c r="SLF36"/>
      <c r="SLG36"/>
      <c r="SLH36"/>
      <c r="SLI36"/>
      <c r="SLJ36"/>
      <c r="SLK36"/>
      <c r="SLL36"/>
      <c r="SLM36"/>
      <c r="SLN36"/>
      <c r="SLO36"/>
      <c r="SLP36"/>
      <c r="SLQ36"/>
      <c r="SLR36"/>
      <c r="SLS36"/>
      <c r="SLT36"/>
      <c r="SLU36"/>
      <c r="SLV36"/>
      <c r="SLW36"/>
      <c r="SLX36"/>
      <c r="SLY36"/>
      <c r="SLZ36"/>
      <c r="SMA36"/>
      <c r="SMB36"/>
      <c r="SMC36"/>
      <c r="SMD36"/>
      <c r="SME36"/>
      <c r="SMF36"/>
      <c r="SMG36"/>
      <c r="SMH36"/>
      <c r="SMI36"/>
      <c r="SMJ36"/>
      <c r="SMK36"/>
      <c r="SML36"/>
      <c r="SMM36"/>
      <c r="SMN36"/>
      <c r="SMO36"/>
      <c r="SMP36"/>
      <c r="SMQ36"/>
      <c r="SMR36"/>
      <c r="SMS36"/>
      <c r="SMT36"/>
      <c r="SMU36"/>
      <c r="SMV36"/>
      <c r="SMW36"/>
      <c r="SMX36"/>
      <c r="SMY36"/>
      <c r="SMZ36"/>
      <c r="SNA36"/>
      <c r="SNB36"/>
      <c r="SNC36"/>
      <c r="SND36"/>
      <c r="SNE36"/>
      <c r="SNF36"/>
      <c r="SNG36"/>
      <c r="SNH36"/>
      <c r="SNI36"/>
      <c r="SNJ36"/>
      <c r="SNK36"/>
      <c r="SNL36"/>
      <c r="SNM36"/>
      <c r="SNN36"/>
      <c r="SNO36"/>
      <c r="SNP36"/>
      <c r="SNQ36"/>
      <c r="SNR36"/>
      <c r="SNS36"/>
      <c r="SNT36"/>
      <c r="SNU36"/>
      <c r="SNV36"/>
      <c r="SNW36"/>
      <c r="SNX36"/>
      <c r="SNY36"/>
      <c r="SNZ36"/>
      <c r="SOA36"/>
      <c r="SOB36"/>
      <c r="SOC36"/>
      <c r="SOD36"/>
      <c r="SOE36"/>
      <c r="SOF36"/>
      <c r="SOG36"/>
      <c r="SOH36"/>
      <c r="SOI36"/>
      <c r="SOJ36"/>
      <c r="SOK36"/>
      <c r="SOL36"/>
      <c r="SOM36"/>
      <c r="SON36"/>
      <c r="SOO36"/>
      <c r="SOP36"/>
      <c r="SOQ36"/>
      <c r="SOR36"/>
      <c r="SOS36"/>
      <c r="SOT36"/>
      <c r="SOU36"/>
      <c r="SOV36"/>
      <c r="SOW36"/>
      <c r="SOX36"/>
      <c r="SOY36"/>
      <c r="SOZ36"/>
      <c r="SPA36"/>
      <c r="SPB36"/>
      <c r="SPC36"/>
      <c r="SPD36"/>
      <c r="SPE36"/>
      <c r="SPF36"/>
      <c r="SPG36"/>
      <c r="SPH36"/>
      <c r="SPI36"/>
      <c r="SPJ36"/>
      <c r="SPK36"/>
      <c r="SPL36"/>
      <c r="SPM36"/>
      <c r="SPN36"/>
      <c r="SPO36"/>
      <c r="SPP36"/>
      <c r="SPQ36"/>
      <c r="SPR36"/>
      <c r="SPS36"/>
      <c r="SPT36"/>
      <c r="SPU36"/>
      <c r="SPV36"/>
      <c r="SPW36"/>
      <c r="SPX36"/>
      <c r="SPY36"/>
      <c r="SPZ36"/>
      <c r="SQA36"/>
      <c r="SQB36"/>
      <c r="SQC36"/>
      <c r="SQD36"/>
      <c r="SQE36"/>
      <c r="SQF36"/>
      <c r="SQG36"/>
      <c r="SQH36"/>
      <c r="SQI36"/>
      <c r="SQJ36"/>
      <c r="SQK36"/>
      <c r="SQL36"/>
      <c r="SQM36"/>
      <c r="SQN36"/>
      <c r="SQO36"/>
      <c r="SQP36"/>
      <c r="SQQ36"/>
      <c r="SQR36"/>
      <c r="SQS36"/>
      <c r="SQT36"/>
      <c r="SQU36"/>
      <c r="SQV36"/>
      <c r="SQW36"/>
      <c r="SQX36"/>
      <c r="SQY36"/>
      <c r="SQZ36"/>
      <c r="SRA36"/>
      <c r="SRB36"/>
      <c r="SRC36"/>
      <c r="SRD36"/>
      <c r="SRE36"/>
      <c r="SRF36"/>
      <c r="SRG36"/>
      <c r="SRH36"/>
      <c r="SRI36"/>
      <c r="SRJ36"/>
      <c r="SRK36"/>
      <c r="SRL36"/>
      <c r="SRM36"/>
      <c r="SRN36"/>
      <c r="SRO36"/>
      <c r="SRP36"/>
      <c r="SRQ36"/>
      <c r="SRR36"/>
      <c r="SRS36"/>
      <c r="SRT36"/>
      <c r="SRU36"/>
      <c r="SRV36"/>
      <c r="SRW36"/>
      <c r="SRX36"/>
      <c r="SRY36"/>
      <c r="SRZ36"/>
      <c r="SSA36"/>
      <c r="SSB36"/>
      <c r="SSC36"/>
      <c r="SSD36"/>
      <c r="SSE36"/>
      <c r="SSF36"/>
      <c r="SSG36"/>
      <c r="SSH36"/>
      <c r="SSI36"/>
      <c r="SSJ36"/>
      <c r="SSK36"/>
      <c r="SSL36"/>
      <c r="SSM36"/>
      <c r="SSN36"/>
      <c r="SSO36"/>
      <c r="SSP36"/>
      <c r="SSQ36"/>
      <c r="SSR36"/>
      <c r="SSS36"/>
      <c r="SST36"/>
      <c r="SSU36"/>
      <c r="SSV36"/>
      <c r="SSW36"/>
      <c r="SSX36"/>
      <c r="SSY36"/>
      <c r="SSZ36"/>
      <c r="STA36"/>
      <c r="STB36"/>
      <c r="STC36"/>
      <c r="STD36"/>
      <c r="STE36"/>
      <c r="STF36"/>
      <c r="STG36"/>
      <c r="STH36"/>
      <c r="STI36"/>
      <c r="STJ36"/>
      <c r="STK36"/>
      <c r="STL36"/>
      <c r="STM36"/>
      <c r="STN36"/>
      <c r="STO36"/>
      <c r="STP36"/>
      <c r="STQ36"/>
      <c r="STR36"/>
      <c r="STS36"/>
      <c r="STT36"/>
      <c r="STU36"/>
      <c r="STV36"/>
      <c r="STW36"/>
      <c r="STX36"/>
      <c r="STY36"/>
      <c r="STZ36"/>
      <c r="SUA36"/>
      <c r="SUB36"/>
      <c r="SUC36"/>
      <c r="SUD36"/>
      <c r="SUE36"/>
      <c r="SUF36"/>
      <c r="SUG36"/>
      <c r="SUH36"/>
      <c r="SUI36"/>
      <c r="SUJ36"/>
      <c r="SUK36"/>
      <c r="SUL36"/>
      <c r="SUM36"/>
      <c r="SUN36"/>
      <c r="SUO36"/>
      <c r="SUP36"/>
      <c r="SUQ36"/>
      <c r="SUR36"/>
      <c r="SUS36"/>
      <c r="SUT36"/>
      <c r="SUU36"/>
      <c r="SUV36"/>
      <c r="SUW36"/>
      <c r="SUX36"/>
      <c r="SUY36"/>
      <c r="SUZ36"/>
      <c r="SVA36"/>
      <c r="SVB36"/>
      <c r="SVC36"/>
      <c r="SVD36"/>
      <c r="SVE36"/>
      <c r="SVF36"/>
      <c r="SVG36"/>
      <c r="SVH36"/>
      <c r="SVI36"/>
      <c r="SVJ36"/>
      <c r="SVK36"/>
      <c r="SVL36"/>
      <c r="SVM36"/>
      <c r="SVN36"/>
      <c r="SVO36"/>
      <c r="SVP36"/>
      <c r="SVQ36"/>
      <c r="SVR36"/>
      <c r="SVS36"/>
      <c r="SVT36"/>
      <c r="SVU36"/>
      <c r="SVV36"/>
      <c r="SVW36"/>
      <c r="SVX36"/>
      <c r="SVY36"/>
      <c r="SVZ36"/>
      <c r="SWA36"/>
      <c r="SWB36"/>
      <c r="SWC36"/>
      <c r="SWD36"/>
      <c r="SWE36"/>
      <c r="SWF36"/>
      <c r="SWG36"/>
      <c r="SWH36"/>
      <c r="SWI36"/>
      <c r="SWJ36"/>
      <c r="SWK36"/>
      <c r="SWL36"/>
      <c r="SWM36"/>
      <c r="SWN36"/>
      <c r="SWO36"/>
      <c r="SWP36"/>
      <c r="SWQ36"/>
      <c r="SWR36"/>
      <c r="SWS36"/>
      <c r="SWT36"/>
      <c r="SWU36"/>
      <c r="SWV36"/>
      <c r="SWW36"/>
      <c r="SWX36"/>
      <c r="SWY36"/>
      <c r="SWZ36"/>
      <c r="SXA36"/>
      <c r="SXB36"/>
      <c r="SXC36"/>
      <c r="SXD36"/>
      <c r="SXE36"/>
      <c r="SXF36"/>
      <c r="SXG36"/>
      <c r="SXH36"/>
      <c r="SXI36"/>
      <c r="SXJ36"/>
      <c r="SXK36"/>
      <c r="SXL36"/>
      <c r="SXM36"/>
      <c r="SXN36"/>
      <c r="SXO36"/>
      <c r="SXP36"/>
      <c r="SXQ36"/>
      <c r="SXR36"/>
      <c r="SXS36"/>
      <c r="SXT36"/>
      <c r="SXU36"/>
      <c r="SXV36"/>
      <c r="SXW36"/>
      <c r="SXX36"/>
      <c r="SXY36"/>
      <c r="SXZ36"/>
      <c r="SYA36"/>
      <c r="SYB36"/>
      <c r="SYC36"/>
      <c r="SYD36"/>
      <c r="SYE36"/>
      <c r="SYF36"/>
      <c r="SYG36"/>
      <c r="SYH36"/>
      <c r="SYI36"/>
      <c r="SYJ36"/>
      <c r="SYK36"/>
      <c r="SYL36"/>
      <c r="SYM36"/>
      <c r="SYN36"/>
      <c r="SYO36"/>
      <c r="SYP36"/>
      <c r="SYQ36"/>
      <c r="SYR36"/>
      <c r="SYS36"/>
      <c r="SYT36"/>
      <c r="SYU36"/>
      <c r="SYV36"/>
      <c r="SYW36"/>
      <c r="SYX36"/>
      <c r="SYY36"/>
      <c r="SYZ36"/>
      <c r="SZA36"/>
      <c r="SZB36"/>
      <c r="SZC36"/>
      <c r="SZD36"/>
      <c r="SZE36"/>
      <c r="SZF36"/>
      <c r="SZG36"/>
      <c r="SZH36"/>
      <c r="SZI36"/>
      <c r="SZJ36"/>
      <c r="SZK36"/>
      <c r="SZL36"/>
      <c r="SZM36"/>
      <c r="SZN36"/>
      <c r="SZO36"/>
      <c r="SZP36"/>
      <c r="SZQ36"/>
      <c r="SZR36"/>
      <c r="SZS36"/>
      <c r="SZT36"/>
      <c r="SZU36"/>
      <c r="SZV36"/>
      <c r="SZW36"/>
      <c r="SZX36"/>
      <c r="SZY36"/>
      <c r="SZZ36"/>
      <c r="TAA36"/>
      <c r="TAB36"/>
      <c r="TAC36"/>
      <c r="TAD36"/>
      <c r="TAE36"/>
      <c r="TAF36"/>
      <c r="TAG36"/>
      <c r="TAH36"/>
      <c r="TAI36"/>
      <c r="TAJ36"/>
      <c r="TAK36"/>
      <c r="TAL36"/>
      <c r="TAM36"/>
      <c r="TAN36"/>
      <c r="TAO36"/>
      <c r="TAP36"/>
      <c r="TAQ36"/>
      <c r="TAR36"/>
      <c r="TAS36"/>
      <c r="TAT36"/>
      <c r="TAU36"/>
      <c r="TAV36"/>
      <c r="TAW36"/>
      <c r="TAX36"/>
      <c r="TAY36"/>
      <c r="TAZ36"/>
      <c r="TBA36"/>
      <c r="TBB36"/>
      <c r="TBC36"/>
      <c r="TBD36"/>
      <c r="TBE36"/>
      <c r="TBF36"/>
      <c r="TBG36"/>
      <c r="TBH36"/>
      <c r="TBI36"/>
      <c r="TBJ36"/>
      <c r="TBK36"/>
      <c r="TBL36"/>
      <c r="TBM36"/>
      <c r="TBN36"/>
      <c r="TBO36"/>
      <c r="TBP36"/>
      <c r="TBQ36"/>
      <c r="TBR36"/>
      <c r="TBS36"/>
      <c r="TBT36"/>
      <c r="TBU36"/>
      <c r="TBV36"/>
      <c r="TBW36"/>
      <c r="TBX36"/>
      <c r="TBY36"/>
      <c r="TBZ36"/>
      <c r="TCA36"/>
      <c r="TCB36"/>
      <c r="TCC36"/>
      <c r="TCD36"/>
      <c r="TCE36"/>
      <c r="TCF36"/>
      <c r="TCG36"/>
      <c r="TCH36"/>
      <c r="TCI36"/>
      <c r="TCJ36"/>
      <c r="TCK36"/>
      <c r="TCL36"/>
      <c r="TCM36"/>
      <c r="TCN36"/>
      <c r="TCO36"/>
      <c r="TCP36"/>
      <c r="TCQ36"/>
      <c r="TCR36"/>
      <c r="TCS36"/>
      <c r="TCT36"/>
      <c r="TCU36"/>
      <c r="TCV36"/>
      <c r="TCW36"/>
      <c r="TCX36"/>
      <c r="TCY36"/>
      <c r="TCZ36"/>
      <c r="TDA36"/>
      <c r="TDB36"/>
      <c r="TDC36"/>
      <c r="TDD36"/>
      <c r="TDE36"/>
      <c r="TDF36"/>
      <c r="TDG36"/>
      <c r="TDH36"/>
      <c r="TDI36"/>
      <c r="TDJ36"/>
      <c r="TDK36"/>
      <c r="TDL36"/>
      <c r="TDM36"/>
      <c r="TDN36"/>
      <c r="TDO36"/>
      <c r="TDP36"/>
      <c r="TDQ36"/>
      <c r="TDR36"/>
      <c r="TDS36"/>
      <c r="TDT36"/>
      <c r="TDU36"/>
      <c r="TDV36"/>
      <c r="TDW36"/>
      <c r="TDX36"/>
      <c r="TDY36"/>
      <c r="TDZ36"/>
      <c r="TEA36"/>
      <c r="TEB36"/>
      <c r="TEC36"/>
      <c r="TED36"/>
      <c r="TEE36"/>
      <c r="TEF36"/>
      <c r="TEG36"/>
      <c r="TEH36"/>
      <c r="TEI36"/>
      <c r="TEJ36"/>
      <c r="TEK36"/>
      <c r="TEL36"/>
      <c r="TEM36"/>
      <c r="TEN36"/>
      <c r="TEO36"/>
      <c r="TEP36"/>
      <c r="TEQ36"/>
      <c r="TER36"/>
      <c r="TES36"/>
      <c r="TET36"/>
      <c r="TEU36"/>
      <c r="TEV36"/>
      <c r="TEW36"/>
      <c r="TEX36"/>
      <c r="TEY36"/>
      <c r="TEZ36"/>
      <c r="TFA36"/>
      <c r="TFB36"/>
      <c r="TFC36"/>
      <c r="TFD36"/>
      <c r="TFE36"/>
      <c r="TFF36"/>
      <c r="TFG36"/>
      <c r="TFH36"/>
      <c r="TFI36"/>
      <c r="TFJ36"/>
      <c r="TFK36"/>
      <c r="TFL36"/>
      <c r="TFM36"/>
      <c r="TFN36"/>
      <c r="TFO36"/>
      <c r="TFP36"/>
      <c r="TFQ36"/>
      <c r="TFR36"/>
      <c r="TFS36"/>
      <c r="TFT36"/>
      <c r="TFU36"/>
      <c r="TFV36"/>
      <c r="TFW36"/>
      <c r="TFX36"/>
      <c r="TFY36"/>
      <c r="TFZ36"/>
      <c r="TGA36"/>
      <c r="TGB36"/>
      <c r="TGC36"/>
      <c r="TGD36"/>
      <c r="TGE36"/>
      <c r="TGF36"/>
      <c r="TGG36"/>
      <c r="TGH36"/>
      <c r="TGI36"/>
      <c r="TGJ36"/>
      <c r="TGK36"/>
      <c r="TGL36"/>
      <c r="TGM36"/>
      <c r="TGN36"/>
      <c r="TGO36"/>
      <c r="TGP36"/>
      <c r="TGQ36"/>
      <c r="TGR36"/>
      <c r="TGS36"/>
      <c r="TGT36"/>
      <c r="TGU36"/>
      <c r="TGV36"/>
      <c r="TGW36"/>
      <c r="TGX36"/>
      <c r="TGY36"/>
      <c r="TGZ36"/>
      <c r="THA36"/>
      <c r="THB36"/>
      <c r="THC36"/>
      <c r="THD36"/>
      <c r="THE36"/>
      <c r="THF36"/>
      <c r="THG36"/>
      <c r="THH36"/>
      <c r="THI36"/>
      <c r="THJ36"/>
      <c r="THK36"/>
      <c r="THL36"/>
      <c r="THM36"/>
      <c r="THN36"/>
      <c r="THO36"/>
      <c r="THP36"/>
      <c r="THQ36"/>
      <c r="THR36"/>
      <c r="THS36"/>
      <c r="THT36"/>
      <c r="THU36"/>
      <c r="THV36"/>
      <c r="THW36"/>
      <c r="THX36"/>
      <c r="THY36"/>
      <c r="THZ36"/>
      <c r="TIA36"/>
      <c r="TIB36"/>
      <c r="TIC36"/>
      <c r="TID36"/>
      <c r="TIE36"/>
      <c r="TIF36"/>
      <c r="TIG36"/>
      <c r="TIH36"/>
      <c r="TII36"/>
      <c r="TIJ36"/>
      <c r="TIK36"/>
      <c r="TIL36"/>
      <c r="TIM36"/>
      <c r="TIN36"/>
      <c r="TIO36"/>
      <c r="TIP36"/>
      <c r="TIQ36"/>
      <c r="TIR36"/>
      <c r="TIS36"/>
      <c r="TIT36"/>
      <c r="TIU36"/>
      <c r="TIV36"/>
      <c r="TIW36"/>
      <c r="TIX36"/>
      <c r="TIY36"/>
      <c r="TIZ36"/>
      <c r="TJA36"/>
      <c r="TJB36"/>
      <c r="TJC36"/>
      <c r="TJD36"/>
      <c r="TJE36"/>
      <c r="TJF36"/>
      <c r="TJG36"/>
      <c r="TJH36"/>
      <c r="TJI36"/>
      <c r="TJJ36"/>
      <c r="TJK36"/>
      <c r="TJL36"/>
      <c r="TJM36"/>
      <c r="TJN36"/>
      <c r="TJO36"/>
      <c r="TJP36"/>
      <c r="TJQ36"/>
      <c r="TJR36"/>
      <c r="TJS36"/>
      <c r="TJT36"/>
      <c r="TJU36"/>
      <c r="TJV36"/>
      <c r="TJW36"/>
      <c r="TJX36"/>
      <c r="TJY36"/>
      <c r="TJZ36"/>
      <c r="TKA36"/>
      <c r="TKB36"/>
      <c r="TKC36"/>
      <c r="TKD36"/>
      <c r="TKE36"/>
      <c r="TKF36"/>
      <c r="TKG36"/>
      <c r="TKH36"/>
      <c r="TKI36"/>
      <c r="TKJ36"/>
      <c r="TKK36"/>
      <c r="TKL36"/>
      <c r="TKM36"/>
      <c r="TKN36"/>
      <c r="TKO36"/>
      <c r="TKP36"/>
      <c r="TKQ36"/>
      <c r="TKR36"/>
      <c r="TKS36"/>
      <c r="TKT36"/>
      <c r="TKU36"/>
      <c r="TKV36"/>
      <c r="TKW36"/>
      <c r="TKX36"/>
      <c r="TKY36"/>
      <c r="TKZ36"/>
      <c r="TLA36"/>
      <c r="TLB36"/>
      <c r="TLC36"/>
      <c r="TLD36"/>
      <c r="TLE36"/>
      <c r="TLF36"/>
      <c r="TLG36"/>
      <c r="TLH36"/>
      <c r="TLI36"/>
      <c r="TLJ36"/>
      <c r="TLK36"/>
      <c r="TLL36"/>
      <c r="TLM36"/>
      <c r="TLN36"/>
      <c r="TLO36"/>
      <c r="TLP36"/>
      <c r="TLQ36"/>
      <c r="TLR36"/>
      <c r="TLS36"/>
      <c r="TLT36"/>
      <c r="TLU36"/>
      <c r="TLV36"/>
      <c r="TLW36"/>
      <c r="TLX36"/>
      <c r="TLY36"/>
      <c r="TLZ36"/>
      <c r="TMA36"/>
      <c r="TMB36"/>
      <c r="TMC36"/>
      <c r="TMD36"/>
      <c r="TME36"/>
      <c r="TMF36"/>
      <c r="TMG36"/>
      <c r="TMH36"/>
      <c r="TMI36"/>
      <c r="TMJ36"/>
      <c r="TMK36"/>
      <c r="TML36"/>
      <c r="TMM36"/>
      <c r="TMN36"/>
      <c r="TMO36"/>
      <c r="TMP36"/>
      <c r="TMQ36"/>
      <c r="TMR36"/>
      <c r="TMS36"/>
      <c r="TMT36"/>
      <c r="TMU36"/>
      <c r="TMV36"/>
      <c r="TMW36"/>
      <c r="TMX36"/>
      <c r="TMY36"/>
      <c r="TMZ36"/>
      <c r="TNA36"/>
      <c r="TNB36"/>
      <c r="TNC36"/>
      <c r="TND36"/>
      <c r="TNE36"/>
      <c r="TNF36"/>
      <c r="TNG36"/>
      <c r="TNH36"/>
      <c r="TNI36"/>
      <c r="TNJ36"/>
      <c r="TNK36"/>
      <c r="TNL36"/>
      <c r="TNM36"/>
      <c r="TNN36"/>
      <c r="TNO36"/>
      <c r="TNP36"/>
      <c r="TNQ36"/>
      <c r="TNR36"/>
      <c r="TNS36"/>
      <c r="TNT36"/>
      <c r="TNU36"/>
      <c r="TNV36"/>
      <c r="TNW36"/>
      <c r="TNX36"/>
      <c r="TNY36"/>
      <c r="TNZ36"/>
      <c r="TOA36"/>
      <c r="TOB36"/>
      <c r="TOC36"/>
      <c r="TOD36"/>
      <c r="TOE36"/>
      <c r="TOF36"/>
      <c r="TOG36"/>
      <c r="TOH36"/>
      <c r="TOI36"/>
      <c r="TOJ36"/>
      <c r="TOK36"/>
      <c r="TOL36"/>
      <c r="TOM36"/>
      <c r="TON36"/>
      <c r="TOO36"/>
      <c r="TOP36"/>
      <c r="TOQ36"/>
      <c r="TOR36"/>
      <c r="TOS36"/>
      <c r="TOT36"/>
      <c r="TOU36"/>
      <c r="TOV36"/>
      <c r="TOW36"/>
      <c r="TOX36"/>
      <c r="TOY36"/>
      <c r="TOZ36"/>
      <c r="TPA36"/>
      <c r="TPB36"/>
      <c r="TPC36"/>
      <c r="TPD36"/>
      <c r="TPE36"/>
      <c r="TPF36"/>
      <c r="TPG36"/>
      <c r="TPH36"/>
      <c r="TPI36"/>
      <c r="TPJ36"/>
      <c r="TPK36"/>
      <c r="TPL36"/>
      <c r="TPM36"/>
      <c r="TPN36"/>
      <c r="TPO36"/>
      <c r="TPP36"/>
      <c r="TPQ36"/>
      <c r="TPR36"/>
      <c r="TPS36"/>
      <c r="TPT36"/>
      <c r="TPU36"/>
      <c r="TPV36"/>
      <c r="TPW36"/>
      <c r="TPX36"/>
      <c r="TPY36"/>
      <c r="TPZ36"/>
      <c r="TQA36"/>
      <c r="TQB36"/>
      <c r="TQC36"/>
      <c r="TQD36"/>
      <c r="TQE36"/>
      <c r="TQF36"/>
      <c r="TQG36"/>
      <c r="TQH36"/>
      <c r="TQI36"/>
      <c r="TQJ36"/>
      <c r="TQK36"/>
      <c r="TQL36"/>
      <c r="TQM36"/>
      <c r="TQN36"/>
      <c r="TQO36"/>
      <c r="TQP36"/>
      <c r="TQQ36"/>
      <c r="TQR36"/>
      <c r="TQS36"/>
      <c r="TQT36"/>
      <c r="TQU36"/>
      <c r="TQV36"/>
      <c r="TQW36"/>
      <c r="TQX36"/>
      <c r="TQY36"/>
      <c r="TQZ36"/>
      <c r="TRA36"/>
      <c r="TRB36"/>
      <c r="TRC36"/>
      <c r="TRD36"/>
      <c r="TRE36"/>
      <c r="TRF36"/>
      <c r="TRG36"/>
      <c r="TRH36"/>
      <c r="TRI36"/>
      <c r="TRJ36"/>
      <c r="TRK36"/>
      <c r="TRL36"/>
      <c r="TRM36"/>
      <c r="TRN36"/>
      <c r="TRO36"/>
      <c r="TRP36"/>
      <c r="TRQ36"/>
      <c r="TRR36"/>
      <c r="TRS36"/>
      <c r="TRT36"/>
      <c r="TRU36"/>
      <c r="TRV36"/>
      <c r="TRW36"/>
      <c r="TRX36"/>
      <c r="TRY36"/>
      <c r="TRZ36"/>
      <c r="TSA36"/>
      <c r="TSB36"/>
      <c r="TSC36"/>
      <c r="TSD36"/>
      <c r="TSE36"/>
      <c r="TSF36"/>
      <c r="TSG36"/>
      <c r="TSH36"/>
      <c r="TSI36"/>
      <c r="TSJ36"/>
      <c r="TSK36"/>
      <c r="TSL36"/>
      <c r="TSM36"/>
      <c r="TSN36"/>
      <c r="TSO36"/>
      <c r="TSP36"/>
      <c r="TSQ36"/>
      <c r="TSR36"/>
      <c r="TSS36"/>
      <c r="TST36"/>
      <c r="TSU36"/>
      <c r="TSV36"/>
      <c r="TSW36"/>
      <c r="TSX36"/>
      <c r="TSY36"/>
      <c r="TSZ36"/>
      <c r="TTA36"/>
      <c r="TTB36"/>
      <c r="TTC36"/>
      <c r="TTD36"/>
      <c r="TTE36"/>
      <c r="TTF36"/>
      <c r="TTG36"/>
      <c r="TTH36"/>
      <c r="TTI36"/>
      <c r="TTJ36"/>
      <c r="TTK36"/>
      <c r="TTL36"/>
      <c r="TTM36"/>
      <c r="TTN36"/>
      <c r="TTO36"/>
      <c r="TTP36"/>
      <c r="TTQ36"/>
      <c r="TTR36"/>
      <c r="TTS36"/>
      <c r="TTT36"/>
      <c r="TTU36"/>
      <c r="TTV36"/>
      <c r="TTW36"/>
      <c r="TTX36"/>
      <c r="TTY36"/>
      <c r="TTZ36"/>
      <c r="TUA36"/>
      <c r="TUB36"/>
      <c r="TUC36"/>
      <c r="TUD36"/>
      <c r="TUE36"/>
      <c r="TUF36"/>
      <c r="TUG36"/>
      <c r="TUH36"/>
      <c r="TUI36"/>
      <c r="TUJ36"/>
      <c r="TUK36"/>
      <c r="TUL36"/>
      <c r="TUM36"/>
      <c r="TUN36"/>
      <c r="TUO36"/>
      <c r="TUP36"/>
      <c r="TUQ36"/>
      <c r="TUR36"/>
      <c r="TUS36"/>
      <c r="TUT36"/>
      <c r="TUU36"/>
      <c r="TUV36"/>
      <c r="TUW36"/>
      <c r="TUX36"/>
      <c r="TUY36"/>
      <c r="TUZ36"/>
      <c r="TVA36"/>
      <c r="TVB36"/>
      <c r="TVC36"/>
      <c r="TVD36"/>
      <c r="TVE36"/>
      <c r="TVF36"/>
      <c r="TVG36"/>
      <c r="TVH36"/>
      <c r="TVI36"/>
      <c r="TVJ36"/>
      <c r="TVK36"/>
      <c r="TVL36"/>
      <c r="TVM36"/>
      <c r="TVN36"/>
      <c r="TVO36"/>
      <c r="TVP36"/>
      <c r="TVQ36"/>
      <c r="TVR36"/>
      <c r="TVS36"/>
      <c r="TVT36"/>
      <c r="TVU36"/>
      <c r="TVV36"/>
      <c r="TVW36"/>
      <c r="TVX36"/>
      <c r="TVY36"/>
      <c r="TVZ36"/>
      <c r="TWA36"/>
      <c r="TWB36"/>
      <c r="TWC36"/>
      <c r="TWD36"/>
      <c r="TWE36"/>
      <c r="TWF36"/>
      <c r="TWG36"/>
      <c r="TWH36"/>
      <c r="TWI36"/>
      <c r="TWJ36"/>
      <c r="TWK36"/>
      <c r="TWL36"/>
      <c r="TWM36"/>
      <c r="TWN36"/>
      <c r="TWO36"/>
      <c r="TWP36"/>
      <c r="TWQ36"/>
      <c r="TWR36"/>
      <c r="TWS36"/>
      <c r="TWT36"/>
      <c r="TWU36"/>
      <c r="TWV36"/>
      <c r="TWW36"/>
      <c r="TWX36"/>
      <c r="TWY36"/>
      <c r="TWZ36"/>
      <c r="TXA36"/>
      <c r="TXB36"/>
      <c r="TXC36"/>
      <c r="TXD36"/>
      <c r="TXE36"/>
      <c r="TXF36"/>
      <c r="TXG36"/>
      <c r="TXH36"/>
      <c r="TXI36"/>
      <c r="TXJ36"/>
      <c r="TXK36"/>
      <c r="TXL36"/>
      <c r="TXM36"/>
      <c r="TXN36"/>
      <c r="TXO36"/>
      <c r="TXP36"/>
      <c r="TXQ36"/>
      <c r="TXR36"/>
      <c r="TXS36"/>
      <c r="TXT36"/>
      <c r="TXU36"/>
      <c r="TXV36"/>
      <c r="TXW36"/>
      <c r="TXX36"/>
      <c r="TXY36"/>
      <c r="TXZ36"/>
      <c r="TYA36"/>
      <c r="TYB36"/>
      <c r="TYC36"/>
      <c r="TYD36"/>
      <c r="TYE36"/>
      <c r="TYF36"/>
      <c r="TYG36"/>
      <c r="TYH36"/>
      <c r="TYI36"/>
      <c r="TYJ36"/>
      <c r="TYK36"/>
      <c r="TYL36"/>
      <c r="TYM36"/>
      <c r="TYN36"/>
      <c r="TYO36"/>
      <c r="TYP36"/>
      <c r="TYQ36"/>
      <c r="TYR36"/>
      <c r="TYS36"/>
      <c r="TYT36"/>
      <c r="TYU36"/>
      <c r="TYV36"/>
      <c r="TYW36"/>
      <c r="TYX36"/>
      <c r="TYY36"/>
      <c r="TYZ36"/>
      <c r="TZA36"/>
      <c r="TZB36"/>
      <c r="TZC36"/>
      <c r="TZD36"/>
      <c r="TZE36"/>
      <c r="TZF36"/>
      <c r="TZG36"/>
      <c r="TZH36"/>
      <c r="TZI36"/>
      <c r="TZJ36"/>
      <c r="TZK36"/>
      <c r="TZL36"/>
      <c r="TZM36"/>
      <c r="TZN36"/>
      <c r="TZO36"/>
      <c r="TZP36"/>
      <c r="TZQ36"/>
      <c r="TZR36"/>
      <c r="TZS36"/>
      <c r="TZT36"/>
      <c r="TZU36"/>
      <c r="TZV36"/>
      <c r="TZW36"/>
      <c r="TZX36"/>
      <c r="TZY36"/>
      <c r="TZZ36"/>
      <c r="UAA36"/>
      <c r="UAB36"/>
      <c r="UAC36"/>
      <c r="UAD36"/>
      <c r="UAE36"/>
      <c r="UAF36"/>
      <c r="UAG36"/>
      <c r="UAH36"/>
      <c r="UAI36"/>
      <c r="UAJ36"/>
      <c r="UAK36"/>
      <c r="UAL36"/>
      <c r="UAM36"/>
      <c r="UAN36"/>
      <c r="UAO36"/>
      <c r="UAP36"/>
      <c r="UAQ36"/>
      <c r="UAR36"/>
      <c r="UAS36"/>
      <c r="UAT36"/>
      <c r="UAU36"/>
      <c r="UAV36"/>
      <c r="UAW36"/>
      <c r="UAX36"/>
      <c r="UAY36"/>
      <c r="UAZ36"/>
      <c r="UBA36"/>
      <c r="UBB36"/>
      <c r="UBC36"/>
      <c r="UBD36"/>
      <c r="UBE36"/>
      <c r="UBF36"/>
      <c r="UBG36"/>
      <c r="UBH36"/>
      <c r="UBI36"/>
      <c r="UBJ36"/>
      <c r="UBK36"/>
      <c r="UBL36"/>
      <c r="UBM36"/>
      <c r="UBN36"/>
      <c r="UBO36"/>
      <c r="UBP36"/>
      <c r="UBQ36"/>
      <c r="UBR36"/>
      <c r="UBS36"/>
      <c r="UBT36"/>
      <c r="UBU36"/>
      <c r="UBV36"/>
      <c r="UBW36"/>
      <c r="UBX36"/>
      <c r="UBY36"/>
      <c r="UBZ36"/>
      <c r="UCA36"/>
      <c r="UCB36"/>
      <c r="UCC36"/>
      <c r="UCD36"/>
      <c r="UCE36"/>
      <c r="UCF36"/>
      <c r="UCG36"/>
      <c r="UCH36"/>
      <c r="UCI36"/>
      <c r="UCJ36"/>
      <c r="UCK36"/>
      <c r="UCL36"/>
      <c r="UCM36"/>
      <c r="UCN36"/>
      <c r="UCO36"/>
      <c r="UCP36"/>
      <c r="UCQ36"/>
      <c r="UCR36"/>
      <c r="UCS36"/>
      <c r="UCT36"/>
      <c r="UCU36"/>
      <c r="UCV36"/>
      <c r="UCW36"/>
      <c r="UCX36"/>
      <c r="UCY36"/>
      <c r="UCZ36"/>
      <c r="UDA36"/>
      <c r="UDB36"/>
      <c r="UDC36"/>
      <c r="UDD36"/>
      <c r="UDE36"/>
      <c r="UDF36"/>
      <c r="UDG36"/>
      <c r="UDH36"/>
      <c r="UDI36"/>
      <c r="UDJ36"/>
      <c r="UDK36"/>
      <c r="UDL36"/>
      <c r="UDM36"/>
      <c r="UDN36"/>
      <c r="UDO36"/>
      <c r="UDP36"/>
      <c r="UDQ36"/>
      <c r="UDR36"/>
      <c r="UDS36"/>
      <c r="UDT36"/>
      <c r="UDU36"/>
      <c r="UDV36"/>
      <c r="UDW36"/>
      <c r="UDX36"/>
      <c r="UDY36"/>
      <c r="UDZ36"/>
      <c r="UEA36"/>
      <c r="UEB36"/>
      <c r="UEC36"/>
      <c r="UED36"/>
      <c r="UEE36"/>
      <c r="UEF36"/>
      <c r="UEG36"/>
      <c r="UEH36"/>
      <c r="UEI36"/>
      <c r="UEJ36"/>
      <c r="UEK36"/>
      <c r="UEL36"/>
      <c r="UEM36"/>
      <c r="UEN36"/>
      <c r="UEO36"/>
      <c r="UEP36"/>
      <c r="UEQ36"/>
      <c r="UER36"/>
      <c r="UES36"/>
      <c r="UET36"/>
      <c r="UEU36"/>
      <c r="UEV36"/>
      <c r="UEW36"/>
      <c r="UEX36"/>
      <c r="UEY36"/>
      <c r="UEZ36"/>
      <c r="UFA36"/>
      <c r="UFB36"/>
      <c r="UFC36"/>
      <c r="UFD36"/>
      <c r="UFE36"/>
      <c r="UFF36"/>
      <c r="UFG36"/>
      <c r="UFH36"/>
      <c r="UFI36"/>
      <c r="UFJ36"/>
      <c r="UFK36"/>
      <c r="UFL36"/>
      <c r="UFM36"/>
      <c r="UFN36"/>
      <c r="UFO36"/>
      <c r="UFP36"/>
      <c r="UFQ36"/>
      <c r="UFR36"/>
      <c r="UFS36"/>
      <c r="UFT36"/>
      <c r="UFU36"/>
      <c r="UFV36"/>
      <c r="UFW36"/>
      <c r="UFX36"/>
      <c r="UFY36"/>
      <c r="UFZ36"/>
      <c r="UGA36"/>
      <c r="UGB36"/>
      <c r="UGC36"/>
      <c r="UGD36"/>
      <c r="UGE36"/>
      <c r="UGF36"/>
      <c r="UGG36"/>
      <c r="UGH36"/>
      <c r="UGI36"/>
      <c r="UGJ36"/>
      <c r="UGK36"/>
      <c r="UGL36"/>
      <c r="UGM36"/>
      <c r="UGN36"/>
      <c r="UGO36"/>
      <c r="UGP36"/>
      <c r="UGQ36"/>
      <c r="UGR36"/>
      <c r="UGS36"/>
      <c r="UGT36"/>
      <c r="UGU36"/>
      <c r="UGV36"/>
      <c r="UGW36"/>
      <c r="UGX36"/>
      <c r="UGY36"/>
      <c r="UGZ36"/>
      <c r="UHA36"/>
      <c r="UHB36"/>
      <c r="UHC36"/>
      <c r="UHD36"/>
      <c r="UHE36"/>
      <c r="UHF36"/>
      <c r="UHG36"/>
      <c r="UHH36"/>
      <c r="UHI36"/>
      <c r="UHJ36"/>
      <c r="UHK36"/>
      <c r="UHL36"/>
      <c r="UHM36"/>
      <c r="UHN36"/>
      <c r="UHO36"/>
      <c r="UHP36"/>
      <c r="UHQ36"/>
      <c r="UHR36"/>
      <c r="UHS36"/>
      <c r="UHT36"/>
      <c r="UHU36"/>
      <c r="UHV36"/>
      <c r="UHW36"/>
      <c r="UHX36"/>
      <c r="UHY36"/>
      <c r="UHZ36"/>
      <c r="UIA36"/>
      <c r="UIB36"/>
      <c r="UIC36"/>
      <c r="UID36"/>
      <c r="UIE36"/>
      <c r="UIF36"/>
      <c r="UIG36"/>
      <c r="UIH36"/>
      <c r="UII36"/>
      <c r="UIJ36"/>
      <c r="UIK36"/>
      <c r="UIL36"/>
      <c r="UIM36"/>
      <c r="UIN36"/>
      <c r="UIO36"/>
      <c r="UIP36"/>
      <c r="UIQ36"/>
      <c r="UIR36"/>
      <c r="UIS36"/>
      <c r="UIT36"/>
      <c r="UIU36"/>
      <c r="UIV36"/>
      <c r="UIW36"/>
      <c r="UIX36"/>
      <c r="UIY36"/>
      <c r="UIZ36"/>
      <c r="UJA36"/>
      <c r="UJB36"/>
      <c r="UJC36"/>
      <c r="UJD36"/>
      <c r="UJE36"/>
      <c r="UJF36"/>
      <c r="UJG36"/>
      <c r="UJH36"/>
      <c r="UJI36"/>
      <c r="UJJ36"/>
      <c r="UJK36"/>
      <c r="UJL36"/>
      <c r="UJM36"/>
      <c r="UJN36"/>
      <c r="UJO36"/>
      <c r="UJP36"/>
      <c r="UJQ36"/>
      <c r="UJR36"/>
      <c r="UJS36"/>
      <c r="UJT36"/>
      <c r="UJU36"/>
      <c r="UJV36"/>
      <c r="UJW36"/>
      <c r="UJX36"/>
      <c r="UJY36"/>
      <c r="UJZ36"/>
      <c r="UKA36"/>
      <c r="UKB36"/>
      <c r="UKC36"/>
      <c r="UKD36"/>
      <c r="UKE36"/>
      <c r="UKF36"/>
      <c r="UKG36"/>
      <c r="UKH36"/>
      <c r="UKI36"/>
      <c r="UKJ36"/>
      <c r="UKK36"/>
      <c r="UKL36"/>
      <c r="UKM36"/>
      <c r="UKN36"/>
      <c r="UKO36"/>
      <c r="UKP36"/>
      <c r="UKQ36"/>
      <c r="UKR36"/>
      <c r="UKS36"/>
      <c r="UKT36"/>
      <c r="UKU36"/>
      <c r="UKV36"/>
      <c r="UKW36"/>
      <c r="UKX36"/>
      <c r="UKY36"/>
      <c r="UKZ36"/>
      <c r="ULA36"/>
      <c r="ULB36"/>
      <c r="ULC36"/>
      <c r="ULD36"/>
      <c r="ULE36"/>
      <c r="ULF36"/>
      <c r="ULG36"/>
      <c r="ULH36"/>
      <c r="ULI36"/>
      <c r="ULJ36"/>
      <c r="ULK36"/>
      <c r="ULL36"/>
      <c r="ULM36"/>
      <c r="ULN36"/>
      <c r="ULO36"/>
      <c r="ULP36"/>
      <c r="ULQ36"/>
      <c r="ULR36"/>
      <c r="ULS36"/>
      <c r="ULT36"/>
      <c r="ULU36"/>
      <c r="ULV36"/>
      <c r="ULW36"/>
      <c r="ULX36"/>
      <c r="ULY36"/>
      <c r="ULZ36"/>
      <c r="UMA36"/>
      <c r="UMB36"/>
      <c r="UMC36"/>
      <c r="UMD36"/>
      <c r="UME36"/>
      <c r="UMF36"/>
      <c r="UMG36"/>
      <c r="UMH36"/>
      <c r="UMI36"/>
      <c r="UMJ36"/>
      <c r="UMK36"/>
      <c r="UML36"/>
      <c r="UMM36"/>
      <c r="UMN36"/>
      <c r="UMO36"/>
      <c r="UMP36"/>
      <c r="UMQ36"/>
      <c r="UMR36"/>
      <c r="UMS36"/>
      <c r="UMT36"/>
      <c r="UMU36"/>
      <c r="UMV36"/>
      <c r="UMW36"/>
      <c r="UMX36"/>
      <c r="UMY36"/>
      <c r="UMZ36"/>
      <c r="UNA36"/>
      <c r="UNB36"/>
      <c r="UNC36"/>
      <c r="UND36"/>
      <c r="UNE36"/>
      <c r="UNF36"/>
      <c r="UNG36"/>
      <c r="UNH36"/>
      <c r="UNI36"/>
      <c r="UNJ36"/>
      <c r="UNK36"/>
      <c r="UNL36"/>
      <c r="UNM36"/>
      <c r="UNN36"/>
      <c r="UNO36"/>
      <c r="UNP36"/>
      <c r="UNQ36"/>
      <c r="UNR36"/>
      <c r="UNS36"/>
      <c r="UNT36"/>
      <c r="UNU36"/>
      <c r="UNV36"/>
      <c r="UNW36"/>
      <c r="UNX36"/>
      <c r="UNY36"/>
      <c r="UNZ36"/>
      <c r="UOA36"/>
      <c r="UOB36"/>
      <c r="UOC36"/>
      <c r="UOD36"/>
      <c r="UOE36"/>
      <c r="UOF36"/>
      <c r="UOG36"/>
      <c r="UOH36"/>
      <c r="UOI36"/>
      <c r="UOJ36"/>
      <c r="UOK36"/>
      <c r="UOL36"/>
      <c r="UOM36"/>
      <c r="UON36"/>
      <c r="UOO36"/>
      <c r="UOP36"/>
      <c r="UOQ36"/>
      <c r="UOR36"/>
      <c r="UOS36"/>
      <c r="UOT36"/>
      <c r="UOU36"/>
      <c r="UOV36"/>
      <c r="UOW36"/>
      <c r="UOX36"/>
      <c r="UOY36"/>
      <c r="UOZ36"/>
      <c r="UPA36"/>
      <c r="UPB36"/>
      <c r="UPC36"/>
      <c r="UPD36"/>
      <c r="UPE36"/>
      <c r="UPF36"/>
      <c r="UPG36"/>
      <c r="UPH36"/>
      <c r="UPI36"/>
      <c r="UPJ36"/>
      <c r="UPK36"/>
      <c r="UPL36"/>
      <c r="UPM36"/>
      <c r="UPN36"/>
      <c r="UPO36"/>
      <c r="UPP36"/>
      <c r="UPQ36"/>
      <c r="UPR36"/>
      <c r="UPS36"/>
      <c r="UPT36"/>
      <c r="UPU36"/>
      <c r="UPV36"/>
      <c r="UPW36"/>
      <c r="UPX36"/>
      <c r="UPY36"/>
      <c r="UPZ36"/>
      <c r="UQA36"/>
      <c r="UQB36"/>
      <c r="UQC36"/>
      <c r="UQD36"/>
      <c r="UQE36"/>
      <c r="UQF36"/>
      <c r="UQG36"/>
      <c r="UQH36"/>
      <c r="UQI36"/>
      <c r="UQJ36"/>
      <c r="UQK36"/>
      <c r="UQL36"/>
      <c r="UQM36"/>
      <c r="UQN36"/>
      <c r="UQO36"/>
      <c r="UQP36"/>
      <c r="UQQ36"/>
      <c r="UQR36"/>
      <c r="UQS36"/>
      <c r="UQT36"/>
      <c r="UQU36"/>
      <c r="UQV36"/>
      <c r="UQW36"/>
      <c r="UQX36"/>
      <c r="UQY36"/>
      <c r="UQZ36"/>
      <c r="URA36"/>
      <c r="URB36"/>
      <c r="URC36"/>
      <c r="URD36"/>
      <c r="URE36"/>
      <c r="URF36"/>
      <c r="URG36"/>
      <c r="URH36"/>
      <c r="URI36"/>
      <c r="URJ36"/>
      <c r="URK36"/>
      <c r="URL36"/>
      <c r="URM36"/>
      <c r="URN36"/>
      <c r="URO36"/>
      <c r="URP36"/>
      <c r="URQ36"/>
      <c r="URR36"/>
      <c r="URS36"/>
      <c r="URT36"/>
      <c r="URU36"/>
      <c r="URV36"/>
      <c r="URW36"/>
      <c r="URX36"/>
      <c r="URY36"/>
      <c r="URZ36"/>
      <c r="USA36"/>
      <c r="USB36"/>
      <c r="USC36"/>
      <c r="USD36"/>
      <c r="USE36"/>
      <c r="USF36"/>
      <c r="USG36"/>
      <c r="USH36"/>
      <c r="USI36"/>
      <c r="USJ36"/>
      <c r="USK36"/>
      <c r="USL36"/>
      <c r="USM36"/>
      <c r="USN36"/>
      <c r="USO36"/>
      <c r="USP36"/>
      <c r="USQ36"/>
      <c r="USR36"/>
      <c r="USS36"/>
      <c r="UST36"/>
      <c r="USU36"/>
      <c r="USV36"/>
      <c r="USW36"/>
      <c r="USX36"/>
      <c r="USY36"/>
      <c r="USZ36"/>
      <c r="UTA36"/>
      <c r="UTB36"/>
      <c r="UTC36"/>
      <c r="UTD36"/>
      <c r="UTE36"/>
      <c r="UTF36"/>
      <c r="UTG36"/>
      <c r="UTH36"/>
      <c r="UTI36"/>
      <c r="UTJ36"/>
      <c r="UTK36"/>
      <c r="UTL36"/>
      <c r="UTM36"/>
      <c r="UTN36"/>
      <c r="UTO36"/>
      <c r="UTP36"/>
      <c r="UTQ36"/>
      <c r="UTR36"/>
      <c r="UTS36"/>
      <c r="UTT36"/>
      <c r="UTU36"/>
      <c r="UTV36"/>
      <c r="UTW36"/>
      <c r="UTX36"/>
      <c r="UTY36"/>
      <c r="UTZ36"/>
      <c r="UUA36"/>
      <c r="UUB36"/>
      <c r="UUC36"/>
      <c r="UUD36"/>
      <c r="UUE36"/>
      <c r="UUF36"/>
      <c r="UUG36"/>
      <c r="UUH36"/>
      <c r="UUI36"/>
      <c r="UUJ36"/>
      <c r="UUK36"/>
      <c r="UUL36"/>
      <c r="UUM36"/>
      <c r="UUN36"/>
      <c r="UUO36"/>
      <c r="UUP36"/>
      <c r="UUQ36"/>
      <c r="UUR36"/>
      <c r="UUS36"/>
      <c r="UUT36"/>
      <c r="UUU36"/>
      <c r="UUV36"/>
      <c r="UUW36"/>
      <c r="UUX36"/>
      <c r="UUY36"/>
      <c r="UUZ36"/>
      <c r="UVA36"/>
      <c r="UVB36"/>
      <c r="UVC36"/>
      <c r="UVD36"/>
      <c r="UVE36"/>
      <c r="UVF36"/>
      <c r="UVG36"/>
      <c r="UVH36"/>
      <c r="UVI36"/>
      <c r="UVJ36"/>
      <c r="UVK36"/>
      <c r="UVL36"/>
      <c r="UVM36"/>
      <c r="UVN36"/>
      <c r="UVO36"/>
      <c r="UVP36"/>
      <c r="UVQ36"/>
      <c r="UVR36"/>
      <c r="UVS36"/>
      <c r="UVT36"/>
      <c r="UVU36"/>
      <c r="UVV36"/>
      <c r="UVW36"/>
      <c r="UVX36"/>
      <c r="UVY36"/>
      <c r="UVZ36"/>
      <c r="UWA36"/>
      <c r="UWB36"/>
      <c r="UWC36"/>
      <c r="UWD36"/>
      <c r="UWE36"/>
      <c r="UWF36"/>
      <c r="UWG36"/>
      <c r="UWH36"/>
      <c r="UWI36"/>
      <c r="UWJ36"/>
      <c r="UWK36"/>
      <c r="UWL36"/>
      <c r="UWM36"/>
      <c r="UWN36"/>
      <c r="UWO36"/>
      <c r="UWP36"/>
      <c r="UWQ36"/>
      <c r="UWR36"/>
      <c r="UWS36"/>
      <c r="UWT36"/>
      <c r="UWU36"/>
      <c r="UWV36"/>
      <c r="UWW36"/>
      <c r="UWX36"/>
      <c r="UWY36"/>
      <c r="UWZ36"/>
      <c r="UXA36"/>
      <c r="UXB36"/>
      <c r="UXC36"/>
      <c r="UXD36"/>
      <c r="UXE36"/>
      <c r="UXF36"/>
      <c r="UXG36"/>
      <c r="UXH36"/>
      <c r="UXI36"/>
      <c r="UXJ36"/>
      <c r="UXK36"/>
      <c r="UXL36"/>
      <c r="UXM36"/>
      <c r="UXN36"/>
      <c r="UXO36"/>
      <c r="UXP36"/>
      <c r="UXQ36"/>
      <c r="UXR36"/>
      <c r="UXS36"/>
      <c r="UXT36"/>
      <c r="UXU36"/>
      <c r="UXV36"/>
      <c r="UXW36"/>
      <c r="UXX36"/>
      <c r="UXY36"/>
      <c r="UXZ36"/>
      <c r="UYA36"/>
      <c r="UYB36"/>
      <c r="UYC36"/>
      <c r="UYD36"/>
      <c r="UYE36"/>
      <c r="UYF36"/>
      <c r="UYG36"/>
      <c r="UYH36"/>
      <c r="UYI36"/>
      <c r="UYJ36"/>
      <c r="UYK36"/>
      <c r="UYL36"/>
      <c r="UYM36"/>
      <c r="UYN36"/>
      <c r="UYO36"/>
      <c r="UYP36"/>
      <c r="UYQ36"/>
      <c r="UYR36"/>
      <c r="UYS36"/>
      <c r="UYT36"/>
      <c r="UYU36"/>
      <c r="UYV36"/>
      <c r="UYW36"/>
      <c r="UYX36"/>
      <c r="UYY36"/>
      <c r="UYZ36"/>
      <c r="UZA36"/>
      <c r="UZB36"/>
      <c r="UZC36"/>
      <c r="UZD36"/>
      <c r="UZE36"/>
      <c r="UZF36"/>
      <c r="UZG36"/>
      <c r="UZH36"/>
      <c r="UZI36"/>
      <c r="UZJ36"/>
      <c r="UZK36"/>
      <c r="UZL36"/>
      <c r="UZM36"/>
      <c r="UZN36"/>
      <c r="UZO36"/>
      <c r="UZP36"/>
      <c r="UZQ36"/>
      <c r="UZR36"/>
      <c r="UZS36"/>
      <c r="UZT36"/>
      <c r="UZU36"/>
      <c r="UZV36"/>
      <c r="UZW36"/>
      <c r="UZX36"/>
      <c r="UZY36"/>
      <c r="UZZ36"/>
      <c r="VAA36"/>
      <c r="VAB36"/>
      <c r="VAC36"/>
      <c r="VAD36"/>
      <c r="VAE36"/>
      <c r="VAF36"/>
      <c r="VAG36"/>
      <c r="VAH36"/>
      <c r="VAI36"/>
      <c r="VAJ36"/>
      <c r="VAK36"/>
      <c r="VAL36"/>
      <c r="VAM36"/>
      <c r="VAN36"/>
      <c r="VAO36"/>
      <c r="VAP36"/>
      <c r="VAQ36"/>
      <c r="VAR36"/>
      <c r="VAS36"/>
      <c r="VAT36"/>
      <c r="VAU36"/>
      <c r="VAV36"/>
      <c r="VAW36"/>
      <c r="VAX36"/>
      <c r="VAY36"/>
      <c r="VAZ36"/>
      <c r="VBA36"/>
      <c r="VBB36"/>
      <c r="VBC36"/>
      <c r="VBD36"/>
      <c r="VBE36"/>
      <c r="VBF36"/>
      <c r="VBG36"/>
      <c r="VBH36"/>
      <c r="VBI36"/>
      <c r="VBJ36"/>
      <c r="VBK36"/>
      <c r="VBL36"/>
      <c r="VBM36"/>
      <c r="VBN36"/>
      <c r="VBO36"/>
      <c r="VBP36"/>
      <c r="VBQ36"/>
      <c r="VBR36"/>
      <c r="VBS36"/>
      <c r="VBT36"/>
      <c r="VBU36"/>
      <c r="VBV36"/>
      <c r="VBW36"/>
      <c r="VBX36"/>
      <c r="VBY36"/>
      <c r="VBZ36"/>
      <c r="VCA36"/>
      <c r="VCB36"/>
      <c r="VCC36"/>
      <c r="VCD36"/>
      <c r="VCE36"/>
      <c r="VCF36"/>
      <c r="VCG36"/>
      <c r="VCH36"/>
      <c r="VCI36"/>
      <c r="VCJ36"/>
      <c r="VCK36"/>
      <c r="VCL36"/>
      <c r="VCM36"/>
      <c r="VCN36"/>
      <c r="VCO36"/>
      <c r="VCP36"/>
      <c r="VCQ36"/>
      <c r="VCR36"/>
      <c r="VCS36"/>
      <c r="VCT36"/>
      <c r="VCU36"/>
      <c r="VCV36"/>
      <c r="VCW36"/>
      <c r="VCX36"/>
      <c r="VCY36"/>
      <c r="VCZ36"/>
      <c r="VDA36"/>
      <c r="VDB36"/>
      <c r="VDC36"/>
      <c r="VDD36"/>
      <c r="VDE36"/>
      <c r="VDF36"/>
      <c r="VDG36"/>
      <c r="VDH36"/>
      <c r="VDI36"/>
      <c r="VDJ36"/>
      <c r="VDK36"/>
      <c r="VDL36"/>
      <c r="VDM36"/>
      <c r="VDN36"/>
      <c r="VDO36"/>
      <c r="VDP36"/>
      <c r="VDQ36"/>
      <c r="VDR36"/>
      <c r="VDS36"/>
      <c r="VDT36"/>
      <c r="VDU36"/>
      <c r="VDV36"/>
      <c r="VDW36"/>
      <c r="VDX36"/>
      <c r="VDY36"/>
      <c r="VDZ36"/>
      <c r="VEA36"/>
      <c r="VEB36"/>
      <c r="VEC36"/>
      <c r="VED36"/>
      <c r="VEE36"/>
      <c r="VEF36"/>
      <c r="VEG36"/>
      <c r="VEH36"/>
      <c r="VEI36"/>
      <c r="VEJ36"/>
      <c r="VEK36"/>
      <c r="VEL36"/>
      <c r="VEM36"/>
      <c r="VEN36"/>
      <c r="VEO36"/>
      <c r="VEP36"/>
      <c r="VEQ36"/>
      <c r="VER36"/>
      <c r="VES36"/>
      <c r="VET36"/>
      <c r="VEU36"/>
      <c r="VEV36"/>
      <c r="VEW36"/>
      <c r="VEX36"/>
      <c r="VEY36"/>
      <c r="VEZ36"/>
      <c r="VFA36"/>
      <c r="VFB36"/>
      <c r="VFC36"/>
      <c r="VFD36"/>
      <c r="VFE36"/>
      <c r="VFF36"/>
      <c r="VFG36"/>
      <c r="VFH36"/>
      <c r="VFI36"/>
      <c r="VFJ36"/>
      <c r="VFK36"/>
      <c r="VFL36"/>
      <c r="VFM36"/>
      <c r="VFN36"/>
      <c r="VFO36"/>
      <c r="VFP36"/>
      <c r="VFQ36"/>
      <c r="VFR36"/>
      <c r="VFS36"/>
      <c r="VFT36"/>
      <c r="VFU36"/>
      <c r="VFV36"/>
      <c r="VFW36"/>
      <c r="VFX36"/>
      <c r="VFY36"/>
      <c r="VFZ36"/>
      <c r="VGA36"/>
      <c r="VGB36"/>
      <c r="VGC36"/>
      <c r="VGD36"/>
      <c r="VGE36"/>
      <c r="VGF36"/>
      <c r="VGG36"/>
      <c r="VGH36"/>
      <c r="VGI36"/>
      <c r="VGJ36"/>
      <c r="VGK36"/>
      <c r="VGL36"/>
      <c r="VGM36"/>
      <c r="VGN36"/>
      <c r="VGO36"/>
      <c r="VGP36"/>
      <c r="VGQ36"/>
      <c r="VGR36"/>
      <c r="VGS36"/>
      <c r="VGT36"/>
      <c r="VGU36"/>
      <c r="VGV36"/>
      <c r="VGW36"/>
      <c r="VGX36"/>
      <c r="VGY36"/>
      <c r="VGZ36"/>
      <c r="VHA36"/>
      <c r="VHB36"/>
      <c r="VHC36"/>
      <c r="VHD36"/>
      <c r="VHE36"/>
      <c r="VHF36"/>
      <c r="VHG36"/>
      <c r="VHH36"/>
      <c r="VHI36"/>
      <c r="VHJ36"/>
      <c r="VHK36"/>
      <c r="VHL36"/>
      <c r="VHM36"/>
      <c r="VHN36"/>
      <c r="VHO36"/>
      <c r="VHP36"/>
      <c r="VHQ36"/>
      <c r="VHR36"/>
      <c r="VHS36"/>
      <c r="VHT36"/>
      <c r="VHU36"/>
      <c r="VHV36"/>
      <c r="VHW36"/>
      <c r="VHX36"/>
      <c r="VHY36"/>
      <c r="VHZ36"/>
      <c r="VIA36"/>
      <c r="VIB36"/>
      <c r="VIC36"/>
      <c r="VID36"/>
      <c r="VIE36"/>
      <c r="VIF36"/>
      <c r="VIG36"/>
      <c r="VIH36"/>
      <c r="VII36"/>
      <c r="VIJ36"/>
      <c r="VIK36"/>
      <c r="VIL36"/>
      <c r="VIM36"/>
      <c r="VIN36"/>
      <c r="VIO36"/>
      <c r="VIP36"/>
      <c r="VIQ36"/>
      <c r="VIR36"/>
      <c r="VIS36"/>
      <c r="VIT36"/>
      <c r="VIU36"/>
      <c r="VIV36"/>
      <c r="VIW36"/>
      <c r="VIX36"/>
      <c r="VIY36"/>
      <c r="VIZ36"/>
      <c r="VJA36"/>
      <c r="VJB36"/>
      <c r="VJC36"/>
      <c r="VJD36"/>
      <c r="VJE36"/>
      <c r="VJF36"/>
      <c r="VJG36"/>
      <c r="VJH36"/>
      <c r="VJI36"/>
      <c r="VJJ36"/>
      <c r="VJK36"/>
      <c r="VJL36"/>
      <c r="VJM36"/>
      <c r="VJN36"/>
      <c r="VJO36"/>
      <c r="VJP36"/>
      <c r="VJQ36"/>
      <c r="VJR36"/>
      <c r="VJS36"/>
      <c r="VJT36"/>
      <c r="VJU36"/>
      <c r="VJV36"/>
      <c r="VJW36"/>
      <c r="VJX36"/>
      <c r="VJY36"/>
      <c r="VJZ36"/>
      <c r="VKA36"/>
      <c r="VKB36"/>
      <c r="VKC36"/>
      <c r="VKD36"/>
      <c r="VKE36"/>
      <c r="VKF36"/>
      <c r="VKG36"/>
      <c r="VKH36"/>
      <c r="VKI36"/>
      <c r="VKJ36"/>
      <c r="VKK36"/>
      <c r="VKL36"/>
      <c r="VKM36"/>
      <c r="VKN36"/>
      <c r="VKO36"/>
      <c r="VKP36"/>
      <c r="VKQ36"/>
      <c r="VKR36"/>
      <c r="VKS36"/>
      <c r="VKT36"/>
      <c r="VKU36"/>
      <c r="VKV36"/>
      <c r="VKW36"/>
      <c r="VKX36"/>
      <c r="VKY36"/>
      <c r="VKZ36"/>
      <c r="VLA36"/>
      <c r="VLB36"/>
      <c r="VLC36"/>
      <c r="VLD36"/>
      <c r="VLE36"/>
      <c r="VLF36"/>
      <c r="VLG36"/>
      <c r="VLH36"/>
      <c r="VLI36"/>
      <c r="VLJ36"/>
      <c r="VLK36"/>
      <c r="VLL36"/>
      <c r="VLM36"/>
      <c r="VLN36"/>
      <c r="VLO36"/>
      <c r="VLP36"/>
      <c r="VLQ36"/>
      <c r="VLR36"/>
      <c r="VLS36"/>
      <c r="VLT36"/>
      <c r="VLU36"/>
      <c r="VLV36"/>
      <c r="VLW36"/>
      <c r="VLX36"/>
      <c r="VLY36"/>
      <c r="VLZ36"/>
      <c r="VMA36"/>
      <c r="VMB36"/>
      <c r="VMC36"/>
      <c r="VMD36"/>
      <c r="VME36"/>
      <c r="VMF36"/>
      <c r="VMG36"/>
      <c r="VMH36"/>
      <c r="VMI36"/>
      <c r="VMJ36"/>
      <c r="VMK36"/>
      <c r="VML36"/>
      <c r="VMM36"/>
      <c r="VMN36"/>
      <c r="VMO36"/>
      <c r="VMP36"/>
      <c r="VMQ36"/>
      <c r="VMR36"/>
      <c r="VMS36"/>
      <c r="VMT36"/>
      <c r="VMU36"/>
      <c r="VMV36"/>
      <c r="VMW36"/>
      <c r="VMX36"/>
      <c r="VMY36"/>
      <c r="VMZ36"/>
      <c r="VNA36"/>
      <c r="VNB36"/>
      <c r="VNC36"/>
      <c r="VND36"/>
      <c r="VNE36"/>
      <c r="VNF36"/>
      <c r="VNG36"/>
      <c r="VNH36"/>
      <c r="VNI36"/>
      <c r="VNJ36"/>
      <c r="VNK36"/>
      <c r="VNL36"/>
      <c r="VNM36"/>
      <c r="VNN36"/>
      <c r="VNO36"/>
      <c r="VNP36"/>
      <c r="VNQ36"/>
      <c r="VNR36"/>
      <c r="VNS36"/>
      <c r="VNT36"/>
      <c r="VNU36"/>
      <c r="VNV36"/>
      <c r="VNW36"/>
      <c r="VNX36"/>
      <c r="VNY36"/>
      <c r="VNZ36"/>
      <c r="VOA36"/>
      <c r="VOB36"/>
      <c r="VOC36"/>
      <c r="VOD36"/>
      <c r="VOE36"/>
      <c r="VOF36"/>
      <c r="VOG36"/>
      <c r="VOH36"/>
      <c r="VOI36"/>
      <c r="VOJ36"/>
      <c r="VOK36"/>
      <c r="VOL36"/>
      <c r="VOM36"/>
      <c r="VON36"/>
      <c r="VOO36"/>
      <c r="VOP36"/>
      <c r="VOQ36"/>
      <c r="VOR36"/>
      <c r="VOS36"/>
      <c r="VOT36"/>
      <c r="VOU36"/>
      <c r="VOV36"/>
      <c r="VOW36"/>
      <c r="VOX36"/>
      <c r="VOY36"/>
      <c r="VOZ36"/>
      <c r="VPA36"/>
      <c r="VPB36"/>
      <c r="VPC36"/>
      <c r="VPD36"/>
      <c r="VPE36"/>
      <c r="VPF36"/>
      <c r="VPG36"/>
      <c r="VPH36"/>
      <c r="VPI36"/>
      <c r="VPJ36"/>
      <c r="VPK36"/>
      <c r="VPL36"/>
      <c r="VPM36"/>
      <c r="VPN36"/>
      <c r="VPO36"/>
      <c r="VPP36"/>
      <c r="VPQ36"/>
      <c r="VPR36"/>
      <c r="VPS36"/>
      <c r="VPT36"/>
      <c r="VPU36"/>
      <c r="VPV36"/>
      <c r="VPW36"/>
      <c r="VPX36"/>
      <c r="VPY36"/>
      <c r="VPZ36"/>
      <c r="VQA36"/>
      <c r="VQB36"/>
      <c r="VQC36"/>
      <c r="VQD36"/>
      <c r="VQE36"/>
      <c r="VQF36"/>
      <c r="VQG36"/>
      <c r="VQH36"/>
      <c r="VQI36"/>
      <c r="VQJ36"/>
      <c r="VQK36"/>
      <c r="VQL36"/>
      <c r="VQM36"/>
      <c r="VQN36"/>
      <c r="VQO36"/>
      <c r="VQP36"/>
      <c r="VQQ36"/>
      <c r="VQR36"/>
      <c r="VQS36"/>
      <c r="VQT36"/>
      <c r="VQU36"/>
      <c r="VQV36"/>
      <c r="VQW36"/>
      <c r="VQX36"/>
      <c r="VQY36"/>
      <c r="VQZ36"/>
      <c r="VRA36"/>
      <c r="VRB36"/>
      <c r="VRC36"/>
      <c r="VRD36"/>
      <c r="VRE36"/>
      <c r="VRF36"/>
      <c r="VRG36"/>
      <c r="VRH36"/>
      <c r="VRI36"/>
      <c r="VRJ36"/>
      <c r="VRK36"/>
      <c r="VRL36"/>
      <c r="VRM36"/>
      <c r="VRN36"/>
      <c r="VRO36"/>
      <c r="VRP36"/>
      <c r="VRQ36"/>
      <c r="VRR36"/>
      <c r="VRS36"/>
      <c r="VRT36"/>
      <c r="VRU36"/>
      <c r="VRV36"/>
      <c r="VRW36"/>
      <c r="VRX36"/>
      <c r="VRY36"/>
      <c r="VRZ36"/>
      <c r="VSA36"/>
      <c r="VSB36"/>
      <c r="VSC36"/>
      <c r="VSD36"/>
      <c r="VSE36"/>
      <c r="VSF36"/>
      <c r="VSG36"/>
      <c r="VSH36"/>
      <c r="VSI36"/>
      <c r="VSJ36"/>
      <c r="VSK36"/>
      <c r="VSL36"/>
      <c r="VSM36"/>
      <c r="VSN36"/>
      <c r="VSO36"/>
      <c r="VSP36"/>
      <c r="VSQ36"/>
      <c r="VSR36"/>
      <c r="VSS36"/>
      <c r="VST36"/>
      <c r="VSU36"/>
      <c r="VSV36"/>
      <c r="VSW36"/>
      <c r="VSX36"/>
      <c r="VSY36"/>
      <c r="VSZ36"/>
      <c r="VTA36"/>
      <c r="VTB36"/>
      <c r="VTC36"/>
      <c r="VTD36"/>
      <c r="VTE36"/>
      <c r="VTF36"/>
      <c r="VTG36"/>
      <c r="VTH36"/>
      <c r="VTI36"/>
      <c r="VTJ36"/>
      <c r="VTK36"/>
      <c r="VTL36"/>
      <c r="VTM36"/>
      <c r="VTN36"/>
      <c r="VTO36"/>
      <c r="VTP36"/>
      <c r="VTQ36"/>
      <c r="VTR36"/>
      <c r="VTS36"/>
      <c r="VTT36"/>
      <c r="VTU36"/>
      <c r="VTV36"/>
      <c r="VTW36"/>
      <c r="VTX36"/>
      <c r="VTY36"/>
      <c r="VTZ36"/>
      <c r="VUA36"/>
      <c r="VUB36"/>
      <c r="VUC36"/>
      <c r="VUD36"/>
      <c r="VUE36"/>
      <c r="VUF36"/>
      <c r="VUG36"/>
      <c r="VUH36"/>
      <c r="VUI36"/>
      <c r="VUJ36"/>
      <c r="VUK36"/>
      <c r="VUL36"/>
      <c r="VUM36"/>
      <c r="VUN36"/>
      <c r="VUO36"/>
      <c r="VUP36"/>
      <c r="VUQ36"/>
      <c r="VUR36"/>
      <c r="VUS36"/>
      <c r="VUT36"/>
      <c r="VUU36"/>
      <c r="VUV36"/>
      <c r="VUW36"/>
      <c r="VUX36"/>
      <c r="VUY36"/>
      <c r="VUZ36"/>
      <c r="VVA36"/>
      <c r="VVB36"/>
      <c r="VVC36"/>
      <c r="VVD36"/>
      <c r="VVE36"/>
      <c r="VVF36"/>
      <c r="VVG36"/>
      <c r="VVH36"/>
      <c r="VVI36"/>
      <c r="VVJ36"/>
      <c r="VVK36"/>
      <c r="VVL36"/>
      <c r="VVM36"/>
      <c r="VVN36"/>
      <c r="VVO36"/>
      <c r="VVP36"/>
      <c r="VVQ36"/>
      <c r="VVR36"/>
      <c r="VVS36"/>
      <c r="VVT36"/>
      <c r="VVU36"/>
      <c r="VVV36"/>
      <c r="VVW36"/>
      <c r="VVX36"/>
      <c r="VVY36"/>
      <c r="VVZ36"/>
      <c r="VWA36"/>
      <c r="VWB36"/>
      <c r="VWC36"/>
      <c r="VWD36"/>
      <c r="VWE36"/>
      <c r="VWF36"/>
      <c r="VWG36"/>
      <c r="VWH36"/>
      <c r="VWI36"/>
      <c r="VWJ36"/>
      <c r="VWK36"/>
      <c r="VWL36"/>
      <c r="VWM36"/>
      <c r="VWN36"/>
      <c r="VWO36"/>
      <c r="VWP36"/>
      <c r="VWQ36"/>
      <c r="VWR36"/>
      <c r="VWS36"/>
      <c r="VWT36"/>
      <c r="VWU36"/>
      <c r="VWV36"/>
      <c r="VWW36"/>
      <c r="VWX36"/>
      <c r="VWY36"/>
      <c r="VWZ36"/>
      <c r="VXA36"/>
      <c r="VXB36"/>
      <c r="VXC36"/>
      <c r="VXD36"/>
      <c r="VXE36"/>
      <c r="VXF36"/>
      <c r="VXG36"/>
      <c r="VXH36"/>
      <c r="VXI36"/>
      <c r="VXJ36"/>
      <c r="VXK36"/>
      <c r="VXL36"/>
      <c r="VXM36"/>
      <c r="VXN36"/>
      <c r="VXO36"/>
      <c r="VXP36"/>
      <c r="VXQ36"/>
      <c r="VXR36"/>
      <c r="VXS36"/>
      <c r="VXT36"/>
      <c r="VXU36"/>
      <c r="VXV36"/>
      <c r="VXW36"/>
      <c r="VXX36"/>
      <c r="VXY36"/>
      <c r="VXZ36"/>
      <c r="VYA36"/>
      <c r="VYB36"/>
      <c r="VYC36"/>
      <c r="VYD36"/>
      <c r="VYE36"/>
      <c r="VYF36"/>
      <c r="VYG36"/>
      <c r="VYH36"/>
      <c r="VYI36"/>
      <c r="VYJ36"/>
      <c r="VYK36"/>
      <c r="VYL36"/>
      <c r="VYM36"/>
      <c r="VYN36"/>
      <c r="VYO36"/>
      <c r="VYP36"/>
      <c r="VYQ36"/>
      <c r="VYR36"/>
      <c r="VYS36"/>
      <c r="VYT36"/>
      <c r="VYU36"/>
      <c r="VYV36"/>
      <c r="VYW36"/>
      <c r="VYX36"/>
      <c r="VYY36"/>
      <c r="VYZ36"/>
      <c r="VZA36"/>
      <c r="VZB36"/>
      <c r="VZC36"/>
      <c r="VZD36"/>
      <c r="VZE36"/>
      <c r="VZF36"/>
      <c r="VZG36"/>
      <c r="VZH36"/>
      <c r="VZI36"/>
      <c r="VZJ36"/>
      <c r="VZK36"/>
      <c r="VZL36"/>
      <c r="VZM36"/>
      <c r="VZN36"/>
      <c r="VZO36"/>
      <c r="VZP36"/>
      <c r="VZQ36"/>
      <c r="VZR36"/>
      <c r="VZS36"/>
      <c r="VZT36"/>
      <c r="VZU36"/>
      <c r="VZV36"/>
      <c r="VZW36"/>
      <c r="VZX36"/>
      <c r="VZY36"/>
      <c r="VZZ36"/>
      <c r="WAA36"/>
      <c r="WAB36"/>
      <c r="WAC36"/>
      <c r="WAD36"/>
      <c r="WAE36"/>
      <c r="WAF36"/>
      <c r="WAG36"/>
      <c r="WAH36"/>
      <c r="WAI36"/>
      <c r="WAJ36"/>
      <c r="WAK36"/>
      <c r="WAL36"/>
      <c r="WAM36"/>
      <c r="WAN36"/>
      <c r="WAO36"/>
      <c r="WAP36"/>
      <c r="WAQ36"/>
      <c r="WAR36"/>
      <c r="WAS36"/>
      <c r="WAT36"/>
      <c r="WAU36"/>
      <c r="WAV36"/>
      <c r="WAW36"/>
      <c r="WAX36"/>
      <c r="WAY36"/>
      <c r="WAZ36"/>
      <c r="WBA36"/>
      <c r="WBB36"/>
      <c r="WBC36"/>
      <c r="WBD36"/>
      <c r="WBE36"/>
      <c r="WBF36"/>
      <c r="WBG36"/>
      <c r="WBH36"/>
      <c r="WBI36"/>
      <c r="WBJ36"/>
      <c r="WBK36"/>
      <c r="WBL36"/>
      <c r="WBM36"/>
      <c r="WBN36"/>
      <c r="WBO36"/>
      <c r="WBP36"/>
      <c r="WBQ36"/>
      <c r="WBR36"/>
      <c r="WBS36"/>
      <c r="WBT36"/>
      <c r="WBU36"/>
      <c r="WBV36"/>
      <c r="WBW36"/>
      <c r="WBX36"/>
      <c r="WBY36"/>
      <c r="WBZ36"/>
      <c r="WCA36"/>
      <c r="WCB36"/>
      <c r="WCC36"/>
      <c r="WCD36"/>
      <c r="WCE36"/>
      <c r="WCF36"/>
      <c r="WCG36"/>
      <c r="WCH36"/>
      <c r="WCI36"/>
      <c r="WCJ36"/>
      <c r="WCK36"/>
      <c r="WCL36"/>
      <c r="WCM36"/>
      <c r="WCN36"/>
      <c r="WCO36"/>
      <c r="WCP36"/>
      <c r="WCQ36"/>
      <c r="WCR36"/>
      <c r="WCS36"/>
      <c r="WCT36"/>
      <c r="WCU36"/>
      <c r="WCV36"/>
      <c r="WCW36"/>
      <c r="WCX36"/>
      <c r="WCY36"/>
      <c r="WCZ36"/>
      <c r="WDA36"/>
      <c r="WDB36"/>
      <c r="WDC36"/>
      <c r="WDD36"/>
      <c r="WDE36"/>
      <c r="WDF36"/>
      <c r="WDG36"/>
      <c r="WDH36"/>
      <c r="WDI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row>
    <row r="37" spans="1:16372" x14ac:dyDescent="0.2">
      <c r="C37" s="3" t="s">
        <v>177</v>
      </c>
      <c r="D37" s="218"/>
      <c r="E37" s="107"/>
      <c r="F37" s="3"/>
      <c r="G37" s="209"/>
      <c r="H37" s="107"/>
      <c r="I37" s="170">
        <f>SUM(I29:I35)</f>
        <v>0</v>
      </c>
      <c r="J37" s="170">
        <f t="shared" ref="J37:AG37" si="3">SUM(J29:J35)</f>
        <v>0</v>
      </c>
      <c r="K37" s="170">
        <f t="shared" si="3"/>
        <v>0</v>
      </c>
      <c r="L37" s="170">
        <f t="shared" si="3"/>
        <v>0</v>
      </c>
      <c r="M37" s="170">
        <f t="shared" si="3"/>
        <v>0</v>
      </c>
      <c r="N37" s="170">
        <f t="shared" si="3"/>
        <v>0</v>
      </c>
      <c r="O37" s="170">
        <f t="shared" si="3"/>
        <v>0</v>
      </c>
      <c r="P37" s="170">
        <f t="shared" si="3"/>
        <v>0</v>
      </c>
      <c r="Q37" s="170">
        <f t="shared" si="3"/>
        <v>0</v>
      </c>
      <c r="R37" s="170">
        <f t="shared" si="3"/>
        <v>0</v>
      </c>
      <c r="S37" s="170">
        <f t="shared" si="3"/>
        <v>0</v>
      </c>
      <c r="T37" s="170">
        <f t="shared" si="3"/>
        <v>0</v>
      </c>
      <c r="U37" s="170">
        <f t="shared" si="3"/>
        <v>0</v>
      </c>
      <c r="V37" s="170">
        <f t="shared" si="3"/>
        <v>0</v>
      </c>
      <c r="W37" s="170">
        <f t="shared" si="3"/>
        <v>0</v>
      </c>
      <c r="X37" s="170">
        <f t="shared" si="3"/>
        <v>0</v>
      </c>
      <c r="Y37" s="170">
        <f t="shared" si="3"/>
        <v>0</v>
      </c>
      <c r="Z37" s="170">
        <f t="shared" si="3"/>
        <v>0</v>
      </c>
      <c r="AA37" s="170">
        <f t="shared" si="3"/>
        <v>0</v>
      </c>
      <c r="AB37" s="170">
        <f t="shared" si="3"/>
        <v>0</v>
      </c>
      <c r="AC37" s="170">
        <f t="shared" si="3"/>
        <v>0</v>
      </c>
      <c r="AD37" s="170">
        <f t="shared" si="3"/>
        <v>0</v>
      </c>
      <c r="AE37" s="170">
        <f t="shared" si="3"/>
        <v>0</v>
      </c>
      <c r="AF37" s="170">
        <f t="shared" si="3"/>
        <v>0</v>
      </c>
      <c r="AG37" s="170">
        <f t="shared" si="3"/>
        <v>0</v>
      </c>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c r="BOL37"/>
      <c r="BOM37"/>
      <c r="BON37"/>
      <c r="BOO37"/>
      <c r="BOP37"/>
      <c r="BOQ37"/>
      <c r="BOR37"/>
      <c r="BOS37"/>
      <c r="BOT37"/>
      <c r="BOU37"/>
      <c r="BOV37"/>
      <c r="BOW37"/>
      <c r="BOX37"/>
      <c r="BOY37"/>
      <c r="BOZ37"/>
      <c r="BPA37"/>
      <c r="BPB37"/>
      <c r="BPC37"/>
      <c r="BPD37"/>
      <c r="BPE37"/>
      <c r="BPF37"/>
      <c r="BPG37"/>
      <c r="BPH37"/>
      <c r="BPI37"/>
      <c r="BPJ37"/>
      <c r="BPK37"/>
      <c r="BPL37"/>
      <c r="BPM37"/>
      <c r="BPN37"/>
      <c r="BPO37"/>
      <c r="BPP37"/>
      <c r="BPQ37"/>
      <c r="BPR37"/>
      <c r="BPS37"/>
      <c r="BPT37"/>
      <c r="BPU37"/>
      <c r="BPV37"/>
      <c r="BPW37"/>
      <c r="BPX37"/>
      <c r="BPY37"/>
      <c r="BPZ37"/>
      <c r="BQA37"/>
      <c r="BQB37"/>
      <c r="BQC37"/>
      <c r="BQD37"/>
      <c r="BQE37"/>
      <c r="BQF37"/>
      <c r="BQG37"/>
      <c r="BQH37"/>
      <c r="BQI37"/>
      <c r="BQJ37"/>
      <c r="BQK37"/>
      <c r="BQL37"/>
      <c r="BQM37"/>
      <c r="BQN37"/>
      <c r="BQO37"/>
      <c r="BQP37"/>
      <c r="BQQ37"/>
      <c r="BQR37"/>
      <c r="BQS37"/>
      <c r="BQT37"/>
      <c r="BQU37"/>
      <c r="BQV37"/>
      <c r="BQW37"/>
      <c r="BQX37"/>
      <c r="BQY37"/>
      <c r="BQZ37"/>
      <c r="BRA37"/>
      <c r="BRB37"/>
      <c r="BRC37"/>
      <c r="BRD37"/>
      <c r="BRE37"/>
      <c r="BRF37"/>
      <c r="BRG37"/>
      <c r="BRH37"/>
      <c r="BRI37"/>
      <c r="BRJ37"/>
      <c r="BRK37"/>
      <c r="BRL37"/>
      <c r="BRM37"/>
      <c r="BRN37"/>
      <c r="BRO37"/>
      <c r="BRP37"/>
      <c r="BRQ37"/>
      <c r="BRR37"/>
      <c r="BRS37"/>
      <c r="BRT37"/>
      <c r="BRU37"/>
      <c r="BRV37"/>
      <c r="BRW37"/>
      <c r="BRX37"/>
      <c r="BRY37"/>
      <c r="BRZ37"/>
      <c r="BSA37"/>
      <c r="BSB37"/>
      <c r="BSC37"/>
      <c r="BSD37"/>
      <c r="BSE37"/>
      <c r="BSF37"/>
      <c r="BSG37"/>
      <c r="BSH37"/>
      <c r="BSI37"/>
      <c r="BSJ37"/>
      <c r="BSK37"/>
      <c r="BSL37"/>
      <c r="BSM37"/>
      <c r="BSN37"/>
      <c r="BSO37"/>
      <c r="BSP37"/>
      <c r="BSQ37"/>
      <c r="BSR37"/>
      <c r="BSS37"/>
      <c r="BST37"/>
      <c r="BSU37"/>
      <c r="BSV37"/>
      <c r="BSW37"/>
      <c r="BSX37"/>
      <c r="BSY37"/>
      <c r="BSZ37"/>
      <c r="BTA37"/>
      <c r="BTB37"/>
      <c r="BTC37"/>
      <c r="BTD37"/>
      <c r="BTE37"/>
      <c r="BTF37"/>
      <c r="BTG37"/>
      <c r="BTH37"/>
      <c r="BTI37"/>
      <c r="BTJ37"/>
      <c r="BTK37"/>
      <c r="BTL37"/>
      <c r="BTM37"/>
      <c r="BTN37"/>
      <c r="BTO37"/>
      <c r="BTP37"/>
      <c r="BTQ37"/>
      <c r="BTR37"/>
      <c r="BTS37"/>
      <c r="BTT37"/>
      <c r="BTU37"/>
      <c r="BTV37"/>
      <c r="BTW37"/>
      <c r="BTX37"/>
      <c r="BTY37"/>
      <c r="BTZ37"/>
      <c r="BUA37"/>
      <c r="BUB37"/>
      <c r="BUC37"/>
      <c r="BUD37"/>
      <c r="BUE37"/>
      <c r="BUF37"/>
      <c r="BUG37"/>
      <c r="BUH37"/>
      <c r="BUI37"/>
      <c r="BUJ37"/>
      <c r="BUK37"/>
      <c r="BUL37"/>
      <c r="BUM37"/>
      <c r="BUN37"/>
      <c r="BUO37"/>
      <c r="BUP37"/>
      <c r="BUQ37"/>
      <c r="BUR37"/>
      <c r="BUS37"/>
      <c r="BUT37"/>
      <c r="BUU37"/>
      <c r="BUV37"/>
      <c r="BUW37"/>
      <c r="BUX37"/>
      <c r="BUY37"/>
      <c r="BUZ37"/>
      <c r="BVA37"/>
      <c r="BVB37"/>
      <c r="BVC37"/>
      <c r="BVD37"/>
      <c r="BVE37"/>
      <c r="BVF37"/>
      <c r="BVG37"/>
      <c r="BVH37"/>
      <c r="BVI37"/>
      <c r="BVJ37"/>
      <c r="BVK37"/>
      <c r="BVL37"/>
      <c r="BVM37"/>
      <c r="BVN37"/>
      <c r="BVO37"/>
      <c r="BVP37"/>
      <c r="BVQ37"/>
      <c r="BVR37"/>
      <c r="BVS37"/>
      <c r="BVT37"/>
      <c r="BVU37"/>
      <c r="BVV37"/>
      <c r="BVW37"/>
      <c r="BVX37"/>
      <c r="BVY37"/>
      <c r="BVZ37"/>
      <c r="BWA37"/>
      <c r="BWB37"/>
      <c r="BWC37"/>
      <c r="BWD37"/>
      <c r="BWE37"/>
      <c r="BWF37"/>
      <c r="BWG37"/>
      <c r="BWH37"/>
      <c r="BWI37"/>
      <c r="BWJ37"/>
      <c r="BWK37"/>
      <c r="BWL37"/>
      <c r="BWM37"/>
      <c r="BWN37"/>
      <c r="BWO37"/>
      <c r="BWP37"/>
      <c r="BWQ37"/>
      <c r="BWR37"/>
      <c r="BWS37"/>
      <c r="BWT37"/>
      <c r="BWU37"/>
      <c r="BWV37"/>
      <c r="BWW37"/>
      <c r="BWX37"/>
      <c r="BWY37"/>
      <c r="BWZ37"/>
      <c r="BXA37"/>
      <c r="BXB37"/>
      <c r="BXC37"/>
      <c r="BXD37"/>
      <c r="BXE37"/>
      <c r="BXF37"/>
      <c r="BXG37"/>
      <c r="BXH37"/>
      <c r="BXI37"/>
      <c r="BXJ37"/>
      <c r="BXK37"/>
      <c r="BXL37"/>
      <c r="BXM37"/>
      <c r="BXN37"/>
      <c r="BXO37"/>
      <c r="BXP37"/>
      <c r="BXQ37"/>
      <c r="BXR37"/>
      <c r="BXS37"/>
      <c r="BXT37"/>
      <c r="BXU37"/>
      <c r="BXV37"/>
      <c r="BXW37"/>
      <c r="BXX37"/>
      <c r="BXY37"/>
      <c r="BXZ37"/>
      <c r="BYA37"/>
      <c r="BYB37"/>
      <c r="BYC37"/>
      <c r="BYD37"/>
      <c r="BYE37"/>
      <c r="BYF37"/>
      <c r="BYG37"/>
      <c r="BYH37"/>
      <c r="BYI37"/>
      <c r="BYJ37"/>
      <c r="BYK37"/>
      <c r="BYL37"/>
      <c r="BYM37"/>
      <c r="BYN37"/>
      <c r="BYO37"/>
      <c r="BYP37"/>
      <c r="BYQ37"/>
      <c r="BYR37"/>
      <c r="BYS37"/>
      <c r="BYT37"/>
      <c r="BYU37"/>
      <c r="BYV37"/>
      <c r="BYW37"/>
      <c r="BYX37"/>
      <c r="BYY37"/>
      <c r="BYZ37"/>
      <c r="BZA37"/>
      <c r="BZB37"/>
      <c r="BZC37"/>
      <c r="BZD37"/>
      <c r="BZE37"/>
      <c r="BZF37"/>
      <c r="BZG37"/>
      <c r="BZH37"/>
      <c r="BZI37"/>
      <c r="BZJ37"/>
      <c r="BZK37"/>
      <c r="BZL37"/>
      <c r="BZM37"/>
      <c r="BZN37"/>
      <c r="BZO37"/>
      <c r="BZP37"/>
      <c r="BZQ37"/>
      <c r="BZR37"/>
      <c r="BZS37"/>
      <c r="BZT37"/>
      <c r="BZU37"/>
      <c r="BZV37"/>
      <c r="BZW37"/>
      <c r="BZX37"/>
      <c r="BZY37"/>
      <c r="BZZ37"/>
      <c r="CAA37"/>
      <c r="CAB37"/>
      <c r="CAC37"/>
      <c r="CAD37"/>
      <c r="CAE37"/>
      <c r="CAF37"/>
      <c r="CAG37"/>
      <c r="CAH37"/>
      <c r="CAI37"/>
      <c r="CAJ37"/>
      <c r="CAK37"/>
      <c r="CAL37"/>
      <c r="CAM37"/>
      <c r="CAN37"/>
      <c r="CAO37"/>
      <c r="CAP37"/>
      <c r="CAQ37"/>
      <c r="CAR37"/>
      <c r="CAS37"/>
      <c r="CAT37"/>
      <c r="CAU37"/>
      <c r="CAV37"/>
      <c r="CAW37"/>
      <c r="CAX37"/>
      <c r="CAY37"/>
      <c r="CAZ37"/>
      <c r="CBA37"/>
      <c r="CBB37"/>
      <c r="CBC37"/>
      <c r="CBD37"/>
      <c r="CBE37"/>
      <c r="CBF37"/>
      <c r="CBG37"/>
      <c r="CBH37"/>
      <c r="CBI37"/>
      <c r="CBJ37"/>
      <c r="CBK37"/>
      <c r="CBL37"/>
      <c r="CBM37"/>
      <c r="CBN37"/>
      <c r="CBO37"/>
      <c r="CBP37"/>
      <c r="CBQ37"/>
      <c r="CBR37"/>
      <c r="CBS37"/>
      <c r="CBT37"/>
      <c r="CBU37"/>
      <c r="CBV37"/>
      <c r="CBW37"/>
      <c r="CBX37"/>
      <c r="CBY37"/>
      <c r="CBZ37"/>
      <c r="CCA37"/>
      <c r="CCB37"/>
      <c r="CCC37"/>
      <c r="CCD37"/>
      <c r="CCE37"/>
      <c r="CCF37"/>
      <c r="CCG37"/>
      <c r="CCH37"/>
      <c r="CCI37"/>
      <c r="CCJ37"/>
      <c r="CCK37"/>
      <c r="CCL37"/>
      <c r="CCM37"/>
      <c r="CCN37"/>
      <c r="CCO37"/>
      <c r="CCP37"/>
      <c r="CCQ37"/>
      <c r="CCR37"/>
      <c r="CCS37"/>
      <c r="CCT37"/>
      <c r="CCU37"/>
      <c r="CCV37"/>
      <c r="CCW37"/>
      <c r="CCX37"/>
      <c r="CCY37"/>
      <c r="CCZ37"/>
      <c r="CDA37"/>
      <c r="CDB37"/>
      <c r="CDC37"/>
      <c r="CDD37"/>
      <c r="CDE37"/>
      <c r="CDF37"/>
      <c r="CDG37"/>
      <c r="CDH37"/>
      <c r="CDI37"/>
      <c r="CDJ37"/>
      <c r="CDK37"/>
      <c r="CDL37"/>
      <c r="CDM37"/>
      <c r="CDN37"/>
      <c r="CDO37"/>
      <c r="CDP37"/>
      <c r="CDQ37"/>
      <c r="CDR37"/>
      <c r="CDS37"/>
      <c r="CDT37"/>
      <c r="CDU37"/>
      <c r="CDV37"/>
      <c r="CDW37"/>
      <c r="CDX37"/>
      <c r="CDY37"/>
      <c r="CDZ37"/>
      <c r="CEA37"/>
      <c r="CEB37"/>
      <c r="CEC37"/>
      <c r="CED37"/>
      <c r="CEE37"/>
      <c r="CEF37"/>
      <c r="CEG37"/>
      <c r="CEH37"/>
      <c r="CEI37"/>
      <c r="CEJ37"/>
      <c r="CEK37"/>
      <c r="CEL37"/>
      <c r="CEM37"/>
      <c r="CEN37"/>
      <c r="CEO37"/>
      <c r="CEP37"/>
      <c r="CEQ37"/>
      <c r="CER37"/>
      <c r="CES37"/>
      <c r="CET37"/>
      <c r="CEU37"/>
      <c r="CEV37"/>
      <c r="CEW37"/>
      <c r="CEX37"/>
      <c r="CEY37"/>
      <c r="CEZ37"/>
      <c r="CFA37"/>
      <c r="CFB37"/>
      <c r="CFC37"/>
      <c r="CFD37"/>
      <c r="CFE37"/>
      <c r="CFF37"/>
      <c r="CFG37"/>
      <c r="CFH37"/>
      <c r="CFI37"/>
      <c r="CFJ37"/>
      <c r="CFK37"/>
      <c r="CFL37"/>
      <c r="CFM37"/>
      <c r="CFN37"/>
      <c r="CFO37"/>
      <c r="CFP37"/>
      <c r="CFQ37"/>
      <c r="CFR37"/>
      <c r="CFS37"/>
      <c r="CFT37"/>
      <c r="CFU37"/>
      <c r="CFV37"/>
      <c r="CFW37"/>
      <c r="CFX37"/>
      <c r="CFY37"/>
      <c r="CFZ37"/>
      <c r="CGA37"/>
      <c r="CGB37"/>
      <c r="CGC37"/>
      <c r="CGD37"/>
      <c r="CGE37"/>
      <c r="CGF37"/>
      <c r="CGG37"/>
      <c r="CGH37"/>
      <c r="CGI37"/>
      <c r="CGJ37"/>
      <c r="CGK37"/>
      <c r="CGL37"/>
      <c r="CGM37"/>
      <c r="CGN37"/>
      <c r="CGO37"/>
      <c r="CGP37"/>
      <c r="CGQ37"/>
      <c r="CGR37"/>
      <c r="CGS37"/>
      <c r="CGT37"/>
      <c r="CGU37"/>
      <c r="CGV37"/>
      <c r="CGW37"/>
      <c r="CGX37"/>
      <c r="CGY37"/>
      <c r="CGZ37"/>
      <c r="CHA37"/>
      <c r="CHB37"/>
      <c r="CHC37"/>
      <c r="CHD37"/>
      <c r="CHE37"/>
      <c r="CHF37"/>
      <c r="CHG37"/>
      <c r="CHH37"/>
      <c r="CHI37"/>
      <c r="CHJ37"/>
      <c r="CHK37"/>
      <c r="CHL37"/>
      <c r="CHM37"/>
      <c r="CHN37"/>
      <c r="CHO37"/>
      <c r="CHP37"/>
      <c r="CHQ37"/>
      <c r="CHR37"/>
      <c r="CHS37"/>
      <c r="CHT37"/>
      <c r="CHU37"/>
      <c r="CHV37"/>
      <c r="CHW37"/>
      <c r="CHX37"/>
      <c r="CHY37"/>
      <c r="CHZ37"/>
      <c r="CIA37"/>
      <c r="CIB37"/>
      <c r="CIC37"/>
      <c r="CID37"/>
      <c r="CIE37"/>
      <c r="CIF37"/>
      <c r="CIG37"/>
      <c r="CIH37"/>
      <c r="CII37"/>
      <c r="CIJ37"/>
      <c r="CIK37"/>
      <c r="CIL37"/>
      <c r="CIM37"/>
      <c r="CIN37"/>
      <c r="CIO37"/>
      <c r="CIP37"/>
      <c r="CIQ37"/>
      <c r="CIR37"/>
      <c r="CIS37"/>
      <c r="CIT37"/>
      <c r="CIU37"/>
      <c r="CIV37"/>
      <c r="CIW37"/>
      <c r="CIX37"/>
      <c r="CIY37"/>
      <c r="CIZ37"/>
      <c r="CJA37"/>
      <c r="CJB37"/>
      <c r="CJC37"/>
      <c r="CJD37"/>
      <c r="CJE37"/>
      <c r="CJF37"/>
      <c r="CJG37"/>
      <c r="CJH37"/>
      <c r="CJI37"/>
      <c r="CJJ37"/>
      <c r="CJK37"/>
      <c r="CJL37"/>
      <c r="CJM37"/>
      <c r="CJN37"/>
      <c r="CJO37"/>
      <c r="CJP37"/>
      <c r="CJQ37"/>
      <c r="CJR37"/>
      <c r="CJS37"/>
      <c r="CJT37"/>
      <c r="CJU37"/>
      <c r="CJV37"/>
      <c r="CJW37"/>
      <c r="CJX37"/>
      <c r="CJY37"/>
      <c r="CJZ37"/>
      <c r="CKA37"/>
      <c r="CKB37"/>
      <c r="CKC37"/>
      <c r="CKD37"/>
      <c r="CKE37"/>
      <c r="CKF37"/>
      <c r="CKG37"/>
      <c r="CKH37"/>
      <c r="CKI37"/>
      <c r="CKJ37"/>
      <c r="CKK37"/>
      <c r="CKL37"/>
      <c r="CKM37"/>
      <c r="CKN37"/>
      <c r="CKO37"/>
      <c r="CKP37"/>
      <c r="CKQ37"/>
      <c r="CKR37"/>
      <c r="CKS37"/>
      <c r="CKT37"/>
      <c r="CKU37"/>
      <c r="CKV37"/>
      <c r="CKW37"/>
      <c r="CKX37"/>
      <c r="CKY37"/>
      <c r="CKZ37"/>
      <c r="CLA37"/>
      <c r="CLB37"/>
      <c r="CLC37"/>
      <c r="CLD37"/>
      <c r="CLE37"/>
      <c r="CLF37"/>
      <c r="CLG37"/>
      <c r="CLH37"/>
      <c r="CLI37"/>
      <c r="CLJ37"/>
      <c r="CLK37"/>
      <c r="CLL37"/>
      <c r="CLM37"/>
      <c r="CLN37"/>
      <c r="CLO37"/>
      <c r="CLP37"/>
      <c r="CLQ37"/>
      <c r="CLR37"/>
      <c r="CLS37"/>
      <c r="CLT37"/>
      <c r="CLU37"/>
      <c r="CLV37"/>
      <c r="CLW37"/>
      <c r="CLX37"/>
      <c r="CLY37"/>
      <c r="CLZ37"/>
      <c r="CMA37"/>
      <c r="CMB37"/>
      <c r="CMC37"/>
      <c r="CMD37"/>
      <c r="CME37"/>
      <c r="CMF37"/>
      <c r="CMG37"/>
      <c r="CMH37"/>
      <c r="CMI37"/>
      <c r="CMJ37"/>
      <c r="CMK37"/>
      <c r="CML37"/>
      <c r="CMM37"/>
      <c r="CMN37"/>
      <c r="CMO37"/>
      <c r="CMP37"/>
      <c r="CMQ37"/>
      <c r="CMR37"/>
      <c r="CMS37"/>
      <c r="CMT37"/>
      <c r="CMU37"/>
      <c r="CMV37"/>
      <c r="CMW37"/>
      <c r="CMX37"/>
      <c r="CMY37"/>
      <c r="CMZ37"/>
      <c r="CNA37"/>
      <c r="CNB37"/>
      <c r="CNC37"/>
      <c r="CND37"/>
      <c r="CNE37"/>
      <c r="CNF37"/>
      <c r="CNG37"/>
      <c r="CNH37"/>
      <c r="CNI37"/>
      <c r="CNJ37"/>
      <c r="CNK37"/>
      <c r="CNL37"/>
      <c r="CNM37"/>
      <c r="CNN37"/>
      <c r="CNO37"/>
      <c r="CNP37"/>
      <c r="CNQ37"/>
      <c r="CNR37"/>
      <c r="CNS37"/>
      <c r="CNT37"/>
      <c r="CNU37"/>
      <c r="CNV37"/>
      <c r="CNW37"/>
      <c r="CNX37"/>
      <c r="CNY37"/>
      <c r="CNZ37"/>
      <c r="COA37"/>
      <c r="COB37"/>
      <c r="COC37"/>
      <c r="COD37"/>
      <c r="COE37"/>
      <c r="COF37"/>
      <c r="COG37"/>
      <c r="COH37"/>
      <c r="COI37"/>
      <c r="COJ37"/>
      <c r="COK37"/>
      <c r="COL37"/>
      <c r="COM37"/>
      <c r="CON37"/>
      <c r="COO37"/>
      <c r="COP37"/>
      <c r="COQ37"/>
      <c r="COR37"/>
      <c r="COS37"/>
      <c r="COT37"/>
      <c r="COU37"/>
      <c r="COV37"/>
      <c r="COW37"/>
      <c r="COX37"/>
      <c r="COY37"/>
      <c r="COZ37"/>
      <c r="CPA37"/>
      <c r="CPB37"/>
      <c r="CPC37"/>
      <c r="CPD37"/>
      <c r="CPE37"/>
      <c r="CPF37"/>
      <c r="CPG37"/>
      <c r="CPH37"/>
      <c r="CPI37"/>
      <c r="CPJ37"/>
      <c r="CPK37"/>
      <c r="CPL37"/>
      <c r="CPM37"/>
      <c r="CPN37"/>
      <c r="CPO37"/>
      <c r="CPP37"/>
      <c r="CPQ37"/>
      <c r="CPR37"/>
      <c r="CPS37"/>
      <c r="CPT37"/>
      <c r="CPU37"/>
      <c r="CPV37"/>
      <c r="CPW37"/>
      <c r="CPX37"/>
      <c r="CPY37"/>
      <c r="CPZ37"/>
      <c r="CQA37"/>
      <c r="CQB37"/>
      <c r="CQC37"/>
      <c r="CQD37"/>
      <c r="CQE37"/>
      <c r="CQF37"/>
      <c r="CQG37"/>
      <c r="CQH37"/>
      <c r="CQI37"/>
      <c r="CQJ37"/>
      <c r="CQK37"/>
      <c r="CQL37"/>
      <c r="CQM37"/>
      <c r="CQN37"/>
      <c r="CQO37"/>
      <c r="CQP37"/>
      <c r="CQQ37"/>
      <c r="CQR37"/>
      <c r="CQS37"/>
      <c r="CQT37"/>
      <c r="CQU37"/>
      <c r="CQV37"/>
      <c r="CQW37"/>
      <c r="CQX37"/>
      <c r="CQY37"/>
      <c r="CQZ37"/>
      <c r="CRA37"/>
      <c r="CRB37"/>
      <c r="CRC37"/>
      <c r="CRD37"/>
      <c r="CRE37"/>
      <c r="CRF37"/>
      <c r="CRG37"/>
      <c r="CRH37"/>
      <c r="CRI37"/>
      <c r="CRJ37"/>
      <c r="CRK37"/>
      <c r="CRL37"/>
      <c r="CRM37"/>
      <c r="CRN37"/>
      <c r="CRO37"/>
      <c r="CRP37"/>
      <c r="CRQ37"/>
      <c r="CRR37"/>
      <c r="CRS37"/>
      <c r="CRT37"/>
      <c r="CRU37"/>
      <c r="CRV37"/>
      <c r="CRW37"/>
      <c r="CRX37"/>
      <c r="CRY37"/>
      <c r="CRZ37"/>
      <c r="CSA37"/>
      <c r="CSB37"/>
      <c r="CSC37"/>
      <c r="CSD37"/>
      <c r="CSE37"/>
      <c r="CSF37"/>
      <c r="CSG37"/>
      <c r="CSH37"/>
      <c r="CSI37"/>
      <c r="CSJ37"/>
      <c r="CSK37"/>
      <c r="CSL37"/>
      <c r="CSM37"/>
      <c r="CSN37"/>
      <c r="CSO37"/>
      <c r="CSP37"/>
      <c r="CSQ37"/>
      <c r="CSR37"/>
      <c r="CSS37"/>
      <c r="CST37"/>
      <c r="CSU37"/>
      <c r="CSV37"/>
      <c r="CSW37"/>
      <c r="CSX37"/>
      <c r="CSY37"/>
      <c r="CSZ37"/>
      <c r="CTA37"/>
      <c r="CTB37"/>
      <c r="CTC37"/>
      <c r="CTD37"/>
      <c r="CTE37"/>
      <c r="CTF37"/>
      <c r="CTG37"/>
      <c r="CTH37"/>
      <c r="CTI37"/>
      <c r="CTJ37"/>
      <c r="CTK37"/>
      <c r="CTL37"/>
      <c r="CTM37"/>
      <c r="CTN37"/>
      <c r="CTO37"/>
      <c r="CTP37"/>
      <c r="CTQ37"/>
      <c r="CTR37"/>
      <c r="CTS37"/>
      <c r="CTT37"/>
      <c r="CTU37"/>
      <c r="CTV37"/>
      <c r="CTW37"/>
      <c r="CTX37"/>
      <c r="CTY37"/>
      <c r="CTZ37"/>
      <c r="CUA37"/>
      <c r="CUB37"/>
      <c r="CUC37"/>
      <c r="CUD37"/>
      <c r="CUE37"/>
      <c r="CUF37"/>
      <c r="CUG37"/>
      <c r="CUH37"/>
      <c r="CUI37"/>
      <c r="CUJ37"/>
      <c r="CUK37"/>
      <c r="CUL37"/>
      <c r="CUM37"/>
      <c r="CUN37"/>
      <c r="CUO37"/>
      <c r="CUP37"/>
      <c r="CUQ37"/>
      <c r="CUR37"/>
      <c r="CUS37"/>
      <c r="CUT37"/>
      <c r="CUU37"/>
      <c r="CUV37"/>
      <c r="CUW37"/>
      <c r="CUX37"/>
      <c r="CUY37"/>
      <c r="CUZ37"/>
      <c r="CVA37"/>
      <c r="CVB37"/>
      <c r="CVC37"/>
      <c r="CVD37"/>
      <c r="CVE37"/>
      <c r="CVF37"/>
      <c r="CVG37"/>
      <c r="CVH37"/>
      <c r="CVI37"/>
      <c r="CVJ37"/>
      <c r="CVK37"/>
      <c r="CVL37"/>
      <c r="CVM37"/>
      <c r="CVN37"/>
      <c r="CVO37"/>
      <c r="CVP37"/>
      <c r="CVQ37"/>
      <c r="CVR37"/>
      <c r="CVS37"/>
      <c r="CVT37"/>
      <c r="CVU37"/>
      <c r="CVV37"/>
      <c r="CVW37"/>
      <c r="CVX37"/>
      <c r="CVY37"/>
      <c r="CVZ37"/>
      <c r="CWA37"/>
      <c r="CWB37"/>
      <c r="CWC37"/>
      <c r="CWD37"/>
      <c r="CWE37"/>
      <c r="CWF37"/>
      <c r="CWG37"/>
      <c r="CWH37"/>
      <c r="CWI37"/>
      <c r="CWJ37"/>
      <c r="CWK37"/>
      <c r="CWL37"/>
      <c r="CWM37"/>
      <c r="CWN37"/>
      <c r="CWO37"/>
      <c r="CWP37"/>
      <c r="CWQ37"/>
      <c r="CWR37"/>
      <c r="CWS37"/>
      <c r="CWT37"/>
      <c r="CWU37"/>
      <c r="CWV37"/>
      <c r="CWW37"/>
      <c r="CWX37"/>
      <c r="CWY37"/>
      <c r="CWZ37"/>
      <c r="CXA37"/>
      <c r="CXB37"/>
      <c r="CXC37"/>
      <c r="CXD37"/>
      <c r="CXE37"/>
      <c r="CXF37"/>
      <c r="CXG37"/>
      <c r="CXH37"/>
      <c r="CXI37"/>
      <c r="CXJ37"/>
      <c r="CXK37"/>
      <c r="CXL37"/>
      <c r="CXM37"/>
      <c r="CXN37"/>
      <c r="CXO37"/>
      <c r="CXP37"/>
      <c r="CXQ37"/>
      <c r="CXR37"/>
      <c r="CXS37"/>
      <c r="CXT37"/>
      <c r="CXU37"/>
      <c r="CXV37"/>
      <c r="CXW37"/>
      <c r="CXX37"/>
      <c r="CXY37"/>
      <c r="CXZ37"/>
      <c r="CYA37"/>
      <c r="CYB37"/>
      <c r="CYC37"/>
      <c r="CYD37"/>
      <c r="CYE37"/>
      <c r="CYF37"/>
      <c r="CYG37"/>
      <c r="CYH37"/>
      <c r="CYI37"/>
      <c r="CYJ37"/>
      <c r="CYK37"/>
      <c r="CYL37"/>
      <c r="CYM37"/>
      <c r="CYN37"/>
      <c r="CYO37"/>
      <c r="CYP37"/>
      <c r="CYQ37"/>
      <c r="CYR37"/>
      <c r="CYS37"/>
      <c r="CYT37"/>
      <c r="CYU37"/>
      <c r="CYV37"/>
      <c r="CYW37"/>
      <c r="CYX37"/>
      <c r="CYY37"/>
      <c r="CYZ37"/>
      <c r="CZA37"/>
      <c r="CZB37"/>
      <c r="CZC37"/>
      <c r="CZD37"/>
      <c r="CZE37"/>
      <c r="CZF37"/>
      <c r="CZG37"/>
      <c r="CZH37"/>
      <c r="CZI37"/>
      <c r="CZJ37"/>
      <c r="CZK37"/>
      <c r="CZL37"/>
      <c r="CZM37"/>
      <c r="CZN37"/>
      <c r="CZO37"/>
      <c r="CZP37"/>
      <c r="CZQ37"/>
      <c r="CZR37"/>
      <c r="CZS37"/>
      <c r="CZT37"/>
      <c r="CZU37"/>
      <c r="CZV37"/>
      <c r="CZW37"/>
      <c r="CZX37"/>
      <c r="CZY37"/>
      <c r="CZZ37"/>
      <c r="DAA37"/>
      <c r="DAB37"/>
      <c r="DAC37"/>
      <c r="DAD37"/>
      <c r="DAE37"/>
      <c r="DAF37"/>
      <c r="DAG37"/>
      <c r="DAH37"/>
      <c r="DAI37"/>
      <c r="DAJ37"/>
      <c r="DAK37"/>
      <c r="DAL37"/>
      <c r="DAM37"/>
      <c r="DAN37"/>
      <c r="DAO37"/>
      <c r="DAP37"/>
      <c r="DAQ37"/>
      <c r="DAR37"/>
      <c r="DAS37"/>
      <c r="DAT37"/>
      <c r="DAU37"/>
      <c r="DAV37"/>
      <c r="DAW37"/>
      <c r="DAX37"/>
      <c r="DAY37"/>
      <c r="DAZ37"/>
      <c r="DBA37"/>
      <c r="DBB37"/>
      <c r="DBC37"/>
      <c r="DBD37"/>
      <c r="DBE37"/>
      <c r="DBF37"/>
      <c r="DBG37"/>
      <c r="DBH37"/>
      <c r="DBI37"/>
      <c r="DBJ37"/>
      <c r="DBK37"/>
      <c r="DBL37"/>
      <c r="DBM37"/>
      <c r="DBN37"/>
      <c r="DBO37"/>
      <c r="DBP37"/>
      <c r="DBQ37"/>
      <c r="DBR37"/>
      <c r="DBS37"/>
      <c r="DBT37"/>
      <c r="DBU37"/>
      <c r="DBV37"/>
      <c r="DBW37"/>
      <c r="DBX37"/>
      <c r="DBY37"/>
      <c r="DBZ37"/>
      <c r="DCA37"/>
      <c r="DCB37"/>
      <c r="DCC37"/>
      <c r="DCD37"/>
      <c r="DCE37"/>
      <c r="DCF37"/>
      <c r="DCG37"/>
      <c r="DCH37"/>
      <c r="DCI37"/>
      <c r="DCJ37"/>
      <c r="DCK37"/>
      <c r="DCL37"/>
      <c r="DCM37"/>
      <c r="DCN37"/>
      <c r="DCO37"/>
      <c r="DCP37"/>
      <c r="DCQ37"/>
      <c r="DCR37"/>
      <c r="DCS37"/>
      <c r="DCT37"/>
      <c r="DCU37"/>
      <c r="DCV37"/>
      <c r="DCW37"/>
      <c r="DCX37"/>
      <c r="DCY37"/>
      <c r="DCZ37"/>
      <c r="DDA37"/>
      <c r="DDB37"/>
      <c r="DDC37"/>
      <c r="DDD37"/>
      <c r="DDE37"/>
      <c r="DDF37"/>
      <c r="DDG37"/>
      <c r="DDH37"/>
      <c r="DDI37"/>
      <c r="DDJ37"/>
      <c r="DDK37"/>
      <c r="DDL37"/>
      <c r="DDM37"/>
      <c r="DDN37"/>
      <c r="DDO37"/>
      <c r="DDP37"/>
      <c r="DDQ37"/>
      <c r="DDR37"/>
      <c r="DDS37"/>
      <c r="DDT37"/>
      <c r="DDU37"/>
      <c r="DDV37"/>
      <c r="DDW37"/>
      <c r="DDX37"/>
      <c r="DDY37"/>
      <c r="DDZ37"/>
      <c r="DEA37"/>
      <c r="DEB37"/>
      <c r="DEC37"/>
      <c r="DED37"/>
      <c r="DEE37"/>
      <c r="DEF37"/>
      <c r="DEG37"/>
      <c r="DEH37"/>
      <c r="DEI37"/>
      <c r="DEJ37"/>
      <c r="DEK37"/>
      <c r="DEL37"/>
      <c r="DEM37"/>
      <c r="DEN37"/>
      <c r="DEO37"/>
      <c r="DEP37"/>
      <c r="DEQ37"/>
      <c r="DER37"/>
      <c r="DES37"/>
      <c r="DET37"/>
      <c r="DEU37"/>
      <c r="DEV37"/>
      <c r="DEW37"/>
      <c r="DEX37"/>
      <c r="DEY37"/>
      <c r="DEZ37"/>
      <c r="DFA37"/>
      <c r="DFB37"/>
      <c r="DFC37"/>
      <c r="DFD37"/>
      <c r="DFE37"/>
      <c r="DFF37"/>
      <c r="DFG37"/>
      <c r="DFH37"/>
      <c r="DFI37"/>
      <c r="DFJ37"/>
      <c r="DFK37"/>
      <c r="DFL37"/>
      <c r="DFM37"/>
      <c r="DFN37"/>
      <c r="DFO37"/>
      <c r="DFP37"/>
      <c r="DFQ37"/>
      <c r="DFR37"/>
      <c r="DFS37"/>
      <c r="DFT37"/>
      <c r="DFU37"/>
      <c r="DFV37"/>
      <c r="DFW37"/>
      <c r="DFX37"/>
      <c r="DFY37"/>
      <c r="DFZ37"/>
      <c r="DGA37"/>
      <c r="DGB37"/>
      <c r="DGC37"/>
      <c r="DGD37"/>
      <c r="DGE37"/>
      <c r="DGF37"/>
      <c r="DGG37"/>
      <c r="DGH37"/>
      <c r="DGI37"/>
      <c r="DGJ37"/>
      <c r="DGK37"/>
      <c r="DGL37"/>
      <c r="DGM37"/>
      <c r="DGN37"/>
      <c r="DGO37"/>
      <c r="DGP37"/>
      <c r="DGQ37"/>
      <c r="DGR37"/>
      <c r="DGS37"/>
      <c r="DGT37"/>
      <c r="DGU37"/>
      <c r="DGV37"/>
      <c r="DGW37"/>
      <c r="DGX37"/>
      <c r="DGY37"/>
      <c r="DGZ37"/>
      <c r="DHA37"/>
      <c r="DHB37"/>
      <c r="DHC37"/>
      <c r="DHD37"/>
      <c r="DHE37"/>
      <c r="DHF37"/>
      <c r="DHG37"/>
      <c r="DHH37"/>
      <c r="DHI37"/>
      <c r="DHJ37"/>
      <c r="DHK37"/>
      <c r="DHL37"/>
      <c r="DHM37"/>
      <c r="DHN37"/>
      <c r="DHO37"/>
      <c r="DHP37"/>
      <c r="DHQ37"/>
      <c r="DHR37"/>
      <c r="DHS37"/>
      <c r="DHT37"/>
      <c r="DHU37"/>
      <c r="DHV37"/>
      <c r="DHW37"/>
      <c r="DHX37"/>
      <c r="DHY37"/>
      <c r="DHZ37"/>
      <c r="DIA37"/>
      <c r="DIB37"/>
      <c r="DIC37"/>
      <c r="DID37"/>
      <c r="DIE37"/>
      <c r="DIF37"/>
      <c r="DIG37"/>
      <c r="DIH37"/>
      <c r="DII37"/>
      <c r="DIJ37"/>
      <c r="DIK37"/>
      <c r="DIL37"/>
      <c r="DIM37"/>
      <c r="DIN37"/>
      <c r="DIO37"/>
      <c r="DIP37"/>
      <c r="DIQ37"/>
      <c r="DIR37"/>
      <c r="DIS37"/>
      <c r="DIT37"/>
      <c r="DIU37"/>
      <c r="DIV37"/>
      <c r="DIW37"/>
      <c r="DIX37"/>
      <c r="DIY37"/>
      <c r="DIZ37"/>
      <c r="DJA37"/>
      <c r="DJB37"/>
      <c r="DJC37"/>
      <c r="DJD37"/>
      <c r="DJE37"/>
      <c r="DJF37"/>
      <c r="DJG37"/>
      <c r="DJH37"/>
      <c r="DJI37"/>
      <c r="DJJ37"/>
      <c r="DJK37"/>
      <c r="DJL37"/>
      <c r="DJM37"/>
      <c r="DJN37"/>
      <c r="DJO37"/>
      <c r="DJP37"/>
      <c r="DJQ37"/>
      <c r="DJR37"/>
      <c r="DJS37"/>
      <c r="DJT37"/>
      <c r="DJU37"/>
      <c r="DJV37"/>
      <c r="DJW37"/>
      <c r="DJX37"/>
      <c r="DJY37"/>
      <c r="DJZ37"/>
      <c r="DKA37"/>
      <c r="DKB37"/>
      <c r="DKC37"/>
      <c r="DKD37"/>
      <c r="DKE37"/>
      <c r="DKF37"/>
      <c r="DKG37"/>
      <c r="DKH37"/>
      <c r="DKI37"/>
      <c r="DKJ37"/>
      <c r="DKK37"/>
      <c r="DKL37"/>
      <c r="DKM37"/>
      <c r="DKN37"/>
      <c r="DKO37"/>
      <c r="DKP37"/>
      <c r="DKQ37"/>
      <c r="DKR37"/>
      <c r="DKS37"/>
      <c r="DKT37"/>
      <c r="DKU37"/>
      <c r="DKV37"/>
      <c r="DKW37"/>
      <c r="DKX37"/>
      <c r="DKY37"/>
      <c r="DKZ37"/>
      <c r="DLA37"/>
      <c r="DLB37"/>
      <c r="DLC37"/>
      <c r="DLD37"/>
      <c r="DLE37"/>
      <c r="DLF37"/>
      <c r="DLG37"/>
      <c r="DLH37"/>
      <c r="DLI37"/>
      <c r="DLJ37"/>
      <c r="DLK37"/>
      <c r="DLL37"/>
      <c r="DLM37"/>
      <c r="DLN37"/>
      <c r="DLO37"/>
      <c r="DLP37"/>
      <c r="DLQ37"/>
      <c r="DLR37"/>
      <c r="DLS37"/>
      <c r="DLT37"/>
      <c r="DLU37"/>
      <c r="DLV37"/>
      <c r="DLW37"/>
      <c r="DLX37"/>
      <c r="DLY37"/>
      <c r="DLZ37"/>
      <c r="DMA37"/>
      <c r="DMB37"/>
      <c r="DMC37"/>
      <c r="DMD37"/>
      <c r="DME37"/>
      <c r="DMF37"/>
      <c r="DMG37"/>
      <c r="DMH37"/>
      <c r="DMI37"/>
      <c r="DMJ37"/>
      <c r="DMK37"/>
      <c r="DML37"/>
      <c r="DMM37"/>
      <c r="DMN37"/>
      <c r="DMO37"/>
      <c r="DMP37"/>
      <c r="DMQ37"/>
      <c r="DMR37"/>
      <c r="DMS37"/>
      <c r="DMT37"/>
      <c r="DMU37"/>
      <c r="DMV37"/>
      <c r="DMW37"/>
      <c r="DMX37"/>
      <c r="DMY37"/>
      <c r="DMZ37"/>
      <c r="DNA37"/>
      <c r="DNB37"/>
      <c r="DNC37"/>
      <c r="DND37"/>
      <c r="DNE37"/>
      <c r="DNF37"/>
      <c r="DNG37"/>
      <c r="DNH37"/>
      <c r="DNI37"/>
      <c r="DNJ37"/>
      <c r="DNK37"/>
      <c r="DNL37"/>
      <c r="DNM37"/>
      <c r="DNN37"/>
      <c r="DNO37"/>
      <c r="DNP37"/>
      <c r="DNQ37"/>
      <c r="DNR37"/>
      <c r="DNS37"/>
      <c r="DNT37"/>
      <c r="DNU37"/>
      <c r="DNV37"/>
      <c r="DNW37"/>
      <c r="DNX37"/>
      <c r="DNY37"/>
      <c r="DNZ37"/>
      <c r="DOA37"/>
      <c r="DOB37"/>
      <c r="DOC37"/>
      <c r="DOD37"/>
      <c r="DOE37"/>
      <c r="DOF37"/>
      <c r="DOG37"/>
      <c r="DOH37"/>
      <c r="DOI37"/>
      <c r="DOJ37"/>
      <c r="DOK37"/>
      <c r="DOL37"/>
      <c r="DOM37"/>
      <c r="DON37"/>
      <c r="DOO37"/>
      <c r="DOP37"/>
      <c r="DOQ37"/>
      <c r="DOR37"/>
      <c r="DOS37"/>
      <c r="DOT37"/>
      <c r="DOU37"/>
      <c r="DOV37"/>
      <c r="DOW37"/>
      <c r="DOX37"/>
      <c r="DOY37"/>
      <c r="DOZ37"/>
      <c r="DPA37"/>
      <c r="DPB37"/>
      <c r="DPC37"/>
      <c r="DPD37"/>
      <c r="DPE37"/>
      <c r="DPF37"/>
      <c r="DPG37"/>
      <c r="DPH37"/>
      <c r="DPI37"/>
      <c r="DPJ37"/>
      <c r="DPK37"/>
      <c r="DPL37"/>
      <c r="DPM37"/>
      <c r="DPN37"/>
      <c r="DPO37"/>
      <c r="DPP37"/>
      <c r="DPQ37"/>
      <c r="DPR37"/>
      <c r="DPS37"/>
      <c r="DPT37"/>
      <c r="DPU37"/>
      <c r="DPV37"/>
      <c r="DPW37"/>
      <c r="DPX37"/>
      <c r="DPY37"/>
      <c r="DPZ37"/>
      <c r="DQA37"/>
      <c r="DQB37"/>
      <c r="DQC37"/>
      <c r="DQD37"/>
      <c r="DQE37"/>
      <c r="DQF37"/>
      <c r="DQG37"/>
      <c r="DQH37"/>
      <c r="DQI37"/>
      <c r="DQJ37"/>
      <c r="DQK37"/>
      <c r="DQL37"/>
      <c r="DQM37"/>
      <c r="DQN37"/>
      <c r="DQO37"/>
      <c r="DQP37"/>
      <c r="DQQ37"/>
      <c r="DQR37"/>
      <c r="DQS37"/>
      <c r="DQT37"/>
      <c r="DQU37"/>
      <c r="DQV37"/>
      <c r="DQW37"/>
      <c r="DQX37"/>
      <c r="DQY37"/>
      <c r="DQZ37"/>
      <c r="DRA37"/>
      <c r="DRB37"/>
      <c r="DRC37"/>
      <c r="DRD37"/>
      <c r="DRE37"/>
      <c r="DRF37"/>
      <c r="DRG37"/>
      <c r="DRH37"/>
      <c r="DRI37"/>
      <c r="DRJ37"/>
      <c r="DRK37"/>
      <c r="DRL37"/>
      <c r="DRM37"/>
      <c r="DRN37"/>
      <c r="DRO37"/>
      <c r="DRP37"/>
      <c r="DRQ37"/>
      <c r="DRR37"/>
      <c r="DRS37"/>
      <c r="DRT37"/>
      <c r="DRU37"/>
      <c r="DRV37"/>
      <c r="DRW37"/>
      <c r="DRX37"/>
      <c r="DRY37"/>
      <c r="DRZ37"/>
      <c r="DSA37"/>
      <c r="DSB37"/>
      <c r="DSC37"/>
      <c r="DSD37"/>
      <c r="DSE37"/>
      <c r="DSF37"/>
      <c r="DSG37"/>
      <c r="DSH37"/>
      <c r="DSI37"/>
      <c r="DSJ37"/>
      <c r="DSK37"/>
      <c r="DSL37"/>
      <c r="DSM37"/>
      <c r="DSN37"/>
      <c r="DSO37"/>
      <c r="DSP37"/>
      <c r="DSQ37"/>
      <c r="DSR37"/>
      <c r="DSS37"/>
      <c r="DST37"/>
      <c r="DSU37"/>
      <c r="DSV37"/>
      <c r="DSW37"/>
      <c r="DSX37"/>
      <c r="DSY37"/>
      <c r="DSZ37"/>
      <c r="DTA37"/>
      <c r="DTB37"/>
      <c r="DTC37"/>
      <c r="DTD37"/>
      <c r="DTE37"/>
      <c r="DTF37"/>
      <c r="DTG37"/>
      <c r="DTH37"/>
      <c r="DTI37"/>
      <c r="DTJ37"/>
      <c r="DTK37"/>
      <c r="DTL37"/>
      <c r="DTM37"/>
      <c r="DTN37"/>
      <c r="DTO37"/>
      <c r="DTP37"/>
      <c r="DTQ37"/>
      <c r="DTR37"/>
      <c r="DTS37"/>
      <c r="DTT37"/>
      <c r="DTU37"/>
      <c r="DTV37"/>
      <c r="DTW37"/>
      <c r="DTX37"/>
      <c r="DTY37"/>
      <c r="DTZ37"/>
      <c r="DUA37"/>
      <c r="DUB37"/>
      <c r="DUC37"/>
      <c r="DUD37"/>
      <c r="DUE37"/>
      <c r="DUF37"/>
      <c r="DUG37"/>
      <c r="DUH37"/>
      <c r="DUI37"/>
      <c r="DUJ37"/>
      <c r="DUK37"/>
      <c r="DUL37"/>
      <c r="DUM37"/>
      <c r="DUN37"/>
      <c r="DUO37"/>
      <c r="DUP37"/>
      <c r="DUQ37"/>
      <c r="DUR37"/>
      <c r="DUS37"/>
      <c r="DUT37"/>
      <c r="DUU37"/>
      <c r="DUV37"/>
      <c r="DUW37"/>
      <c r="DUX37"/>
      <c r="DUY37"/>
      <c r="DUZ37"/>
      <c r="DVA37"/>
      <c r="DVB37"/>
      <c r="DVC37"/>
      <c r="DVD37"/>
      <c r="DVE37"/>
      <c r="DVF37"/>
      <c r="DVG37"/>
      <c r="DVH37"/>
      <c r="DVI37"/>
      <c r="DVJ37"/>
      <c r="DVK37"/>
      <c r="DVL37"/>
      <c r="DVM37"/>
      <c r="DVN37"/>
      <c r="DVO37"/>
      <c r="DVP37"/>
      <c r="DVQ37"/>
      <c r="DVR37"/>
      <c r="DVS37"/>
      <c r="DVT37"/>
      <c r="DVU37"/>
      <c r="DVV37"/>
      <c r="DVW37"/>
      <c r="DVX37"/>
      <c r="DVY37"/>
      <c r="DVZ37"/>
      <c r="DWA37"/>
      <c r="DWB37"/>
      <c r="DWC37"/>
      <c r="DWD37"/>
      <c r="DWE37"/>
      <c r="DWF37"/>
      <c r="DWG37"/>
      <c r="DWH37"/>
      <c r="DWI37"/>
      <c r="DWJ37"/>
      <c r="DWK37"/>
      <c r="DWL37"/>
      <c r="DWM37"/>
      <c r="DWN37"/>
      <c r="DWO37"/>
      <c r="DWP37"/>
      <c r="DWQ37"/>
      <c r="DWR37"/>
      <c r="DWS37"/>
      <c r="DWT37"/>
      <c r="DWU37"/>
      <c r="DWV37"/>
      <c r="DWW37"/>
      <c r="DWX37"/>
      <c r="DWY37"/>
      <c r="DWZ37"/>
      <c r="DXA37"/>
      <c r="DXB37"/>
      <c r="DXC37"/>
      <c r="DXD37"/>
      <c r="DXE37"/>
      <c r="DXF37"/>
      <c r="DXG37"/>
      <c r="DXH37"/>
      <c r="DXI37"/>
      <c r="DXJ37"/>
      <c r="DXK37"/>
      <c r="DXL37"/>
      <c r="DXM37"/>
      <c r="DXN37"/>
      <c r="DXO37"/>
      <c r="DXP37"/>
      <c r="DXQ37"/>
      <c r="DXR37"/>
      <c r="DXS37"/>
      <c r="DXT37"/>
      <c r="DXU37"/>
      <c r="DXV37"/>
      <c r="DXW37"/>
      <c r="DXX37"/>
      <c r="DXY37"/>
      <c r="DXZ37"/>
      <c r="DYA37"/>
      <c r="DYB37"/>
      <c r="DYC37"/>
      <c r="DYD37"/>
      <c r="DYE37"/>
      <c r="DYF37"/>
      <c r="DYG37"/>
      <c r="DYH37"/>
      <c r="DYI37"/>
      <c r="DYJ37"/>
      <c r="DYK37"/>
      <c r="DYL37"/>
      <c r="DYM37"/>
      <c r="DYN37"/>
      <c r="DYO37"/>
      <c r="DYP37"/>
      <c r="DYQ37"/>
      <c r="DYR37"/>
      <c r="DYS37"/>
      <c r="DYT37"/>
      <c r="DYU37"/>
      <c r="DYV37"/>
      <c r="DYW37"/>
      <c r="DYX37"/>
      <c r="DYY37"/>
      <c r="DYZ37"/>
      <c r="DZA37"/>
      <c r="DZB37"/>
      <c r="DZC37"/>
      <c r="DZD37"/>
      <c r="DZE37"/>
      <c r="DZF37"/>
      <c r="DZG37"/>
      <c r="DZH37"/>
      <c r="DZI37"/>
      <c r="DZJ37"/>
      <c r="DZK37"/>
      <c r="DZL37"/>
      <c r="DZM37"/>
      <c r="DZN37"/>
      <c r="DZO37"/>
      <c r="DZP37"/>
      <c r="DZQ37"/>
      <c r="DZR37"/>
      <c r="DZS37"/>
      <c r="DZT37"/>
      <c r="DZU37"/>
      <c r="DZV37"/>
      <c r="DZW37"/>
      <c r="DZX37"/>
      <c r="DZY37"/>
      <c r="DZZ37"/>
      <c r="EAA37"/>
      <c r="EAB37"/>
      <c r="EAC37"/>
      <c r="EAD37"/>
      <c r="EAE37"/>
      <c r="EAF37"/>
      <c r="EAG37"/>
      <c r="EAH37"/>
      <c r="EAI37"/>
      <c r="EAJ37"/>
      <c r="EAK37"/>
      <c r="EAL37"/>
      <c r="EAM37"/>
      <c r="EAN37"/>
      <c r="EAO37"/>
      <c r="EAP37"/>
      <c r="EAQ37"/>
      <c r="EAR37"/>
      <c r="EAS37"/>
      <c r="EAT37"/>
      <c r="EAU37"/>
      <c r="EAV37"/>
      <c r="EAW37"/>
      <c r="EAX37"/>
      <c r="EAY37"/>
      <c r="EAZ37"/>
      <c r="EBA37"/>
      <c r="EBB37"/>
      <c r="EBC37"/>
      <c r="EBD37"/>
      <c r="EBE37"/>
      <c r="EBF37"/>
      <c r="EBG37"/>
      <c r="EBH37"/>
      <c r="EBI37"/>
      <c r="EBJ37"/>
      <c r="EBK37"/>
      <c r="EBL37"/>
      <c r="EBM37"/>
      <c r="EBN37"/>
      <c r="EBO37"/>
      <c r="EBP37"/>
      <c r="EBQ37"/>
      <c r="EBR37"/>
      <c r="EBS37"/>
      <c r="EBT37"/>
      <c r="EBU37"/>
      <c r="EBV37"/>
      <c r="EBW37"/>
      <c r="EBX37"/>
      <c r="EBY37"/>
      <c r="EBZ37"/>
      <c r="ECA37"/>
      <c r="ECB37"/>
      <c r="ECC37"/>
      <c r="ECD37"/>
      <c r="ECE37"/>
      <c r="ECF37"/>
      <c r="ECG37"/>
      <c r="ECH37"/>
      <c r="ECI37"/>
      <c r="ECJ37"/>
      <c r="ECK37"/>
      <c r="ECL37"/>
      <c r="ECM37"/>
      <c r="ECN37"/>
      <c r="ECO37"/>
      <c r="ECP37"/>
      <c r="ECQ37"/>
      <c r="ECR37"/>
      <c r="ECS37"/>
      <c r="ECT37"/>
      <c r="ECU37"/>
      <c r="ECV37"/>
      <c r="ECW37"/>
      <c r="ECX37"/>
      <c r="ECY37"/>
      <c r="ECZ37"/>
      <c r="EDA37"/>
      <c r="EDB37"/>
      <c r="EDC37"/>
      <c r="EDD37"/>
      <c r="EDE37"/>
      <c r="EDF37"/>
      <c r="EDG37"/>
      <c r="EDH37"/>
      <c r="EDI37"/>
      <c r="EDJ37"/>
      <c r="EDK37"/>
      <c r="EDL37"/>
      <c r="EDM37"/>
      <c r="EDN37"/>
      <c r="EDO37"/>
      <c r="EDP37"/>
      <c r="EDQ37"/>
      <c r="EDR37"/>
      <c r="EDS37"/>
      <c r="EDT37"/>
      <c r="EDU37"/>
      <c r="EDV37"/>
      <c r="EDW37"/>
      <c r="EDX37"/>
      <c r="EDY37"/>
      <c r="EDZ37"/>
      <c r="EEA37"/>
      <c r="EEB37"/>
      <c r="EEC37"/>
      <c r="EED37"/>
      <c r="EEE37"/>
      <c r="EEF37"/>
      <c r="EEG37"/>
      <c r="EEH37"/>
      <c r="EEI37"/>
      <c r="EEJ37"/>
      <c r="EEK37"/>
      <c r="EEL37"/>
      <c r="EEM37"/>
      <c r="EEN37"/>
      <c r="EEO37"/>
      <c r="EEP37"/>
      <c r="EEQ37"/>
      <c r="EER37"/>
      <c r="EES37"/>
      <c r="EET37"/>
      <c r="EEU37"/>
      <c r="EEV37"/>
      <c r="EEW37"/>
      <c r="EEX37"/>
      <c r="EEY37"/>
      <c r="EEZ37"/>
      <c r="EFA37"/>
      <c r="EFB37"/>
      <c r="EFC37"/>
      <c r="EFD37"/>
      <c r="EFE37"/>
      <c r="EFF37"/>
      <c r="EFG37"/>
      <c r="EFH37"/>
      <c r="EFI37"/>
      <c r="EFJ37"/>
      <c r="EFK37"/>
      <c r="EFL37"/>
      <c r="EFM37"/>
      <c r="EFN37"/>
      <c r="EFO37"/>
      <c r="EFP37"/>
      <c r="EFQ37"/>
      <c r="EFR37"/>
      <c r="EFS37"/>
      <c r="EFT37"/>
      <c r="EFU37"/>
      <c r="EFV37"/>
      <c r="EFW37"/>
      <c r="EFX37"/>
      <c r="EFY37"/>
      <c r="EFZ37"/>
      <c r="EGA37"/>
      <c r="EGB37"/>
      <c r="EGC37"/>
      <c r="EGD37"/>
      <c r="EGE37"/>
      <c r="EGF37"/>
      <c r="EGG37"/>
      <c r="EGH37"/>
      <c r="EGI37"/>
      <c r="EGJ37"/>
      <c r="EGK37"/>
      <c r="EGL37"/>
      <c r="EGM37"/>
      <c r="EGN37"/>
      <c r="EGO37"/>
      <c r="EGP37"/>
      <c r="EGQ37"/>
      <c r="EGR37"/>
      <c r="EGS37"/>
      <c r="EGT37"/>
      <c r="EGU37"/>
      <c r="EGV37"/>
      <c r="EGW37"/>
      <c r="EGX37"/>
      <c r="EGY37"/>
      <c r="EGZ37"/>
      <c r="EHA37"/>
      <c r="EHB37"/>
      <c r="EHC37"/>
      <c r="EHD37"/>
      <c r="EHE37"/>
      <c r="EHF37"/>
      <c r="EHG37"/>
      <c r="EHH37"/>
      <c r="EHI37"/>
      <c r="EHJ37"/>
      <c r="EHK37"/>
      <c r="EHL37"/>
      <c r="EHM37"/>
      <c r="EHN37"/>
      <c r="EHO37"/>
      <c r="EHP37"/>
      <c r="EHQ37"/>
      <c r="EHR37"/>
      <c r="EHS37"/>
      <c r="EHT37"/>
      <c r="EHU37"/>
      <c r="EHV37"/>
      <c r="EHW37"/>
      <c r="EHX37"/>
      <c r="EHY37"/>
      <c r="EHZ37"/>
      <c r="EIA37"/>
      <c r="EIB37"/>
      <c r="EIC37"/>
      <c r="EID37"/>
      <c r="EIE37"/>
      <c r="EIF37"/>
      <c r="EIG37"/>
      <c r="EIH37"/>
      <c r="EII37"/>
      <c r="EIJ37"/>
      <c r="EIK37"/>
      <c r="EIL37"/>
      <c r="EIM37"/>
      <c r="EIN37"/>
      <c r="EIO37"/>
      <c r="EIP37"/>
      <c r="EIQ37"/>
      <c r="EIR37"/>
      <c r="EIS37"/>
      <c r="EIT37"/>
      <c r="EIU37"/>
      <c r="EIV37"/>
      <c r="EIW37"/>
      <c r="EIX37"/>
      <c r="EIY37"/>
      <c r="EIZ37"/>
      <c r="EJA37"/>
      <c r="EJB37"/>
      <c r="EJC37"/>
      <c r="EJD37"/>
      <c r="EJE37"/>
      <c r="EJF37"/>
      <c r="EJG37"/>
      <c r="EJH37"/>
      <c r="EJI37"/>
      <c r="EJJ37"/>
      <c r="EJK37"/>
      <c r="EJL37"/>
      <c r="EJM37"/>
      <c r="EJN37"/>
      <c r="EJO37"/>
      <c r="EJP37"/>
      <c r="EJQ37"/>
      <c r="EJR37"/>
      <c r="EJS37"/>
      <c r="EJT37"/>
      <c r="EJU37"/>
      <c r="EJV37"/>
      <c r="EJW37"/>
      <c r="EJX37"/>
      <c r="EJY37"/>
      <c r="EJZ37"/>
      <c r="EKA37"/>
      <c r="EKB37"/>
      <c r="EKC37"/>
      <c r="EKD37"/>
      <c r="EKE37"/>
      <c r="EKF37"/>
      <c r="EKG37"/>
      <c r="EKH37"/>
      <c r="EKI37"/>
      <c r="EKJ37"/>
      <c r="EKK37"/>
      <c r="EKL37"/>
      <c r="EKM37"/>
      <c r="EKN37"/>
      <c r="EKO37"/>
      <c r="EKP37"/>
      <c r="EKQ37"/>
      <c r="EKR37"/>
      <c r="EKS37"/>
      <c r="EKT37"/>
      <c r="EKU37"/>
      <c r="EKV37"/>
      <c r="EKW37"/>
      <c r="EKX37"/>
      <c r="EKY37"/>
      <c r="EKZ37"/>
      <c r="ELA37"/>
      <c r="ELB37"/>
      <c r="ELC37"/>
      <c r="ELD37"/>
      <c r="ELE37"/>
      <c r="ELF37"/>
      <c r="ELG37"/>
      <c r="ELH37"/>
      <c r="ELI37"/>
      <c r="ELJ37"/>
      <c r="ELK37"/>
      <c r="ELL37"/>
      <c r="ELM37"/>
      <c r="ELN37"/>
      <c r="ELO37"/>
      <c r="ELP37"/>
      <c r="ELQ37"/>
      <c r="ELR37"/>
      <c r="ELS37"/>
      <c r="ELT37"/>
      <c r="ELU37"/>
      <c r="ELV37"/>
      <c r="ELW37"/>
      <c r="ELX37"/>
      <c r="ELY37"/>
      <c r="ELZ37"/>
      <c r="EMA37"/>
      <c r="EMB37"/>
      <c r="EMC37"/>
      <c r="EMD37"/>
      <c r="EME37"/>
      <c r="EMF37"/>
      <c r="EMG37"/>
      <c r="EMH37"/>
      <c r="EMI37"/>
      <c r="EMJ37"/>
      <c r="EMK37"/>
      <c r="EML37"/>
      <c r="EMM37"/>
      <c r="EMN37"/>
      <c r="EMO37"/>
      <c r="EMP37"/>
      <c r="EMQ37"/>
      <c r="EMR37"/>
      <c r="EMS37"/>
      <c r="EMT37"/>
      <c r="EMU37"/>
      <c r="EMV37"/>
      <c r="EMW37"/>
      <c r="EMX37"/>
      <c r="EMY37"/>
      <c r="EMZ37"/>
      <c r="ENA37"/>
      <c r="ENB37"/>
      <c r="ENC37"/>
      <c r="END37"/>
      <c r="ENE37"/>
      <c r="ENF37"/>
      <c r="ENG37"/>
      <c r="ENH37"/>
      <c r="ENI37"/>
      <c r="ENJ37"/>
      <c r="ENK37"/>
      <c r="ENL37"/>
      <c r="ENM37"/>
      <c r="ENN37"/>
      <c r="ENO37"/>
      <c r="ENP37"/>
      <c r="ENQ37"/>
      <c r="ENR37"/>
      <c r="ENS37"/>
      <c r="ENT37"/>
      <c r="ENU37"/>
      <c r="ENV37"/>
      <c r="ENW37"/>
      <c r="ENX37"/>
      <c r="ENY37"/>
      <c r="ENZ37"/>
      <c r="EOA37"/>
      <c r="EOB37"/>
      <c r="EOC37"/>
      <c r="EOD37"/>
      <c r="EOE37"/>
      <c r="EOF37"/>
      <c r="EOG37"/>
      <c r="EOH37"/>
      <c r="EOI37"/>
      <c r="EOJ37"/>
      <c r="EOK37"/>
      <c r="EOL37"/>
      <c r="EOM37"/>
      <c r="EON37"/>
      <c r="EOO37"/>
      <c r="EOP37"/>
      <c r="EOQ37"/>
      <c r="EOR37"/>
      <c r="EOS37"/>
      <c r="EOT37"/>
      <c r="EOU37"/>
      <c r="EOV37"/>
      <c r="EOW37"/>
      <c r="EOX37"/>
      <c r="EOY37"/>
      <c r="EOZ37"/>
      <c r="EPA37"/>
      <c r="EPB37"/>
      <c r="EPC37"/>
      <c r="EPD37"/>
      <c r="EPE37"/>
      <c r="EPF37"/>
      <c r="EPG37"/>
      <c r="EPH37"/>
      <c r="EPI37"/>
      <c r="EPJ37"/>
      <c r="EPK37"/>
      <c r="EPL37"/>
      <c r="EPM37"/>
      <c r="EPN37"/>
      <c r="EPO37"/>
      <c r="EPP37"/>
      <c r="EPQ37"/>
      <c r="EPR37"/>
      <c r="EPS37"/>
      <c r="EPT37"/>
      <c r="EPU37"/>
      <c r="EPV37"/>
      <c r="EPW37"/>
      <c r="EPX37"/>
      <c r="EPY37"/>
      <c r="EPZ37"/>
      <c r="EQA37"/>
      <c r="EQB37"/>
      <c r="EQC37"/>
      <c r="EQD37"/>
      <c r="EQE37"/>
      <c r="EQF37"/>
      <c r="EQG37"/>
      <c r="EQH37"/>
      <c r="EQI37"/>
      <c r="EQJ37"/>
      <c r="EQK37"/>
      <c r="EQL37"/>
      <c r="EQM37"/>
      <c r="EQN37"/>
      <c r="EQO37"/>
      <c r="EQP37"/>
      <c r="EQQ37"/>
      <c r="EQR37"/>
      <c r="EQS37"/>
      <c r="EQT37"/>
      <c r="EQU37"/>
      <c r="EQV37"/>
      <c r="EQW37"/>
      <c r="EQX37"/>
      <c r="EQY37"/>
      <c r="EQZ37"/>
      <c r="ERA37"/>
      <c r="ERB37"/>
      <c r="ERC37"/>
      <c r="ERD37"/>
      <c r="ERE37"/>
      <c r="ERF37"/>
      <c r="ERG37"/>
      <c r="ERH37"/>
      <c r="ERI37"/>
      <c r="ERJ37"/>
      <c r="ERK37"/>
      <c r="ERL37"/>
      <c r="ERM37"/>
      <c r="ERN37"/>
      <c r="ERO37"/>
      <c r="ERP37"/>
      <c r="ERQ37"/>
      <c r="ERR37"/>
      <c r="ERS37"/>
      <c r="ERT37"/>
      <c r="ERU37"/>
      <c r="ERV37"/>
      <c r="ERW37"/>
      <c r="ERX37"/>
      <c r="ERY37"/>
      <c r="ERZ37"/>
      <c r="ESA37"/>
      <c r="ESB37"/>
      <c r="ESC37"/>
      <c r="ESD37"/>
      <c r="ESE37"/>
      <c r="ESF37"/>
      <c r="ESG37"/>
      <c r="ESH37"/>
      <c r="ESI37"/>
      <c r="ESJ37"/>
      <c r="ESK37"/>
      <c r="ESL37"/>
      <c r="ESM37"/>
      <c r="ESN37"/>
      <c r="ESO37"/>
      <c r="ESP37"/>
      <c r="ESQ37"/>
      <c r="ESR37"/>
      <c r="ESS37"/>
      <c r="EST37"/>
      <c r="ESU37"/>
      <c r="ESV37"/>
      <c r="ESW37"/>
      <c r="ESX37"/>
      <c r="ESY37"/>
      <c r="ESZ37"/>
      <c r="ETA37"/>
      <c r="ETB37"/>
      <c r="ETC37"/>
      <c r="ETD37"/>
      <c r="ETE37"/>
      <c r="ETF37"/>
      <c r="ETG37"/>
      <c r="ETH37"/>
      <c r="ETI37"/>
      <c r="ETJ37"/>
      <c r="ETK37"/>
      <c r="ETL37"/>
      <c r="ETM37"/>
      <c r="ETN37"/>
      <c r="ETO37"/>
      <c r="ETP37"/>
      <c r="ETQ37"/>
      <c r="ETR37"/>
      <c r="ETS37"/>
      <c r="ETT37"/>
      <c r="ETU37"/>
      <c r="ETV37"/>
      <c r="ETW37"/>
      <c r="ETX37"/>
      <c r="ETY37"/>
      <c r="ETZ37"/>
      <c r="EUA37"/>
      <c r="EUB37"/>
      <c r="EUC37"/>
      <c r="EUD37"/>
      <c r="EUE37"/>
      <c r="EUF37"/>
      <c r="EUG37"/>
      <c r="EUH37"/>
      <c r="EUI37"/>
      <c r="EUJ37"/>
      <c r="EUK37"/>
      <c r="EUL37"/>
      <c r="EUM37"/>
      <c r="EUN37"/>
      <c r="EUO37"/>
      <c r="EUP37"/>
      <c r="EUQ37"/>
      <c r="EUR37"/>
      <c r="EUS37"/>
      <c r="EUT37"/>
      <c r="EUU37"/>
      <c r="EUV37"/>
      <c r="EUW37"/>
      <c r="EUX37"/>
      <c r="EUY37"/>
      <c r="EUZ37"/>
      <c r="EVA37"/>
      <c r="EVB37"/>
      <c r="EVC37"/>
      <c r="EVD37"/>
      <c r="EVE37"/>
      <c r="EVF37"/>
      <c r="EVG37"/>
      <c r="EVH37"/>
      <c r="EVI37"/>
      <c r="EVJ37"/>
      <c r="EVK37"/>
      <c r="EVL37"/>
      <c r="EVM37"/>
      <c r="EVN37"/>
      <c r="EVO37"/>
      <c r="EVP37"/>
      <c r="EVQ37"/>
      <c r="EVR37"/>
      <c r="EVS37"/>
      <c r="EVT37"/>
      <c r="EVU37"/>
      <c r="EVV37"/>
      <c r="EVW37"/>
      <c r="EVX37"/>
      <c r="EVY37"/>
      <c r="EVZ37"/>
      <c r="EWA37"/>
      <c r="EWB37"/>
      <c r="EWC37"/>
      <c r="EWD37"/>
      <c r="EWE37"/>
      <c r="EWF37"/>
      <c r="EWG37"/>
      <c r="EWH37"/>
      <c r="EWI37"/>
      <c r="EWJ37"/>
      <c r="EWK37"/>
      <c r="EWL37"/>
      <c r="EWM37"/>
      <c r="EWN37"/>
      <c r="EWO37"/>
      <c r="EWP37"/>
      <c r="EWQ37"/>
      <c r="EWR37"/>
      <c r="EWS37"/>
      <c r="EWT37"/>
      <c r="EWU37"/>
      <c r="EWV37"/>
      <c r="EWW37"/>
      <c r="EWX37"/>
      <c r="EWY37"/>
      <c r="EWZ37"/>
      <c r="EXA37"/>
      <c r="EXB37"/>
      <c r="EXC37"/>
      <c r="EXD37"/>
      <c r="EXE37"/>
      <c r="EXF37"/>
      <c r="EXG37"/>
      <c r="EXH37"/>
      <c r="EXI37"/>
      <c r="EXJ37"/>
      <c r="EXK37"/>
      <c r="EXL37"/>
      <c r="EXM37"/>
      <c r="EXN37"/>
      <c r="EXO37"/>
      <c r="EXP37"/>
      <c r="EXQ37"/>
      <c r="EXR37"/>
      <c r="EXS37"/>
      <c r="EXT37"/>
      <c r="EXU37"/>
      <c r="EXV37"/>
      <c r="EXW37"/>
      <c r="EXX37"/>
      <c r="EXY37"/>
      <c r="EXZ37"/>
      <c r="EYA37"/>
      <c r="EYB37"/>
      <c r="EYC37"/>
      <c r="EYD37"/>
      <c r="EYE37"/>
      <c r="EYF37"/>
      <c r="EYG37"/>
      <c r="EYH37"/>
      <c r="EYI37"/>
      <c r="EYJ37"/>
      <c r="EYK37"/>
      <c r="EYL37"/>
      <c r="EYM37"/>
      <c r="EYN37"/>
      <c r="EYO37"/>
      <c r="EYP37"/>
      <c r="EYQ37"/>
      <c r="EYR37"/>
      <c r="EYS37"/>
      <c r="EYT37"/>
      <c r="EYU37"/>
      <c r="EYV37"/>
      <c r="EYW37"/>
      <c r="EYX37"/>
      <c r="EYY37"/>
      <c r="EYZ37"/>
      <c r="EZA37"/>
      <c r="EZB37"/>
      <c r="EZC37"/>
      <c r="EZD37"/>
      <c r="EZE37"/>
      <c r="EZF37"/>
      <c r="EZG37"/>
      <c r="EZH37"/>
      <c r="EZI37"/>
      <c r="EZJ37"/>
      <c r="EZK37"/>
      <c r="EZL37"/>
      <c r="EZM37"/>
      <c r="EZN37"/>
      <c r="EZO37"/>
      <c r="EZP37"/>
      <c r="EZQ37"/>
      <c r="EZR37"/>
      <c r="EZS37"/>
      <c r="EZT37"/>
      <c r="EZU37"/>
      <c r="EZV37"/>
      <c r="EZW37"/>
      <c r="EZX37"/>
      <c r="EZY37"/>
      <c r="EZZ37"/>
      <c r="FAA37"/>
      <c r="FAB37"/>
      <c r="FAC37"/>
      <c r="FAD37"/>
      <c r="FAE37"/>
      <c r="FAF37"/>
      <c r="FAG37"/>
      <c r="FAH37"/>
      <c r="FAI37"/>
      <c r="FAJ37"/>
      <c r="FAK37"/>
      <c r="FAL37"/>
      <c r="FAM37"/>
      <c r="FAN37"/>
      <c r="FAO37"/>
      <c r="FAP37"/>
      <c r="FAQ37"/>
      <c r="FAR37"/>
      <c r="FAS37"/>
      <c r="FAT37"/>
      <c r="FAU37"/>
      <c r="FAV37"/>
      <c r="FAW37"/>
      <c r="FAX37"/>
      <c r="FAY37"/>
      <c r="FAZ37"/>
      <c r="FBA37"/>
      <c r="FBB37"/>
      <c r="FBC37"/>
      <c r="FBD37"/>
      <c r="FBE37"/>
      <c r="FBF37"/>
      <c r="FBG37"/>
      <c r="FBH37"/>
      <c r="FBI37"/>
      <c r="FBJ37"/>
      <c r="FBK37"/>
      <c r="FBL37"/>
      <c r="FBM37"/>
      <c r="FBN37"/>
      <c r="FBO37"/>
      <c r="FBP37"/>
      <c r="FBQ37"/>
      <c r="FBR37"/>
      <c r="FBS37"/>
      <c r="FBT37"/>
      <c r="FBU37"/>
      <c r="FBV37"/>
      <c r="FBW37"/>
      <c r="FBX37"/>
      <c r="FBY37"/>
      <c r="FBZ37"/>
      <c r="FCA37"/>
      <c r="FCB37"/>
      <c r="FCC37"/>
      <c r="FCD37"/>
      <c r="FCE37"/>
      <c r="FCF37"/>
      <c r="FCG37"/>
      <c r="FCH37"/>
      <c r="FCI37"/>
      <c r="FCJ37"/>
      <c r="FCK37"/>
      <c r="FCL37"/>
      <c r="FCM37"/>
      <c r="FCN37"/>
      <c r="FCO37"/>
      <c r="FCP37"/>
      <c r="FCQ37"/>
      <c r="FCR37"/>
      <c r="FCS37"/>
      <c r="FCT37"/>
      <c r="FCU37"/>
      <c r="FCV37"/>
      <c r="FCW37"/>
      <c r="FCX37"/>
      <c r="FCY37"/>
      <c r="FCZ37"/>
      <c r="FDA37"/>
      <c r="FDB37"/>
      <c r="FDC37"/>
      <c r="FDD37"/>
      <c r="FDE37"/>
      <c r="FDF37"/>
      <c r="FDG37"/>
      <c r="FDH37"/>
      <c r="FDI37"/>
      <c r="FDJ37"/>
      <c r="FDK37"/>
      <c r="FDL37"/>
      <c r="FDM37"/>
      <c r="FDN37"/>
      <c r="FDO37"/>
      <c r="FDP37"/>
      <c r="FDQ37"/>
      <c r="FDR37"/>
      <c r="FDS37"/>
      <c r="FDT37"/>
      <c r="FDU37"/>
      <c r="FDV37"/>
      <c r="FDW37"/>
      <c r="FDX37"/>
      <c r="FDY37"/>
      <c r="FDZ37"/>
      <c r="FEA37"/>
      <c r="FEB37"/>
      <c r="FEC37"/>
      <c r="FED37"/>
      <c r="FEE37"/>
      <c r="FEF37"/>
      <c r="FEG37"/>
      <c r="FEH37"/>
      <c r="FEI37"/>
      <c r="FEJ37"/>
      <c r="FEK37"/>
      <c r="FEL37"/>
      <c r="FEM37"/>
      <c r="FEN37"/>
      <c r="FEO37"/>
      <c r="FEP37"/>
      <c r="FEQ37"/>
      <c r="FER37"/>
      <c r="FES37"/>
      <c r="FET37"/>
      <c r="FEU37"/>
      <c r="FEV37"/>
      <c r="FEW37"/>
      <c r="FEX37"/>
      <c r="FEY37"/>
      <c r="FEZ37"/>
      <c r="FFA37"/>
      <c r="FFB37"/>
      <c r="FFC37"/>
      <c r="FFD37"/>
      <c r="FFE37"/>
      <c r="FFF37"/>
      <c r="FFG37"/>
      <c r="FFH37"/>
      <c r="FFI37"/>
      <c r="FFJ37"/>
      <c r="FFK37"/>
      <c r="FFL37"/>
      <c r="FFM37"/>
      <c r="FFN37"/>
      <c r="FFO37"/>
      <c r="FFP37"/>
      <c r="FFQ37"/>
      <c r="FFR37"/>
      <c r="FFS37"/>
      <c r="FFT37"/>
      <c r="FFU37"/>
      <c r="FFV37"/>
      <c r="FFW37"/>
      <c r="FFX37"/>
      <c r="FFY37"/>
      <c r="FFZ37"/>
      <c r="FGA37"/>
      <c r="FGB37"/>
      <c r="FGC37"/>
      <c r="FGD37"/>
      <c r="FGE37"/>
      <c r="FGF37"/>
      <c r="FGG37"/>
      <c r="FGH37"/>
      <c r="FGI37"/>
      <c r="FGJ37"/>
      <c r="FGK37"/>
      <c r="FGL37"/>
      <c r="FGM37"/>
      <c r="FGN37"/>
      <c r="FGO37"/>
      <c r="FGP37"/>
      <c r="FGQ37"/>
      <c r="FGR37"/>
      <c r="FGS37"/>
      <c r="FGT37"/>
      <c r="FGU37"/>
      <c r="FGV37"/>
      <c r="FGW37"/>
      <c r="FGX37"/>
      <c r="FGY37"/>
      <c r="FGZ37"/>
      <c r="FHA37"/>
      <c r="FHB37"/>
      <c r="FHC37"/>
      <c r="FHD37"/>
      <c r="FHE37"/>
      <c r="FHF37"/>
      <c r="FHG37"/>
      <c r="FHH37"/>
      <c r="FHI37"/>
      <c r="FHJ37"/>
      <c r="FHK37"/>
      <c r="FHL37"/>
      <c r="FHM37"/>
      <c r="FHN37"/>
      <c r="FHO37"/>
      <c r="FHP37"/>
      <c r="FHQ37"/>
      <c r="FHR37"/>
      <c r="FHS37"/>
      <c r="FHT37"/>
      <c r="FHU37"/>
      <c r="FHV37"/>
      <c r="FHW37"/>
      <c r="FHX37"/>
      <c r="FHY37"/>
      <c r="FHZ37"/>
      <c r="FIA37"/>
      <c r="FIB37"/>
      <c r="FIC37"/>
      <c r="FID37"/>
      <c r="FIE37"/>
      <c r="FIF37"/>
      <c r="FIG37"/>
      <c r="FIH37"/>
      <c r="FII37"/>
      <c r="FIJ37"/>
      <c r="FIK37"/>
      <c r="FIL37"/>
      <c r="FIM37"/>
      <c r="FIN37"/>
      <c r="FIO37"/>
      <c r="FIP37"/>
      <c r="FIQ37"/>
      <c r="FIR37"/>
      <c r="FIS37"/>
      <c r="FIT37"/>
      <c r="FIU37"/>
      <c r="FIV37"/>
      <c r="FIW37"/>
      <c r="FIX37"/>
      <c r="FIY37"/>
      <c r="FIZ37"/>
      <c r="FJA37"/>
      <c r="FJB37"/>
      <c r="FJC37"/>
      <c r="FJD37"/>
      <c r="FJE37"/>
      <c r="FJF37"/>
      <c r="FJG37"/>
      <c r="FJH37"/>
      <c r="FJI37"/>
      <c r="FJJ37"/>
      <c r="FJK37"/>
      <c r="FJL37"/>
      <c r="FJM37"/>
      <c r="FJN37"/>
      <c r="FJO37"/>
      <c r="FJP37"/>
      <c r="FJQ37"/>
      <c r="FJR37"/>
      <c r="FJS37"/>
      <c r="FJT37"/>
      <c r="FJU37"/>
      <c r="FJV37"/>
      <c r="FJW37"/>
      <c r="FJX37"/>
      <c r="FJY37"/>
      <c r="FJZ37"/>
      <c r="FKA37"/>
      <c r="FKB37"/>
      <c r="FKC37"/>
      <c r="FKD37"/>
      <c r="FKE37"/>
      <c r="FKF37"/>
      <c r="FKG37"/>
      <c r="FKH37"/>
      <c r="FKI37"/>
      <c r="FKJ37"/>
      <c r="FKK37"/>
      <c r="FKL37"/>
      <c r="FKM37"/>
      <c r="FKN37"/>
      <c r="FKO37"/>
      <c r="FKP37"/>
      <c r="FKQ37"/>
      <c r="FKR37"/>
      <c r="FKS37"/>
      <c r="FKT37"/>
      <c r="FKU37"/>
      <c r="FKV37"/>
      <c r="FKW37"/>
      <c r="FKX37"/>
      <c r="FKY37"/>
      <c r="FKZ37"/>
      <c r="FLA37"/>
      <c r="FLB37"/>
      <c r="FLC37"/>
      <c r="FLD37"/>
      <c r="FLE37"/>
      <c r="FLF37"/>
      <c r="FLG37"/>
      <c r="FLH37"/>
      <c r="FLI37"/>
      <c r="FLJ37"/>
      <c r="FLK37"/>
      <c r="FLL37"/>
      <c r="FLM37"/>
      <c r="FLN37"/>
      <c r="FLO37"/>
      <c r="FLP37"/>
      <c r="FLQ37"/>
      <c r="FLR37"/>
      <c r="FLS37"/>
      <c r="FLT37"/>
      <c r="FLU37"/>
      <c r="FLV37"/>
      <c r="FLW37"/>
      <c r="FLX37"/>
      <c r="FLY37"/>
      <c r="FLZ37"/>
      <c r="FMA37"/>
      <c r="FMB37"/>
      <c r="FMC37"/>
      <c r="FMD37"/>
      <c r="FME37"/>
      <c r="FMF37"/>
      <c r="FMG37"/>
      <c r="FMH37"/>
      <c r="FMI37"/>
      <c r="FMJ37"/>
      <c r="FMK37"/>
      <c r="FML37"/>
      <c r="FMM37"/>
      <c r="FMN37"/>
      <c r="FMO37"/>
      <c r="FMP37"/>
      <c r="FMQ37"/>
      <c r="FMR37"/>
      <c r="FMS37"/>
      <c r="FMT37"/>
      <c r="FMU37"/>
      <c r="FMV37"/>
      <c r="FMW37"/>
      <c r="FMX37"/>
      <c r="FMY37"/>
      <c r="FMZ37"/>
      <c r="FNA37"/>
      <c r="FNB37"/>
      <c r="FNC37"/>
      <c r="FND37"/>
      <c r="FNE37"/>
      <c r="FNF37"/>
      <c r="FNG37"/>
      <c r="FNH37"/>
      <c r="FNI37"/>
      <c r="FNJ37"/>
      <c r="FNK37"/>
      <c r="FNL37"/>
      <c r="FNM37"/>
      <c r="FNN37"/>
      <c r="FNO37"/>
      <c r="FNP37"/>
      <c r="FNQ37"/>
      <c r="FNR37"/>
      <c r="FNS37"/>
      <c r="FNT37"/>
      <c r="FNU37"/>
      <c r="FNV37"/>
      <c r="FNW37"/>
      <c r="FNX37"/>
      <c r="FNY37"/>
      <c r="FNZ37"/>
      <c r="FOA37"/>
      <c r="FOB37"/>
      <c r="FOC37"/>
      <c r="FOD37"/>
      <c r="FOE37"/>
      <c r="FOF37"/>
      <c r="FOG37"/>
      <c r="FOH37"/>
      <c r="FOI37"/>
      <c r="FOJ37"/>
      <c r="FOK37"/>
      <c r="FOL37"/>
      <c r="FOM37"/>
      <c r="FON37"/>
      <c r="FOO37"/>
      <c r="FOP37"/>
      <c r="FOQ37"/>
      <c r="FOR37"/>
      <c r="FOS37"/>
      <c r="FOT37"/>
      <c r="FOU37"/>
      <c r="FOV37"/>
      <c r="FOW37"/>
      <c r="FOX37"/>
      <c r="FOY37"/>
      <c r="FOZ37"/>
      <c r="FPA37"/>
      <c r="FPB37"/>
      <c r="FPC37"/>
      <c r="FPD37"/>
      <c r="FPE37"/>
      <c r="FPF37"/>
      <c r="FPG37"/>
      <c r="FPH37"/>
      <c r="FPI37"/>
      <c r="FPJ37"/>
      <c r="FPK37"/>
      <c r="FPL37"/>
      <c r="FPM37"/>
      <c r="FPN37"/>
      <c r="FPO37"/>
      <c r="FPP37"/>
      <c r="FPQ37"/>
      <c r="FPR37"/>
      <c r="FPS37"/>
      <c r="FPT37"/>
      <c r="FPU37"/>
      <c r="FPV37"/>
      <c r="FPW37"/>
      <c r="FPX37"/>
      <c r="FPY37"/>
      <c r="FPZ37"/>
      <c r="FQA37"/>
      <c r="FQB37"/>
      <c r="FQC37"/>
      <c r="FQD37"/>
      <c r="FQE37"/>
      <c r="FQF37"/>
      <c r="FQG37"/>
      <c r="FQH37"/>
      <c r="FQI37"/>
      <c r="FQJ37"/>
      <c r="FQK37"/>
      <c r="FQL37"/>
      <c r="FQM37"/>
      <c r="FQN37"/>
      <c r="FQO37"/>
      <c r="FQP37"/>
      <c r="FQQ37"/>
      <c r="FQR37"/>
      <c r="FQS37"/>
      <c r="FQT37"/>
      <c r="FQU37"/>
      <c r="FQV37"/>
      <c r="FQW37"/>
      <c r="FQX37"/>
      <c r="FQY37"/>
      <c r="FQZ37"/>
      <c r="FRA37"/>
      <c r="FRB37"/>
      <c r="FRC37"/>
      <c r="FRD37"/>
      <c r="FRE37"/>
      <c r="FRF37"/>
      <c r="FRG37"/>
      <c r="FRH37"/>
      <c r="FRI37"/>
      <c r="FRJ37"/>
      <c r="FRK37"/>
      <c r="FRL37"/>
      <c r="FRM37"/>
      <c r="FRN37"/>
      <c r="FRO37"/>
      <c r="FRP37"/>
      <c r="FRQ37"/>
      <c r="FRR37"/>
      <c r="FRS37"/>
      <c r="FRT37"/>
      <c r="FRU37"/>
      <c r="FRV37"/>
      <c r="FRW37"/>
      <c r="FRX37"/>
      <c r="FRY37"/>
      <c r="FRZ37"/>
      <c r="FSA37"/>
      <c r="FSB37"/>
      <c r="FSC37"/>
      <c r="FSD37"/>
      <c r="FSE37"/>
      <c r="FSF37"/>
      <c r="FSG37"/>
      <c r="FSH37"/>
      <c r="FSI37"/>
      <c r="FSJ37"/>
      <c r="FSK37"/>
      <c r="FSL37"/>
      <c r="FSM37"/>
      <c r="FSN37"/>
      <c r="FSO37"/>
      <c r="FSP37"/>
      <c r="FSQ37"/>
      <c r="FSR37"/>
      <c r="FSS37"/>
      <c r="FST37"/>
      <c r="FSU37"/>
      <c r="FSV37"/>
      <c r="FSW37"/>
      <c r="FSX37"/>
      <c r="FSY37"/>
      <c r="FSZ37"/>
      <c r="FTA37"/>
      <c r="FTB37"/>
      <c r="FTC37"/>
      <c r="FTD37"/>
      <c r="FTE37"/>
      <c r="FTF37"/>
      <c r="FTG37"/>
      <c r="FTH37"/>
      <c r="FTI37"/>
      <c r="FTJ37"/>
      <c r="FTK37"/>
      <c r="FTL37"/>
      <c r="FTM37"/>
      <c r="FTN37"/>
      <c r="FTO37"/>
      <c r="FTP37"/>
      <c r="FTQ37"/>
      <c r="FTR37"/>
      <c r="FTS37"/>
      <c r="FTT37"/>
      <c r="FTU37"/>
      <c r="FTV37"/>
      <c r="FTW37"/>
      <c r="FTX37"/>
      <c r="FTY37"/>
      <c r="FTZ37"/>
      <c r="FUA37"/>
      <c r="FUB37"/>
      <c r="FUC37"/>
      <c r="FUD37"/>
      <c r="FUE37"/>
      <c r="FUF37"/>
      <c r="FUG37"/>
      <c r="FUH37"/>
      <c r="FUI37"/>
      <c r="FUJ37"/>
      <c r="FUK37"/>
      <c r="FUL37"/>
      <c r="FUM37"/>
      <c r="FUN37"/>
      <c r="FUO37"/>
      <c r="FUP37"/>
      <c r="FUQ37"/>
      <c r="FUR37"/>
      <c r="FUS37"/>
      <c r="FUT37"/>
      <c r="FUU37"/>
      <c r="FUV37"/>
      <c r="FUW37"/>
      <c r="FUX37"/>
      <c r="FUY37"/>
      <c r="FUZ37"/>
      <c r="FVA37"/>
      <c r="FVB37"/>
      <c r="FVC37"/>
      <c r="FVD37"/>
      <c r="FVE37"/>
      <c r="FVF37"/>
      <c r="FVG37"/>
      <c r="FVH37"/>
      <c r="FVI37"/>
      <c r="FVJ37"/>
      <c r="FVK37"/>
      <c r="FVL37"/>
      <c r="FVM37"/>
      <c r="FVN37"/>
      <c r="FVO37"/>
      <c r="FVP37"/>
      <c r="FVQ37"/>
      <c r="FVR37"/>
      <c r="FVS37"/>
      <c r="FVT37"/>
      <c r="FVU37"/>
      <c r="FVV37"/>
      <c r="FVW37"/>
      <c r="FVX37"/>
      <c r="FVY37"/>
      <c r="FVZ37"/>
      <c r="FWA37"/>
      <c r="FWB37"/>
      <c r="FWC37"/>
      <c r="FWD37"/>
      <c r="FWE37"/>
      <c r="FWF37"/>
      <c r="FWG37"/>
      <c r="FWH37"/>
      <c r="FWI37"/>
      <c r="FWJ37"/>
      <c r="FWK37"/>
      <c r="FWL37"/>
      <c r="FWM37"/>
      <c r="FWN37"/>
      <c r="FWO37"/>
      <c r="FWP37"/>
      <c r="FWQ37"/>
      <c r="FWR37"/>
      <c r="FWS37"/>
      <c r="FWT37"/>
      <c r="FWU37"/>
      <c r="FWV37"/>
      <c r="FWW37"/>
      <c r="FWX37"/>
      <c r="FWY37"/>
      <c r="FWZ37"/>
      <c r="FXA37"/>
      <c r="FXB37"/>
      <c r="FXC37"/>
      <c r="FXD37"/>
      <c r="FXE37"/>
      <c r="FXF37"/>
      <c r="FXG37"/>
      <c r="FXH37"/>
      <c r="FXI37"/>
      <c r="FXJ37"/>
      <c r="FXK37"/>
      <c r="FXL37"/>
      <c r="FXM37"/>
      <c r="FXN37"/>
      <c r="FXO37"/>
      <c r="FXP37"/>
      <c r="FXQ37"/>
      <c r="FXR37"/>
      <c r="FXS37"/>
      <c r="FXT37"/>
      <c r="FXU37"/>
      <c r="FXV37"/>
      <c r="FXW37"/>
      <c r="FXX37"/>
      <c r="FXY37"/>
      <c r="FXZ37"/>
      <c r="FYA37"/>
      <c r="FYB37"/>
      <c r="FYC37"/>
      <c r="FYD37"/>
      <c r="FYE37"/>
      <c r="FYF37"/>
      <c r="FYG37"/>
      <c r="FYH37"/>
      <c r="FYI37"/>
      <c r="FYJ37"/>
      <c r="FYK37"/>
      <c r="FYL37"/>
      <c r="FYM37"/>
      <c r="FYN37"/>
      <c r="FYO37"/>
      <c r="FYP37"/>
      <c r="FYQ37"/>
      <c r="FYR37"/>
      <c r="FYS37"/>
      <c r="FYT37"/>
      <c r="FYU37"/>
      <c r="FYV37"/>
      <c r="FYW37"/>
      <c r="FYX37"/>
      <c r="FYY37"/>
      <c r="FYZ37"/>
      <c r="FZA37"/>
      <c r="FZB37"/>
      <c r="FZC37"/>
      <c r="FZD37"/>
      <c r="FZE37"/>
      <c r="FZF37"/>
      <c r="FZG37"/>
      <c r="FZH37"/>
      <c r="FZI37"/>
      <c r="FZJ37"/>
      <c r="FZK37"/>
      <c r="FZL37"/>
      <c r="FZM37"/>
      <c r="FZN37"/>
      <c r="FZO37"/>
      <c r="FZP37"/>
      <c r="FZQ37"/>
      <c r="FZR37"/>
      <c r="FZS37"/>
      <c r="FZT37"/>
      <c r="FZU37"/>
      <c r="FZV37"/>
      <c r="FZW37"/>
      <c r="FZX37"/>
      <c r="FZY37"/>
      <c r="FZZ37"/>
      <c r="GAA37"/>
      <c r="GAB37"/>
      <c r="GAC37"/>
      <c r="GAD37"/>
      <c r="GAE37"/>
      <c r="GAF37"/>
      <c r="GAG37"/>
      <c r="GAH37"/>
      <c r="GAI37"/>
      <c r="GAJ37"/>
      <c r="GAK37"/>
      <c r="GAL37"/>
      <c r="GAM37"/>
      <c r="GAN37"/>
      <c r="GAO37"/>
      <c r="GAP37"/>
      <c r="GAQ37"/>
      <c r="GAR37"/>
      <c r="GAS37"/>
      <c r="GAT37"/>
      <c r="GAU37"/>
      <c r="GAV37"/>
      <c r="GAW37"/>
      <c r="GAX37"/>
      <c r="GAY37"/>
      <c r="GAZ37"/>
      <c r="GBA37"/>
      <c r="GBB37"/>
      <c r="GBC37"/>
      <c r="GBD37"/>
      <c r="GBE37"/>
      <c r="GBF37"/>
      <c r="GBG37"/>
      <c r="GBH37"/>
      <c r="GBI37"/>
      <c r="GBJ37"/>
      <c r="GBK37"/>
      <c r="GBL37"/>
      <c r="GBM37"/>
      <c r="GBN37"/>
      <c r="GBO37"/>
      <c r="GBP37"/>
      <c r="GBQ37"/>
      <c r="GBR37"/>
      <c r="GBS37"/>
      <c r="GBT37"/>
      <c r="GBU37"/>
      <c r="GBV37"/>
      <c r="GBW37"/>
      <c r="GBX37"/>
      <c r="GBY37"/>
      <c r="GBZ37"/>
      <c r="GCA37"/>
      <c r="GCB37"/>
      <c r="GCC37"/>
      <c r="GCD37"/>
      <c r="GCE37"/>
      <c r="GCF37"/>
      <c r="GCG37"/>
      <c r="GCH37"/>
      <c r="GCI37"/>
      <c r="GCJ37"/>
      <c r="GCK37"/>
      <c r="GCL37"/>
      <c r="GCM37"/>
      <c r="GCN37"/>
      <c r="GCO37"/>
      <c r="GCP37"/>
      <c r="GCQ37"/>
      <c r="GCR37"/>
      <c r="GCS37"/>
      <c r="GCT37"/>
      <c r="GCU37"/>
      <c r="GCV37"/>
      <c r="GCW37"/>
      <c r="GCX37"/>
      <c r="GCY37"/>
      <c r="GCZ37"/>
      <c r="GDA37"/>
      <c r="GDB37"/>
      <c r="GDC37"/>
      <c r="GDD37"/>
      <c r="GDE37"/>
      <c r="GDF37"/>
      <c r="GDG37"/>
      <c r="GDH37"/>
      <c r="GDI37"/>
      <c r="GDJ37"/>
      <c r="GDK37"/>
      <c r="GDL37"/>
      <c r="GDM37"/>
      <c r="GDN37"/>
      <c r="GDO37"/>
      <c r="GDP37"/>
      <c r="GDQ37"/>
      <c r="GDR37"/>
      <c r="GDS37"/>
      <c r="GDT37"/>
      <c r="GDU37"/>
      <c r="GDV37"/>
      <c r="GDW37"/>
      <c r="GDX37"/>
      <c r="GDY37"/>
      <c r="GDZ37"/>
      <c r="GEA37"/>
      <c r="GEB37"/>
      <c r="GEC37"/>
      <c r="GED37"/>
      <c r="GEE37"/>
      <c r="GEF37"/>
      <c r="GEG37"/>
      <c r="GEH37"/>
      <c r="GEI37"/>
      <c r="GEJ37"/>
      <c r="GEK37"/>
      <c r="GEL37"/>
      <c r="GEM37"/>
      <c r="GEN37"/>
      <c r="GEO37"/>
      <c r="GEP37"/>
      <c r="GEQ37"/>
      <c r="GER37"/>
      <c r="GES37"/>
      <c r="GET37"/>
      <c r="GEU37"/>
      <c r="GEV37"/>
      <c r="GEW37"/>
      <c r="GEX37"/>
      <c r="GEY37"/>
      <c r="GEZ37"/>
      <c r="GFA37"/>
      <c r="GFB37"/>
      <c r="GFC37"/>
      <c r="GFD37"/>
      <c r="GFE37"/>
      <c r="GFF37"/>
      <c r="GFG37"/>
      <c r="GFH37"/>
      <c r="GFI37"/>
      <c r="GFJ37"/>
      <c r="GFK37"/>
      <c r="GFL37"/>
      <c r="GFM37"/>
      <c r="GFN37"/>
      <c r="GFO37"/>
      <c r="GFP37"/>
      <c r="GFQ37"/>
      <c r="GFR37"/>
      <c r="GFS37"/>
      <c r="GFT37"/>
      <c r="GFU37"/>
      <c r="GFV37"/>
      <c r="GFW37"/>
      <c r="GFX37"/>
      <c r="GFY37"/>
      <c r="GFZ37"/>
      <c r="GGA37"/>
      <c r="GGB37"/>
      <c r="GGC37"/>
      <c r="GGD37"/>
      <c r="GGE37"/>
      <c r="GGF37"/>
      <c r="GGG37"/>
      <c r="GGH37"/>
      <c r="GGI37"/>
      <c r="GGJ37"/>
      <c r="GGK37"/>
      <c r="GGL37"/>
      <c r="GGM37"/>
      <c r="GGN37"/>
      <c r="GGO37"/>
      <c r="GGP37"/>
      <c r="GGQ37"/>
      <c r="GGR37"/>
      <c r="GGS37"/>
      <c r="GGT37"/>
      <c r="GGU37"/>
      <c r="GGV37"/>
      <c r="GGW37"/>
      <c r="GGX37"/>
      <c r="GGY37"/>
      <c r="GGZ37"/>
      <c r="GHA37"/>
      <c r="GHB37"/>
      <c r="GHC37"/>
      <c r="GHD37"/>
      <c r="GHE37"/>
      <c r="GHF37"/>
      <c r="GHG37"/>
      <c r="GHH37"/>
      <c r="GHI37"/>
      <c r="GHJ37"/>
      <c r="GHK37"/>
      <c r="GHL37"/>
      <c r="GHM37"/>
      <c r="GHN37"/>
      <c r="GHO37"/>
      <c r="GHP37"/>
      <c r="GHQ37"/>
      <c r="GHR37"/>
      <c r="GHS37"/>
      <c r="GHT37"/>
      <c r="GHU37"/>
      <c r="GHV37"/>
      <c r="GHW37"/>
      <c r="GHX37"/>
      <c r="GHY37"/>
      <c r="GHZ37"/>
      <c r="GIA37"/>
      <c r="GIB37"/>
      <c r="GIC37"/>
      <c r="GID37"/>
      <c r="GIE37"/>
      <c r="GIF37"/>
      <c r="GIG37"/>
      <c r="GIH37"/>
      <c r="GII37"/>
      <c r="GIJ37"/>
      <c r="GIK37"/>
      <c r="GIL37"/>
      <c r="GIM37"/>
      <c r="GIN37"/>
      <c r="GIO37"/>
      <c r="GIP37"/>
      <c r="GIQ37"/>
      <c r="GIR37"/>
      <c r="GIS37"/>
      <c r="GIT37"/>
      <c r="GIU37"/>
      <c r="GIV37"/>
      <c r="GIW37"/>
      <c r="GIX37"/>
      <c r="GIY37"/>
      <c r="GIZ37"/>
      <c r="GJA37"/>
      <c r="GJB37"/>
      <c r="GJC37"/>
      <c r="GJD37"/>
      <c r="GJE37"/>
      <c r="GJF37"/>
      <c r="GJG37"/>
      <c r="GJH37"/>
      <c r="GJI37"/>
      <c r="GJJ37"/>
      <c r="GJK37"/>
      <c r="GJL37"/>
      <c r="GJM37"/>
      <c r="GJN37"/>
      <c r="GJO37"/>
      <c r="GJP37"/>
      <c r="GJQ37"/>
      <c r="GJR37"/>
      <c r="GJS37"/>
      <c r="GJT37"/>
      <c r="GJU37"/>
      <c r="GJV37"/>
      <c r="GJW37"/>
      <c r="GJX37"/>
      <c r="GJY37"/>
      <c r="GJZ37"/>
      <c r="GKA37"/>
      <c r="GKB37"/>
      <c r="GKC37"/>
      <c r="GKD37"/>
      <c r="GKE37"/>
      <c r="GKF37"/>
      <c r="GKG37"/>
      <c r="GKH37"/>
      <c r="GKI37"/>
      <c r="GKJ37"/>
      <c r="GKK37"/>
      <c r="GKL37"/>
      <c r="GKM37"/>
      <c r="GKN37"/>
      <c r="GKO37"/>
      <c r="GKP37"/>
      <c r="GKQ37"/>
      <c r="GKR37"/>
      <c r="GKS37"/>
      <c r="GKT37"/>
      <c r="GKU37"/>
      <c r="GKV37"/>
      <c r="GKW37"/>
      <c r="GKX37"/>
      <c r="GKY37"/>
      <c r="GKZ37"/>
      <c r="GLA37"/>
      <c r="GLB37"/>
      <c r="GLC37"/>
      <c r="GLD37"/>
      <c r="GLE37"/>
      <c r="GLF37"/>
      <c r="GLG37"/>
      <c r="GLH37"/>
      <c r="GLI37"/>
      <c r="GLJ37"/>
      <c r="GLK37"/>
      <c r="GLL37"/>
      <c r="GLM37"/>
      <c r="GLN37"/>
      <c r="GLO37"/>
      <c r="GLP37"/>
      <c r="GLQ37"/>
      <c r="GLR37"/>
      <c r="GLS37"/>
      <c r="GLT37"/>
      <c r="GLU37"/>
      <c r="GLV37"/>
      <c r="GLW37"/>
      <c r="GLX37"/>
      <c r="GLY37"/>
      <c r="GLZ37"/>
      <c r="GMA37"/>
      <c r="GMB37"/>
      <c r="GMC37"/>
      <c r="GMD37"/>
      <c r="GME37"/>
      <c r="GMF37"/>
      <c r="GMG37"/>
      <c r="GMH37"/>
      <c r="GMI37"/>
      <c r="GMJ37"/>
      <c r="GMK37"/>
      <c r="GML37"/>
      <c r="GMM37"/>
      <c r="GMN37"/>
      <c r="GMO37"/>
      <c r="GMP37"/>
      <c r="GMQ37"/>
      <c r="GMR37"/>
      <c r="GMS37"/>
      <c r="GMT37"/>
      <c r="GMU37"/>
      <c r="GMV37"/>
      <c r="GMW37"/>
      <c r="GMX37"/>
      <c r="GMY37"/>
      <c r="GMZ37"/>
      <c r="GNA37"/>
      <c r="GNB37"/>
      <c r="GNC37"/>
      <c r="GND37"/>
      <c r="GNE37"/>
      <c r="GNF37"/>
      <c r="GNG37"/>
      <c r="GNH37"/>
      <c r="GNI37"/>
      <c r="GNJ37"/>
      <c r="GNK37"/>
      <c r="GNL37"/>
      <c r="GNM37"/>
      <c r="GNN37"/>
      <c r="GNO37"/>
      <c r="GNP37"/>
      <c r="GNQ37"/>
      <c r="GNR37"/>
      <c r="GNS37"/>
      <c r="GNT37"/>
      <c r="GNU37"/>
      <c r="GNV37"/>
      <c r="GNW37"/>
      <c r="GNX37"/>
      <c r="GNY37"/>
      <c r="GNZ37"/>
      <c r="GOA37"/>
      <c r="GOB37"/>
      <c r="GOC37"/>
      <c r="GOD37"/>
      <c r="GOE37"/>
      <c r="GOF37"/>
      <c r="GOG37"/>
      <c r="GOH37"/>
      <c r="GOI37"/>
      <c r="GOJ37"/>
      <c r="GOK37"/>
      <c r="GOL37"/>
      <c r="GOM37"/>
      <c r="GON37"/>
      <c r="GOO37"/>
      <c r="GOP37"/>
      <c r="GOQ37"/>
      <c r="GOR37"/>
      <c r="GOS37"/>
      <c r="GOT37"/>
      <c r="GOU37"/>
      <c r="GOV37"/>
      <c r="GOW37"/>
      <c r="GOX37"/>
      <c r="GOY37"/>
      <c r="GOZ37"/>
      <c r="GPA37"/>
      <c r="GPB37"/>
      <c r="GPC37"/>
      <c r="GPD37"/>
      <c r="GPE37"/>
      <c r="GPF37"/>
      <c r="GPG37"/>
      <c r="GPH37"/>
      <c r="GPI37"/>
      <c r="GPJ37"/>
      <c r="GPK37"/>
      <c r="GPL37"/>
      <c r="GPM37"/>
      <c r="GPN37"/>
      <c r="GPO37"/>
      <c r="GPP37"/>
      <c r="GPQ37"/>
      <c r="GPR37"/>
      <c r="GPS37"/>
      <c r="GPT37"/>
      <c r="GPU37"/>
      <c r="GPV37"/>
      <c r="GPW37"/>
      <c r="GPX37"/>
      <c r="GPY37"/>
      <c r="GPZ37"/>
      <c r="GQA37"/>
      <c r="GQB37"/>
      <c r="GQC37"/>
      <c r="GQD37"/>
      <c r="GQE37"/>
      <c r="GQF37"/>
      <c r="GQG37"/>
      <c r="GQH37"/>
      <c r="GQI37"/>
      <c r="GQJ37"/>
      <c r="GQK37"/>
      <c r="GQL37"/>
      <c r="GQM37"/>
      <c r="GQN37"/>
      <c r="GQO37"/>
      <c r="GQP37"/>
      <c r="GQQ37"/>
      <c r="GQR37"/>
      <c r="GQS37"/>
      <c r="GQT37"/>
      <c r="GQU37"/>
      <c r="GQV37"/>
      <c r="GQW37"/>
      <c r="GQX37"/>
      <c r="GQY37"/>
      <c r="GQZ37"/>
      <c r="GRA37"/>
      <c r="GRB37"/>
      <c r="GRC37"/>
      <c r="GRD37"/>
      <c r="GRE37"/>
      <c r="GRF37"/>
      <c r="GRG37"/>
      <c r="GRH37"/>
      <c r="GRI37"/>
      <c r="GRJ37"/>
      <c r="GRK37"/>
      <c r="GRL37"/>
      <c r="GRM37"/>
      <c r="GRN37"/>
      <c r="GRO37"/>
      <c r="GRP37"/>
      <c r="GRQ37"/>
      <c r="GRR37"/>
      <c r="GRS37"/>
      <c r="GRT37"/>
      <c r="GRU37"/>
      <c r="GRV37"/>
      <c r="GRW37"/>
      <c r="GRX37"/>
      <c r="GRY37"/>
      <c r="GRZ37"/>
      <c r="GSA37"/>
      <c r="GSB37"/>
      <c r="GSC37"/>
      <c r="GSD37"/>
      <c r="GSE37"/>
      <c r="GSF37"/>
      <c r="GSG37"/>
      <c r="GSH37"/>
      <c r="GSI37"/>
      <c r="GSJ37"/>
      <c r="GSK37"/>
      <c r="GSL37"/>
      <c r="GSM37"/>
      <c r="GSN37"/>
      <c r="GSO37"/>
      <c r="GSP37"/>
      <c r="GSQ37"/>
      <c r="GSR37"/>
      <c r="GSS37"/>
      <c r="GST37"/>
      <c r="GSU37"/>
      <c r="GSV37"/>
      <c r="GSW37"/>
      <c r="GSX37"/>
      <c r="GSY37"/>
      <c r="GSZ37"/>
      <c r="GTA37"/>
      <c r="GTB37"/>
      <c r="GTC37"/>
      <c r="GTD37"/>
      <c r="GTE37"/>
      <c r="GTF37"/>
      <c r="GTG37"/>
      <c r="GTH37"/>
      <c r="GTI37"/>
      <c r="GTJ37"/>
      <c r="GTK37"/>
      <c r="GTL37"/>
      <c r="GTM37"/>
      <c r="GTN37"/>
      <c r="GTO37"/>
      <c r="GTP37"/>
      <c r="GTQ37"/>
      <c r="GTR37"/>
      <c r="GTS37"/>
      <c r="GTT37"/>
      <c r="GTU37"/>
      <c r="GTV37"/>
      <c r="GTW37"/>
      <c r="GTX37"/>
      <c r="GTY37"/>
      <c r="GTZ37"/>
      <c r="GUA37"/>
      <c r="GUB37"/>
      <c r="GUC37"/>
      <c r="GUD37"/>
      <c r="GUE37"/>
      <c r="GUF37"/>
      <c r="GUG37"/>
      <c r="GUH37"/>
      <c r="GUI37"/>
      <c r="GUJ37"/>
      <c r="GUK37"/>
      <c r="GUL37"/>
      <c r="GUM37"/>
      <c r="GUN37"/>
      <c r="GUO37"/>
      <c r="GUP37"/>
      <c r="GUQ37"/>
      <c r="GUR37"/>
      <c r="GUS37"/>
      <c r="GUT37"/>
      <c r="GUU37"/>
      <c r="GUV37"/>
      <c r="GUW37"/>
      <c r="GUX37"/>
      <c r="GUY37"/>
      <c r="GUZ37"/>
      <c r="GVA37"/>
      <c r="GVB37"/>
      <c r="GVC37"/>
      <c r="GVD37"/>
      <c r="GVE37"/>
      <c r="GVF37"/>
      <c r="GVG37"/>
      <c r="GVH37"/>
      <c r="GVI37"/>
      <c r="GVJ37"/>
      <c r="GVK37"/>
      <c r="GVL37"/>
      <c r="GVM37"/>
      <c r="GVN37"/>
      <c r="GVO37"/>
      <c r="GVP37"/>
      <c r="GVQ37"/>
      <c r="GVR37"/>
      <c r="GVS37"/>
      <c r="GVT37"/>
      <c r="GVU37"/>
      <c r="GVV37"/>
      <c r="GVW37"/>
      <c r="GVX37"/>
      <c r="GVY37"/>
      <c r="GVZ37"/>
      <c r="GWA37"/>
      <c r="GWB37"/>
      <c r="GWC37"/>
      <c r="GWD37"/>
      <c r="GWE37"/>
      <c r="GWF37"/>
      <c r="GWG37"/>
      <c r="GWH37"/>
      <c r="GWI37"/>
      <c r="GWJ37"/>
      <c r="GWK37"/>
      <c r="GWL37"/>
      <c r="GWM37"/>
      <c r="GWN37"/>
      <c r="GWO37"/>
      <c r="GWP37"/>
      <c r="GWQ37"/>
      <c r="GWR37"/>
      <c r="GWS37"/>
      <c r="GWT37"/>
      <c r="GWU37"/>
      <c r="GWV37"/>
      <c r="GWW37"/>
      <c r="GWX37"/>
      <c r="GWY37"/>
      <c r="GWZ37"/>
      <c r="GXA37"/>
      <c r="GXB37"/>
      <c r="GXC37"/>
      <c r="GXD37"/>
      <c r="GXE37"/>
      <c r="GXF37"/>
      <c r="GXG37"/>
      <c r="GXH37"/>
      <c r="GXI37"/>
      <c r="GXJ37"/>
      <c r="GXK37"/>
      <c r="GXL37"/>
      <c r="GXM37"/>
      <c r="GXN37"/>
      <c r="GXO37"/>
      <c r="GXP37"/>
      <c r="GXQ37"/>
      <c r="GXR37"/>
      <c r="GXS37"/>
      <c r="GXT37"/>
      <c r="GXU37"/>
      <c r="GXV37"/>
      <c r="GXW37"/>
      <c r="GXX37"/>
      <c r="GXY37"/>
      <c r="GXZ37"/>
      <c r="GYA37"/>
      <c r="GYB37"/>
      <c r="GYC37"/>
      <c r="GYD37"/>
      <c r="GYE37"/>
      <c r="GYF37"/>
      <c r="GYG37"/>
      <c r="GYH37"/>
      <c r="GYI37"/>
      <c r="GYJ37"/>
      <c r="GYK37"/>
      <c r="GYL37"/>
      <c r="GYM37"/>
      <c r="GYN37"/>
      <c r="GYO37"/>
      <c r="GYP37"/>
      <c r="GYQ37"/>
      <c r="GYR37"/>
      <c r="GYS37"/>
      <c r="GYT37"/>
      <c r="GYU37"/>
      <c r="GYV37"/>
      <c r="GYW37"/>
      <c r="GYX37"/>
      <c r="GYY37"/>
      <c r="GYZ37"/>
      <c r="GZA37"/>
      <c r="GZB37"/>
      <c r="GZC37"/>
      <c r="GZD37"/>
      <c r="GZE37"/>
      <c r="GZF37"/>
      <c r="GZG37"/>
      <c r="GZH37"/>
      <c r="GZI37"/>
      <c r="GZJ37"/>
      <c r="GZK37"/>
      <c r="GZL37"/>
      <c r="GZM37"/>
      <c r="GZN37"/>
      <c r="GZO37"/>
      <c r="GZP37"/>
      <c r="GZQ37"/>
      <c r="GZR37"/>
      <c r="GZS37"/>
      <c r="GZT37"/>
      <c r="GZU37"/>
      <c r="GZV37"/>
      <c r="GZW37"/>
      <c r="GZX37"/>
      <c r="GZY37"/>
      <c r="GZZ37"/>
      <c r="HAA37"/>
      <c r="HAB37"/>
      <c r="HAC37"/>
      <c r="HAD37"/>
      <c r="HAE37"/>
      <c r="HAF37"/>
      <c r="HAG37"/>
      <c r="HAH37"/>
      <c r="HAI37"/>
      <c r="HAJ37"/>
      <c r="HAK37"/>
      <c r="HAL37"/>
      <c r="HAM37"/>
      <c r="HAN37"/>
      <c r="HAO37"/>
      <c r="HAP37"/>
      <c r="HAQ37"/>
      <c r="HAR37"/>
      <c r="HAS37"/>
      <c r="HAT37"/>
      <c r="HAU37"/>
      <c r="HAV37"/>
      <c r="HAW37"/>
      <c r="HAX37"/>
      <c r="HAY37"/>
      <c r="HAZ37"/>
      <c r="HBA37"/>
      <c r="HBB37"/>
      <c r="HBC37"/>
      <c r="HBD37"/>
      <c r="HBE37"/>
      <c r="HBF37"/>
      <c r="HBG37"/>
      <c r="HBH37"/>
      <c r="HBI37"/>
      <c r="HBJ37"/>
      <c r="HBK37"/>
      <c r="HBL37"/>
      <c r="HBM37"/>
      <c r="HBN37"/>
      <c r="HBO37"/>
      <c r="HBP37"/>
      <c r="HBQ37"/>
      <c r="HBR37"/>
      <c r="HBS37"/>
      <c r="HBT37"/>
      <c r="HBU37"/>
      <c r="HBV37"/>
      <c r="HBW37"/>
      <c r="HBX37"/>
      <c r="HBY37"/>
      <c r="HBZ37"/>
      <c r="HCA37"/>
      <c r="HCB37"/>
      <c r="HCC37"/>
      <c r="HCD37"/>
      <c r="HCE37"/>
      <c r="HCF37"/>
      <c r="HCG37"/>
      <c r="HCH37"/>
      <c r="HCI37"/>
      <c r="HCJ37"/>
      <c r="HCK37"/>
      <c r="HCL37"/>
      <c r="HCM37"/>
      <c r="HCN37"/>
      <c r="HCO37"/>
      <c r="HCP37"/>
      <c r="HCQ37"/>
      <c r="HCR37"/>
      <c r="HCS37"/>
      <c r="HCT37"/>
      <c r="HCU37"/>
      <c r="HCV37"/>
      <c r="HCW37"/>
      <c r="HCX37"/>
      <c r="HCY37"/>
      <c r="HCZ37"/>
      <c r="HDA37"/>
      <c r="HDB37"/>
      <c r="HDC37"/>
      <c r="HDD37"/>
      <c r="HDE37"/>
      <c r="HDF37"/>
      <c r="HDG37"/>
      <c r="HDH37"/>
      <c r="HDI37"/>
      <c r="HDJ37"/>
      <c r="HDK37"/>
      <c r="HDL37"/>
      <c r="HDM37"/>
      <c r="HDN37"/>
      <c r="HDO37"/>
      <c r="HDP37"/>
      <c r="HDQ37"/>
      <c r="HDR37"/>
      <c r="HDS37"/>
      <c r="HDT37"/>
      <c r="HDU37"/>
      <c r="HDV37"/>
      <c r="HDW37"/>
      <c r="HDX37"/>
      <c r="HDY37"/>
      <c r="HDZ37"/>
      <c r="HEA37"/>
      <c r="HEB37"/>
      <c r="HEC37"/>
      <c r="HED37"/>
      <c r="HEE37"/>
      <c r="HEF37"/>
      <c r="HEG37"/>
      <c r="HEH37"/>
      <c r="HEI37"/>
      <c r="HEJ37"/>
      <c r="HEK37"/>
      <c r="HEL37"/>
      <c r="HEM37"/>
      <c r="HEN37"/>
      <c r="HEO37"/>
      <c r="HEP37"/>
      <c r="HEQ37"/>
      <c r="HER37"/>
      <c r="HES37"/>
      <c r="HET37"/>
      <c r="HEU37"/>
      <c r="HEV37"/>
      <c r="HEW37"/>
      <c r="HEX37"/>
      <c r="HEY37"/>
      <c r="HEZ37"/>
      <c r="HFA37"/>
      <c r="HFB37"/>
      <c r="HFC37"/>
      <c r="HFD37"/>
      <c r="HFE37"/>
      <c r="HFF37"/>
      <c r="HFG37"/>
      <c r="HFH37"/>
      <c r="HFI37"/>
      <c r="HFJ37"/>
      <c r="HFK37"/>
      <c r="HFL37"/>
      <c r="HFM37"/>
      <c r="HFN37"/>
      <c r="HFO37"/>
      <c r="HFP37"/>
      <c r="HFQ37"/>
      <c r="HFR37"/>
      <c r="HFS37"/>
      <c r="HFT37"/>
      <c r="HFU37"/>
      <c r="HFV37"/>
      <c r="HFW37"/>
      <c r="HFX37"/>
      <c r="HFY37"/>
      <c r="HFZ37"/>
      <c r="HGA37"/>
      <c r="HGB37"/>
      <c r="HGC37"/>
      <c r="HGD37"/>
      <c r="HGE37"/>
      <c r="HGF37"/>
      <c r="HGG37"/>
      <c r="HGH37"/>
      <c r="HGI37"/>
      <c r="HGJ37"/>
      <c r="HGK37"/>
      <c r="HGL37"/>
      <c r="HGM37"/>
      <c r="HGN37"/>
      <c r="HGO37"/>
      <c r="HGP37"/>
      <c r="HGQ37"/>
      <c r="HGR37"/>
      <c r="HGS37"/>
      <c r="HGT37"/>
      <c r="HGU37"/>
      <c r="HGV37"/>
      <c r="HGW37"/>
      <c r="HGX37"/>
      <c r="HGY37"/>
      <c r="HGZ37"/>
      <c r="HHA37"/>
      <c r="HHB37"/>
      <c r="HHC37"/>
      <c r="HHD37"/>
      <c r="HHE37"/>
      <c r="HHF37"/>
      <c r="HHG37"/>
      <c r="HHH37"/>
      <c r="HHI37"/>
      <c r="HHJ37"/>
      <c r="HHK37"/>
      <c r="HHL37"/>
      <c r="HHM37"/>
      <c r="HHN37"/>
      <c r="HHO37"/>
      <c r="HHP37"/>
      <c r="HHQ37"/>
      <c r="HHR37"/>
      <c r="HHS37"/>
      <c r="HHT37"/>
      <c r="HHU37"/>
      <c r="HHV37"/>
      <c r="HHW37"/>
      <c r="HHX37"/>
      <c r="HHY37"/>
      <c r="HHZ37"/>
      <c r="HIA37"/>
      <c r="HIB37"/>
      <c r="HIC37"/>
      <c r="HID37"/>
      <c r="HIE37"/>
      <c r="HIF37"/>
      <c r="HIG37"/>
      <c r="HIH37"/>
      <c r="HII37"/>
      <c r="HIJ37"/>
      <c r="HIK37"/>
      <c r="HIL37"/>
      <c r="HIM37"/>
      <c r="HIN37"/>
      <c r="HIO37"/>
      <c r="HIP37"/>
      <c r="HIQ37"/>
      <c r="HIR37"/>
      <c r="HIS37"/>
      <c r="HIT37"/>
      <c r="HIU37"/>
      <c r="HIV37"/>
      <c r="HIW37"/>
      <c r="HIX37"/>
      <c r="HIY37"/>
      <c r="HIZ37"/>
      <c r="HJA37"/>
      <c r="HJB37"/>
      <c r="HJC37"/>
      <c r="HJD37"/>
      <c r="HJE37"/>
      <c r="HJF37"/>
      <c r="HJG37"/>
      <c r="HJH37"/>
      <c r="HJI37"/>
      <c r="HJJ37"/>
      <c r="HJK37"/>
      <c r="HJL37"/>
      <c r="HJM37"/>
      <c r="HJN37"/>
      <c r="HJO37"/>
      <c r="HJP37"/>
      <c r="HJQ37"/>
      <c r="HJR37"/>
      <c r="HJS37"/>
      <c r="HJT37"/>
      <c r="HJU37"/>
      <c r="HJV37"/>
      <c r="HJW37"/>
      <c r="HJX37"/>
      <c r="HJY37"/>
      <c r="HJZ37"/>
      <c r="HKA37"/>
      <c r="HKB37"/>
      <c r="HKC37"/>
      <c r="HKD37"/>
      <c r="HKE37"/>
      <c r="HKF37"/>
      <c r="HKG37"/>
      <c r="HKH37"/>
      <c r="HKI37"/>
      <c r="HKJ37"/>
      <c r="HKK37"/>
      <c r="HKL37"/>
      <c r="HKM37"/>
      <c r="HKN37"/>
      <c r="HKO37"/>
      <c r="HKP37"/>
      <c r="HKQ37"/>
      <c r="HKR37"/>
      <c r="HKS37"/>
      <c r="HKT37"/>
      <c r="HKU37"/>
      <c r="HKV37"/>
      <c r="HKW37"/>
      <c r="HKX37"/>
      <c r="HKY37"/>
      <c r="HKZ37"/>
      <c r="HLA37"/>
      <c r="HLB37"/>
      <c r="HLC37"/>
      <c r="HLD37"/>
      <c r="HLE37"/>
      <c r="HLF37"/>
      <c r="HLG37"/>
      <c r="HLH37"/>
      <c r="HLI37"/>
      <c r="HLJ37"/>
      <c r="HLK37"/>
      <c r="HLL37"/>
      <c r="HLM37"/>
      <c r="HLN37"/>
      <c r="HLO37"/>
      <c r="HLP37"/>
      <c r="HLQ37"/>
      <c r="HLR37"/>
      <c r="HLS37"/>
      <c r="HLT37"/>
      <c r="HLU37"/>
      <c r="HLV37"/>
      <c r="HLW37"/>
      <c r="HLX37"/>
      <c r="HLY37"/>
      <c r="HLZ37"/>
      <c r="HMA37"/>
      <c r="HMB37"/>
      <c r="HMC37"/>
      <c r="HMD37"/>
      <c r="HME37"/>
      <c r="HMF37"/>
      <c r="HMG37"/>
      <c r="HMH37"/>
      <c r="HMI37"/>
      <c r="HMJ37"/>
      <c r="HMK37"/>
      <c r="HML37"/>
      <c r="HMM37"/>
      <c r="HMN37"/>
      <c r="HMO37"/>
      <c r="HMP37"/>
      <c r="HMQ37"/>
      <c r="HMR37"/>
      <c r="HMS37"/>
      <c r="HMT37"/>
      <c r="HMU37"/>
      <c r="HMV37"/>
      <c r="HMW37"/>
      <c r="HMX37"/>
      <c r="HMY37"/>
      <c r="HMZ37"/>
      <c r="HNA37"/>
      <c r="HNB37"/>
      <c r="HNC37"/>
      <c r="HND37"/>
      <c r="HNE37"/>
      <c r="HNF37"/>
      <c r="HNG37"/>
      <c r="HNH37"/>
      <c r="HNI37"/>
      <c r="HNJ37"/>
      <c r="HNK37"/>
      <c r="HNL37"/>
      <c r="HNM37"/>
      <c r="HNN37"/>
      <c r="HNO37"/>
      <c r="HNP37"/>
      <c r="HNQ37"/>
      <c r="HNR37"/>
      <c r="HNS37"/>
      <c r="HNT37"/>
      <c r="HNU37"/>
      <c r="HNV37"/>
      <c r="HNW37"/>
      <c r="HNX37"/>
      <c r="HNY37"/>
      <c r="HNZ37"/>
      <c r="HOA37"/>
      <c r="HOB37"/>
      <c r="HOC37"/>
      <c r="HOD37"/>
      <c r="HOE37"/>
      <c r="HOF37"/>
      <c r="HOG37"/>
      <c r="HOH37"/>
      <c r="HOI37"/>
      <c r="HOJ37"/>
      <c r="HOK37"/>
      <c r="HOL37"/>
      <c r="HOM37"/>
      <c r="HON37"/>
      <c r="HOO37"/>
      <c r="HOP37"/>
      <c r="HOQ37"/>
      <c r="HOR37"/>
      <c r="HOS37"/>
      <c r="HOT37"/>
      <c r="HOU37"/>
      <c r="HOV37"/>
      <c r="HOW37"/>
      <c r="HOX37"/>
      <c r="HOY37"/>
      <c r="HOZ37"/>
      <c r="HPA37"/>
      <c r="HPB37"/>
      <c r="HPC37"/>
      <c r="HPD37"/>
      <c r="HPE37"/>
      <c r="HPF37"/>
      <c r="HPG37"/>
      <c r="HPH37"/>
      <c r="HPI37"/>
      <c r="HPJ37"/>
      <c r="HPK37"/>
      <c r="HPL37"/>
      <c r="HPM37"/>
      <c r="HPN37"/>
      <c r="HPO37"/>
      <c r="HPP37"/>
      <c r="HPQ37"/>
      <c r="HPR37"/>
      <c r="HPS37"/>
      <c r="HPT37"/>
      <c r="HPU37"/>
      <c r="HPV37"/>
      <c r="HPW37"/>
      <c r="HPX37"/>
      <c r="HPY37"/>
      <c r="HPZ37"/>
      <c r="HQA37"/>
      <c r="HQB37"/>
      <c r="HQC37"/>
      <c r="HQD37"/>
      <c r="HQE37"/>
      <c r="HQF37"/>
      <c r="HQG37"/>
      <c r="HQH37"/>
      <c r="HQI37"/>
      <c r="HQJ37"/>
      <c r="HQK37"/>
      <c r="HQL37"/>
      <c r="HQM37"/>
      <c r="HQN37"/>
      <c r="HQO37"/>
      <c r="HQP37"/>
      <c r="HQQ37"/>
      <c r="HQR37"/>
      <c r="HQS37"/>
      <c r="HQT37"/>
      <c r="HQU37"/>
      <c r="HQV37"/>
      <c r="HQW37"/>
      <c r="HQX37"/>
      <c r="HQY37"/>
      <c r="HQZ37"/>
      <c r="HRA37"/>
      <c r="HRB37"/>
      <c r="HRC37"/>
      <c r="HRD37"/>
      <c r="HRE37"/>
      <c r="HRF37"/>
      <c r="HRG37"/>
      <c r="HRH37"/>
      <c r="HRI37"/>
      <c r="HRJ37"/>
      <c r="HRK37"/>
      <c r="HRL37"/>
      <c r="HRM37"/>
      <c r="HRN37"/>
      <c r="HRO37"/>
      <c r="HRP37"/>
      <c r="HRQ37"/>
      <c r="HRR37"/>
      <c r="HRS37"/>
      <c r="HRT37"/>
      <c r="HRU37"/>
      <c r="HRV37"/>
      <c r="HRW37"/>
      <c r="HRX37"/>
      <c r="HRY37"/>
      <c r="HRZ37"/>
      <c r="HSA37"/>
      <c r="HSB37"/>
      <c r="HSC37"/>
      <c r="HSD37"/>
      <c r="HSE37"/>
      <c r="HSF37"/>
      <c r="HSG37"/>
      <c r="HSH37"/>
      <c r="HSI37"/>
      <c r="HSJ37"/>
      <c r="HSK37"/>
      <c r="HSL37"/>
      <c r="HSM37"/>
      <c r="HSN37"/>
      <c r="HSO37"/>
      <c r="HSP37"/>
      <c r="HSQ37"/>
      <c r="HSR37"/>
      <c r="HSS37"/>
      <c r="HST37"/>
      <c r="HSU37"/>
      <c r="HSV37"/>
      <c r="HSW37"/>
      <c r="HSX37"/>
      <c r="HSY37"/>
      <c r="HSZ37"/>
      <c r="HTA37"/>
      <c r="HTB37"/>
      <c r="HTC37"/>
      <c r="HTD37"/>
      <c r="HTE37"/>
      <c r="HTF37"/>
      <c r="HTG37"/>
      <c r="HTH37"/>
      <c r="HTI37"/>
      <c r="HTJ37"/>
      <c r="HTK37"/>
      <c r="HTL37"/>
      <c r="HTM37"/>
      <c r="HTN37"/>
      <c r="HTO37"/>
      <c r="HTP37"/>
      <c r="HTQ37"/>
      <c r="HTR37"/>
      <c r="HTS37"/>
      <c r="HTT37"/>
      <c r="HTU37"/>
      <c r="HTV37"/>
      <c r="HTW37"/>
      <c r="HTX37"/>
      <c r="HTY37"/>
      <c r="HTZ37"/>
      <c r="HUA37"/>
      <c r="HUB37"/>
      <c r="HUC37"/>
      <c r="HUD37"/>
      <c r="HUE37"/>
      <c r="HUF37"/>
      <c r="HUG37"/>
      <c r="HUH37"/>
      <c r="HUI37"/>
      <c r="HUJ37"/>
      <c r="HUK37"/>
      <c r="HUL37"/>
      <c r="HUM37"/>
      <c r="HUN37"/>
      <c r="HUO37"/>
      <c r="HUP37"/>
      <c r="HUQ37"/>
      <c r="HUR37"/>
      <c r="HUS37"/>
      <c r="HUT37"/>
      <c r="HUU37"/>
      <c r="HUV37"/>
      <c r="HUW37"/>
      <c r="HUX37"/>
      <c r="HUY37"/>
      <c r="HUZ37"/>
      <c r="HVA37"/>
      <c r="HVB37"/>
      <c r="HVC37"/>
      <c r="HVD37"/>
      <c r="HVE37"/>
      <c r="HVF37"/>
      <c r="HVG37"/>
      <c r="HVH37"/>
      <c r="HVI37"/>
      <c r="HVJ37"/>
      <c r="HVK37"/>
      <c r="HVL37"/>
      <c r="HVM37"/>
      <c r="HVN37"/>
      <c r="HVO37"/>
      <c r="HVP37"/>
      <c r="HVQ37"/>
      <c r="HVR37"/>
      <c r="HVS37"/>
      <c r="HVT37"/>
      <c r="HVU37"/>
      <c r="HVV37"/>
      <c r="HVW37"/>
      <c r="HVX37"/>
      <c r="HVY37"/>
      <c r="HVZ37"/>
      <c r="HWA37"/>
      <c r="HWB37"/>
      <c r="HWC37"/>
      <c r="HWD37"/>
      <c r="HWE37"/>
      <c r="HWF37"/>
      <c r="HWG37"/>
      <c r="HWH37"/>
      <c r="HWI37"/>
      <c r="HWJ37"/>
      <c r="HWK37"/>
      <c r="HWL37"/>
      <c r="HWM37"/>
      <c r="HWN37"/>
      <c r="HWO37"/>
      <c r="HWP37"/>
      <c r="HWQ37"/>
      <c r="HWR37"/>
      <c r="HWS37"/>
      <c r="HWT37"/>
      <c r="HWU37"/>
      <c r="HWV37"/>
      <c r="HWW37"/>
      <c r="HWX37"/>
      <c r="HWY37"/>
      <c r="HWZ37"/>
      <c r="HXA37"/>
      <c r="HXB37"/>
      <c r="HXC37"/>
      <c r="HXD37"/>
      <c r="HXE37"/>
      <c r="HXF37"/>
      <c r="HXG37"/>
      <c r="HXH37"/>
      <c r="HXI37"/>
      <c r="HXJ37"/>
      <c r="HXK37"/>
      <c r="HXL37"/>
      <c r="HXM37"/>
      <c r="HXN37"/>
      <c r="HXO37"/>
      <c r="HXP37"/>
      <c r="HXQ37"/>
      <c r="HXR37"/>
      <c r="HXS37"/>
      <c r="HXT37"/>
      <c r="HXU37"/>
      <c r="HXV37"/>
      <c r="HXW37"/>
      <c r="HXX37"/>
      <c r="HXY37"/>
      <c r="HXZ37"/>
      <c r="HYA37"/>
      <c r="HYB37"/>
      <c r="HYC37"/>
      <c r="HYD37"/>
      <c r="HYE37"/>
      <c r="HYF37"/>
      <c r="HYG37"/>
      <c r="HYH37"/>
      <c r="HYI37"/>
      <c r="HYJ37"/>
      <c r="HYK37"/>
      <c r="HYL37"/>
      <c r="HYM37"/>
      <c r="HYN37"/>
      <c r="HYO37"/>
      <c r="HYP37"/>
      <c r="HYQ37"/>
      <c r="HYR37"/>
      <c r="HYS37"/>
      <c r="HYT37"/>
      <c r="HYU37"/>
      <c r="HYV37"/>
      <c r="HYW37"/>
      <c r="HYX37"/>
      <c r="HYY37"/>
      <c r="HYZ37"/>
      <c r="HZA37"/>
      <c r="HZB37"/>
      <c r="HZC37"/>
      <c r="HZD37"/>
      <c r="HZE37"/>
      <c r="HZF37"/>
      <c r="HZG37"/>
      <c r="HZH37"/>
      <c r="HZI37"/>
      <c r="HZJ37"/>
      <c r="HZK37"/>
      <c r="HZL37"/>
      <c r="HZM37"/>
      <c r="HZN37"/>
      <c r="HZO37"/>
      <c r="HZP37"/>
      <c r="HZQ37"/>
      <c r="HZR37"/>
      <c r="HZS37"/>
      <c r="HZT37"/>
      <c r="HZU37"/>
      <c r="HZV37"/>
      <c r="HZW37"/>
      <c r="HZX37"/>
      <c r="HZY37"/>
      <c r="HZZ37"/>
      <c r="IAA37"/>
      <c r="IAB37"/>
      <c r="IAC37"/>
      <c r="IAD37"/>
      <c r="IAE37"/>
      <c r="IAF37"/>
      <c r="IAG37"/>
      <c r="IAH37"/>
      <c r="IAI37"/>
      <c r="IAJ37"/>
      <c r="IAK37"/>
      <c r="IAL37"/>
      <c r="IAM37"/>
      <c r="IAN37"/>
      <c r="IAO37"/>
      <c r="IAP37"/>
      <c r="IAQ37"/>
      <c r="IAR37"/>
      <c r="IAS37"/>
      <c r="IAT37"/>
      <c r="IAU37"/>
      <c r="IAV37"/>
      <c r="IAW37"/>
      <c r="IAX37"/>
      <c r="IAY37"/>
      <c r="IAZ37"/>
      <c r="IBA37"/>
      <c r="IBB37"/>
      <c r="IBC37"/>
      <c r="IBD37"/>
      <c r="IBE37"/>
      <c r="IBF37"/>
      <c r="IBG37"/>
      <c r="IBH37"/>
      <c r="IBI37"/>
      <c r="IBJ37"/>
      <c r="IBK37"/>
      <c r="IBL37"/>
      <c r="IBM37"/>
      <c r="IBN37"/>
      <c r="IBO37"/>
      <c r="IBP37"/>
      <c r="IBQ37"/>
      <c r="IBR37"/>
      <c r="IBS37"/>
      <c r="IBT37"/>
      <c r="IBU37"/>
      <c r="IBV37"/>
      <c r="IBW37"/>
      <c r="IBX37"/>
      <c r="IBY37"/>
      <c r="IBZ37"/>
      <c r="ICA37"/>
      <c r="ICB37"/>
      <c r="ICC37"/>
      <c r="ICD37"/>
      <c r="ICE37"/>
      <c r="ICF37"/>
      <c r="ICG37"/>
      <c r="ICH37"/>
      <c r="ICI37"/>
      <c r="ICJ37"/>
      <c r="ICK37"/>
      <c r="ICL37"/>
      <c r="ICM37"/>
      <c r="ICN37"/>
      <c r="ICO37"/>
      <c r="ICP37"/>
      <c r="ICQ37"/>
      <c r="ICR37"/>
      <c r="ICS37"/>
      <c r="ICT37"/>
      <c r="ICU37"/>
      <c r="ICV37"/>
      <c r="ICW37"/>
      <c r="ICX37"/>
      <c r="ICY37"/>
      <c r="ICZ37"/>
      <c r="IDA37"/>
      <c r="IDB37"/>
      <c r="IDC37"/>
      <c r="IDD37"/>
      <c r="IDE37"/>
      <c r="IDF37"/>
      <c r="IDG37"/>
      <c r="IDH37"/>
      <c r="IDI37"/>
      <c r="IDJ37"/>
      <c r="IDK37"/>
      <c r="IDL37"/>
      <c r="IDM37"/>
      <c r="IDN37"/>
      <c r="IDO37"/>
      <c r="IDP37"/>
      <c r="IDQ37"/>
      <c r="IDR37"/>
      <c r="IDS37"/>
      <c r="IDT37"/>
      <c r="IDU37"/>
      <c r="IDV37"/>
      <c r="IDW37"/>
      <c r="IDX37"/>
      <c r="IDY37"/>
      <c r="IDZ37"/>
      <c r="IEA37"/>
      <c r="IEB37"/>
      <c r="IEC37"/>
      <c r="IED37"/>
      <c r="IEE37"/>
      <c r="IEF37"/>
      <c r="IEG37"/>
      <c r="IEH37"/>
      <c r="IEI37"/>
      <c r="IEJ37"/>
      <c r="IEK37"/>
      <c r="IEL37"/>
      <c r="IEM37"/>
      <c r="IEN37"/>
      <c r="IEO37"/>
      <c r="IEP37"/>
      <c r="IEQ37"/>
      <c r="IER37"/>
      <c r="IES37"/>
      <c r="IET37"/>
      <c r="IEU37"/>
      <c r="IEV37"/>
      <c r="IEW37"/>
      <c r="IEX37"/>
      <c r="IEY37"/>
      <c r="IEZ37"/>
      <c r="IFA37"/>
      <c r="IFB37"/>
      <c r="IFC37"/>
      <c r="IFD37"/>
      <c r="IFE37"/>
      <c r="IFF37"/>
      <c r="IFG37"/>
      <c r="IFH37"/>
      <c r="IFI37"/>
      <c r="IFJ37"/>
      <c r="IFK37"/>
      <c r="IFL37"/>
      <c r="IFM37"/>
      <c r="IFN37"/>
      <c r="IFO37"/>
      <c r="IFP37"/>
      <c r="IFQ37"/>
      <c r="IFR37"/>
      <c r="IFS37"/>
      <c r="IFT37"/>
      <c r="IFU37"/>
      <c r="IFV37"/>
      <c r="IFW37"/>
      <c r="IFX37"/>
      <c r="IFY37"/>
      <c r="IFZ37"/>
      <c r="IGA37"/>
      <c r="IGB37"/>
      <c r="IGC37"/>
      <c r="IGD37"/>
      <c r="IGE37"/>
      <c r="IGF37"/>
      <c r="IGG37"/>
      <c r="IGH37"/>
      <c r="IGI37"/>
      <c r="IGJ37"/>
      <c r="IGK37"/>
      <c r="IGL37"/>
      <c r="IGM37"/>
      <c r="IGN37"/>
      <c r="IGO37"/>
      <c r="IGP37"/>
      <c r="IGQ37"/>
      <c r="IGR37"/>
      <c r="IGS37"/>
      <c r="IGT37"/>
      <c r="IGU37"/>
      <c r="IGV37"/>
      <c r="IGW37"/>
      <c r="IGX37"/>
      <c r="IGY37"/>
      <c r="IGZ37"/>
      <c r="IHA37"/>
      <c r="IHB37"/>
      <c r="IHC37"/>
      <c r="IHD37"/>
      <c r="IHE37"/>
      <c r="IHF37"/>
      <c r="IHG37"/>
      <c r="IHH37"/>
      <c r="IHI37"/>
      <c r="IHJ37"/>
      <c r="IHK37"/>
      <c r="IHL37"/>
      <c r="IHM37"/>
      <c r="IHN37"/>
      <c r="IHO37"/>
      <c r="IHP37"/>
      <c r="IHQ37"/>
      <c r="IHR37"/>
      <c r="IHS37"/>
      <c r="IHT37"/>
      <c r="IHU37"/>
      <c r="IHV37"/>
      <c r="IHW37"/>
      <c r="IHX37"/>
      <c r="IHY37"/>
      <c r="IHZ37"/>
      <c r="IIA37"/>
      <c r="IIB37"/>
      <c r="IIC37"/>
      <c r="IID37"/>
      <c r="IIE37"/>
      <c r="IIF37"/>
      <c r="IIG37"/>
      <c r="IIH37"/>
      <c r="III37"/>
      <c r="IIJ37"/>
      <c r="IIK37"/>
      <c r="IIL37"/>
      <c r="IIM37"/>
      <c r="IIN37"/>
      <c r="IIO37"/>
      <c r="IIP37"/>
      <c r="IIQ37"/>
      <c r="IIR37"/>
      <c r="IIS37"/>
      <c r="IIT37"/>
      <c r="IIU37"/>
      <c r="IIV37"/>
      <c r="IIW37"/>
      <c r="IIX37"/>
      <c r="IIY37"/>
      <c r="IIZ37"/>
      <c r="IJA37"/>
      <c r="IJB37"/>
      <c r="IJC37"/>
      <c r="IJD37"/>
      <c r="IJE37"/>
      <c r="IJF37"/>
      <c r="IJG37"/>
      <c r="IJH37"/>
      <c r="IJI37"/>
      <c r="IJJ37"/>
      <c r="IJK37"/>
      <c r="IJL37"/>
      <c r="IJM37"/>
      <c r="IJN37"/>
      <c r="IJO37"/>
      <c r="IJP37"/>
      <c r="IJQ37"/>
      <c r="IJR37"/>
      <c r="IJS37"/>
      <c r="IJT37"/>
      <c r="IJU37"/>
      <c r="IJV37"/>
      <c r="IJW37"/>
      <c r="IJX37"/>
      <c r="IJY37"/>
      <c r="IJZ37"/>
      <c r="IKA37"/>
      <c r="IKB37"/>
      <c r="IKC37"/>
      <c r="IKD37"/>
      <c r="IKE37"/>
      <c r="IKF37"/>
      <c r="IKG37"/>
      <c r="IKH37"/>
      <c r="IKI37"/>
      <c r="IKJ37"/>
      <c r="IKK37"/>
      <c r="IKL37"/>
      <c r="IKM37"/>
      <c r="IKN37"/>
      <c r="IKO37"/>
      <c r="IKP37"/>
      <c r="IKQ37"/>
      <c r="IKR37"/>
      <c r="IKS37"/>
      <c r="IKT37"/>
      <c r="IKU37"/>
      <c r="IKV37"/>
      <c r="IKW37"/>
      <c r="IKX37"/>
      <c r="IKY37"/>
      <c r="IKZ37"/>
      <c r="ILA37"/>
      <c r="ILB37"/>
      <c r="ILC37"/>
      <c r="ILD37"/>
      <c r="ILE37"/>
      <c r="ILF37"/>
      <c r="ILG37"/>
      <c r="ILH37"/>
      <c r="ILI37"/>
      <c r="ILJ37"/>
      <c r="ILK37"/>
      <c r="ILL37"/>
      <c r="ILM37"/>
      <c r="ILN37"/>
      <c r="ILO37"/>
      <c r="ILP37"/>
      <c r="ILQ37"/>
      <c r="ILR37"/>
      <c r="ILS37"/>
      <c r="ILT37"/>
      <c r="ILU37"/>
      <c r="ILV37"/>
      <c r="ILW37"/>
      <c r="ILX37"/>
      <c r="ILY37"/>
      <c r="ILZ37"/>
      <c r="IMA37"/>
      <c r="IMB37"/>
      <c r="IMC37"/>
      <c r="IMD37"/>
      <c r="IME37"/>
      <c r="IMF37"/>
      <c r="IMG37"/>
      <c r="IMH37"/>
      <c r="IMI37"/>
      <c r="IMJ37"/>
      <c r="IMK37"/>
      <c r="IML37"/>
      <c r="IMM37"/>
      <c r="IMN37"/>
      <c r="IMO37"/>
      <c r="IMP37"/>
      <c r="IMQ37"/>
      <c r="IMR37"/>
      <c r="IMS37"/>
      <c r="IMT37"/>
      <c r="IMU37"/>
      <c r="IMV37"/>
      <c r="IMW37"/>
      <c r="IMX37"/>
      <c r="IMY37"/>
      <c r="IMZ37"/>
      <c r="INA37"/>
      <c r="INB37"/>
      <c r="INC37"/>
      <c r="IND37"/>
      <c r="INE37"/>
      <c r="INF37"/>
      <c r="ING37"/>
      <c r="INH37"/>
      <c r="INI37"/>
      <c r="INJ37"/>
      <c r="INK37"/>
      <c r="INL37"/>
      <c r="INM37"/>
      <c r="INN37"/>
      <c r="INO37"/>
      <c r="INP37"/>
      <c r="INQ37"/>
      <c r="INR37"/>
      <c r="INS37"/>
      <c r="INT37"/>
      <c r="INU37"/>
      <c r="INV37"/>
      <c r="INW37"/>
      <c r="INX37"/>
      <c r="INY37"/>
      <c r="INZ37"/>
      <c r="IOA37"/>
      <c r="IOB37"/>
      <c r="IOC37"/>
      <c r="IOD37"/>
      <c r="IOE37"/>
      <c r="IOF37"/>
      <c r="IOG37"/>
      <c r="IOH37"/>
      <c r="IOI37"/>
      <c r="IOJ37"/>
      <c r="IOK37"/>
      <c r="IOL37"/>
      <c r="IOM37"/>
      <c r="ION37"/>
      <c r="IOO37"/>
      <c r="IOP37"/>
      <c r="IOQ37"/>
      <c r="IOR37"/>
      <c r="IOS37"/>
      <c r="IOT37"/>
      <c r="IOU37"/>
      <c r="IOV37"/>
      <c r="IOW37"/>
      <c r="IOX37"/>
      <c r="IOY37"/>
      <c r="IOZ37"/>
      <c r="IPA37"/>
      <c r="IPB37"/>
      <c r="IPC37"/>
      <c r="IPD37"/>
      <c r="IPE37"/>
      <c r="IPF37"/>
      <c r="IPG37"/>
      <c r="IPH37"/>
      <c r="IPI37"/>
      <c r="IPJ37"/>
      <c r="IPK37"/>
      <c r="IPL37"/>
      <c r="IPM37"/>
      <c r="IPN37"/>
      <c r="IPO37"/>
      <c r="IPP37"/>
      <c r="IPQ37"/>
      <c r="IPR37"/>
      <c r="IPS37"/>
      <c r="IPT37"/>
      <c r="IPU37"/>
      <c r="IPV37"/>
      <c r="IPW37"/>
      <c r="IPX37"/>
      <c r="IPY37"/>
      <c r="IPZ37"/>
      <c r="IQA37"/>
      <c r="IQB37"/>
      <c r="IQC37"/>
      <c r="IQD37"/>
      <c r="IQE37"/>
      <c r="IQF37"/>
      <c r="IQG37"/>
      <c r="IQH37"/>
      <c r="IQI37"/>
      <c r="IQJ37"/>
      <c r="IQK37"/>
      <c r="IQL37"/>
      <c r="IQM37"/>
      <c r="IQN37"/>
      <c r="IQO37"/>
      <c r="IQP37"/>
      <c r="IQQ37"/>
      <c r="IQR37"/>
      <c r="IQS37"/>
      <c r="IQT37"/>
      <c r="IQU37"/>
      <c r="IQV37"/>
      <c r="IQW37"/>
      <c r="IQX37"/>
      <c r="IQY37"/>
      <c r="IQZ37"/>
      <c r="IRA37"/>
      <c r="IRB37"/>
      <c r="IRC37"/>
      <c r="IRD37"/>
      <c r="IRE37"/>
      <c r="IRF37"/>
      <c r="IRG37"/>
      <c r="IRH37"/>
      <c r="IRI37"/>
      <c r="IRJ37"/>
      <c r="IRK37"/>
      <c r="IRL37"/>
      <c r="IRM37"/>
      <c r="IRN37"/>
      <c r="IRO37"/>
      <c r="IRP37"/>
      <c r="IRQ37"/>
      <c r="IRR37"/>
      <c r="IRS37"/>
      <c r="IRT37"/>
      <c r="IRU37"/>
      <c r="IRV37"/>
      <c r="IRW37"/>
      <c r="IRX37"/>
      <c r="IRY37"/>
      <c r="IRZ37"/>
      <c r="ISA37"/>
      <c r="ISB37"/>
      <c r="ISC37"/>
      <c r="ISD37"/>
      <c r="ISE37"/>
      <c r="ISF37"/>
      <c r="ISG37"/>
      <c r="ISH37"/>
      <c r="ISI37"/>
      <c r="ISJ37"/>
      <c r="ISK37"/>
      <c r="ISL37"/>
      <c r="ISM37"/>
      <c r="ISN37"/>
      <c r="ISO37"/>
      <c r="ISP37"/>
      <c r="ISQ37"/>
      <c r="ISR37"/>
      <c r="ISS37"/>
      <c r="IST37"/>
      <c r="ISU37"/>
      <c r="ISV37"/>
      <c r="ISW37"/>
      <c r="ISX37"/>
      <c r="ISY37"/>
      <c r="ISZ37"/>
      <c r="ITA37"/>
      <c r="ITB37"/>
      <c r="ITC37"/>
      <c r="ITD37"/>
      <c r="ITE37"/>
      <c r="ITF37"/>
      <c r="ITG37"/>
      <c r="ITH37"/>
      <c r="ITI37"/>
      <c r="ITJ37"/>
      <c r="ITK37"/>
      <c r="ITL37"/>
      <c r="ITM37"/>
      <c r="ITN37"/>
      <c r="ITO37"/>
      <c r="ITP37"/>
      <c r="ITQ37"/>
      <c r="ITR37"/>
      <c r="ITS37"/>
      <c r="ITT37"/>
      <c r="ITU37"/>
      <c r="ITV37"/>
      <c r="ITW37"/>
      <c r="ITX37"/>
      <c r="ITY37"/>
      <c r="ITZ37"/>
      <c r="IUA37"/>
      <c r="IUB37"/>
      <c r="IUC37"/>
      <c r="IUD37"/>
      <c r="IUE37"/>
      <c r="IUF37"/>
      <c r="IUG37"/>
      <c r="IUH37"/>
      <c r="IUI37"/>
      <c r="IUJ37"/>
      <c r="IUK37"/>
      <c r="IUL37"/>
      <c r="IUM37"/>
      <c r="IUN37"/>
      <c r="IUO37"/>
      <c r="IUP37"/>
      <c r="IUQ37"/>
      <c r="IUR37"/>
      <c r="IUS37"/>
      <c r="IUT37"/>
      <c r="IUU37"/>
      <c r="IUV37"/>
      <c r="IUW37"/>
      <c r="IUX37"/>
      <c r="IUY37"/>
      <c r="IUZ37"/>
      <c r="IVA37"/>
      <c r="IVB37"/>
      <c r="IVC37"/>
      <c r="IVD37"/>
      <c r="IVE37"/>
      <c r="IVF37"/>
      <c r="IVG37"/>
      <c r="IVH37"/>
      <c r="IVI37"/>
      <c r="IVJ37"/>
      <c r="IVK37"/>
      <c r="IVL37"/>
      <c r="IVM37"/>
      <c r="IVN37"/>
      <c r="IVO37"/>
      <c r="IVP37"/>
      <c r="IVQ37"/>
      <c r="IVR37"/>
      <c r="IVS37"/>
      <c r="IVT37"/>
      <c r="IVU37"/>
      <c r="IVV37"/>
      <c r="IVW37"/>
      <c r="IVX37"/>
      <c r="IVY37"/>
      <c r="IVZ37"/>
      <c r="IWA37"/>
      <c r="IWB37"/>
      <c r="IWC37"/>
      <c r="IWD37"/>
      <c r="IWE37"/>
      <c r="IWF37"/>
      <c r="IWG37"/>
      <c r="IWH37"/>
      <c r="IWI37"/>
      <c r="IWJ37"/>
      <c r="IWK37"/>
      <c r="IWL37"/>
      <c r="IWM37"/>
      <c r="IWN37"/>
      <c r="IWO37"/>
      <c r="IWP37"/>
      <c r="IWQ37"/>
      <c r="IWR37"/>
      <c r="IWS37"/>
      <c r="IWT37"/>
      <c r="IWU37"/>
      <c r="IWV37"/>
      <c r="IWW37"/>
      <c r="IWX37"/>
      <c r="IWY37"/>
      <c r="IWZ37"/>
      <c r="IXA37"/>
      <c r="IXB37"/>
      <c r="IXC37"/>
      <c r="IXD37"/>
      <c r="IXE37"/>
      <c r="IXF37"/>
      <c r="IXG37"/>
      <c r="IXH37"/>
      <c r="IXI37"/>
      <c r="IXJ37"/>
      <c r="IXK37"/>
      <c r="IXL37"/>
      <c r="IXM37"/>
      <c r="IXN37"/>
      <c r="IXO37"/>
      <c r="IXP37"/>
      <c r="IXQ37"/>
      <c r="IXR37"/>
      <c r="IXS37"/>
      <c r="IXT37"/>
      <c r="IXU37"/>
      <c r="IXV37"/>
      <c r="IXW37"/>
      <c r="IXX37"/>
      <c r="IXY37"/>
      <c r="IXZ37"/>
      <c r="IYA37"/>
      <c r="IYB37"/>
      <c r="IYC37"/>
      <c r="IYD37"/>
      <c r="IYE37"/>
      <c r="IYF37"/>
      <c r="IYG37"/>
      <c r="IYH37"/>
      <c r="IYI37"/>
      <c r="IYJ37"/>
      <c r="IYK37"/>
      <c r="IYL37"/>
      <c r="IYM37"/>
      <c r="IYN37"/>
      <c r="IYO37"/>
      <c r="IYP37"/>
      <c r="IYQ37"/>
      <c r="IYR37"/>
      <c r="IYS37"/>
      <c r="IYT37"/>
      <c r="IYU37"/>
      <c r="IYV37"/>
      <c r="IYW37"/>
      <c r="IYX37"/>
      <c r="IYY37"/>
      <c r="IYZ37"/>
      <c r="IZA37"/>
      <c r="IZB37"/>
      <c r="IZC37"/>
      <c r="IZD37"/>
      <c r="IZE37"/>
      <c r="IZF37"/>
      <c r="IZG37"/>
      <c r="IZH37"/>
      <c r="IZI37"/>
      <c r="IZJ37"/>
      <c r="IZK37"/>
      <c r="IZL37"/>
      <c r="IZM37"/>
      <c r="IZN37"/>
      <c r="IZO37"/>
      <c r="IZP37"/>
      <c r="IZQ37"/>
      <c r="IZR37"/>
      <c r="IZS37"/>
      <c r="IZT37"/>
      <c r="IZU37"/>
      <c r="IZV37"/>
      <c r="IZW37"/>
      <c r="IZX37"/>
      <c r="IZY37"/>
      <c r="IZZ37"/>
      <c r="JAA37"/>
      <c r="JAB37"/>
      <c r="JAC37"/>
      <c r="JAD37"/>
      <c r="JAE37"/>
      <c r="JAF37"/>
      <c r="JAG37"/>
      <c r="JAH37"/>
      <c r="JAI37"/>
      <c r="JAJ37"/>
      <c r="JAK37"/>
      <c r="JAL37"/>
      <c r="JAM37"/>
      <c r="JAN37"/>
      <c r="JAO37"/>
      <c r="JAP37"/>
      <c r="JAQ37"/>
      <c r="JAR37"/>
      <c r="JAS37"/>
      <c r="JAT37"/>
      <c r="JAU37"/>
      <c r="JAV37"/>
      <c r="JAW37"/>
      <c r="JAX37"/>
      <c r="JAY37"/>
      <c r="JAZ37"/>
      <c r="JBA37"/>
      <c r="JBB37"/>
      <c r="JBC37"/>
      <c r="JBD37"/>
      <c r="JBE37"/>
      <c r="JBF37"/>
      <c r="JBG37"/>
      <c r="JBH37"/>
      <c r="JBI37"/>
      <c r="JBJ37"/>
      <c r="JBK37"/>
      <c r="JBL37"/>
      <c r="JBM37"/>
      <c r="JBN37"/>
      <c r="JBO37"/>
      <c r="JBP37"/>
      <c r="JBQ37"/>
      <c r="JBR37"/>
      <c r="JBS37"/>
      <c r="JBT37"/>
      <c r="JBU37"/>
      <c r="JBV37"/>
      <c r="JBW37"/>
      <c r="JBX37"/>
      <c r="JBY37"/>
      <c r="JBZ37"/>
      <c r="JCA37"/>
      <c r="JCB37"/>
      <c r="JCC37"/>
      <c r="JCD37"/>
      <c r="JCE37"/>
      <c r="JCF37"/>
      <c r="JCG37"/>
      <c r="JCH37"/>
      <c r="JCI37"/>
      <c r="JCJ37"/>
      <c r="JCK37"/>
      <c r="JCL37"/>
      <c r="JCM37"/>
      <c r="JCN37"/>
      <c r="JCO37"/>
      <c r="JCP37"/>
      <c r="JCQ37"/>
      <c r="JCR37"/>
      <c r="JCS37"/>
      <c r="JCT37"/>
      <c r="JCU37"/>
      <c r="JCV37"/>
      <c r="JCW37"/>
      <c r="JCX37"/>
      <c r="JCY37"/>
      <c r="JCZ37"/>
      <c r="JDA37"/>
      <c r="JDB37"/>
      <c r="JDC37"/>
      <c r="JDD37"/>
      <c r="JDE37"/>
      <c r="JDF37"/>
      <c r="JDG37"/>
      <c r="JDH37"/>
      <c r="JDI37"/>
      <c r="JDJ37"/>
      <c r="JDK37"/>
      <c r="JDL37"/>
      <c r="JDM37"/>
      <c r="JDN37"/>
      <c r="JDO37"/>
      <c r="JDP37"/>
      <c r="JDQ37"/>
      <c r="JDR37"/>
      <c r="JDS37"/>
      <c r="JDT37"/>
      <c r="JDU37"/>
      <c r="JDV37"/>
      <c r="JDW37"/>
      <c r="JDX37"/>
      <c r="JDY37"/>
      <c r="JDZ37"/>
      <c r="JEA37"/>
      <c r="JEB37"/>
      <c r="JEC37"/>
      <c r="JED37"/>
      <c r="JEE37"/>
      <c r="JEF37"/>
      <c r="JEG37"/>
      <c r="JEH37"/>
      <c r="JEI37"/>
      <c r="JEJ37"/>
      <c r="JEK37"/>
      <c r="JEL37"/>
      <c r="JEM37"/>
      <c r="JEN37"/>
      <c r="JEO37"/>
      <c r="JEP37"/>
      <c r="JEQ37"/>
      <c r="JER37"/>
      <c r="JES37"/>
      <c r="JET37"/>
      <c r="JEU37"/>
      <c r="JEV37"/>
      <c r="JEW37"/>
      <c r="JEX37"/>
      <c r="JEY37"/>
      <c r="JEZ37"/>
      <c r="JFA37"/>
      <c r="JFB37"/>
      <c r="JFC37"/>
      <c r="JFD37"/>
      <c r="JFE37"/>
      <c r="JFF37"/>
      <c r="JFG37"/>
      <c r="JFH37"/>
      <c r="JFI37"/>
      <c r="JFJ37"/>
      <c r="JFK37"/>
      <c r="JFL37"/>
      <c r="JFM37"/>
      <c r="JFN37"/>
      <c r="JFO37"/>
      <c r="JFP37"/>
      <c r="JFQ37"/>
      <c r="JFR37"/>
      <c r="JFS37"/>
      <c r="JFT37"/>
      <c r="JFU37"/>
      <c r="JFV37"/>
      <c r="JFW37"/>
      <c r="JFX37"/>
      <c r="JFY37"/>
      <c r="JFZ37"/>
      <c r="JGA37"/>
      <c r="JGB37"/>
      <c r="JGC37"/>
      <c r="JGD37"/>
      <c r="JGE37"/>
      <c r="JGF37"/>
      <c r="JGG37"/>
      <c r="JGH37"/>
      <c r="JGI37"/>
      <c r="JGJ37"/>
      <c r="JGK37"/>
      <c r="JGL37"/>
      <c r="JGM37"/>
      <c r="JGN37"/>
      <c r="JGO37"/>
      <c r="JGP37"/>
      <c r="JGQ37"/>
      <c r="JGR37"/>
      <c r="JGS37"/>
      <c r="JGT37"/>
      <c r="JGU37"/>
      <c r="JGV37"/>
      <c r="JGW37"/>
      <c r="JGX37"/>
      <c r="JGY37"/>
      <c r="JGZ37"/>
      <c r="JHA37"/>
      <c r="JHB37"/>
      <c r="JHC37"/>
      <c r="JHD37"/>
      <c r="JHE37"/>
      <c r="JHF37"/>
      <c r="JHG37"/>
      <c r="JHH37"/>
      <c r="JHI37"/>
      <c r="JHJ37"/>
      <c r="JHK37"/>
      <c r="JHL37"/>
      <c r="JHM37"/>
      <c r="JHN37"/>
      <c r="JHO37"/>
      <c r="JHP37"/>
      <c r="JHQ37"/>
      <c r="JHR37"/>
      <c r="JHS37"/>
      <c r="JHT37"/>
      <c r="JHU37"/>
      <c r="JHV37"/>
      <c r="JHW37"/>
      <c r="JHX37"/>
      <c r="JHY37"/>
      <c r="JHZ37"/>
      <c r="JIA37"/>
      <c r="JIB37"/>
      <c r="JIC37"/>
      <c r="JID37"/>
      <c r="JIE37"/>
      <c r="JIF37"/>
      <c r="JIG37"/>
      <c r="JIH37"/>
      <c r="JII37"/>
      <c r="JIJ37"/>
      <c r="JIK37"/>
      <c r="JIL37"/>
      <c r="JIM37"/>
      <c r="JIN37"/>
      <c r="JIO37"/>
      <c r="JIP37"/>
      <c r="JIQ37"/>
      <c r="JIR37"/>
      <c r="JIS37"/>
      <c r="JIT37"/>
      <c r="JIU37"/>
      <c r="JIV37"/>
      <c r="JIW37"/>
      <c r="JIX37"/>
      <c r="JIY37"/>
      <c r="JIZ37"/>
      <c r="JJA37"/>
      <c r="JJB37"/>
      <c r="JJC37"/>
      <c r="JJD37"/>
      <c r="JJE37"/>
      <c r="JJF37"/>
      <c r="JJG37"/>
      <c r="JJH37"/>
      <c r="JJI37"/>
      <c r="JJJ37"/>
      <c r="JJK37"/>
      <c r="JJL37"/>
      <c r="JJM37"/>
      <c r="JJN37"/>
      <c r="JJO37"/>
      <c r="JJP37"/>
      <c r="JJQ37"/>
      <c r="JJR37"/>
      <c r="JJS37"/>
      <c r="JJT37"/>
      <c r="JJU37"/>
      <c r="JJV37"/>
      <c r="JJW37"/>
      <c r="JJX37"/>
      <c r="JJY37"/>
      <c r="JJZ37"/>
      <c r="JKA37"/>
      <c r="JKB37"/>
      <c r="JKC37"/>
      <c r="JKD37"/>
      <c r="JKE37"/>
      <c r="JKF37"/>
      <c r="JKG37"/>
      <c r="JKH37"/>
      <c r="JKI37"/>
      <c r="JKJ37"/>
      <c r="JKK37"/>
      <c r="JKL37"/>
      <c r="JKM37"/>
      <c r="JKN37"/>
      <c r="JKO37"/>
      <c r="JKP37"/>
      <c r="JKQ37"/>
      <c r="JKR37"/>
      <c r="JKS37"/>
      <c r="JKT37"/>
      <c r="JKU37"/>
      <c r="JKV37"/>
      <c r="JKW37"/>
      <c r="JKX37"/>
      <c r="JKY37"/>
      <c r="JKZ37"/>
      <c r="JLA37"/>
      <c r="JLB37"/>
      <c r="JLC37"/>
      <c r="JLD37"/>
      <c r="JLE37"/>
      <c r="JLF37"/>
      <c r="JLG37"/>
      <c r="JLH37"/>
      <c r="JLI37"/>
      <c r="JLJ37"/>
      <c r="JLK37"/>
      <c r="JLL37"/>
      <c r="JLM37"/>
      <c r="JLN37"/>
      <c r="JLO37"/>
      <c r="JLP37"/>
      <c r="JLQ37"/>
      <c r="JLR37"/>
      <c r="JLS37"/>
      <c r="JLT37"/>
      <c r="JLU37"/>
      <c r="JLV37"/>
      <c r="JLW37"/>
      <c r="JLX37"/>
      <c r="JLY37"/>
      <c r="JLZ37"/>
      <c r="JMA37"/>
      <c r="JMB37"/>
      <c r="JMC37"/>
      <c r="JMD37"/>
      <c r="JME37"/>
      <c r="JMF37"/>
      <c r="JMG37"/>
      <c r="JMH37"/>
      <c r="JMI37"/>
      <c r="JMJ37"/>
      <c r="JMK37"/>
      <c r="JML37"/>
      <c r="JMM37"/>
      <c r="JMN37"/>
      <c r="JMO37"/>
      <c r="JMP37"/>
      <c r="JMQ37"/>
      <c r="JMR37"/>
      <c r="JMS37"/>
      <c r="JMT37"/>
      <c r="JMU37"/>
      <c r="JMV37"/>
      <c r="JMW37"/>
      <c r="JMX37"/>
      <c r="JMY37"/>
      <c r="JMZ37"/>
      <c r="JNA37"/>
      <c r="JNB37"/>
      <c r="JNC37"/>
      <c r="JND37"/>
      <c r="JNE37"/>
      <c r="JNF37"/>
      <c r="JNG37"/>
      <c r="JNH37"/>
      <c r="JNI37"/>
      <c r="JNJ37"/>
      <c r="JNK37"/>
      <c r="JNL37"/>
      <c r="JNM37"/>
      <c r="JNN37"/>
      <c r="JNO37"/>
      <c r="JNP37"/>
      <c r="JNQ37"/>
      <c r="JNR37"/>
      <c r="JNS37"/>
      <c r="JNT37"/>
      <c r="JNU37"/>
      <c r="JNV37"/>
      <c r="JNW37"/>
      <c r="JNX37"/>
      <c r="JNY37"/>
      <c r="JNZ37"/>
      <c r="JOA37"/>
      <c r="JOB37"/>
      <c r="JOC37"/>
      <c r="JOD37"/>
      <c r="JOE37"/>
      <c r="JOF37"/>
      <c r="JOG37"/>
      <c r="JOH37"/>
      <c r="JOI37"/>
      <c r="JOJ37"/>
      <c r="JOK37"/>
      <c r="JOL37"/>
      <c r="JOM37"/>
      <c r="JON37"/>
      <c r="JOO37"/>
      <c r="JOP37"/>
      <c r="JOQ37"/>
      <c r="JOR37"/>
      <c r="JOS37"/>
      <c r="JOT37"/>
      <c r="JOU37"/>
      <c r="JOV37"/>
      <c r="JOW37"/>
      <c r="JOX37"/>
      <c r="JOY37"/>
      <c r="JOZ37"/>
      <c r="JPA37"/>
      <c r="JPB37"/>
      <c r="JPC37"/>
      <c r="JPD37"/>
      <c r="JPE37"/>
      <c r="JPF37"/>
      <c r="JPG37"/>
      <c r="JPH37"/>
      <c r="JPI37"/>
      <c r="JPJ37"/>
      <c r="JPK37"/>
      <c r="JPL37"/>
      <c r="JPM37"/>
      <c r="JPN37"/>
      <c r="JPO37"/>
      <c r="JPP37"/>
      <c r="JPQ37"/>
      <c r="JPR37"/>
      <c r="JPS37"/>
      <c r="JPT37"/>
      <c r="JPU37"/>
      <c r="JPV37"/>
      <c r="JPW37"/>
      <c r="JPX37"/>
      <c r="JPY37"/>
      <c r="JPZ37"/>
      <c r="JQA37"/>
      <c r="JQB37"/>
      <c r="JQC37"/>
      <c r="JQD37"/>
      <c r="JQE37"/>
      <c r="JQF37"/>
      <c r="JQG37"/>
      <c r="JQH37"/>
      <c r="JQI37"/>
      <c r="JQJ37"/>
      <c r="JQK37"/>
      <c r="JQL37"/>
      <c r="JQM37"/>
      <c r="JQN37"/>
      <c r="JQO37"/>
      <c r="JQP37"/>
      <c r="JQQ37"/>
      <c r="JQR37"/>
      <c r="JQS37"/>
      <c r="JQT37"/>
      <c r="JQU37"/>
      <c r="JQV37"/>
      <c r="JQW37"/>
      <c r="JQX37"/>
      <c r="JQY37"/>
      <c r="JQZ37"/>
      <c r="JRA37"/>
      <c r="JRB37"/>
      <c r="JRC37"/>
      <c r="JRD37"/>
      <c r="JRE37"/>
      <c r="JRF37"/>
      <c r="JRG37"/>
      <c r="JRH37"/>
      <c r="JRI37"/>
      <c r="JRJ37"/>
      <c r="JRK37"/>
      <c r="JRL37"/>
      <c r="JRM37"/>
      <c r="JRN37"/>
      <c r="JRO37"/>
      <c r="JRP37"/>
      <c r="JRQ37"/>
      <c r="JRR37"/>
      <c r="JRS37"/>
      <c r="JRT37"/>
      <c r="JRU37"/>
      <c r="JRV37"/>
      <c r="JRW37"/>
      <c r="JRX37"/>
      <c r="JRY37"/>
      <c r="JRZ37"/>
      <c r="JSA37"/>
      <c r="JSB37"/>
      <c r="JSC37"/>
      <c r="JSD37"/>
      <c r="JSE37"/>
      <c r="JSF37"/>
      <c r="JSG37"/>
      <c r="JSH37"/>
      <c r="JSI37"/>
      <c r="JSJ37"/>
      <c r="JSK37"/>
      <c r="JSL37"/>
      <c r="JSM37"/>
      <c r="JSN37"/>
      <c r="JSO37"/>
      <c r="JSP37"/>
      <c r="JSQ37"/>
      <c r="JSR37"/>
      <c r="JSS37"/>
      <c r="JST37"/>
      <c r="JSU37"/>
      <c r="JSV37"/>
      <c r="JSW37"/>
      <c r="JSX37"/>
      <c r="JSY37"/>
      <c r="JSZ37"/>
      <c r="JTA37"/>
      <c r="JTB37"/>
      <c r="JTC37"/>
      <c r="JTD37"/>
      <c r="JTE37"/>
      <c r="JTF37"/>
      <c r="JTG37"/>
      <c r="JTH37"/>
      <c r="JTI37"/>
      <c r="JTJ37"/>
      <c r="JTK37"/>
      <c r="JTL37"/>
      <c r="JTM37"/>
      <c r="JTN37"/>
      <c r="JTO37"/>
      <c r="JTP37"/>
      <c r="JTQ37"/>
      <c r="JTR37"/>
      <c r="JTS37"/>
      <c r="JTT37"/>
      <c r="JTU37"/>
      <c r="JTV37"/>
      <c r="JTW37"/>
      <c r="JTX37"/>
      <c r="JTY37"/>
      <c r="JTZ37"/>
      <c r="JUA37"/>
      <c r="JUB37"/>
      <c r="JUC37"/>
      <c r="JUD37"/>
      <c r="JUE37"/>
      <c r="JUF37"/>
      <c r="JUG37"/>
      <c r="JUH37"/>
      <c r="JUI37"/>
      <c r="JUJ37"/>
      <c r="JUK37"/>
      <c r="JUL37"/>
      <c r="JUM37"/>
      <c r="JUN37"/>
      <c r="JUO37"/>
      <c r="JUP37"/>
      <c r="JUQ37"/>
      <c r="JUR37"/>
      <c r="JUS37"/>
      <c r="JUT37"/>
      <c r="JUU37"/>
      <c r="JUV37"/>
      <c r="JUW37"/>
      <c r="JUX37"/>
      <c r="JUY37"/>
      <c r="JUZ37"/>
      <c r="JVA37"/>
      <c r="JVB37"/>
      <c r="JVC37"/>
      <c r="JVD37"/>
      <c r="JVE37"/>
      <c r="JVF37"/>
      <c r="JVG37"/>
      <c r="JVH37"/>
      <c r="JVI37"/>
      <c r="JVJ37"/>
      <c r="JVK37"/>
      <c r="JVL37"/>
      <c r="JVM37"/>
      <c r="JVN37"/>
      <c r="JVO37"/>
      <c r="JVP37"/>
      <c r="JVQ37"/>
      <c r="JVR37"/>
      <c r="JVS37"/>
      <c r="JVT37"/>
      <c r="JVU37"/>
      <c r="JVV37"/>
      <c r="JVW37"/>
      <c r="JVX37"/>
      <c r="JVY37"/>
      <c r="JVZ37"/>
      <c r="JWA37"/>
      <c r="JWB37"/>
      <c r="JWC37"/>
      <c r="JWD37"/>
      <c r="JWE37"/>
      <c r="JWF37"/>
      <c r="JWG37"/>
      <c r="JWH37"/>
      <c r="JWI37"/>
      <c r="JWJ37"/>
      <c r="JWK37"/>
      <c r="JWL37"/>
      <c r="JWM37"/>
      <c r="JWN37"/>
      <c r="JWO37"/>
      <c r="JWP37"/>
      <c r="JWQ37"/>
      <c r="JWR37"/>
      <c r="JWS37"/>
      <c r="JWT37"/>
      <c r="JWU37"/>
      <c r="JWV37"/>
      <c r="JWW37"/>
      <c r="JWX37"/>
      <c r="JWY37"/>
      <c r="JWZ37"/>
      <c r="JXA37"/>
      <c r="JXB37"/>
      <c r="JXC37"/>
      <c r="JXD37"/>
      <c r="JXE37"/>
      <c r="JXF37"/>
      <c r="JXG37"/>
      <c r="JXH37"/>
      <c r="JXI37"/>
      <c r="JXJ37"/>
      <c r="JXK37"/>
      <c r="JXL37"/>
      <c r="JXM37"/>
      <c r="JXN37"/>
      <c r="JXO37"/>
      <c r="JXP37"/>
      <c r="JXQ37"/>
      <c r="JXR37"/>
      <c r="JXS37"/>
      <c r="JXT37"/>
      <c r="JXU37"/>
      <c r="JXV37"/>
      <c r="JXW37"/>
      <c r="JXX37"/>
      <c r="JXY37"/>
      <c r="JXZ37"/>
      <c r="JYA37"/>
      <c r="JYB37"/>
      <c r="JYC37"/>
      <c r="JYD37"/>
      <c r="JYE37"/>
      <c r="JYF37"/>
      <c r="JYG37"/>
      <c r="JYH37"/>
      <c r="JYI37"/>
      <c r="JYJ37"/>
      <c r="JYK37"/>
      <c r="JYL37"/>
      <c r="JYM37"/>
      <c r="JYN37"/>
      <c r="JYO37"/>
      <c r="JYP37"/>
      <c r="JYQ37"/>
      <c r="JYR37"/>
      <c r="JYS37"/>
      <c r="JYT37"/>
      <c r="JYU37"/>
      <c r="JYV37"/>
      <c r="JYW37"/>
      <c r="JYX37"/>
      <c r="JYY37"/>
      <c r="JYZ37"/>
      <c r="JZA37"/>
      <c r="JZB37"/>
      <c r="JZC37"/>
      <c r="JZD37"/>
      <c r="JZE37"/>
      <c r="JZF37"/>
      <c r="JZG37"/>
      <c r="JZH37"/>
      <c r="JZI37"/>
      <c r="JZJ37"/>
      <c r="JZK37"/>
      <c r="JZL37"/>
      <c r="JZM37"/>
      <c r="JZN37"/>
      <c r="JZO37"/>
      <c r="JZP37"/>
      <c r="JZQ37"/>
      <c r="JZR37"/>
      <c r="JZS37"/>
      <c r="JZT37"/>
      <c r="JZU37"/>
      <c r="JZV37"/>
      <c r="JZW37"/>
      <c r="JZX37"/>
      <c r="JZY37"/>
      <c r="JZZ37"/>
      <c r="KAA37"/>
      <c r="KAB37"/>
      <c r="KAC37"/>
      <c r="KAD37"/>
      <c r="KAE37"/>
      <c r="KAF37"/>
      <c r="KAG37"/>
      <c r="KAH37"/>
      <c r="KAI37"/>
      <c r="KAJ37"/>
      <c r="KAK37"/>
      <c r="KAL37"/>
      <c r="KAM37"/>
      <c r="KAN37"/>
      <c r="KAO37"/>
      <c r="KAP37"/>
      <c r="KAQ37"/>
      <c r="KAR37"/>
      <c r="KAS37"/>
      <c r="KAT37"/>
      <c r="KAU37"/>
      <c r="KAV37"/>
      <c r="KAW37"/>
      <c r="KAX37"/>
      <c r="KAY37"/>
      <c r="KAZ37"/>
      <c r="KBA37"/>
      <c r="KBB37"/>
      <c r="KBC37"/>
      <c r="KBD37"/>
      <c r="KBE37"/>
      <c r="KBF37"/>
      <c r="KBG37"/>
      <c r="KBH37"/>
      <c r="KBI37"/>
      <c r="KBJ37"/>
      <c r="KBK37"/>
      <c r="KBL37"/>
      <c r="KBM37"/>
      <c r="KBN37"/>
      <c r="KBO37"/>
      <c r="KBP37"/>
      <c r="KBQ37"/>
      <c r="KBR37"/>
      <c r="KBS37"/>
      <c r="KBT37"/>
      <c r="KBU37"/>
      <c r="KBV37"/>
      <c r="KBW37"/>
      <c r="KBX37"/>
      <c r="KBY37"/>
      <c r="KBZ37"/>
      <c r="KCA37"/>
      <c r="KCB37"/>
      <c r="KCC37"/>
      <c r="KCD37"/>
      <c r="KCE37"/>
      <c r="KCF37"/>
      <c r="KCG37"/>
      <c r="KCH37"/>
      <c r="KCI37"/>
      <c r="KCJ37"/>
      <c r="KCK37"/>
      <c r="KCL37"/>
      <c r="KCM37"/>
      <c r="KCN37"/>
      <c r="KCO37"/>
      <c r="KCP37"/>
      <c r="KCQ37"/>
      <c r="KCR37"/>
      <c r="KCS37"/>
      <c r="KCT37"/>
      <c r="KCU37"/>
      <c r="KCV37"/>
      <c r="KCW37"/>
      <c r="KCX37"/>
      <c r="KCY37"/>
      <c r="KCZ37"/>
      <c r="KDA37"/>
      <c r="KDB37"/>
      <c r="KDC37"/>
      <c r="KDD37"/>
      <c r="KDE37"/>
      <c r="KDF37"/>
      <c r="KDG37"/>
      <c r="KDH37"/>
      <c r="KDI37"/>
      <c r="KDJ37"/>
      <c r="KDK37"/>
      <c r="KDL37"/>
      <c r="KDM37"/>
      <c r="KDN37"/>
      <c r="KDO37"/>
      <c r="KDP37"/>
      <c r="KDQ37"/>
      <c r="KDR37"/>
      <c r="KDS37"/>
      <c r="KDT37"/>
      <c r="KDU37"/>
      <c r="KDV37"/>
      <c r="KDW37"/>
      <c r="KDX37"/>
      <c r="KDY37"/>
      <c r="KDZ37"/>
      <c r="KEA37"/>
      <c r="KEB37"/>
      <c r="KEC37"/>
      <c r="KED37"/>
      <c r="KEE37"/>
      <c r="KEF37"/>
      <c r="KEG37"/>
      <c r="KEH37"/>
      <c r="KEI37"/>
      <c r="KEJ37"/>
      <c r="KEK37"/>
      <c r="KEL37"/>
      <c r="KEM37"/>
      <c r="KEN37"/>
      <c r="KEO37"/>
      <c r="KEP37"/>
      <c r="KEQ37"/>
      <c r="KER37"/>
      <c r="KES37"/>
      <c r="KET37"/>
      <c r="KEU37"/>
      <c r="KEV37"/>
      <c r="KEW37"/>
      <c r="KEX37"/>
      <c r="KEY37"/>
      <c r="KEZ37"/>
      <c r="KFA37"/>
      <c r="KFB37"/>
      <c r="KFC37"/>
      <c r="KFD37"/>
      <c r="KFE37"/>
      <c r="KFF37"/>
      <c r="KFG37"/>
      <c r="KFH37"/>
      <c r="KFI37"/>
      <c r="KFJ37"/>
      <c r="KFK37"/>
      <c r="KFL37"/>
      <c r="KFM37"/>
      <c r="KFN37"/>
      <c r="KFO37"/>
      <c r="KFP37"/>
      <c r="KFQ37"/>
      <c r="KFR37"/>
      <c r="KFS37"/>
      <c r="KFT37"/>
      <c r="KFU37"/>
      <c r="KFV37"/>
      <c r="KFW37"/>
      <c r="KFX37"/>
      <c r="KFY37"/>
      <c r="KFZ37"/>
      <c r="KGA37"/>
      <c r="KGB37"/>
      <c r="KGC37"/>
      <c r="KGD37"/>
      <c r="KGE37"/>
      <c r="KGF37"/>
      <c r="KGG37"/>
      <c r="KGH37"/>
      <c r="KGI37"/>
      <c r="KGJ37"/>
      <c r="KGK37"/>
      <c r="KGL37"/>
      <c r="KGM37"/>
      <c r="KGN37"/>
      <c r="KGO37"/>
      <c r="KGP37"/>
      <c r="KGQ37"/>
      <c r="KGR37"/>
      <c r="KGS37"/>
      <c r="KGT37"/>
      <c r="KGU37"/>
      <c r="KGV37"/>
      <c r="KGW37"/>
      <c r="KGX37"/>
      <c r="KGY37"/>
      <c r="KGZ37"/>
      <c r="KHA37"/>
      <c r="KHB37"/>
      <c r="KHC37"/>
      <c r="KHD37"/>
      <c r="KHE37"/>
      <c r="KHF37"/>
      <c r="KHG37"/>
      <c r="KHH37"/>
      <c r="KHI37"/>
      <c r="KHJ37"/>
      <c r="KHK37"/>
      <c r="KHL37"/>
      <c r="KHM37"/>
      <c r="KHN37"/>
      <c r="KHO37"/>
      <c r="KHP37"/>
      <c r="KHQ37"/>
      <c r="KHR37"/>
      <c r="KHS37"/>
      <c r="KHT37"/>
      <c r="KHU37"/>
      <c r="KHV37"/>
      <c r="KHW37"/>
      <c r="KHX37"/>
      <c r="KHY37"/>
      <c r="KHZ37"/>
      <c r="KIA37"/>
      <c r="KIB37"/>
      <c r="KIC37"/>
      <c r="KID37"/>
      <c r="KIE37"/>
      <c r="KIF37"/>
      <c r="KIG37"/>
      <c r="KIH37"/>
      <c r="KII37"/>
      <c r="KIJ37"/>
      <c r="KIK37"/>
      <c r="KIL37"/>
      <c r="KIM37"/>
      <c r="KIN37"/>
      <c r="KIO37"/>
      <c r="KIP37"/>
      <c r="KIQ37"/>
      <c r="KIR37"/>
      <c r="KIS37"/>
      <c r="KIT37"/>
      <c r="KIU37"/>
      <c r="KIV37"/>
      <c r="KIW37"/>
      <c r="KIX37"/>
      <c r="KIY37"/>
      <c r="KIZ37"/>
      <c r="KJA37"/>
      <c r="KJB37"/>
      <c r="KJC37"/>
      <c r="KJD37"/>
      <c r="KJE37"/>
      <c r="KJF37"/>
      <c r="KJG37"/>
      <c r="KJH37"/>
      <c r="KJI37"/>
      <c r="KJJ37"/>
      <c r="KJK37"/>
      <c r="KJL37"/>
      <c r="KJM37"/>
      <c r="KJN37"/>
      <c r="KJO37"/>
      <c r="KJP37"/>
      <c r="KJQ37"/>
      <c r="KJR37"/>
      <c r="KJS37"/>
      <c r="KJT37"/>
      <c r="KJU37"/>
      <c r="KJV37"/>
      <c r="KJW37"/>
      <c r="KJX37"/>
      <c r="KJY37"/>
      <c r="KJZ37"/>
      <c r="KKA37"/>
      <c r="KKB37"/>
      <c r="KKC37"/>
      <c r="KKD37"/>
      <c r="KKE37"/>
      <c r="KKF37"/>
      <c r="KKG37"/>
      <c r="KKH37"/>
      <c r="KKI37"/>
      <c r="KKJ37"/>
      <c r="KKK37"/>
      <c r="KKL37"/>
      <c r="KKM37"/>
      <c r="KKN37"/>
      <c r="KKO37"/>
      <c r="KKP37"/>
      <c r="KKQ37"/>
      <c r="KKR37"/>
      <c r="KKS37"/>
      <c r="KKT37"/>
      <c r="KKU37"/>
      <c r="KKV37"/>
      <c r="KKW37"/>
      <c r="KKX37"/>
      <c r="KKY37"/>
      <c r="KKZ37"/>
      <c r="KLA37"/>
      <c r="KLB37"/>
      <c r="KLC37"/>
      <c r="KLD37"/>
      <c r="KLE37"/>
      <c r="KLF37"/>
      <c r="KLG37"/>
      <c r="KLH37"/>
      <c r="KLI37"/>
      <c r="KLJ37"/>
      <c r="KLK37"/>
      <c r="KLL37"/>
      <c r="KLM37"/>
      <c r="KLN37"/>
      <c r="KLO37"/>
      <c r="KLP37"/>
      <c r="KLQ37"/>
      <c r="KLR37"/>
      <c r="KLS37"/>
      <c r="KLT37"/>
      <c r="KLU37"/>
      <c r="KLV37"/>
      <c r="KLW37"/>
      <c r="KLX37"/>
      <c r="KLY37"/>
      <c r="KLZ37"/>
      <c r="KMA37"/>
      <c r="KMB37"/>
      <c r="KMC37"/>
      <c r="KMD37"/>
      <c r="KME37"/>
      <c r="KMF37"/>
      <c r="KMG37"/>
      <c r="KMH37"/>
      <c r="KMI37"/>
      <c r="KMJ37"/>
      <c r="KMK37"/>
      <c r="KML37"/>
      <c r="KMM37"/>
      <c r="KMN37"/>
      <c r="KMO37"/>
      <c r="KMP37"/>
      <c r="KMQ37"/>
      <c r="KMR37"/>
      <c r="KMS37"/>
      <c r="KMT37"/>
      <c r="KMU37"/>
      <c r="KMV37"/>
      <c r="KMW37"/>
      <c r="KMX37"/>
      <c r="KMY37"/>
      <c r="KMZ37"/>
      <c r="KNA37"/>
      <c r="KNB37"/>
      <c r="KNC37"/>
      <c r="KND37"/>
      <c r="KNE37"/>
      <c r="KNF37"/>
      <c r="KNG37"/>
      <c r="KNH37"/>
      <c r="KNI37"/>
      <c r="KNJ37"/>
      <c r="KNK37"/>
      <c r="KNL37"/>
      <c r="KNM37"/>
      <c r="KNN37"/>
      <c r="KNO37"/>
      <c r="KNP37"/>
      <c r="KNQ37"/>
      <c r="KNR37"/>
      <c r="KNS37"/>
      <c r="KNT37"/>
      <c r="KNU37"/>
      <c r="KNV37"/>
      <c r="KNW37"/>
      <c r="KNX37"/>
      <c r="KNY37"/>
      <c r="KNZ37"/>
      <c r="KOA37"/>
      <c r="KOB37"/>
      <c r="KOC37"/>
      <c r="KOD37"/>
      <c r="KOE37"/>
      <c r="KOF37"/>
      <c r="KOG37"/>
      <c r="KOH37"/>
      <c r="KOI37"/>
      <c r="KOJ37"/>
      <c r="KOK37"/>
      <c r="KOL37"/>
      <c r="KOM37"/>
      <c r="KON37"/>
      <c r="KOO37"/>
      <c r="KOP37"/>
      <c r="KOQ37"/>
      <c r="KOR37"/>
      <c r="KOS37"/>
      <c r="KOT37"/>
      <c r="KOU37"/>
      <c r="KOV37"/>
      <c r="KOW37"/>
      <c r="KOX37"/>
      <c r="KOY37"/>
      <c r="KOZ37"/>
      <c r="KPA37"/>
      <c r="KPB37"/>
      <c r="KPC37"/>
      <c r="KPD37"/>
      <c r="KPE37"/>
      <c r="KPF37"/>
      <c r="KPG37"/>
      <c r="KPH37"/>
      <c r="KPI37"/>
      <c r="KPJ37"/>
      <c r="KPK37"/>
      <c r="KPL37"/>
      <c r="KPM37"/>
      <c r="KPN37"/>
      <c r="KPO37"/>
      <c r="KPP37"/>
      <c r="KPQ37"/>
      <c r="KPR37"/>
      <c r="KPS37"/>
      <c r="KPT37"/>
      <c r="KPU37"/>
      <c r="KPV37"/>
      <c r="KPW37"/>
      <c r="KPX37"/>
      <c r="KPY37"/>
      <c r="KPZ37"/>
      <c r="KQA37"/>
      <c r="KQB37"/>
      <c r="KQC37"/>
      <c r="KQD37"/>
      <c r="KQE37"/>
      <c r="KQF37"/>
      <c r="KQG37"/>
      <c r="KQH37"/>
      <c r="KQI37"/>
      <c r="KQJ37"/>
      <c r="KQK37"/>
      <c r="KQL37"/>
      <c r="KQM37"/>
      <c r="KQN37"/>
      <c r="KQO37"/>
      <c r="KQP37"/>
      <c r="KQQ37"/>
      <c r="KQR37"/>
      <c r="KQS37"/>
      <c r="KQT37"/>
      <c r="KQU37"/>
      <c r="KQV37"/>
      <c r="KQW37"/>
      <c r="KQX37"/>
      <c r="KQY37"/>
      <c r="KQZ37"/>
      <c r="KRA37"/>
      <c r="KRB37"/>
      <c r="KRC37"/>
      <c r="KRD37"/>
      <c r="KRE37"/>
      <c r="KRF37"/>
      <c r="KRG37"/>
      <c r="KRH37"/>
      <c r="KRI37"/>
      <c r="KRJ37"/>
      <c r="KRK37"/>
      <c r="KRL37"/>
      <c r="KRM37"/>
      <c r="KRN37"/>
      <c r="KRO37"/>
      <c r="KRP37"/>
      <c r="KRQ37"/>
      <c r="KRR37"/>
      <c r="KRS37"/>
      <c r="KRT37"/>
      <c r="KRU37"/>
      <c r="KRV37"/>
      <c r="KRW37"/>
      <c r="KRX37"/>
      <c r="KRY37"/>
      <c r="KRZ37"/>
      <c r="KSA37"/>
      <c r="KSB37"/>
      <c r="KSC37"/>
      <c r="KSD37"/>
      <c r="KSE37"/>
      <c r="KSF37"/>
      <c r="KSG37"/>
      <c r="KSH37"/>
      <c r="KSI37"/>
      <c r="KSJ37"/>
      <c r="KSK37"/>
      <c r="KSL37"/>
      <c r="KSM37"/>
      <c r="KSN37"/>
      <c r="KSO37"/>
      <c r="KSP37"/>
      <c r="KSQ37"/>
      <c r="KSR37"/>
      <c r="KSS37"/>
      <c r="KST37"/>
      <c r="KSU37"/>
      <c r="KSV37"/>
      <c r="KSW37"/>
      <c r="KSX37"/>
      <c r="KSY37"/>
      <c r="KSZ37"/>
      <c r="KTA37"/>
      <c r="KTB37"/>
      <c r="KTC37"/>
      <c r="KTD37"/>
      <c r="KTE37"/>
      <c r="KTF37"/>
      <c r="KTG37"/>
      <c r="KTH37"/>
      <c r="KTI37"/>
      <c r="KTJ37"/>
      <c r="KTK37"/>
      <c r="KTL37"/>
      <c r="KTM37"/>
      <c r="KTN37"/>
      <c r="KTO37"/>
      <c r="KTP37"/>
      <c r="KTQ37"/>
      <c r="KTR37"/>
      <c r="KTS37"/>
      <c r="KTT37"/>
      <c r="KTU37"/>
      <c r="KTV37"/>
      <c r="KTW37"/>
      <c r="KTX37"/>
      <c r="KTY37"/>
      <c r="KTZ37"/>
      <c r="KUA37"/>
      <c r="KUB37"/>
      <c r="KUC37"/>
      <c r="KUD37"/>
      <c r="KUE37"/>
      <c r="KUF37"/>
      <c r="KUG37"/>
      <c r="KUH37"/>
      <c r="KUI37"/>
      <c r="KUJ37"/>
      <c r="KUK37"/>
      <c r="KUL37"/>
      <c r="KUM37"/>
      <c r="KUN37"/>
      <c r="KUO37"/>
      <c r="KUP37"/>
      <c r="KUQ37"/>
      <c r="KUR37"/>
      <c r="KUS37"/>
      <c r="KUT37"/>
      <c r="KUU37"/>
      <c r="KUV37"/>
      <c r="KUW37"/>
      <c r="KUX37"/>
      <c r="KUY37"/>
      <c r="KUZ37"/>
      <c r="KVA37"/>
      <c r="KVB37"/>
      <c r="KVC37"/>
      <c r="KVD37"/>
      <c r="KVE37"/>
      <c r="KVF37"/>
      <c r="KVG37"/>
      <c r="KVH37"/>
      <c r="KVI37"/>
      <c r="KVJ37"/>
      <c r="KVK37"/>
      <c r="KVL37"/>
      <c r="KVM37"/>
      <c r="KVN37"/>
      <c r="KVO37"/>
      <c r="KVP37"/>
      <c r="KVQ37"/>
      <c r="KVR37"/>
      <c r="KVS37"/>
      <c r="KVT37"/>
      <c r="KVU37"/>
      <c r="KVV37"/>
      <c r="KVW37"/>
      <c r="KVX37"/>
      <c r="KVY37"/>
      <c r="KVZ37"/>
      <c r="KWA37"/>
      <c r="KWB37"/>
      <c r="KWC37"/>
      <c r="KWD37"/>
      <c r="KWE37"/>
      <c r="KWF37"/>
      <c r="KWG37"/>
      <c r="KWH37"/>
      <c r="KWI37"/>
      <c r="KWJ37"/>
      <c r="KWK37"/>
      <c r="KWL37"/>
      <c r="KWM37"/>
      <c r="KWN37"/>
      <c r="KWO37"/>
      <c r="KWP37"/>
      <c r="KWQ37"/>
      <c r="KWR37"/>
      <c r="KWS37"/>
      <c r="KWT37"/>
      <c r="KWU37"/>
      <c r="KWV37"/>
      <c r="KWW37"/>
      <c r="KWX37"/>
      <c r="KWY37"/>
      <c r="KWZ37"/>
      <c r="KXA37"/>
      <c r="KXB37"/>
      <c r="KXC37"/>
      <c r="KXD37"/>
      <c r="KXE37"/>
      <c r="KXF37"/>
      <c r="KXG37"/>
      <c r="KXH37"/>
      <c r="KXI37"/>
      <c r="KXJ37"/>
      <c r="KXK37"/>
      <c r="KXL37"/>
      <c r="KXM37"/>
      <c r="KXN37"/>
      <c r="KXO37"/>
      <c r="KXP37"/>
      <c r="KXQ37"/>
      <c r="KXR37"/>
      <c r="KXS37"/>
      <c r="KXT37"/>
      <c r="KXU37"/>
      <c r="KXV37"/>
      <c r="KXW37"/>
      <c r="KXX37"/>
      <c r="KXY37"/>
      <c r="KXZ37"/>
      <c r="KYA37"/>
      <c r="KYB37"/>
      <c r="KYC37"/>
      <c r="KYD37"/>
      <c r="KYE37"/>
      <c r="KYF37"/>
      <c r="KYG37"/>
      <c r="KYH37"/>
      <c r="KYI37"/>
      <c r="KYJ37"/>
      <c r="KYK37"/>
      <c r="KYL37"/>
      <c r="KYM37"/>
      <c r="KYN37"/>
      <c r="KYO37"/>
      <c r="KYP37"/>
      <c r="KYQ37"/>
      <c r="KYR37"/>
      <c r="KYS37"/>
      <c r="KYT37"/>
      <c r="KYU37"/>
      <c r="KYV37"/>
      <c r="KYW37"/>
      <c r="KYX37"/>
      <c r="KYY37"/>
      <c r="KYZ37"/>
      <c r="KZA37"/>
      <c r="KZB37"/>
      <c r="KZC37"/>
      <c r="KZD37"/>
      <c r="KZE37"/>
      <c r="KZF37"/>
      <c r="KZG37"/>
      <c r="KZH37"/>
      <c r="KZI37"/>
      <c r="KZJ37"/>
      <c r="KZK37"/>
      <c r="KZL37"/>
      <c r="KZM37"/>
      <c r="KZN37"/>
      <c r="KZO37"/>
      <c r="KZP37"/>
      <c r="KZQ37"/>
      <c r="KZR37"/>
      <c r="KZS37"/>
      <c r="KZT37"/>
      <c r="KZU37"/>
      <c r="KZV37"/>
      <c r="KZW37"/>
      <c r="KZX37"/>
      <c r="KZY37"/>
      <c r="KZZ37"/>
      <c r="LAA37"/>
      <c r="LAB37"/>
      <c r="LAC37"/>
      <c r="LAD37"/>
      <c r="LAE37"/>
      <c r="LAF37"/>
      <c r="LAG37"/>
      <c r="LAH37"/>
      <c r="LAI37"/>
      <c r="LAJ37"/>
      <c r="LAK37"/>
      <c r="LAL37"/>
      <c r="LAM37"/>
      <c r="LAN37"/>
      <c r="LAO37"/>
      <c r="LAP37"/>
      <c r="LAQ37"/>
      <c r="LAR37"/>
      <c r="LAS37"/>
      <c r="LAT37"/>
      <c r="LAU37"/>
      <c r="LAV37"/>
      <c r="LAW37"/>
      <c r="LAX37"/>
      <c r="LAY37"/>
      <c r="LAZ37"/>
      <c r="LBA37"/>
      <c r="LBB37"/>
      <c r="LBC37"/>
      <c r="LBD37"/>
      <c r="LBE37"/>
      <c r="LBF37"/>
      <c r="LBG37"/>
      <c r="LBH37"/>
      <c r="LBI37"/>
      <c r="LBJ37"/>
      <c r="LBK37"/>
      <c r="LBL37"/>
      <c r="LBM37"/>
      <c r="LBN37"/>
      <c r="LBO37"/>
      <c r="LBP37"/>
      <c r="LBQ37"/>
      <c r="LBR37"/>
      <c r="LBS37"/>
      <c r="LBT37"/>
      <c r="LBU37"/>
      <c r="LBV37"/>
      <c r="LBW37"/>
      <c r="LBX37"/>
      <c r="LBY37"/>
      <c r="LBZ37"/>
      <c r="LCA37"/>
      <c r="LCB37"/>
      <c r="LCC37"/>
      <c r="LCD37"/>
      <c r="LCE37"/>
      <c r="LCF37"/>
      <c r="LCG37"/>
      <c r="LCH37"/>
      <c r="LCI37"/>
      <c r="LCJ37"/>
      <c r="LCK37"/>
      <c r="LCL37"/>
      <c r="LCM37"/>
      <c r="LCN37"/>
      <c r="LCO37"/>
      <c r="LCP37"/>
      <c r="LCQ37"/>
      <c r="LCR37"/>
      <c r="LCS37"/>
      <c r="LCT37"/>
      <c r="LCU37"/>
      <c r="LCV37"/>
      <c r="LCW37"/>
      <c r="LCX37"/>
      <c r="LCY37"/>
      <c r="LCZ37"/>
      <c r="LDA37"/>
      <c r="LDB37"/>
      <c r="LDC37"/>
      <c r="LDD37"/>
      <c r="LDE37"/>
      <c r="LDF37"/>
      <c r="LDG37"/>
      <c r="LDH37"/>
      <c r="LDI37"/>
      <c r="LDJ37"/>
      <c r="LDK37"/>
      <c r="LDL37"/>
      <c r="LDM37"/>
      <c r="LDN37"/>
      <c r="LDO37"/>
      <c r="LDP37"/>
      <c r="LDQ37"/>
      <c r="LDR37"/>
      <c r="LDS37"/>
      <c r="LDT37"/>
      <c r="LDU37"/>
      <c r="LDV37"/>
      <c r="LDW37"/>
      <c r="LDX37"/>
      <c r="LDY37"/>
      <c r="LDZ37"/>
      <c r="LEA37"/>
      <c r="LEB37"/>
      <c r="LEC37"/>
      <c r="LED37"/>
      <c r="LEE37"/>
      <c r="LEF37"/>
      <c r="LEG37"/>
      <c r="LEH37"/>
      <c r="LEI37"/>
      <c r="LEJ37"/>
      <c r="LEK37"/>
      <c r="LEL37"/>
      <c r="LEM37"/>
      <c r="LEN37"/>
      <c r="LEO37"/>
      <c r="LEP37"/>
      <c r="LEQ37"/>
      <c r="LER37"/>
      <c r="LES37"/>
      <c r="LET37"/>
      <c r="LEU37"/>
      <c r="LEV37"/>
      <c r="LEW37"/>
      <c r="LEX37"/>
      <c r="LEY37"/>
      <c r="LEZ37"/>
      <c r="LFA37"/>
      <c r="LFB37"/>
      <c r="LFC37"/>
      <c r="LFD37"/>
      <c r="LFE37"/>
      <c r="LFF37"/>
      <c r="LFG37"/>
      <c r="LFH37"/>
      <c r="LFI37"/>
      <c r="LFJ37"/>
      <c r="LFK37"/>
      <c r="LFL37"/>
      <c r="LFM37"/>
      <c r="LFN37"/>
      <c r="LFO37"/>
      <c r="LFP37"/>
      <c r="LFQ37"/>
      <c r="LFR37"/>
      <c r="LFS37"/>
      <c r="LFT37"/>
      <c r="LFU37"/>
      <c r="LFV37"/>
      <c r="LFW37"/>
      <c r="LFX37"/>
      <c r="LFY37"/>
      <c r="LFZ37"/>
      <c r="LGA37"/>
      <c r="LGB37"/>
      <c r="LGC37"/>
      <c r="LGD37"/>
      <c r="LGE37"/>
      <c r="LGF37"/>
      <c r="LGG37"/>
      <c r="LGH37"/>
      <c r="LGI37"/>
      <c r="LGJ37"/>
      <c r="LGK37"/>
      <c r="LGL37"/>
      <c r="LGM37"/>
      <c r="LGN37"/>
      <c r="LGO37"/>
      <c r="LGP37"/>
      <c r="LGQ37"/>
      <c r="LGR37"/>
      <c r="LGS37"/>
      <c r="LGT37"/>
      <c r="LGU37"/>
      <c r="LGV37"/>
      <c r="LGW37"/>
      <c r="LGX37"/>
      <c r="LGY37"/>
      <c r="LGZ37"/>
      <c r="LHA37"/>
      <c r="LHB37"/>
      <c r="LHC37"/>
      <c r="LHD37"/>
      <c r="LHE37"/>
      <c r="LHF37"/>
      <c r="LHG37"/>
      <c r="LHH37"/>
      <c r="LHI37"/>
      <c r="LHJ37"/>
      <c r="LHK37"/>
      <c r="LHL37"/>
      <c r="LHM37"/>
      <c r="LHN37"/>
      <c r="LHO37"/>
      <c r="LHP37"/>
      <c r="LHQ37"/>
      <c r="LHR37"/>
      <c r="LHS37"/>
      <c r="LHT37"/>
      <c r="LHU37"/>
      <c r="LHV37"/>
      <c r="LHW37"/>
      <c r="LHX37"/>
      <c r="LHY37"/>
      <c r="LHZ37"/>
      <c r="LIA37"/>
      <c r="LIB37"/>
      <c r="LIC37"/>
      <c r="LID37"/>
      <c r="LIE37"/>
      <c r="LIF37"/>
      <c r="LIG37"/>
      <c r="LIH37"/>
      <c r="LII37"/>
      <c r="LIJ37"/>
      <c r="LIK37"/>
      <c r="LIL37"/>
      <c r="LIM37"/>
      <c r="LIN37"/>
      <c r="LIO37"/>
      <c r="LIP37"/>
      <c r="LIQ37"/>
      <c r="LIR37"/>
      <c r="LIS37"/>
      <c r="LIT37"/>
      <c r="LIU37"/>
      <c r="LIV37"/>
      <c r="LIW37"/>
      <c r="LIX37"/>
      <c r="LIY37"/>
      <c r="LIZ37"/>
      <c r="LJA37"/>
      <c r="LJB37"/>
      <c r="LJC37"/>
      <c r="LJD37"/>
      <c r="LJE37"/>
      <c r="LJF37"/>
      <c r="LJG37"/>
      <c r="LJH37"/>
      <c r="LJI37"/>
      <c r="LJJ37"/>
      <c r="LJK37"/>
      <c r="LJL37"/>
      <c r="LJM37"/>
      <c r="LJN37"/>
      <c r="LJO37"/>
      <c r="LJP37"/>
      <c r="LJQ37"/>
      <c r="LJR37"/>
      <c r="LJS37"/>
      <c r="LJT37"/>
      <c r="LJU37"/>
      <c r="LJV37"/>
      <c r="LJW37"/>
      <c r="LJX37"/>
      <c r="LJY37"/>
      <c r="LJZ37"/>
      <c r="LKA37"/>
      <c r="LKB37"/>
      <c r="LKC37"/>
      <c r="LKD37"/>
      <c r="LKE37"/>
      <c r="LKF37"/>
      <c r="LKG37"/>
      <c r="LKH37"/>
      <c r="LKI37"/>
      <c r="LKJ37"/>
      <c r="LKK37"/>
      <c r="LKL37"/>
      <c r="LKM37"/>
      <c r="LKN37"/>
      <c r="LKO37"/>
      <c r="LKP37"/>
      <c r="LKQ37"/>
      <c r="LKR37"/>
      <c r="LKS37"/>
      <c r="LKT37"/>
      <c r="LKU37"/>
      <c r="LKV37"/>
      <c r="LKW37"/>
      <c r="LKX37"/>
      <c r="LKY37"/>
      <c r="LKZ37"/>
      <c r="LLA37"/>
      <c r="LLB37"/>
      <c r="LLC37"/>
      <c r="LLD37"/>
      <c r="LLE37"/>
      <c r="LLF37"/>
      <c r="LLG37"/>
      <c r="LLH37"/>
      <c r="LLI37"/>
      <c r="LLJ37"/>
      <c r="LLK37"/>
      <c r="LLL37"/>
      <c r="LLM37"/>
      <c r="LLN37"/>
      <c r="LLO37"/>
      <c r="LLP37"/>
      <c r="LLQ37"/>
      <c r="LLR37"/>
      <c r="LLS37"/>
      <c r="LLT37"/>
      <c r="LLU37"/>
      <c r="LLV37"/>
      <c r="LLW37"/>
      <c r="LLX37"/>
      <c r="LLY37"/>
      <c r="LLZ37"/>
      <c r="LMA37"/>
      <c r="LMB37"/>
      <c r="LMC37"/>
      <c r="LMD37"/>
      <c r="LME37"/>
      <c r="LMF37"/>
      <c r="LMG37"/>
      <c r="LMH37"/>
      <c r="LMI37"/>
      <c r="LMJ37"/>
      <c r="LMK37"/>
      <c r="LML37"/>
      <c r="LMM37"/>
      <c r="LMN37"/>
      <c r="LMO37"/>
      <c r="LMP37"/>
      <c r="LMQ37"/>
      <c r="LMR37"/>
      <c r="LMS37"/>
      <c r="LMT37"/>
      <c r="LMU37"/>
      <c r="LMV37"/>
      <c r="LMW37"/>
      <c r="LMX37"/>
      <c r="LMY37"/>
      <c r="LMZ37"/>
      <c r="LNA37"/>
      <c r="LNB37"/>
      <c r="LNC37"/>
      <c r="LND37"/>
      <c r="LNE37"/>
      <c r="LNF37"/>
      <c r="LNG37"/>
      <c r="LNH37"/>
      <c r="LNI37"/>
      <c r="LNJ37"/>
      <c r="LNK37"/>
      <c r="LNL37"/>
      <c r="LNM37"/>
      <c r="LNN37"/>
      <c r="LNO37"/>
      <c r="LNP37"/>
      <c r="LNQ37"/>
      <c r="LNR37"/>
      <c r="LNS37"/>
      <c r="LNT37"/>
      <c r="LNU37"/>
      <c r="LNV37"/>
      <c r="LNW37"/>
      <c r="LNX37"/>
      <c r="LNY37"/>
      <c r="LNZ37"/>
      <c r="LOA37"/>
      <c r="LOB37"/>
      <c r="LOC37"/>
      <c r="LOD37"/>
      <c r="LOE37"/>
      <c r="LOF37"/>
      <c r="LOG37"/>
      <c r="LOH37"/>
      <c r="LOI37"/>
      <c r="LOJ37"/>
      <c r="LOK37"/>
      <c r="LOL37"/>
      <c r="LOM37"/>
      <c r="LON37"/>
      <c r="LOO37"/>
      <c r="LOP37"/>
      <c r="LOQ37"/>
      <c r="LOR37"/>
      <c r="LOS37"/>
      <c r="LOT37"/>
      <c r="LOU37"/>
      <c r="LOV37"/>
      <c r="LOW37"/>
      <c r="LOX37"/>
      <c r="LOY37"/>
      <c r="LOZ37"/>
      <c r="LPA37"/>
      <c r="LPB37"/>
      <c r="LPC37"/>
      <c r="LPD37"/>
      <c r="LPE37"/>
      <c r="LPF37"/>
      <c r="LPG37"/>
      <c r="LPH37"/>
      <c r="LPI37"/>
      <c r="LPJ37"/>
      <c r="LPK37"/>
      <c r="LPL37"/>
      <c r="LPM37"/>
      <c r="LPN37"/>
      <c r="LPO37"/>
      <c r="LPP37"/>
      <c r="LPQ37"/>
      <c r="LPR37"/>
      <c r="LPS37"/>
      <c r="LPT37"/>
      <c r="LPU37"/>
      <c r="LPV37"/>
      <c r="LPW37"/>
      <c r="LPX37"/>
      <c r="LPY37"/>
      <c r="LPZ37"/>
      <c r="LQA37"/>
      <c r="LQB37"/>
      <c r="LQC37"/>
      <c r="LQD37"/>
      <c r="LQE37"/>
      <c r="LQF37"/>
      <c r="LQG37"/>
      <c r="LQH37"/>
      <c r="LQI37"/>
      <c r="LQJ37"/>
      <c r="LQK37"/>
      <c r="LQL37"/>
      <c r="LQM37"/>
      <c r="LQN37"/>
      <c r="LQO37"/>
      <c r="LQP37"/>
      <c r="LQQ37"/>
      <c r="LQR37"/>
      <c r="LQS37"/>
      <c r="LQT37"/>
      <c r="LQU37"/>
      <c r="LQV37"/>
      <c r="LQW37"/>
      <c r="LQX37"/>
      <c r="LQY37"/>
      <c r="LQZ37"/>
      <c r="LRA37"/>
      <c r="LRB37"/>
      <c r="LRC37"/>
      <c r="LRD37"/>
      <c r="LRE37"/>
      <c r="LRF37"/>
      <c r="LRG37"/>
      <c r="LRH37"/>
      <c r="LRI37"/>
      <c r="LRJ37"/>
      <c r="LRK37"/>
      <c r="LRL37"/>
      <c r="LRM37"/>
      <c r="LRN37"/>
      <c r="LRO37"/>
      <c r="LRP37"/>
      <c r="LRQ37"/>
      <c r="LRR37"/>
      <c r="LRS37"/>
      <c r="LRT37"/>
      <c r="LRU37"/>
      <c r="LRV37"/>
      <c r="LRW37"/>
      <c r="LRX37"/>
      <c r="LRY37"/>
      <c r="LRZ37"/>
      <c r="LSA37"/>
      <c r="LSB37"/>
      <c r="LSC37"/>
      <c r="LSD37"/>
      <c r="LSE37"/>
      <c r="LSF37"/>
      <c r="LSG37"/>
      <c r="LSH37"/>
      <c r="LSI37"/>
      <c r="LSJ37"/>
      <c r="LSK37"/>
      <c r="LSL37"/>
      <c r="LSM37"/>
      <c r="LSN37"/>
      <c r="LSO37"/>
      <c r="LSP37"/>
      <c r="LSQ37"/>
      <c r="LSR37"/>
      <c r="LSS37"/>
      <c r="LST37"/>
      <c r="LSU37"/>
      <c r="LSV37"/>
      <c r="LSW37"/>
      <c r="LSX37"/>
      <c r="LSY37"/>
      <c r="LSZ37"/>
      <c r="LTA37"/>
      <c r="LTB37"/>
      <c r="LTC37"/>
      <c r="LTD37"/>
      <c r="LTE37"/>
      <c r="LTF37"/>
      <c r="LTG37"/>
      <c r="LTH37"/>
      <c r="LTI37"/>
      <c r="LTJ37"/>
      <c r="LTK37"/>
      <c r="LTL37"/>
      <c r="LTM37"/>
      <c r="LTN37"/>
      <c r="LTO37"/>
      <c r="LTP37"/>
      <c r="LTQ37"/>
      <c r="LTR37"/>
      <c r="LTS37"/>
      <c r="LTT37"/>
      <c r="LTU37"/>
      <c r="LTV37"/>
      <c r="LTW37"/>
      <c r="LTX37"/>
      <c r="LTY37"/>
      <c r="LTZ37"/>
      <c r="LUA37"/>
      <c r="LUB37"/>
      <c r="LUC37"/>
      <c r="LUD37"/>
      <c r="LUE37"/>
      <c r="LUF37"/>
      <c r="LUG37"/>
      <c r="LUH37"/>
      <c r="LUI37"/>
      <c r="LUJ37"/>
      <c r="LUK37"/>
      <c r="LUL37"/>
      <c r="LUM37"/>
      <c r="LUN37"/>
      <c r="LUO37"/>
      <c r="LUP37"/>
      <c r="LUQ37"/>
      <c r="LUR37"/>
      <c r="LUS37"/>
      <c r="LUT37"/>
      <c r="LUU37"/>
      <c r="LUV37"/>
      <c r="LUW37"/>
      <c r="LUX37"/>
      <c r="LUY37"/>
      <c r="LUZ37"/>
      <c r="LVA37"/>
      <c r="LVB37"/>
      <c r="LVC37"/>
      <c r="LVD37"/>
      <c r="LVE37"/>
      <c r="LVF37"/>
      <c r="LVG37"/>
      <c r="LVH37"/>
      <c r="LVI37"/>
      <c r="LVJ37"/>
      <c r="LVK37"/>
      <c r="LVL37"/>
      <c r="LVM37"/>
      <c r="LVN37"/>
      <c r="LVO37"/>
      <c r="LVP37"/>
      <c r="LVQ37"/>
      <c r="LVR37"/>
      <c r="LVS37"/>
      <c r="LVT37"/>
      <c r="LVU37"/>
      <c r="LVV37"/>
      <c r="LVW37"/>
      <c r="LVX37"/>
      <c r="LVY37"/>
      <c r="LVZ37"/>
      <c r="LWA37"/>
      <c r="LWB37"/>
      <c r="LWC37"/>
      <c r="LWD37"/>
      <c r="LWE37"/>
      <c r="LWF37"/>
      <c r="LWG37"/>
      <c r="LWH37"/>
      <c r="LWI37"/>
      <c r="LWJ37"/>
      <c r="LWK37"/>
      <c r="LWL37"/>
      <c r="LWM37"/>
      <c r="LWN37"/>
      <c r="LWO37"/>
      <c r="LWP37"/>
      <c r="LWQ37"/>
      <c r="LWR37"/>
      <c r="LWS37"/>
      <c r="LWT37"/>
      <c r="LWU37"/>
      <c r="LWV37"/>
      <c r="LWW37"/>
      <c r="LWX37"/>
      <c r="LWY37"/>
      <c r="LWZ37"/>
      <c r="LXA37"/>
      <c r="LXB37"/>
      <c r="LXC37"/>
      <c r="LXD37"/>
      <c r="LXE37"/>
      <c r="LXF37"/>
      <c r="LXG37"/>
      <c r="LXH37"/>
      <c r="LXI37"/>
      <c r="LXJ37"/>
      <c r="LXK37"/>
      <c r="LXL37"/>
      <c r="LXM37"/>
      <c r="LXN37"/>
      <c r="LXO37"/>
      <c r="LXP37"/>
      <c r="LXQ37"/>
      <c r="LXR37"/>
      <c r="LXS37"/>
      <c r="LXT37"/>
      <c r="LXU37"/>
      <c r="LXV37"/>
      <c r="LXW37"/>
      <c r="LXX37"/>
      <c r="LXY37"/>
      <c r="LXZ37"/>
      <c r="LYA37"/>
      <c r="LYB37"/>
      <c r="LYC37"/>
      <c r="LYD37"/>
      <c r="LYE37"/>
      <c r="LYF37"/>
      <c r="LYG37"/>
      <c r="LYH37"/>
      <c r="LYI37"/>
      <c r="LYJ37"/>
      <c r="LYK37"/>
      <c r="LYL37"/>
      <c r="LYM37"/>
      <c r="LYN37"/>
      <c r="LYO37"/>
      <c r="LYP37"/>
      <c r="LYQ37"/>
      <c r="LYR37"/>
      <c r="LYS37"/>
      <c r="LYT37"/>
      <c r="LYU37"/>
      <c r="LYV37"/>
      <c r="LYW37"/>
      <c r="LYX37"/>
      <c r="LYY37"/>
      <c r="LYZ37"/>
      <c r="LZA37"/>
      <c r="LZB37"/>
      <c r="LZC37"/>
      <c r="LZD37"/>
      <c r="LZE37"/>
      <c r="LZF37"/>
      <c r="LZG37"/>
      <c r="LZH37"/>
      <c r="LZI37"/>
      <c r="LZJ37"/>
      <c r="LZK37"/>
      <c r="LZL37"/>
      <c r="LZM37"/>
      <c r="LZN37"/>
      <c r="LZO37"/>
      <c r="LZP37"/>
      <c r="LZQ37"/>
      <c r="LZR37"/>
      <c r="LZS37"/>
      <c r="LZT37"/>
      <c r="LZU37"/>
      <c r="LZV37"/>
      <c r="LZW37"/>
      <c r="LZX37"/>
      <c r="LZY37"/>
      <c r="LZZ37"/>
      <c r="MAA37"/>
      <c r="MAB37"/>
      <c r="MAC37"/>
      <c r="MAD37"/>
      <c r="MAE37"/>
      <c r="MAF37"/>
      <c r="MAG37"/>
      <c r="MAH37"/>
      <c r="MAI37"/>
      <c r="MAJ37"/>
      <c r="MAK37"/>
      <c r="MAL37"/>
      <c r="MAM37"/>
      <c r="MAN37"/>
      <c r="MAO37"/>
      <c r="MAP37"/>
      <c r="MAQ37"/>
      <c r="MAR37"/>
      <c r="MAS37"/>
      <c r="MAT37"/>
      <c r="MAU37"/>
      <c r="MAV37"/>
      <c r="MAW37"/>
      <c r="MAX37"/>
      <c r="MAY37"/>
      <c r="MAZ37"/>
      <c r="MBA37"/>
      <c r="MBB37"/>
      <c r="MBC37"/>
      <c r="MBD37"/>
      <c r="MBE37"/>
      <c r="MBF37"/>
      <c r="MBG37"/>
      <c r="MBH37"/>
      <c r="MBI37"/>
      <c r="MBJ37"/>
      <c r="MBK37"/>
      <c r="MBL37"/>
      <c r="MBM37"/>
      <c r="MBN37"/>
      <c r="MBO37"/>
      <c r="MBP37"/>
      <c r="MBQ37"/>
      <c r="MBR37"/>
      <c r="MBS37"/>
      <c r="MBT37"/>
      <c r="MBU37"/>
      <c r="MBV37"/>
      <c r="MBW37"/>
      <c r="MBX37"/>
      <c r="MBY37"/>
      <c r="MBZ37"/>
      <c r="MCA37"/>
      <c r="MCB37"/>
      <c r="MCC37"/>
      <c r="MCD37"/>
      <c r="MCE37"/>
      <c r="MCF37"/>
      <c r="MCG37"/>
      <c r="MCH37"/>
      <c r="MCI37"/>
      <c r="MCJ37"/>
      <c r="MCK37"/>
      <c r="MCL37"/>
      <c r="MCM37"/>
      <c r="MCN37"/>
      <c r="MCO37"/>
      <c r="MCP37"/>
      <c r="MCQ37"/>
      <c r="MCR37"/>
      <c r="MCS37"/>
      <c r="MCT37"/>
      <c r="MCU37"/>
      <c r="MCV37"/>
      <c r="MCW37"/>
      <c r="MCX37"/>
      <c r="MCY37"/>
      <c r="MCZ37"/>
      <c r="MDA37"/>
      <c r="MDB37"/>
      <c r="MDC37"/>
      <c r="MDD37"/>
      <c r="MDE37"/>
      <c r="MDF37"/>
      <c r="MDG37"/>
      <c r="MDH37"/>
      <c r="MDI37"/>
      <c r="MDJ37"/>
      <c r="MDK37"/>
      <c r="MDL37"/>
      <c r="MDM37"/>
      <c r="MDN37"/>
      <c r="MDO37"/>
      <c r="MDP37"/>
      <c r="MDQ37"/>
      <c r="MDR37"/>
      <c r="MDS37"/>
      <c r="MDT37"/>
      <c r="MDU37"/>
      <c r="MDV37"/>
      <c r="MDW37"/>
      <c r="MDX37"/>
      <c r="MDY37"/>
      <c r="MDZ37"/>
      <c r="MEA37"/>
      <c r="MEB37"/>
      <c r="MEC37"/>
      <c r="MED37"/>
      <c r="MEE37"/>
      <c r="MEF37"/>
      <c r="MEG37"/>
      <c r="MEH37"/>
      <c r="MEI37"/>
      <c r="MEJ37"/>
      <c r="MEK37"/>
      <c r="MEL37"/>
      <c r="MEM37"/>
      <c r="MEN37"/>
      <c r="MEO37"/>
      <c r="MEP37"/>
      <c r="MEQ37"/>
      <c r="MER37"/>
      <c r="MES37"/>
      <c r="MET37"/>
      <c r="MEU37"/>
      <c r="MEV37"/>
      <c r="MEW37"/>
      <c r="MEX37"/>
      <c r="MEY37"/>
      <c r="MEZ37"/>
      <c r="MFA37"/>
      <c r="MFB37"/>
      <c r="MFC37"/>
      <c r="MFD37"/>
      <c r="MFE37"/>
      <c r="MFF37"/>
      <c r="MFG37"/>
      <c r="MFH37"/>
      <c r="MFI37"/>
      <c r="MFJ37"/>
      <c r="MFK37"/>
      <c r="MFL37"/>
      <c r="MFM37"/>
      <c r="MFN37"/>
      <c r="MFO37"/>
      <c r="MFP37"/>
      <c r="MFQ37"/>
      <c r="MFR37"/>
      <c r="MFS37"/>
      <c r="MFT37"/>
      <c r="MFU37"/>
      <c r="MFV37"/>
      <c r="MFW37"/>
      <c r="MFX37"/>
      <c r="MFY37"/>
      <c r="MFZ37"/>
      <c r="MGA37"/>
      <c r="MGB37"/>
      <c r="MGC37"/>
      <c r="MGD37"/>
      <c r="MGE37"/>
      <c r="MGF37"/>
      <c r="MGG37"/>
      <c r="MGH37"/>
      <c r="MGI37"/>
      <c r="MGJ37"/>
      <c r="MGK37"/>
      <c r="MGL37"/>
      <c r="MGM37"/>
      <c r="MGN37"/>
      <c r="MGO37"/>
      <c r="MGP37"/>
      <c r="MGQ37"/>
      <c r="MGR37"/>
      <c r="MGS37"/>
      <c r="MGT37"/>
      <c r="MGU37"/>
      <c r="MGV37"/>
      <c r="MGW37"/>
      <c r="MGX37"/>
      <c r="MGY37"/>
      <c r="MGZ37"/>
      <c r="MHA37"/>
      <c r="MHB37"/>
      <c r="MHC37"/>
      <c r="MHD37"/>
      <c r="MHE37"/>
      <c r="MHF37"/>
      <c r="MHG37"/>
      <c r="MHH37"/>
      <c r="MHI37"/>
      <c r="MHJ37"/>
      <c r="MHK37"/>
      <c r="MHL37"/>
      <c r="MHM37"/>
      <c r="MHN37"/>
      <c r="MHO37"/>
      <c r="MHP37"/>
      <c r="MHQ37"/>
      <c r="MHR37"/>
      <c r="MHS37"/>
      <c r="MHT37"/>
      <c r="MHU37"/>
      <c r="MHV37"/>
      <c r="MHW37"/>
      <c r="MHX37"/>
      <c r="MHY37"/>
      <c r="MHZ37"/>
      <c r="MIA37"/>
      <c r="MIB37"/>
      <c r="MIC37"/>
      <c r="MID37"/>
      <c r="MIE37"/>
      <c r="MIF37"/>
      <c r="MIG37"/>
      <c r="MIH37"/>
      <c r="MII37"/>
      <c r="MIJ37"/>
      <c r="MIK37"/>
      <c r="MIL37"/>
      <c r="MIM37"/>
      <c r="MIN37"/>
      <c r="MIO37"/>
      <c r="MIP37"/>
      <c r="MIQ37"/>
      <c r="MIR37"/>
      <c r="MIS37"/>
      <c r="MIT37"/>
      <c r="MIU37"/>
      <c r="MIV37"/>
      <c r="MIW37"/>
      <c r="MIX37"/>
      <c r="MIY37"/>
      <c r="MIZ37"/>
      <c r="MJA37"/>
      <c r="MJB37"/>
      <c r="MJC37"/>
      <c r="MJD37"/>
      <c r="MJE37"/>
      <c r="MJF37"/>
      <c r="MJG37"/>
      <c r="MJH37"/>
      <c r="MJI37"/>
      <c r="MJJ37"/>
      <c r="MJK37"/>
      <c r="MJL37"/>
      <c r="MJM37"/>
      <c r="MJN37"/>
      <c r="MJO37"/>
      <c r="MJP37"/>
      <c r="MJQ37"/>
      <c r="MJR37"/>
      <c r="MJS37"/>
      <c r="MJT37"/>
      <c r="MJU37"/>
      <c r="MJV37"/>
      <c r="MJW37"/>
      <c r="MJX37"/>
      <c r="MJY37"/>
      <c r="MJZ37"/>
      <c r="MKA37"/>
      <c r="MKB37"/>
      <c r="MKC37"/>
      <c r="MKD37"/>
      <c r="MKE37"/>
      <c r="MKF37"/>
      <c r="MKG37"/>
      <c r="MKH37"/>
      <c r="MKI37"/>
      <c r="MKJ37"/>
      <c r="MKK37"/>
      <c r="MKL37"/>
      <c r="MKM37"/>
      <c r="MKN37"/>
      <c r="MKO37"/>
      <c r="MKP37"/>
      <c r="MKQ37"/>
      <c r="MKR37"/>
      <c r="MKS37"/>
      <c r="MKT37"/>
      <c r="MKU37"/>
      <c r="MKV37"/>
      <c r="MKW37"/>
      <c r="MKX37"/>
      <c r="MKY37"/>
      <c r="MKZ37"/>
      <c r="MLA37"/>
      <c r="MLB37"/>
      <c r="MLC37"/>
      <c r="MLD37"/>
      <c r="MLE37"/>
      <c r="MLF37"/>
      <c r="MLG37"/>
      <c r="MLH37"/>
      <c r="MLI37"/>
      <c r="MLJ37"/>
      <c r="MLK37"/>
      <c r="MLL37"/>
      <c r="MLM37"/>
      <c r="MLN37"/>
      <c r="MLO37"/>
      <c r="MLP37"/>
      <c r="MLQ37"/>
      <c r="MLR37"/>
      <c r="MLS37"/>
      <c r="MLT37"/>
      <c r="MLU37"/>
      <c r="MLV37"/>
      <c r="MLW37"/>
      <c r="MLX37"/>
      <c r="MLY37"/>
      <c r="MLZ37"/>
      <c r="MMA37"/>
      <c r="MMB37"/>
      <c r="MMC37"/>
      <c r="MMD37"/>
      <c r="MME37"/>
      <c r="MMF37"/>
      <c r="MMG37"/>
      <c r="MMH37"/>
      <c r="MMI37"/>
      <c r="MMJ37"/>
      <c r="MMK37"/>
      <c r="MML37"/>
      <c r="MMM37"/>
      <c r="MMN37"/>
      <c r="MMO37"/>
      <c r="MMP37"/>
      <c r="MMQ37"/>
      <c r="MMR37"/>
      <c r="MMS37"/>
      <c r="MMT37"/>
      <c r="MMU37"/>
      <c r="MMV37"/>
      <c r="MMW37"/>
      <c r="MMX37"/>
      <c r="MMY37"/>
      <c r="MMZ37"/>
      <c r="MNA37"/>
      <c r="MNB37"/>
      <c r="MNC37"/>
      <c r="MND37"/>
      <c r="MNE37"/>
      <c r="MNF37"/>
      <c r="MNG37"/>
      <c r="MNH37"/>
      <c r="MNI37"/>
      <c r="MNJ37"/>
      <c r="MNK37"/>
      <c r="MNL37"/>
      <c r="MNM37"/>
      <c r="MNN37"/>
      <c r="MNO37"/>
      <c r="MNP37"/>
      <c r="MNQ37"/>
      <c r="MNR37"/>
      <c r="MNS37"/>
      <c r="MNT37"/>
      <c r="MNU37"/>
      <c r="MNV37"/>
      <c r="MNW37"/>
      <c r="MNX37"/>
      <c r="MNY37"/>
      <c r="MNZ37"/>
      <c r="MOA37"/>
      <c r="MOB37"/>
      <c r="MOC37"/>
      <c r="MOD37"/>
      <c r="MOE37"/>
      <c r="MOF37"/>
      <c r="MOG37"/>
      <c r="MOH37"/>
      <c r="MOI37"/>
      <c r="MOJ37"/>
      <c r="MOK37"/>
      <c r="MOL37"/>
      <c r="MOM37"/>
      <c r="MON37"/>
      <c r="MOO37"/>
      <c r="MOP37"/>
      <c r="MOQ37"/>
      <c r="MOR37"/>
      <c r="MOS37"/>
      <c r="MOT37"/>
      <c r="MOU37"/>
      <c r="MOV37"/>
      <c r="MOW37"/>
      <c r="MOX37"/>
      <c r="MOY37"/>
      <c r="MOZ37"/>
      <c r="MPA37"/>
      <c r="MPB37"/>
      <c r="MPC37"/>
      <c r="MPD37"/>
      <c r="MPE37"/>
      <c r="MPF37"/>
      <c r="MPG37"/>
      <c r="MPH37"/>
      <c r="MPI37"/>
      <c r="MPJ37"/>
      <c r="MPK37"/>
      <c r="MPL37"/>
      <c r="MPM37"/>
      <c r="MPN37"/>
      <c r="MPO37"/>
      <c r="MPP37"/>
      <c r="MPQ37"/>
      <c r="MPR37"/>
      <c r="MPS37"/>
      <c r="MPT37"/>
      <c r="MPU37"/>
      <c r="MPV37"/>
      <c r="MPW37"/>
      <c r="MPX37"/>
      <c r="MPY37"/>
      <c r="MPZ37"/>
      <c r="MQA37"/>
      <c r="MQB37"/>
      <c r="MQC37"/>
      <c r="MQD37"/>
      <c r="MQE37"/>
      <c r="MQF37"/>
      <c r="MQG37"/>
      <c r="MQH37"/>
      <c r="MQI37"/>
      <c r="MQJ37"/>
      <c r="MQK37"/>
      <c r="MQL37"/>
      <c r="MQM37"/>
      <c r="MQN37"/>
      <c r="MQO37"/>
      <c r="MQP37"/>
      <c r="MQQ37"/>
      <c r="MQR37"/>
      <c r="MQS37"/>
      <c r="MQT37"/>
      <c r="MQU37"/>
      <c r="MQV37"/>
      <c r="MQW37"/>
      <c r="MQX37"/>
      <c r="MQY37"/>
      <c r="MQZ37"/>
      <c r="MRA37"/>
      <c r="MRB37"/>
      <c r="MRC37"/>
      <c r="MRD37"/>
      <c r="MRE37"/>
      <c r="MRF37"/>
      <c r="MRG37"/>
      <c r="MRH37"/>
      <c r="MRI37"/>
      <c r="MRJ37"/>
      <c r="MRK37"/>
      <c r="MRL37"/>
      <c r="MRM37"/>
      <c r="MRN37"/>
      <c r="MRO37"/>
      <c r="MRP37"/>
      <c r="MRQ37"/>
      <c r="MRR37"/>
      <c r="MRS37"/>
      <c r="MRT37"/>
      <c r="MRU37"/>
      <c r="MRV37"/>
      <c r="MRW37"/>
      <c r="MRX37"/>
      <c r="MRY37"/>
      <c r="MRZ37"/>
      <c r="MSA37"/>
      <c r="MSB37"/>
      <c r="MSC37"/>
      <c r="MSD37"/>
      <c r="MSE37"/>
      <c r="MSF37"/>
      <c r="MSG37"/>
      <c r="MSH37"/>
      <c r="MSI37"/>
      <c r="MSJ37"/>
      <c r="MSK37"/>
      <c r="MSL37"/>
      <c r="MSM37"/>
      <c r="MSN37"/>
      <c r="MSO37"/>
      <c r="MSP37"/>
      <c r="MSQ37"/>
      <c r="MSR37"/>
      <c r="MSS37"/>
      <c r="MST37"/>
      <c r="MSU37"/>
      <c r="MSV37"/>
      <c r="MSW37"/>
      <c r="MSX37"/>
      <c r="MSY37"/>
      <c r="MSZ37"/>
      <c r="MTA37"/>
      <c r="MTB37"/>
      <c r="MTC37"/>
      <c r="MTD37"/>
      <c r="MTE37"/>
      <c r="MTF37"/>
      <c r="MTG37"/>
      <c r="MTH37"/>
      <c r="MTI37"/>
      <c r="MTJ37"/>
      <c r="MTK37"/>
      <c r="MTL37"/>
      <c r="MTM37"/>
      <c r="MTN37"/>
      <c r="MTO37"/>
      <c r="MTP37"/>
      <c r="MTQ37"/>
      <c r="MTR37"/>
      <c r="MTS37"/>
      <c r="MTT37"/>
      <c r="MTU37"/>
      <c r="MTV37"/>
      <c r="MTW37"/>
      <c r="MTX37"/>
      <c r="MTY37"/>
      <c r="MTZ37"/>
      <c r="MUA37"/>
      <c r="MUB37"/>
      <c r="MUC37"/>
      <c r="MUD37"/>
      <c r="MUE37"/>
      <c r="MUF37"/>
      <c r="MUG37"/>
      <c r="MUH37"/>
      <c r="MUI37"/>
      <c r="MUJ37"/>
      <c r="MUK37"/>
      <c r="MUL37"/>
      <c r="MUM37"/>
      <c r="MUN37"/>
      <c r="MUO37"/>
      <c r="MUP37"/>
      <c r="MUQ37"/>
      <c r="MUR37"/>
      <c r="MUS37"/>
      <c r="MUT37"/>
      <c r="MUU37"/>
      <c r="MUV37"/>
      <c r="MUW37"/>
      <c r="MUX37"/>
      <c r="MUY37"/>
      <c r="MUZ37"/>
      <c r="MVA37"/>
      <c r="MVB37"/>
      <c r="MVC37"/>
      <c r="MVD37"/>
      <c r="MVE37"/>
      <c r="MVF37"/>
      <c r="MVG37"/>
      <c r="MVH37"/>
      <c r="MVI37"/>
      <c r="MVJ37"/>
      <c r="MVK37"/>
      <c r="MVL37"/>
      <c r="MVM37"/>
      <c r="MVN37"/>
      <c r="MVO37"/>
      <c r="MVP37"/>
      <c r="MVQ37"/>
      <c r="MVR37"/>
      <c r="MVS37"/>
      <c r="MVT37"/>
      <c r="MVU37"/>
      <c r="MVV37"/>
      <c r="MVW37"/>
      <c r="MVX37"/>
      <c r="MVY37"/>
      <c r="MVZ37"/>
      <c r="MWA37"/>
      <c r="MWB37"/>
      <c r="MWC37"/>
      <c r="MWD37"/>
      <c r="MWE37"/>
      <c r="MWF37"/>
      <c r="MWG37"/>
      <c r="MWH37"/>
      <c r="MWI37"/>
      <c r="MWJ37"/>
      <c r="MWK37"/>
      <c r="MWL37"/>
      <c r="MWM37"/>
      <c r="MWN37"/>
      <c r="MWO37"/>
      <c r="MWP37"/>
      <c r="MWQ37"/>
      <c r="MWR37"/>
      <c r="MWS37"/>
      <c r="MWT37"/>
      <c r="MWU37"/>
      <c r="MWV37"/>
      <c r="MWW37"/>
      <c r="MWX37"/>
      <c r="MWY37"/>
      <c r="MWZ37"/>
      <c r="MXA37"/>
      <c r="MXB37"/>
      <c r="MXC37"/>
      <c r="MXD37"/>
      <c r="MXE37"/>
      <c r="MXF37"/>
      <c r="MXG37"/>
      <c r="MXH37"/>
      <c r="MXI37"/>
      <c r="MXJ37"/>
      <c r="MXK37"/>
      <c r="MXL37"/>
      <c r="MXM37"/>
      <c r="MXN37"/>
      <c r="MXO37"/>
      <c r="MXP37"/>
      <c r="MXQ37"/>
      <c r="MXR37"/>
      <c r="MXS37"/>
      <c r="MXT37"/>
      <c r="MXU37"/>
      <c r="MXV37"/>
      <c r="MXW37"/>
      <c r="MXX37"/>
      <c r="MXY37"/>
      <c r="MXZ37"/>
      <c r="MYA37"/>
      <c r="MYB37"/>
      <c r="MYC37"/>
      <c r="MYD37"/>
      <c r="MYE37"/>
      <c r="MYF37"/>
      <c r="MYG37"/>
      <c r="MYH37"/>
      <c r="MYI37"/>
      <c r="MYJ37"/>
      <c r="MYK37"/>
      <c r="MYL37"/>
      <c r="MYM37"/>
      <c r="MYN37"/>
      <c r="MYO37"/>
      <c r="MYP37"/>
      <c r="MYQ37"/>
      <c r="MYR37"/>
      <c r="MYS37"/>
      <c r="MYT37"/>
      <c r="MYU37"/>
      <c r="MYV37"/>
      <c r="MYW37"/>
      <c r="MYX37"/>
      <c r="MYY37"/>
      <c r="MYZ37"/>
      <c r="MZA37"/>
      <c r="MZB37"/>
      <c r="MZC37"/>
      <c r="MZD37"/>
      <c r="MZE37"/>
      <c r="MZF37"/>
      <c r="MZG37"/>
      <c r="MZH37"/>
      <c r="MZI37"/>
      <c r="MZJ37"/>
      <c r="MZK37"/>
      <c r="MZL37"/>
      <c r="MZM37"/>
      <c r="MZN37"/>
      <c r="MZO37"/>
      <c r="MZP37"/>
      <c r="MZQ37"/>
      <c r="MZR37"/>
      <c r="MZS37"/>
      <c r="MZT37"/>
      <c r="MZU37"/>
      <c r="MZV37"/>
      <c r="MZW37"/>
      <c r="MZX37"/>
      <c r="MZY37"/>
      <c r="MZZ37"/>
      <c r="NAA37"/>
      <c r="NAB37"/>
      <c r="NAC37"/>
      <c r="NAD37"/>
      <c r="NAE37"/>
      <c r="NAF37"/>
      <c r="NAG37"/>
      <c r="NAH37"/>
      <c r="NAI37"/>
      <c r="NAJ37"/>
      <c r="NAK37"/>
      <c r="NAL37"/>
      <c r="NAM37"/>
      <c r="NAN37"/>
      <c r="NAO37"/>
      <c r="NAP37"/>
      <c r="NAQ37"/>
      <c r="NAR37"/>
      <c r="NAS37"/>
      <c r="NAT37"/>
      <c r="NAU37"/>
      <c r="NAV37"/>
      <c r="NAW37"/>
      <c r="NAX37"/>
      <c r="NAY37"/>
      <c r="NAZ37"/>
      <c r="NBA37"/>
      <c r="NBB37"/>
      <c r="NBC37"/>
      <c r="NBD37"/>
      <c r="NBE37"/>
      <c r="NBF37"/>
      <c r="NBG37"/>
      <c r="NBH37"/>
      <c r="NBI37"/>
      <c r="NBJ37"/>
      <c r="NBK37"/>
      <c r="NBL37"/>
      <c r="NBM37"/>
      <c r="NBN37"/>
      <c r="NBO37"/>
      <c r="NBP37"/>
      <c r="NBQ37"/>
      <c r="NBR37"/>
      <c r="NBS37"/>
      <c r="NBT37"/>
      <c r="NBU37"/>
      <c r="NBV37"/>
      <c r="NBW37"/>
      <c r="NBX37"/>
      <c r="NBY37"/>
      <c r="NBZ37"/>
      <c r="NCA37"/>
      <c r="NCB37"/>
      <c r="NCC37"/>
      <c r="NCD37"/>
      <c r="NCE37"/>
      <c r="NCF37"/>
      <c r="NCG37"/>
      <c r="NCH37"/>
      <c r="NCI37"/>
      <c r="NCJ37"/>
      <c r="NCK37"/>
      <c r="NCL37"/>
      <c r="NCM37"/>
      <c r="NCN37"/>
      <c r="NCO37"/>
      <c r="NCP37"/>
      <c r="NCQ37"/>
      <c r="NCR37"/>
      <c r="NCS37"/>
      <c r="NCT37"/>
      <c r="NCU37"/>
      <c r="NCV37"/>
      <c r="NCW37"/>
      <c r="NCX37"/>
      <c r="NCY37"/>
      <c r="NCZ37"/>
      <c r="NDA37"/>
      <c r="NDB37"/>
      <c r="NDC37"/>
      <c r="NDD37"/>
      <c r="NDE37"/>
      <c r="NDF37"/>
      <c r="NDG37"/>
      <c r="NDH37"/>
      <c r="NDI37"/>
      <c r="NDJ37"/>
      <c r="NDK37"/>
      <c r="NDL37"/>
      <c r="NDM37"/>
      <c r="NDN37"/>
      <c r="NDO37"/>
      <c r="NDP37"/>
      <c r="NDQ37"/>
      <c r="NDR37"/>
      <c r="NDS37"/>
      <c r="NDT37"/>
      <c r="NDU37"/>
      <c r="NDV37"/>
      <c r="NDW37"/>
      <c r="NDX37"/>
      <c r="NDY37"/>
      <c r="NDZ37"/>
      <c r="NEA37"/>
      <c r="NEB37"/>
      <c r="NEC37"/>
      <c r="NED37"/>
      <c r="NEE37"/>
      <c r="NEF37"/>
      <c r="NEG37"/>
      <c r="NEH37"/>
      <c r="NEI37"/>
      <c r="NEJ37"/>
      <c r="NEK37"/>
      <c r="NEL37"/>
      <c r="NEM37"/>
      <c r="NEN37"/>
      <c r="NEO37"/>
      <c r="NEP37"/>
      <c r="NEQ37"/>
      <c r="NER37"/>
      <c r="NES37"/>
      <c r="NET37"/>
      <c r="NEU37"/>
      <c r="NEV37"/>
      <c r="NEW37"/>
      <c r="NEX37"/>
      <c r="NEY37"/>
      <c r="NEZ37"/>
      <c r="NFA37"/>
      <c r="NFB37"/>
      <c r="NFC37"/>
      <c r="NFD37"/>
      <c r="NFE37"/>
      <c r="NFF37"/>
      <c r="NFG37"/>
      <c r="NFH37"/>
      <c r="NFI37"/>
      <c r="NFJ37"/>
      <c r="NFK37"/>
      <c r="NFL37"/>
      <c r="NFM37"/>
      <c r="NFN37"/>
      <c r="NFO37"/>
      <c r="NFP37"/>
      <c r="NFQ37"/>
      <c r="NFR37"/>
      <c r="NFS37"/>
      <c r="NFT37"/>
      <c r="NFU37"/>
      <c r="NFV37"/>
      <c r="NFW37"/>
      <c r="NFX37"/>
      <c r="NFY37"/>
      <c r="NFZ37"/>
      <c r="NGA37"/>
      <c r="NGB37"/>
      <c r="NGC37"/>
      <c r="NGD37"/>
      <c r="NGE37"/>
      <c r="NGF37"/>
      <c r="NGG37"/>
      <c r="NGH37"/>
      <c r="NGI37"/>
      <c r="NGJ37"/>
      <c r="NGK37"/>
      <c r="NGL37"/>
      <c r="NGM37"/>
      <c r="NGN37"/>
      <c r="NGO37"/>
      <c r="NGP37"/>
      <c r="NGQ37"/>
      <c r="NGR37"/>
      <c r="NGS37"/>
      <c r="NGT37"/>
      <c r="NGU37"/>
      <c r="NGV37"/>
      <c r="NGW37"/>
      <c r="NGX37"/>
      <c r="NGY37"/>
      <c r="NGZ37"/>
      <c r="NHA37"/>
      <c r="NHB37"/>
      <c r="NHC37"/>
      <c r="NHD37"/>
      <c r="NHE37"/>
      <c r="NHF37"/>
      <c r="NHG37"/>
      <c r="NHH37"/>
      <c r="NHI37"/>
      <c r="NHJ37"/>
      <c r="NHK37"/>
      <c r="NHL37"/>
      <c r="NHM37"/>
      <c r="NHN37"/>
      <c r="NHO37"/>
      <c r="NHP37"/>
      <c r="NHQ37"/>
      <c r="NHR37"/>
      <c r="NHS37"/>
      <c r="NHT37"/>
      <c r="NHU37"/>
      <c r="NHV37"/>
      <c r="NHW37"/>
      <c r="NHX37"/>
      <c r="NHY37"/>
      <c r="NHZ37"/>
      <c r="NIA37"/>
      <c r="NIB37"/>
      <c r="NIC37"/>
      <c r="NID37"/>
      <c r="NIE37"/>
      <c r="NIF37"/>
      <c r="NIG37"/>
      <c r="NIH37"/>
      <c r="NII37"/>
      <c r="NIJ37"/>
      <c r="NIK37"/>
      <c r="NIL37"/>
      <c r="NIM37"/>
      <c r="NIN37"/>
      <c r="NIO37"/>
      <c r="NIP37"/>
      <c r="NIQ37"/>
      <c r="NIR37"/>
      <c r="NIS37"/>
      <c r="NIT37"/>
      <c r="NIU37"/>
      <c r="NIV37"/>
      <c r="NIW37"/>
      <c r="NIX37"/>
      <c r="NIY37"/>
      <c r="NIZ37"/>
      <c r="NJA37"/>
      <c r="NJB37"/>
      <c r="NJC37"/>
      <c r="NJD37"/>
      <c r="NJE37"/>
      <c r="NJF37"/>
      <c r="NJG37"/>
      <c r="NJH37"/>
      <c r="NJI37"/>
      <c r="NJJ37"/>
      <c r="NJK37"/>
      <c r="NJL37"/>
      <c r="NJM37"/>
      <c r="NJN37"/>
      <c r="NJO37"/>
      <c r="NJP37"/>
      <c r="NJQ37"/>
      <c r="NJR37"/>
      <c r="NJS37"/>
      <c r="NJT37"/>
      <c r="NJU37"/>
      <c r="NJV37"/>
      <c r="NJW37"/>
      <c r="NJX37"/>
      <c r="NJY37"/>
      <c r="NJZ37"/>
      <c r="NKA37"/>
      <c r="NKB37"/>
      <c r="NKC37"/>
      <c r="NKD37"/>
      <c r="NKE37"/>
      <c r="NKF37"/>
      <c r="NKG37"/>
      <c r="NKH37"/>
      <c r="NKI37"/>
      <c r="NKJ37"/>
      <c r="NKK37"/>
      <c r="NKL37"/>
      <c r="NKM37"/>
      <c r="NKN37"/>
      <c r="NKO37"/>
      <c r="NKP37"/>
      <c r="NKQ37"/>
      <c r="NKR37"/>
      <c r="NKS37"/>
      <c r="NKT37"/>
      <c r="NKU37"/>
      <c r="NKV37"/>
      <c r="NKW37"/>
      <c r="NKX37"/>
      <c r="NKY37"/>
      <c r="NKZ37"/>
      <c r="NLA37"/>
      <c r="NLB37"/>
      <c r="NLC37"/>
      <c r="NLD37"/>
      <c r="NLE37"/>
      <c r="NLF37"/>
      <c r="NLG37"/>
      <c r="NLH37"/>
      <c r="NLI37"/>
      <c r="NLJ37"/>
      <c r="NLK37"/>
      <c r="NLL37"/>
      <c r="NLM37"/>
      <c r="NLN37"/>
      <c r="NLO37"/>
      <c r="NLP37"/>
      <c r="NLQ37"/>
      <c r="NLR37"/>
      <c r="NLS37"/>
      <c r="NLT37"/>
      <c r="NLU37"/>
      <c r="NLV37"/>
      <c r="NLW37"/>
      <c r="NLX37"/>
      <c r="NLY37"/>
      <c r="NLZ37"/>
      <c r="NMA37"/>
      <c r="NMB37"/>
      <c r="NMC37"/>
      <c r="NMD37"/>
      <c r="NME37"/>
      <c r="NMF37"/>
      <c r="NMG37"/>
      <c r="NMH37"/>
      <c r="NMI37"/>
      <c r="NMJ37"/>
      <c r="NMK37"/>
      <c r="NML37"/>
      <c r="NMM37"/>
      <c r="NMN37"/>
      <c r="NMO37"/>
      <c r="NMP37"/>
      <c r="NMQ37"/>
      <c r="NMR37"/>
      <c r="NMS37"/>
      <c r="NMT37"/>
      <c r="NMU37"/>
      <c r="NMV37"/>
      <c r="NMW37"/>
      <c r="NMX37"/>
      <c r="NMY37"/>
      <c r="NMZ37"/>
      <c r="NNA37"/>
      <c r="NNB37"/>
      <c r="NNC37"/>
      <c r="NND37"/>
      <c r="NNE37"/>
      <c r="NNF37"/>
      <c r="NNG37"/>
      <c r="NNH37"/>
      <c r="NNI37"/>
      <c r="NNJ37"/>
      <c r="NNK37"/>
      <c r="NNL37"/>
      <c r="NNM37"/>
      <c r="NNN37"/>
      <c r="NNO37"/>
      <c r="NNP37"/>
      <c r="NNQ37"/>
      <c r="NNR37"/>
      <c r="NNS37"/>
      <c r="NNT37"/>
      <c r="NNU37"/>
      <c r="NNV37"/>
      <c r="NNW37"/>
      <c r="NNX37"/>
      <c r="NNY37"/>
      <c r="NNZ37"/>
      <c r="NOA37"/>
      <c r="NOB37"/>
      <c r="NOC37"/>
      <c r="NOD37"/>
      <c r="NOE37"/>
      <c r="NOF37"/>
      <c r="NOG37"/>
      <c r="NOH37"/>
      <c r="NOI37"/>
      <c r="NOJ37"/>
      <c r="NOK37"/>
      <c r="NOL37"/>
      <c r="NOM37"/>
      <c r="NON37"/>
      <c r="NOO37"/>
      <c r="NOP37"/>
      <c r="NOQ37"/>
      <c r="NOR37"/>
      <c r="NOS37"/>
      <c r="NOT37"/>
      <c r="NOU37"/>
      <c r="NOV37"/>
      <c r="NOW37"/>
      <c r="NOX37"/>
      <c r="NOY37"/>
      <c r="NOZ37"/>
      <c r="NPA37"/>
      <c r="NPB37"/>
      <c r="NPC37"/>
      <c r="NPD37"/>
      <c r="NPE37"/>
      <c r="NPF37"/>
      <c r="NPG37"/>
      <c r="NPH37"/>
      <c r="NPI37"/>
      <c r="NPJ37"/>
      <c r="NPK37"/>
      <c r="NPL37"/>
      <c r="NPM37"/>
      <c r="NPN37"/>
      <c r="NPO37"/>
      <c r="NPP37"/>
      <c r="NPQ37"/>
      <c r="NPR37"/>
      <c r="NPS37"/>
      <c r="NPT37"/>
      <c r="NPU37"/>
      <c r="NPV37"/>
      <c r="NPW37"/>
      <c r="NPX37"/>
      <c r="NPY37"/>
      <c r="NPZ37"/>
      <c r="NQA37"/>
      <c r="NQB37"/>
      <c r="NQC37"/>
      <c r="NQD37"/>
      <c r="NQE37"/>
      <c r="NQF37"/>
      <c r="NQG37"/>
      <c r="NQH37"/>
      <c r="NQI37"/>
      <c r="NQJ37"/>
      <c r="NQK37"/>
      <c r="NQL37"/>
      <c r="NQM37"/>
      <c r="NQN37"/>
      <c r="NQO37"/>
      <c r="NQP37"/>
      <c r="NQQ37"/>
      <c r="NQR37"/>
      <c r="NQS37"/>
      <c r="NQT37"/>
      <c r="NQU37"/>
      <c r="NQV37"/>
      <c r="NQW37"/>
      <c r="NQX37"/>
      <c r="NQY37"/>
      <c r="NQZ37"/>
      <c r="NRA37"/>
      <c r="NRB37"/>
      <c r="NRC37"/>
      <c r="NRD37"/>
      <c r="NRE37"/>
      <c r="NRF37"/>
      <c r="NRG37"/>
      <c r="NRH37"/>
      <c r="NRI37"/>
      <c r="NRJ37"/>
      <c r="NRK37"/>
      <c r="NRL37"/>
      <c r="NRM37"/>
      <c r="NRN37"/>
      <c r="NRO37"/>
      <c r="NRP37"/>
      <c r="NRQ37"/>
      <c r="NRR37"/>
      <c r="NRS37"/>
      <c r="NRT37"/>
      <c r="NRU37"/>
      <c r="NRV37"/>
      <c r="NRW37"/>
      <c r="NRX37"/>
      <c r="NRY37"/>
      <c r="NRZ37"/>
      <c r="NSA37"/>
      <c r="NSB37"/>
      <c r="NSC37"/>
      <c r="NSD37"/>
      <c r="NSE37"/>
      <c r="NSF37"/>
      <c r="NSG37"/>
      <c r="NSH37"/>
      <c r="NSI37"/>
      <c r="NSJ37"/>
      <c r="NSK37"/>
      <c r="NSL37"/>
      <c r="NSM37"/>
      <c r="NSN37"/>
      <c r="NSO37"/>
      <c r="NSP37"/>
      <c r="NSQ37"/>
      <c r="NSR37"/>
      <c r="NSS37"/>
      <c r="NST37"/>
      <c r="NSU37"/>
      <c r="NSV37"/>
      <c r="NSW37"/>
      <c r="NSX37"/>
      <c r="NSY37"/>
      <c r="NSZ37"/>
      <c r="NTA37"/>
      <c r="NTB37"/>
      <c r="NTC37"/>
      <c r="NTD37"/>
      <c r="NTE37"/>
      <c r="NTF37"/>
      <c r="NTG37"/>
      <c r="NTH37"/>
      <c r="NTI37"/>
      <c r="NTJ37"/>
      <c r="NTK37"/>
      <c r="NTL37"/>
      <c r="NTM37"/>
      <c r="NTN37"/>
      <c r="NTO37"/>
      <c r="NTP37"/>
      <c r="NTQ37"/>
      <c r="NTR37"/>
      <c r="NTS37"/>
      <c r="NTT37"/>
      <c r="NTU37"/>
      <c r="NTV37"/>
      <c r="NTW37"/>
      <c r="NTX37"/>
      <c r="NTY37"/>
      <c r="NTZ37"/>
      <c r="NUA37"/>
      <c r="NUB37"/>
      <c r="NUC37"/>
      <c r="NUD37"/>
      <c r="NUE37"/>
      <c r="NUF37"/>
      <c r="NUG37"/>
      <c r="NUH37"/>
      <c r="NUI37"/>
      <c r="NUJ37"/>
      <c r="NUK37"/>
      <c r="NUL37"/>
      <c r="NUM37"/>
      <c r="NUN37"/>
      <c r="NUO37"/>
      <c r="NUP37"/>
      <c r="NUQ37"/>
      <c r="NUR37"/>
      <c r="NUS37"/>
      <c r="NUT37"/>
      <c r="NUU37"/>
      <c r="NUV37"/>
      <c r="NUW37"/>
      <c r="NUX37"/>
      <c r="NUY37"/>
      <c r="NUZ37"/>
      <c r="NVA37"/>
      <c r="NVB37"/>
      <c r="NVC37"/>
      <c r="NVD37"/>
      <c r="NVE37"/>
      <c r="NVF37"/>
      <c r="NVG37"/>
      <c r="NVH37"/>
      <c r="NVI37"/>
      <c r="NVJ37"/>
      <c r="NVK37"/>
      <c r="NVL37"/>
      <c r="NVM37"/>
      <c r="NVN37"/>
      <c r="NVO37"/>
      <c r="NVP37"/>
      <c r="NVQ37"/>
      <c r="NVR37"/>
      <c r="NVS37"/>
      <c r="NVT37"/>
      <c r="NVU37"/>
      <c r="NVV37"/>
      <c r="NVW37"/>
      <c r="NVX37"/>
      <c r="NVY37"/>
      <c r="NVZ37"/>
      <c r="NWA37"/>
      <c r="NWB37"/>
      <c r="NWC37"/>
      <c r="NWD37"/>
      <c r="NWE37"/>
      <c r="NWF37"/>
      <c r="NWG37"/>
      <c r="NWH37"/>
      <c r="NWI37"/>
      <c r="NWJ37"/>
      <c r="NWK37"/>
      <c r="NWL37"/>
      <c r="NWM37"/>
      <c r="NWN37"/>
      <c r="NWO37"/>
      <c r="NWP37"/>
      <c r="NWQ37"/>
      <c r="NWR37"/>
      <c r="NWS37"/>
      <c r="NWT37"/>
      <c r="NWU37"/>
      <c r="NWV37"/>
      <c r="NWW37"/>
      <c r="NWX37"/>
      <c r="NWY37"/>
      <c r="NWZ37"/>
      <c r="NXA37"/>
      <c r="NXB37"/>
      <c r="NXC37"/>
      <c r="NXD37"/>
      <c r="NXE37"/>
      <c r="NXF37"/>
      <c r="NXG37"/>
      <c r="NXH37"/>
      <c r="NXI37"/>
      <c r="NXJ37"/>
      <c r="NXK37"/>
      <c r="NXL37"/>
      <c r="NXM37"/>
      <c r="NXN37"/>
      <c r="NXO37"/>
      <c r="NXP37"/>
      <c r="NXQ37"/>
      <c r="NXR37"/>
      <c r="NXS37"/>
      <c r="NXT37"/>
      <c r="NXU37"/>
      <c r="NXV37"/>
      <c r="NXW37"/>
      <c r="NXX37"/>
      <c r="NXY37"/>
      <c r="NXZ37"/>
      <c r="NYA37"/>
      <c r="NYB37"/>
      <c r="NYC37"/>
      <c r="NYD37"/>
      <c r="NYE37"/>
      <c r="NYF37"/>
      <c r="NYG37"/>
      <c r="NYH37"/>
      <c r="NYI37"/>
      <c r="NYJ37"/>
      <c r="NYK37"/>
      <c r="NYL37"/>
      <c r="NYM37"/>
      <c r="NYN37"/>
      <c r="NYO37"/>
      <c r="NYP37"/>
      <c r="NYQ37"/>
      <c r="NYR37"/>
      <c r="NYS37"/>
      <c r="NYT37"/>
      <c r="NYU37"/>
      <c r="NYV37"/>
      <c r="NYW37"/>
      <c r="NYX37"/>
      <c r="NYY37"/>
      <c r="NYZ37"/>
      <c r="NZA37"/>
      <c r="NZB37"/>
      <c r="NZC37"/>
      <c r="NZD37"/>
      <c r="NZE37"/>
      <c r="NZF37"/>
      <c r="NZG37"/>
      <c r="NZH37"/>
      <c r="NZI37"/>
      <c r="NZJ37"/>
      <c r="NZK37"/>
      <c r="NZL37"/>
      <c r="NZM37"/>
      <c r="NZN37"/>
      <c r="NZO37"/>
      <c r="NZP37"/>
      <c r="NZQ37"/>
      <c r="NZR37"/>
      <c r="NZS37"/>
      <c r="NZT37"/>
      <c r="NZU37"/>
      <c r="NZV37"/>
      <c r="NZW37"/>
      <c r="NZX37"/>
      <c r="NZY37"/>
      <c r="NZZ37"/>
      <c r="OAA37"/>
      <c r="OAB37"/>
      <c r="OAC37"/>
      <c r="OAD37"/>
      <c r="OAE37"/>
      <c r="OAF37"/>
      <c r="OAG37"/>
      <c r="OAH37"/>
      <c r="OAI37"/>
      <c r="OAJ37"/>
      <c r="OAK37"/>
      <c r="OAL37"/>
      <c r="OAM37"/>
      <c r="OAN37"/>
      <c r="OAO37"/>
      <c r="OAP37"/>
      <c r="OAQ37"/>
      <c r="OAR37"/>
      <c r="OAS37"/>
      <c r="OAT37"/>
      <c r="OAU37"/>
      <c r="OAV37"/>
      <c r="OAW37"/>
      <c r="OAX37"/>
      <c r="OAY37"/>
      <c r="OAZ37"/>
      <c r="OBA37"/>
      <c r="OBB37"/>
      <c r="OBC37"/>
      <c r="OBD37"/>
      <c r="OBE37"/>
      <c r="OBF37"/>
      <c r="OBG37"/>
      <c r="OBH37"/>
      <c r="OBI37"/>
      <c r="OBJ37"/>
      <c r="OBK37"/>
      <c r="OBL37"/>
      <c r="OBM37"/>
      <c r="OBN37"/>
      <c r="OBO37"/>
      <c r="OBP37"/>
      <c r="OBQ37"/>
      <c r="OBR37"/>
      <c r="OBS37"/>
      <c r="OBT37"/>
      <c r="OBU37"/>
      <c r="OBV37"/>
      <c r="OBW37"/>
      <c r="OBX37"/>
      <c r="OBY37"/>
      <c r="OBZ37"/>
      <c r="OCA37"/>
      <c r="OCB37"/>
      <c r="OCC37"/>
      <c r="OCD37"/>
      <c r="OCE37"/>
      <c r="OCF37"/>
      <c r="OCG37"/>
      <c r="OCH37"/>
      <c r="OCI37"/>
      <c r="OCJ37"/>
      <c r="OCK37"/>
      <c r="OCL37"/>
      <c r="OCM37"/>
      <c r="OCN37"/>
      <c r="OCO37"/>
      <c r="OCP37"/>
      <c r="OCQ37"/>
      <c r="OCR37"/>
      <c r="OCS37"/>
      <c r="OCT37"/>
      <c r="OCU37"/>
      <c r="OCV37"/>
      <c r="OCW37"/>
      <c r="OCX37"/>
      <c r="OCY37"/>
      <c r="OCZ37"/>
      <c r="ODA37"/>
      <c r="ODB37"/>
      <c r="ODC37"/>
      <c r="ODD37"/>
      <c r="ODE37"/>
      <c r="ODF37"/>
      <c r="ODG37"/>
      <c r="ODH37"/>
      <c r="ODI37"/>
      <c r="ODJ37"/>
      <c r="ODK37"/>
      <c r="ODL37"/>
      <c r="ODM37"/>
      <c r="ODN37"/>
      <c r="ODO37"/>
      <c r="ODP37"/>
      <c r="ODQ37"/>
      <c r="ODR37"/>
      <c r="ODS37"/>
      <c r="ODT37"/>
      <c r="ODU37"/>
      <c r="ODV37"/>
      <c r="ODW37"/>
      <c r="ODX37"/>
      <c r="ODY37"/>
      <c r="ODZ37"/>
      <c r="OEA37"/>
      <c r="OEB37"/>
      <c r="OEC37"/>
      <c r="OED37"/>
      <c r="OEE37"/>
      <c r="OEF37"/>
      <c r="OEG37"/>
      <c r="OEH37"/>
      <c r="OEI37"/>
      <c r="OEJ37"/>
      <c r="OEK37"/>
      <c r="OEL37"/>
      <c r="OEM37"/>
      <c r="OEN37"/>
      <c r="OEO37"/>
      <c r="OEP37"/>
      <c r="OEQ37"/>
      <c r="OER37"/>
      <c r="OES37"/>
      <c r="OET37"/>
      <c r="OEU37"/>
      <c r="OEV37"/>
      <c r="OEW37"/>
      <c r="OEX37"/>
      <c r="OEY37"/>
      <c r="OEZ37"/>
      <c r="OFA37"/>
      <c r="OFB37"/>
      <c r="OFC37"/>
      <c r="OFD37"/>
      <c r="OFE37"/>
      <c r="OFF37"/>
      <c r="OFG37"/>
      <c r="OFH37"/>
      <c r="OFI37"/>
      <c r="OFJ37"/>
      <c r="OFK37"/>
      <c r="OFL37"/>
      <c r="OFM37"/>
      <c r="OFN37"/>
      <c r="OFO37"/>
      <c r="OFP37"/>
      <c r="OFQ37"/>
      <c r="OFR37"/>
      <c r="OFS37"/>
      <c r="OFT37"/>
      <c r="OFU37"/>
      <c r="OFV37"/>
      <c r="OFW37"/>
      <c r="OFX37"/>
      <c r="OFY37"/>
      <c r="OFZ37"/>
      <c r="OGA37"/>
      <c r="OGB37"/>
      <c r="OGC37"/>
      <c r="OGD37"/>
      <c r="OGE37"/>
      <c r="OGF37"/>
      <c r="OGG37"/>
      <c r="OGH37"/>
      <c r="OGI37"/>
      <c r="OGJ37"/>
      <c r="OGK37"/>
      <c r="OGL37"/>
      <c r="OGM37"/>
      <c r="OGN37"/>
      <c r="OGO37"/>
      <c r="OGP37"/>
      <c r="OGQ37"/>
      <c r="OGR37"/>
      <c r="OGS37"/>
      <c r="OGT37"/>
      <c r="OGU37"/>
      <c r="OGV37"/>
      <c r="OGW37"/>
      <c r="OGX37"/>
      <c r="OGY37"/>
      <c r="OGZ37"/>
      <c r="OHA37"/>
      <c r="OHB37"/>
      <c r="OHC37"/>
      <c r="OHD37"/>
      <c r="OHE37"/>
      <c r="OHF37"/>
      <c r="OHG37"/>
      <c r="OHH37"/>
      <c r="OHI37"/>
      <c r="OHJ37"/>
      <c r="OHK37"/>
      <c r="OHL37"/>
      <c r="OHM37"/>
      <c r="OHN37"/>
      <c r="OHO37"/>
      <c r="OHP37"/>
      <c r="OHQ37"/>
      <c r="OHR37"/>
      <c r="OHS37"/>
      <c r="OHT37"/>
      <c r="OHU37"/>
      <c r="OHV37"/>
      <c r="OHW37"/>
      <c r="OHX37"/>
      <c r="OHY37"/>
      <c r="OHZ37"/>
      <c r="OIA37"/>
      <c r="OIB37"/>
      <c r="OIC37"/>
      <c r="OID37"/>
      <c r="OIE37"/>
      <c r="OIF37"/>
      <c r="OIG37"/>
      <c r="OIH37"/>
      <c r="OII37"/>
      <c r="OIJ37"/>
      <c r="OIK37"/>
      <c r="OIL37"/>
      <c r="OIM37"/>
      <c r="OIN37"/>
      <c r="OIO37"/>
      <c r="OIP37"/>
      <c r="OIQ37"/>
      <c r="OIR37"/>
      <c r="OIS37"/>
      <c r="OIT37"/>
      <c r="OIU37"/>
      <c r="OIV37"/>
      <c r="OIW37"/>
      <c r="OIX37"/>
      <c r="OIY37"/>
      <c r="OIZ37"/>
      <c r="OJA37"/>
      <c r="OJB37"/>
      <c r="OJC37"/>
      <c r="OJD37"/>
      <c r="OJE37"/>
      <c r="OJF37"/>
      <c r="OJG37"/>
      <c r="OJH37"/>
      <c r="OJI37"/>
      <c r="OJJ37"/>
      <c r="OJK37"/>
      <c r="OJL37"/>
      <c r="OJM37"/>
      <c r="OJN37"/>
      <c r="OJO37"/>
      <c r="OJP37"/>
      <c r="OJQ37"/>
      <c r="OJR37"/>
      <c r="OJS37"/>
      <c r="OJT37"/>
      <c r="OJU37"/>
      <c r="OJV37"/>
      <c r="OJW37"/>
      <c r="OJX37"/>
      <c r="OJY37"/>
      <c r="OJZ37"/>
      <c r="OKA37"/>
      <c r="OKB37"/>
      <c r="OKC37"/>
      <c r="OKD37"/>
      <c r="OKE37"/>
      <c r="OKF37"/>
      <c r="OKG37"/>
      <c r="OKH37"/>
      <c r="OKI37"/>
      <c r="OKJ37"/>
      <c r="OKK37"/>
      <c r="OKL37"/>
      <c r="OKM37"/>
      <c r="OKN37"/>
      <c r="OKO37"/>
      <c r="OKP37"/>
      <c r="OKQ37"/>
      <c r="OKR37"/>
      <c r="OKS37"/>
      <c r="OKT37"/>
      <c r="OKU37"/>
      <c r="OKV37"/>
      <c r="OKW37"/>
      <c r="OKX37"/>
      <c r="OKY37"/>
      <c r="OKZ37"/>
      <c r="OLA37"/>
      <c r="OLB37"/>
      <c r="OLC37"/>
      <c r="OLD37"/>
      <c r="OLE37"/>
      <c r="OLF37"/>
      <c r="OLG37"/>
      <c r="OLH37"/>
      <c r="OLI37"/>
      <c r="OLJ37"/>
      <c r="OLK37"/>
      <c r="OLL37"/>
      <c r="OLM37"/>
      <c r="OLN37"/>
      <c r="OLO37"/>
      <c r="OLP37"/>
      <c r="OLQ37"/>
      <c r="OLR37"/>
      <c r="OLS37"/>
      <c r="OLT37"/>
      <c r="OLU37"/>
      <c r="OLV37"/>
      <c r="OLW37"/>
      <c r="OLX37"/>
      <c r="OLY37"/>
      <c r="OLZ37"/>
      <c r="OMA37"/>
      <c r="OMB37"/>
      <c r="OMC37"/>
      <c r="OMD37"/>
      <c r="OME37"/>
      <c r="OMF37"/>
      <c r="OMG37"/>
      <c r="OMH37"/>
      <c r="OMI37"/>
      <c r="OMJ37"/>
      <c r="OMK37"/>
      <c r="OML37"/>
      <c r="OMM37"/>
      <c r="OMN37"/>
      <c r="OMO37"/>
      <c r="OMP37"/>
      <c r="OMQ37"/>
      <c r="OMR37"/>
      <c r="OMS37"/>
      <c r="OMT37"/>
      <c r="OMU37"/>
      <c r="OMV37"/>
      <c r="OMW37"/>
      <c r="OMX37"/>
      <c r="OMY37"/>
      <c r="OMZ37"/>
      <c r="ONA37"/>
      <c r="ONB37"/>
      <c r="ONC37"/>
      <c r="OND37"/>
      <c r="ONE37"/>
      <c r="ONF37"/>
      <c r="ONG37"/>
      <c r="ONH37"/>
      <c r="ONI37"/>
      <c r="ONJ37"/>
      <c r="ONK37"/>
      <c r="ONL37"/>
      <c r="ONM37"/>
      <c r="ONN37"/>
      <c r="ONO37"/>
      <c r="ONP37"/>
      <c r="ONQ37"/>
      <c r="ONR37"/>
      <c r="ONS37"/>
      <c r="ONT37"/>
      <c r="ONU37"/>
      <c r="ONV37"/>
      <c r="ONW37"/>
      <c r="ONX37"/>
      <c r="ONY37"/>
      <c r="ONZ37"/>
      <c r="OOA37"/>
      <c r="OOB37"/>
      <c r="OOC37"/>
      <c r="OOD37"/>
      <c r="OOE37"/>
      <c r="OOF37"/>
      <c r="OOG37"/>
      <c r="OOH37"/>
      <c r="OOI37"/>
      <c r="OOJ37"/>
      <c r="OOK37"/>
      <c r="OOL37"/>
      <c r="OOM37"/>
      <c r="OON37"/>
      <c r="OOO37"/>
      <c r="OOP37"/>
      <c r="OOQ37"/>
      <c r="OOR37"/>
      <c r="OOS37"/>
      <c r="OOT37"/>
      <c r="OOU37"/>
      <c r="OOV37"/>
      <c r="OOW37"/>
      <c r="OOX37"/>
      <c r="OOY37"/>
      <c r="OOZ37"/>
      <c r="OPA37"/>
      <c r="OPB37"/>
      <c r="OPC37"/>
      <c r="OPD37"/>
      <c r="OPE37"/>
      <c r="OPF37"/>
      <c r="OPG37"/>
      <c r="OPH37"/>
      <c r="OPI37"/>
      <c r="OPJ37"/>
      <c r="OPK37"/>
      <c r="OPL37"/>
      <c r="OPM37"/>
      <c r="OPN37"/>
      <c r="OPO37"/>
      <c r="OPP37"/>
      <c r="OPQ37"/>
      <c r="OPR37"/>
      <c r="OPS37"/>
      <c r="OPT37"/>
      <c r="OPU37"/>
      <c r="OPV37"/>
      <c r="OPW37"/>
      <c r="OPX37"/>
      <c r="OPY37"/>
      <c r="OPZ37"/>
      <c r="OQA37"/>
      <c r="OQB37"/>
      <c r="OQC37"/>
      <c r="OQD37"/>
      <c r="OQE37"/>
      <c r="OQF37"/>
      <c r="OQG37"/>
      <c r="OQH37"/>
      <c r="OQI37"/>
      <c r="OQJ37"/>
      <c r="OQK37"/>
      <c r="OQL37"/>
      <c r="OQM37"/>
      <c r="OQN37"/>
      <c r="OQO37"/>
      <c r="OQP37"/>
      <c r="OQQ37"/>
      <c r="OQR37"/>
      <c r="OQS37"/>
      <c r="OQT37"/>
      <c r="OQU37"/>
      <c r="OQV37"/>
      <c r="OQW37"/>
      <c r="OQX37"/>
      <c r="OQY37"/>
      <c r="OQZ37"/>
      <c r="ORA37"/>
      <c r="ORB37"/>
      <c r="ORC37"/>
      <c r="ORD37"/>
      <c r="ORE37"/>
      <c r="ORF37"/>
      <c r="ORG37"/>
      <c r="ORH37"/>
      <c r="ORI37"/>
      <c r="ORJ37"/>
      <c r="ORK37"/>
      <c r="ORL37"/>
      <c r="ORM37"/>
      <c r="ORN37"/>
      <c r="ORO37"/>
      <c r="ORP37"/>
      <c r="ORQ37"/>
      <c r="ORR37"/>
      <c r="ORS37"/>
      <c r="ORT37"/>
      <c r="ORU37"/>
      <c r="ORV37"/>
      <c r="ORW37"/>
      <c r="ORX37"/>
      <c r="ORY37"/>
      <c r="ORZ37"/>
      <c r="OSA37"/>
      <c r="OSB37"/>
      <c r="OSC37"/>
      <c r="OSD37"/>
      <c r="OSE37"/>
      <c r="OSF37"/>
      <c r="OSG37"/>
      <c r="OSH37"/>
      <c r="OSI37"/>
      <c r="OSJ37"/>
      <c r="OSK37"/>
      <c r="OSL37"/>
      <c r="OSM37"/>
      <c r="OSN37"/>
      <c r="OSO37"/>
      <c r="OSP37"/>
      <c r="OSQ37"/>
      <c r="OSR37"/>
      <c r="OSS37"/>
      <c r="OST37"/>
      <c r="OSU37"/>
      <c r="OSV37"/>
      <c r="OSW37"/>
      <c r="OSX37"/>
      <c r="OSY37"/>
      <c r="OSZ37"/>
      <c r="OTA37"/>
      <c r="OTB37"/>
      <c r="OTC37"/>
      <c r="OTD37"/>
      <c r="OTE37"/>
      <c r="OTF37"/>
      <c r="OTG37"/>
      <c r="OTH37"/>
      <c r="OTI37"/>
      <c r="OTJ37"/>
      <c r="OTK37"/>
      <c r="OTL37"/>
      <c r="OTM37"/>
      <c r="OTN37"/>
      <c r="OTO37"/>
      <c r="OTP37"/>
      <c r="OTQ37"/>
      <c r="OTR37"/>
      <c r="OTS37"/>
      <c r="OTT37"/>
      <c r="OTU37"/>
      <c r="OTV37"/>
      <c r="OTW37"/>
      <c r="OTX37"/>
      <c r="OTY37"/>
      <c r="OTZ37"/>
      <c r="OUA37"/>
      <c r="OUB37"/>
      <c r="OUC37"/>
      <c r="OUD37"/>
      <c r="OUE37"/>
      <c r="OUF37"/>
      <c r="OUG37"/>
      <c r="OUH37"/>
      <c r="OUI37"/>
      <c r="OUJ37"/>
      <c r="OUK37"/>
      <c r="OUL37"/>
      <c r="OUM37"/>
      <c r="OUN37"/>
      <c r="OUO37"/>
      <c r="OUP37"/>
      <c r="OUQ37"/>
      <c r="OUR37"/>
      <c r="OUS37"/>
      <c r="OUT37"/>
      <c r="OUU37"/>
      <c r="OUV37"/>
      <c r="OUW37"/>
      <c r="OUX37"/>
      <c r="OUY37"/>
      <c r="OUZ37"/>
      <c r="OVA37"/>
      <c r="OVB37"/>
      <c r="OVC37"/>
      <c r="OVD37"/>
      <c r="OVE37"/>
      <c r="OVF37"/>
      <c r="OVG37"/>
      <c r="OVH37"/>
      <c r="OVI37"/>
      <c r="OVJ37"/>
      <c r="OVK37"/>
      <c r="OVL37"/>
      <c r="OVM37"/>
      <c r="OVN37"/>
      <c r="OVO37"/>
      <c r="OVP37"/>
      <c r="OVQ37"/>
      <c r="OVR37"/>
      <c r="OVS37"/>
      <c r="OVT37"/>
      <c r="OVU37"/>
      <c r="OVV37"/>
      <c r="OVW37"/>
      <c r="OVX37"/>
      <c r="OVY37"/>
      <c r="OVZ37"/>
      <c r="OWA37"/>
      <c r="OWB37"/>
      <c r="OWC37"/>
      <c r="OWD37"/>
      <c r="OWE37"/>
      <c r="OWF37"/>
      <c r="OWG37"/>
      <c r="OWH37"/>
      <c r="OWI37"/>
      <c r="OWJ37"/>
      <c r="OWK37"/>
      <c r="OWL37"/>
      <c r="OWM37"/>
      <c r="OWN37"/>
      <c r="OWO37"/>
      <c r="OWP37"/>
      <c r="OWQ37"/>
      <c r="OWR37"/>
      <c r="OWS37"/>
      <c r="OWT37"/>
      <c r="OWU37"/>
      <c r="OWV37"/>
      <c r="OWW37"/>
      <c r="OWX37"/>
      <c r="OWY37"/>
      <c r="OWZ37"/>
      <c r="OXA37"/>
      <c r="OXB37"/>
      <c r="OXC37"/>
      <c r="OXD37"/>
      <c r="OXE37"/>
      <c r="OXF37"/>
      <c r="OXG37"/>
      <c r="OXH37"/>
      <c r="OXI37"/>
      <c r="OXJ37"/>
      <c r="OXK37"/>
      <c r="OXL37"/>
      <c r="OXM37"/>
      <c r="OXN37"/>
      <c r="OXO37"/>
      <c r="OXP37"/>
      <c r="OXQ37"/>
      <c r="OXR37"/>
      <c r="OXS37"/>
      <c r="OXT37"/>
      <c r="OXU37"/>
      <c r="OXV37"/>
      <c r="OXW37"/>
      <c r="OXX37"/>
      <c r="OXY37"/>
      <c r="OXZ37"/>
      <c r="OYA37"/>
      <c r="OYB37"/>
      <c r="OYC37"/>
      <c r="OYD37"/>
      <c r="OYE37"/>
      <c r="OYF37"/>
      <c r="OYG37"/>
      <c r="OYH37"/>
      <c r="OYI37"/>
      <c r="OYJ37"/>
      <c r="OYK37"/>
      <c r="OYL37"/>
      <c r="OYM37"/>
      <c r="OYN37"/>
      <c r="OYO37"/>
      <c r="OYP37"/>
      <c r="OYQ37"/>
      <c r="OYR37"/>
      <c r="OYS37"/>
      <c r="OYT37"/>
      <c r="OYU37"/>
      <c r="OYV37"/>
      <c r="OYW37"/>
      <c r="OYX37"/>
      <c r="OYY37"/>
      <c r="OYZ37"/>
      <c r="OZA37"/>
      <c r="OZB37"/>
      <c r="OZC37"/>
      <c r="OZD37"/>
      <c r="OZE37"/>
      <c r="OZF37"/>
      <c r="OZG37"/>
      <c r="OZH37"/>
      <c r="OZI37"/>
      <c r="OZJ37"/>
      <c r="OZK37"/>
      <c r="OZL37"/>
      <c r="OZM37"/>
      <c r="OZN37"/>
      <c r="OZO37"/>
      <c r="OZP37"/>
      <c r="OZQ37"/>
      <c r="OZR37"/>
      <c r="OZS37"/>
      <c r="OZT37"/>
      <c r="OZU37"/>
      <c r="OZV37"/>
      <c r="OZW37"/>
      <c r="OZX37"/>
      <c r="OZY37"/>
      <c r="OZZ37"/>
      <c r="PAA37"/>
      <c r="PAB37"/>
      <c r="PAC37"/>
      <c r="PAD37"/>
      <c r="PAE37"/>
      <c r="PAF37"/>
      <c r="PAG37"/>
      <c r="PAH37"/>
      <c r="PAI37"/>
      <c r="PAJ37"/>
      <c r="PAK37"/>
      <c r="PAL37"/>
      <c r="PAM37"/>
      <c r="PAN37"/>
      <c r="PAO37"/>
      <c r="PAP37"/>
      <c r="PAQ37"/>
      <c r="PAR37"/>
      <c r="PAS37"/>
      <c r="PAT37"/>
      <c r="PAU37"/>
      <c r="PAV37"/>
      <c r="PAW37"/>
      <c r="PAX37"/>
      <c r="PAY37"/>
      <c r="PAZ37"/>
      <c r="PBA37"/>
      <c r="PBB37"/>
      <c r="PBC37"/>
      <c r="PBD37"/>
      <c r="PBE37"/>
      <c r="PBF37"/>
      <c r="PBG37"/>
      <c r="PBH37"/>
      <c r="PBI37"/>
      <c r="PBJ37"/>
      <c r="PBK37"/>
      <c r="PBL37"/>
      <c r="PBM37"/>
      <c r="PBN37"/>
      <c r="PBO37"/>
      <c r="PBP37"/>
      <c r="PBQ37"/>
      <c r="PBR37"/>
      <c r="PBS37"/>
      <c r="PBT37"/>
      <c r="PBU37"/>
      <c r="PBV37"/>
      <c r="PBW37"/>
      <c r="PBX37"/>
      <c r="PBY37"/>
      <c r="PBZ37"/>
      <c r="PCA37"/>
      <c r="PCB37"/>
      <c r="PCC37"/>
      <c r="PCD37"/>
      <c r="PCE37"/>
      <c r="PCF37"/>
      <c r="PCG37"/>
      <c r="PCH37"/>
      <c r="PCI37"/>
      <c r="PCJ37"/>
      <c r="PCK37"/>
      <c r="PCL37"/>
      <c r="PCM37"/>
      <c r="PCN37"/>
      <c r="PCO37"/>
      <c r="PCP37"/>
      <c r="PCQ37"/>
      <c r="PCR37"/>
      <c r="PCS37"/>
      <c r="PCT37"/>
      <c r="PCU37"/>
      <c r="PCV37"/>
      <c r="PCW37"/>
      <c r="PCX37"/>
      <c r="PCY37"/>
      <c r="PCZ37"/>
      <c r="PDA37"/>
      <c r="PDB37"/>
      <c r="PDC37"/>
      <c r="PDD37"/>
      <c r="PDE37"/>
      <c r="PDF37"/>
      <c r="PDG37"/>
      <c r="PDH37"/>
      <c r="PDI37"/>
      <c r="PDJ37"/>
      <c r="PDK37"/>
      <c r="PDL37"/>
      <c r="PDM37"/>
      <c r="PDN37"/>
      <c r="PDO37"/>
      <c r="PDP37"/>
      <c r="PDQ37"/>
      <c r="PDR37"/>
      <c r="PDS37"/>
      <c r="PDT37"/>
      <c r="PDU37"/>
      <c r="PDV37"/>
      <c r="PDW37"/>
      <c r="PDX37"/>
      <c r="PDY37"/>
      <c r="PDZ37"/>
      <c r="PEA37"/>
      <c r="PEB37"/>
      <c r="PEC37"/>
      <c r="PED37"/>
      <c r="PEE37"/>
      <c r="PEF37"/>
      <c r="PEG37"/>
      <c r="PEH37"/>
      <c r="PEI37"/>
      <c r="PEJ37"/>
      <c r="PEK37"/>
      <c r="PEL37"/>
      <c r="PEM37"/>
      <c r="PEN37"/>
      <c r="PEO37"/>
      <c r="PEP37"/>
      <c r="PEQ37"/>
      <c r="PER37"/>
      <c r="PES37"/>
      <c r="PET37"/>
      <c r="PEU37"/>
      <c r="PEV37"/>
      <c r="PEW37"/>
      <c r="PEX37"/>
      <c r="PEY37"/>
      <c r="PEZ37"/>
      <c r="PFA37"/>
      <c r="PFB37"/>
      <c r="PFC37"/>
      <c r="PFD37"/>
      <c r="PFE37"/>
      <c r="PFF37"/>
      <c r="PFG37"/>
      <c r="PFH37"/>
      <c r="PFI37"/>
      <c r="PFJ37"/>
      <c r="PFK37"/>
      <c r="PFL37"/>
      <c r="PFM37"/>
      <c r="PFN37"/>
      <c r="PFO37"/>
      <c r="PFP37"/>
      <c r="PFQ37"/>
      <c r="PFR37"/>
      <c r="PFS37"/>
      <c r="PFT37"/>
      <c r="PFU37"/>
      <c r="PFV37"/>
      <c r="PFW37"/>
      <c r="PFX37"/>
      <c r="PFY37"/>
      <c r="PFZ37"/>
      <c r="PGA37"/>
      <c r="PGB37"/>
      <c r="PGC37"/>
      <c r="PGD37"/>
      <c r="PGE37"/>
      <c r="PGF37"/>
      <c r="PGG37"/>
      <c r="PGH37"/>
      <c r="PGI37"/>
      <c r="PGJ37"/>
      <c r="PGK37"/>
      <c r="PGL37"/>
      <c r="PGM37"/>
      <c r="PGN37"/>
      <c r="PGO37"/>
      <c r="PGP37"/>
      <c r="PGQ37"/>
      <c r="PGR37"/>
      <c r="PGS37"/>
      <c r="PGT37"/>
      <c r="PGU37"/>
      <c r="PGV37"/>
      <c r="PGW37"/>
      <c r="PGX37"/>
      <c r="PGY37"/>
      <c r="PGZ37"/>
      <c r="PHA37"/>
      <c r="PHB37"/>
      <c r="PHC37"/>
      <c r="PHD37"/>
      <c r="PHE37"/>
      <c r="PHF37"/>
      <c r="PHG37"/>
      <c r="PHH37"/>
      <c r="PHI37"/>
      <c r="PHJ37"/>
      <c r="PHK37"/>
      <c r="PHL37"/>
      <c r="PHM37"/>
      <c r="PHN37"/>
      <c r="PHO37"/>
      <c r="PHP37"/>
      <c r="PHQ37"/>
      <c r="PHR37"/>
      <c r="PHS37"/>
      <c r="PHT37"/>
      <c r="PHU37"/>
      <c r="PHV37"/>
      <c r="PHW37"/>
      <c r="PHX37"/>
      <c r="PHY37"/>
      <c r="PHZ37"/>
      <c r="PIA37"/>
      <c r="PIB37"/>
      <c r="PIC37"/>
      <c r="PID37"/>
      <c r="PIE37"/>
      <c r="PIF37"/>
      <c r="PIG37"/>
      <c r="PIH37"/>
      <c r="PII37"/>
      <c r="PIJ37"/>
      <c r="PIK37"/>
      <c r="PIL37"/>
      <c r="PIM37"/>
      <c r="PIN37"/>
      <c r="PIO37"/>
      <c r="PIP37"/>
      <c r="PIQ37"/>
      <c r="PIR37"/>
      <c r="PIS37"/>
      <c r="PIT37"/>
      <c r="PIU37"/>
      <c r="PIV37"/>
      <c r="PIW37"/>
      <c r="PIX37"/>
      <c r="PIY37"/>
      <c r="PIZ37"/>
      <c r="PJA37"/>
      <c r="PJB37"/>
      <c r="PJC37"/>
      <c r="PJD37"/>
      <c r="PJE37"/>
      <c r="PJF37"/>
      <c r="PJG37"/>
      <c r="PJH37"/>
      <c r="PJI37"/>
      <c r="PJJ37"/>
      <c r="PJK37"/>
      <c r="PJL37"/>
      <c r="PJM37"/>
      <c r="PJN37"/>
      <c r="PJO37"/>
      <c r="PJP37"/>
      <c r="PJQ37"/>
      <c r="PJR37"/>
      <c r="PJS37"/>
      <c r="PJT37"/>
      <c r="PJU37"/>
      <c r="PJV37"/>
      <c r="PJW37"/>
      <c r="PJX37"/>
      <c r="PJY37"/>
      <c r="PJZ37"/>
      <c r="PKA37"/>
      <c r="PKB37"/>
      <c r="PKC37"/>
      <c r="PKD37"/>
      <c r="PKE37"/>
      <c r="PKF37"/>
      <c r="PKG37"/>
      <c r="PKH37"/>
      <c r="PKI37"/>
      <c r="PKJ37"/>
      <c r="PKK37"/>
      <c r="PKL37"/>
      <c r="PKM37"/>
      <c r="PKN37"/>
      <c r="PKO37"/>
      <c r="PKP37"/>
      <c r="PKQ37"/>
      <c r="PKR37"/>
      <c r="PKS37"/>
      <c r="PKT37"/>
      <c r="PKU37"/>
      <c r="PKV37"/>
      <c r="PKW37"/>
      <c r="PKX37"/>
      <c r="PKY37"/>
      <c r="PKZ37"/>
      <c r="PLA37"/>
      <c r="PLB37"/>
      <c r="PLC37"/>
      <c r="PLD37"/>
      <c r="PLE37"/>
      <c r="PLF37"/>
      <c r="PLG37"/>
      <c r="PLH37"/>
      <c r="PLI37"/>
      <c r="PLJ37"/>
      <c r="PLK37"/>
      <c r="PLL37"/>
      <c r="PLM37"/>
      <c r="PLN37"/>
      <c r="PLO37"/>
      <c r="PLP37"/>
      <c r="PLQ37"/>
      <c r="PLR37"/>
      <c r="PLS37"/>
      <c r="PLT37"/>
      <c r="PLU37"/>
      <c r="PLV37"/>
      <c r="PLW37"/>
      <c r="PLX37"/>
      <c r="PLY37"/>
      <c r="PLZ37"/>
      <c r="PMA37"/>
      <c r="PMB37"/>
      <c r="PMC37"/>
      <c r="PMD37"/>
      <c r="PME37"/>
      <c r="PMF37"/>
      <c r="PMG37"/>
      <c r="PMH37"/>
      <c r="PMI37"/>
      <c r="PMJ37"/>
      <c r="PMK37"/>
      <c r="PML37"/>
      <c r="PMM37"/>
      <c r="PMN37"/>
      <c r="PMO37"/>
      <c r="PMP37"/>
      <c r="PMQ37"/>
      <c r="PMR37"/>
      <c r="PMS37"/>
      <c r="PMT37"/>
      <c r="PMU37"/>
      <c r="PMV37"/>
      <c r="PMW37"/>
      <c r="PMX37"/>
      <c r="PMY37"/>
      <c r="PMZ37"/>
      <c r="PNA37"/>
      <c r="PNB37"/>
      <c r="PNC37"/>
      <c r="PND37"/>
      <c r="PNE37"/>
      <c r="PNF37"/>
      <c r="PNG37"/>
      <c r="PNH37"/>
      <c r="PNI37"/>
      <c r="PNJ37"/>
      <c r="PNK37"/>
      <c r="PNL37"/>
      <c r="PNM37"/>
      <c r="PNN37"/>
      <c r="PNO37"/>
      <c r="PNP37"/>
      <c r="PNQ37"/>
      <c r="PNR37"/>
      <c r="PNS37"/>
      <c r="PNT37"/>
      <c r="PNU37"/>
      <c r="PNV37"/>
      <c r="PNW37"/>
      <c r="PNX37"/>
      <c r="PNY37"/>
      <c r="PNZ37"/>
      <c r="POA37"/>
      <c r="POB37"/>
      <c r="POC37"/>
      <c r="POD37"/>
      <c r="POE37"/>
      <c r="POF37"/>
      <c r="POG37"/>
      <c r="POH37"/>
      <c r="POI37"/>
      <c r="POJ37"/>
      <c r="POK37"/>
      <c r="POL37"/>
      <c r="POM37"/>
      <c r="PON37"/>
      <c r="POO37"/>
      <c r="POP37"/>
      <c r="POQ37"/>
      <c r="POR37"/>
      <c r="POS37"/>
      <c r="POT37"/>
      <c r="POU37"/>
      <c r="POV37"/>
      <c r="POW37"/>
      <c r="POX37"/>
      <c r="POY37"/>
      <c r="POZ37"/>
      <c r="PPA37"/>
      <c r="PPB37"/>
      <c r="PPC37"/>
      <c r="PPD37"/>
      <c r="PPE37"/>
      <c r="PPF37"/>
      <c r="PPG37"/>
      <c r="PPH37"/>
      <c r="PPI37"/>
      <c r="PPJ37"/>
      <c r="PPK37"/>
      <c r="PPL37"/>
      <c r="PPM37"/>
      <c r="PPN37"/>
      <c r="PPO37"/>
      <c r="PPP37"/>
      <c r="PPQ37"/>
      <c r="PPR37"/>
      <c r="PPS37"/>
      <c r="PPT37"/>
      <c r="PPU37"/>
      <c r="PPV37"/>
      <c r="PPW37"/>
      <c r="PPX37"/>
      <c r="PPY37"/>
      <c r="PPZ37"/>
      <c r="PQA37"/>
      <c r="PQB37"/>
      <c r="PQC37"/>
      <c r="PQD37"/>
      <c r="PQE37"/>
      <c r="PQF37"/>
      <c r="PQG37"/>
      <c r="PQH37"/>
      <c r="PQI37"/>
      <c r="PQJ37"/>
      <c r="PQK37"/>
      <c r="PQL37"/>
      <c r="PQM37"/>
      <c r="PQN37"/>
      <c r="PQO37"/>
      <c r="PQP37"/>
      <c r="PQQ37"/>
      <c r="PQR37"/>
      <c r="PQS37"/>
      <c r="PQT37"/>
      <c r="PQU37"/>
      <c r="PQV37"/>
      <c r="PQW37"/>
      <c r="PQX37"/>
      <c r="PQY37"/>
      <c r="PQZ37"/>
      <c r="PRA37"/>
      <c r="PRB37"/>
      <c r="PRC37"/>
      <c r="PRD37"/>
      <c r="PRE37"/>
      <c r="PRF37"/>
      <c r="PRG37"/>
      <c r="PRH37"/>
      <c r="PRI37"/>
      <c r="PRJ37"/>
      <c r="PRK37"/>
      <c r="PRL37"/>
      <c r="PRM37"/>
      <c r="PRN37"/>
      <c r="PRO37"/>
      <c r="PRP37"/>
      <c r="PRQ37"/>
      <c r="PRR37"/>
      <c r="PRS37"/>
      <c r="PRT37"/>
      <c r="PRU37"/>
      <c r="PRV37"/>
      <c r="PRW37"/>
      <c r="PRX37"/>
      <c r="PRY37"/>
      <c r="PRZ37"/>
      <c r="PSA37"/>
      <c r="PSB37"/>
      <c r="PSC37"/>
      <c r="PSD37"/>
      <c r="PSE37"/>
      <c r="PSF37"/>
      <c r="PSG37"/>
      <c r="PSH37"/>
      <c r="PSI37"/>
      <c r="PSJ37"/>
      <c r="PSK37"/>
      <c r="PSL37"/>
      <c r="PSM37"/>
      <c r="PSN37"/>
      <c r="PSO37"/>
      <c r="PSP37"/>
      <c r="PSQ37"/>
      <c r="PSR37"/>
      <c r="PSS37"/>
      <c r="PST37"/>
      <c r="PSU37"/>
      <c r="PSV37"/>
      <c r="PSW37"/>
      <c r="PSX37"/>
      <c r="PSY37"/>
      <c r="PSZ37"/>
      <c r="PTA37"/>
      <c r="PTB37"/>
      <c r="PTC37"/>
      <c r="PTD37"/>
      <c r="PTE37"/>
      <c r="PTF37"/>
      <c r="PTG37"/>
      <c r="PTH37"/>
      <c r="PTI37"/>
      <c r="PTJ37"/>
      <c r="PTK37"/>
      <c r="PTL37"/>
      <c r="PTM37"/>
      <c r="PTN37"/>
      <c r="PTO37"/>
      <c r="PTP37"/>
      <c r="PTQ37"/>
      <c r="PTR37"/>
      <c r="PTS37"/>
      <c r="PTT37"/>
      <c r="PTU37"/>
      <c r="PTV37"/>
      <c r="PTW37"/>
      <c r="PTX37"/>
      <c r="PTY37"/>
      <c r="PTZ37"/>
      <c r="PUA37"/>
      <c r="PUB37"/>
      <c r="PUC37"/>
      <c r="PUD37"/>
      <c r="PUE37"/>
      <c r="PUF37"/>
      <c r="PUG37"/>
      <c r="PUH37"/>
      <c r="PUI37"/>
      <c r="PUJ37"/>
      <c r="PUK37"/>
      <c r="PUL37"/>
      <c r="PUM37"/>
      <c r="PUN37"/>
      <c r="PUO37"/>
      <c r="PUP37"/>
      <c r="PUQ37"/>
      <c r="PUR37"/>
      <c r="PUS37"/>
      <c r="PUT37"/>
      <c r="PUU37"/>
      <c r="PUV37"/>
      <c r="PUW37"/>
      <c r="PUX37"/>
      <c r="PUY37"/>
      <c r="PUZ37"/>
      <c r="PVA37"/>
      <c r="PVB37"/>
      <c r="PVC37"/>
      <c r="PVD37"/>
      <c r="PVE37"/>
      <c r="PVF37"/>
      <c r="PVG37"/>
      <c r="PVH37"/>
      <c r="PVI37"/>
      <c r="PVJ37"/>
      <c r="PVK37"/>
      <c r="PVL37"/>
      <c r="PVM37"/>
      <c r="PVN37"/>
      <c r="PVO37"/>
      <c r="PVP37"/>
      <c r="PVQ37"/>
      <c r="PVR37"/>
      <c r="PVS37"/>
      <c r="PVT37"/>
      <c r="PVU37"/>
      <c r="PVV37"/>
      <c r="PVW37"/>
      <c r="PVX37"/>
      <c r="PVY37"/>
      <c r="PVZ37"/>
      <c r="PWA37"/>
      <c r="PWB37"/>
      <c r="PWC37"/>
      <c r="PWD37"/>
      <c r="PWE37"/>
      <c r="PWF37"/>
      <c r="PWG37"/>
      <c r="PWH37"/>
      <c r="PWI37"/>
      <c r="PWJ37"/>
      <c r="PWK37"/>
      <c r="PWL37"/>
      <c r="PWM37"/>
      <c r="PWN37"/>
      <c r="PWO37"/>
      <c r="PWP37"/>
      <c r="PWQ37"/>
      <c r="PWR37"/>
      <c r="PWS37"/>
      <c r="PWT37"/>
      <c r="PWU37"/>
      <c r="PWV37"/>
      <c r="PWW37"/>
      <c r="PWX37"/>
      <c r="PWY37"/>
      <c r="PWZ37"/>
      <c r="PXA37"/>
      <c r="PXB37"/>
      <c r="PXC37"/>
      <c r="PXD37"/>
      <c r="PXE37"/>
      <c r="PXF37"/>
      <c r="PXG37"/>
      <c r="PXH37"/>
      <c r="PXI37"/>
      <c r="PXJ37"/>
      <c r="PXK37"/>
      <c r="PXL37"/>
      <c r="PXM37"/>
      <c r="PXN37"/>
      <c r="PXO37"/>
      <c r="PXP37"/>
      <c r="PXQ37"/>
      <c r="PXR37"/>
      <c r="PXS37"/>
      <c r="PXT37"/>
      <c r="PXU37"/>
      <c r="PXV37"/>
      <c r="PXW37"/>
      <c r="PXX37"/>
      <c r="PXY37"/>
      <c r="PXZ37"/>
      <c r="PYA37"/>
      <c r="PYB37"/>
      <c r="PYC37"/>
      <c r="PYD37"/>
      <c r="PYE37"/>
      <c r="PYF37"/>
      <c r="PYG37"/>
      <c r="PYH37"/>
      <c r="PYI37"/>
      <c r="PYJ37"/>
      <c r="PYK37"/>
      <c r="PYL37"/>
      <c r="PYM37"/>
      <c r="PYN37"/>
      <c r="PYO37"/>
      <c r="PYP37"/>
      <c r="PYQ37"/>
      <c r="PYR37"/>
      <c r="PYS37"/>
      <c r="PYT37"/>
      <c r="PYU37"/>
      <c r="PYV37"/>
      <c r="PYW37"/>
      <c r="PYX37"/>
      <c r="PYY37"/>
      <c r="PYZ37"/>
      <c r="PZA37"/>
      <c r="PZB37"/>
      <c r="PZC37"/>
      <c r="PZD37"/>
      <c r="PZE37"/>
      <c r="PZF37"/>
      <c r="PZG37"/>
      <c r="PZH37"/>
      <c r="PZI37"/>
      <c r="PZJ37"/>
      <c r="PZK37"/>
      <c r="PZL37"/>
      <c r="PZM37"/>
      <c r="PZN37"/>
      <c r="PZO37"/>
      <c r="PZP37"/>
      <c r="PZQ37"/>
      <c r="PZR37"/>
      <c r="PZS37"/>
      <c r="PZT37"/>
      <c r="PZU37"/>
      <c r="PZV37"/>
      <c r="PZW37"/>
      <c r="PZX37"/>
      <c r="PZY37"/>
      <c r="PZZ37"/>
      <c r="QAA37"/>
      <c r="QAB37"/>
      <c r="QAC37"/>
      <c r="QAD37"/>
      <c r="QAE37"/>
      <c r="QAF37"/>
      <c r="QAG37"/>
      <c r="QAH37"/>
      <c r="QAI37"/>
      <c r="QAJ37"/>
      <c r="QAK37"/>
      <c r="QAL37"/>
      <c r="QAM37"/>
      <c r="QAN37"/>
      <c r="QAO37"/>
      <c r="QAP37"/>
      <c r="QAQ37"/>
      <c r="QAR37"/>
      <c r="QAS37"/>
      <c r="QAT37"/>
      <c r="QAU37"/>
      <c r="QAV37"/>
      <c r="QAW37"/>
      <c r="QAX37"/>
      <c r="QAY37"/>
      <c r="QAZ37"/>
      <c r="QBA37"/>
      <c r="QBB37"/>
      <c r="QBC37"/>
      <c r="QBD37"/>
      <c r="QBE37"/>
      <c r="QBF37"/>
      <c r="QBG37"/>
      <c r="QBH37"/>
      <c r="QBI37"/>
      <c r="QBJ37"/>
      <c r="QBK37"/>
      <c r="QBL37"/>
      <c r="QBM37"/>
      <c r="QBN37"/>
      <c r="QBO37"/>
      <c r="QBP37"/>
      <c r="QBQ37"/>
      <c r="QBR37"/>
      <c r="QBS37"/>
      <c r="QBT37"/>
      <c r="QBU37"/>
      <c r="QBV37"/>
      <c r="QBW37"/>
      <c r="QBX37"/>
      <c r="QBY37"/>
      <c r="QBZ37"/>
      <c r="QCA37"/>
      <c r="QCB37"/>
      <c r="QCC37"/>
      <c r="QCD37"/>
      <c r="QCE37"/>
      <c r="QCF37"/>
      <c r="QCG37"/>
      <c r="QCH37"/>
      <c r="QCI37"/>
      <c r="QCJ37"/>
      <c r="QCK37"/>
      <c r="QCL37"/>
      <c r="QCM37"/>
      <c r="QCN37"/>
      <c r="QCO37"/>
      <c r="QCP37"/>
      <c r="QCQ37"/>
      <c r="QCR37"/>
      <c r="QCS37"/>
      <c r="QCT37"/>
      <c r="QCU37"/>
      <c r="QCV37"/>
      <c r="QCW37"/>
      <c r="QCX37"/>
      <c r="QCY37"/>
      <c r="QCZ37"/>
      <c r="QDA37"/>
      <c r="QDB37"/>
      <c r="QDC37"/>
      <c r="QDD37"/>
      <c r="QDE37"/>
      <c r="QDF37"/>
      <c r="QDG37"/>
      <c r="QDH37"/>
      <c r="QDI37"/>
      <c r="QDJ37"/>
      <c r="QDK37"/>
      <c r="QDL37"/>
      <c r="QDM37"/>
      <c r="QDN37"/>
      <c r="QDO37"/>
      <c r="QDP37"/>
      <c r="QDQ37"/>
      <c r="QDR37"/>
      <c r="QDS37"/>
      <c r="QDT37"/>
      <c r="QDU37"/>
      <c r="QDV37"/>
      <c r="QDW37"/>
      <c r="QDX37"/>
      <c r="QDY37"/>
      <c r="QDZ37"/>
      <c r="QEA37"/>
      <c r="QEB37"/>
      <c r="QEC37"/>
      <c r="QED37"/>
      <c r="QEE37"/>
      <c r="QEF37"/>
      <c r="QEG37"/>
      <c r="QEH37"/>
      <c r="QEI37"/>
      <c r="QEJ37"/>
      <c r="QEK37"/>
      <c r="QEL37"/>
      <c r="QEM37"/>
      <c r="QEN37"/>
      <c r="QEO37"/>
      <c r="QEP37"/>
      <c r="QEQ37"/>
      <c r="QER37"/>
      <c r="QES37"/>
      <c r="QET37"/>
      <c r="QEU37"/>
      <c r="QEV37"/>
      <c r="QEW37"/>
      <c r="QEX37"/>
      <c r="QEY37"/>
      <c r="QEZ37"/>
      <c r="QFA37"/>
      <c r="QFB37"/>
      <c r="QFC37"/>
      <c r="QFD37"/>
      <c r="QFE37"/>
      <c r="QFF37"/>
      <c r="QFG37"/>
      <c r="QFH37"/>
      <c r="QFI37"/>
      <c r="QFJ37"/>
      <c r="QFK37"/>
      <c r="QFL37"/>
      <c r="QFM37"/>
      <c r="QFN37"/>
      <c r="QFO37"/>
      <c r="QFP37"/>
      <c r="QFQ37"/>
      <c r="QFR37"/>
      <c r="QFS37"/>
      <c r="QFT37"/>
      <c r="QFU37"/>
      <c r="QFV37"/>
      <c r="QFW37"/>
      <c r="QFX37"/>
      <c r="QFY37"/>
      <c r="QFZ37"/>
      <c r="QGA37"/>
      <c r="QGB37"/>
      <c r="QGC37"/>
      <c r="QGD37"/>
      <c r="QGE37"/>
      <c r="QGF37"/>
      <c r="QGG37"/>
      <c r="QGH37"/>
      <c r="QGI37"/>
      <c r="QGJ37"/>
      <c r="QGK37"/>
      <c r="QGL37"/>
      <c r="QGM37"/>
      <c r="QGN37"/>
      <c r="QGO37"/>
      <c r="QGP37"/>
      <c r="QGQ37"/>
      <c r="QGR37"/>
      <c r="QGS37"/>
      <c r="QGT37"/>
      <c r="QGU37"/>
      <c r="QGV37"/>
      <c r="QGW37"/>
      <c r="QGX37"/>
      <c r="QGY37"/>
      <c r="QGZ37"/>
      <c r="QHA37"/>
      <c r="QHB37"/>
      <c r="QHC37"/>
      <c r="QHD37"/>
      <c r="QHE37"/>
      <c r="QHF37"/>
      <c r="QHG37"/>
      <c r="QHH37"/>
      <c r="QHI37"/>
      <c r="QHJ37"/>
      <c r="QHK37"/>
      <c r="QHL37"/>
      <c r="QHM37"/>
      <c r="QHN37"/>
      <c r="QHO37"/>
      <c r="QHP37"/>
      <c r="QHQ37"/>
      <c r="QHR37"/>
      <c r="QHS37"/>
      <c r="QHT37"/>
      <c r="QHU37"/>
      <c r="QHV37"/>
      <c r="QHW37"/>
      <c r="QHX37"/>
      <c r="QHY37"/>
      <c r="QHZ37"/>
      <c r="QIA37"/>
      <c r="QIB37"/>
      <c r="QIC37"/>
      <c r="QID37"/>
      <c r="QIE37"/>
      <c r="QIF37"/>
      <c r="QIG37"/>
      <c r="QIH37"/>
      <c r="QII37"/>
      <c r="QIJ37"/>
      <c r="QIK37"/>
      <c r="QIL37"/>
      <c r="QIM37"/>
      <c r="QIN37"/>
      <c r="QIO37"/>
      <c r="QIP37"/>
      <c r="QIQ37"/>
      <c r="QIR37"/>
      <c r="QIS37"/>
      <c r="QIT37"/>
      <c r="QIU37"/>
      <c r="QIV37"/>
      <c r="QIW37"/>
      <c r="QIX37"/>
      <c r="QIY37"/>
      <c r="QIZ37"/>
      <c r="QJA37"/>
      <c r="QJB37"/>
      <c r="QJC37"/>
      <c r="QJD37"/>
      <c r="QJE37"/>
      <c r="QJF37"/>
      <c r="QJG37"/>
      <c r="QJH37"/>
      <c r="QJI37"/>
      <c r="QJJ37"/>
      <c r="QJK37"/>
      <c r="QJL37"/>
      <c r="QJM37"/>
      <c r="QJN37"/>
      <c r="QJO37"/>
      <c r="QJP37"/>
      <c r="QJQ37"/>
      <c r="QJR37"/>
      <c r="QJS37"/>
      <c r="QJT37"/>
      <c r="QJU37"/>
      <c r="QJV37"/>
      <c r="QJW37"/>
      <c r="QJX37"/>
      <c r="QJY37"/>
      <c r="QJZ37"/>
      <c r="QKA37"/>
      <c r="QKB37"/>
      <c r="QKC37"/>
      <c r="QKD37"/>
      <c r="QKE37"/>
      <c r="QKF37"/>
      <c r="QKG37"/>
      <c r="QKH37"/>
      <c r="QKI37"/>
      <c r="QKJ37"/>
      <c r="QKK37"/>
      <c r="QKL37"/>
      <c r="QKM37"/>
      <c r="QKN37"/>
      <c r="QKO37"/>
      <c r="QKP37"/>
      <c r="QKQ37"/>
      <c r="QKR37"/>
      <c r="QKS37"/>
      <c r="QKT37"/>
      <c r="QKU37"/>
      <c r="QKV37"/>
      <c r="QKW37"/>
      <c r="QKX37"/>
      <c r="QKY37"/>
      <c r="QKZ37"/>
      <c r="QLA37"/>
      <c r="QLB37"/>
      <c r="QLC37"/>
      <c r="QLD37"/>
      <c r="QLE37"/>
      <c r="QLF37"/>
      <c r="QLG37"/>
      <c r="QLH37"/>
      <c r="QLI37"/>
      <c r="QLJ37"/>
      <c r="QLK37"/>
      <c r="QLL37"/>
      <c r="QLM37"/>
      <c r="QLN37"/>
      <c r="QLO37"/>
      <c r="QLP37"/>
      <c r="QLQ37"/>
      <c r="QLR37"/>
      <c r="QLS37"/>
      <c r="QLT37"/>
      <c r="QLU37"/>
      <c r="QLV37"/>
      <c r="QLW37"/>
      <c r="QLX37"/>
      <c r="QLY37"/>
      <c r="QLZ37"/>
      <c r="QMA37"/>
      <c r="QMB37"/>
      <c r="QMC37"/>
      <c r="QMD37"/>
      <c r="QME37"/>
      <c r="QMF37"/>
      <c r="QMG37"/>
      <c r="QMH37"/>
      <c r="QMI37"/>
      <c r="QMJ37"/>
      <c r="QMK37"/>
      <c r="QML37"/>
      <c r="QMM37"/>
      <c r="QMN37"/>
      <c r="QMO37"/>
      <c r="QMP37"/>
      <c r="QMQ37"/>
      <c r="QMR37"/>
      <c r="QMS37"/>
      <c r="QMT37"/>
      <c r="QMU37"/>
      <c r="QMV37"/>
      <c r="QMW37"/>
      <c r="QMX37"/>
      <c r="QMY37"/>
      <c r="QMZ37"/>
      <c r="QNA37"/>
      <c r="QNB37"/>
      <c r="QNC37"/>
      <c r="QND37"/>
      <c r="QNE37"/>
      <c r="QNF37"/>
      <c r="QNG37"/>
      <c r="QNH37"/>
      <c r="QNI37"/>
      <c r="QNJ37"/>
      <c r="QNK37"/>
      <c r="QNL37"/>
      <c r="QNM37"/>
      <c r="QNN37"/>
      <c r="QNO37"/>
      <c r="QNP37"/>
      <c r="QNQ37"/>
      <c r="QNR37"/>
      <c r="QNS37"/>
      <c r="QNT37"/>
      <c r="QNU37"/>
      <c r="QNV37"/>
      <c r="QNW37"/>
      <c r="QNX37"/>
      <c r="QNY37"/>
      <c r="QNZ37"/>
      <c r="QOA37"/>
      <c r="QOB37"/>
      <c r="QOC37"/>
      <c r="QOD37"/>
      <c r="QOE37"/>
      <c r="QOF37"/>
      <c r="QOG37"/>
      <c r="QOH37"/>
      <c r="QOI37"/>
      <c r="QOJ37"/>
      <c r="QOK37"/>
      <c r="QOL37"/>
      <c r="QOM37"/>
      <c r="QON37"/>
      <c r="QOO37"/>
      <c r="QOP37"/>
      <c r="QOQ37"/>
      <c r="QOR37"/>
      <c r="QOS37"/>
      <c r="QOT37"/>
      <c r="QOU37"/>
      <c r="QOV37"/>
      <c r="QOW37"/>
      <c r="QOX37"/>
      <c r="QOY37"/>
      <c r="QOZ37"/>
      <c r="QPA37"/>
      <c r="QPB37"/>
      <c r="QPC37"/>
      <c r="QPD37"/>
      <c r="QPE37"/>
      <c r="QPF37"/>
      <c r="QPG37"/>
      <c r="QPH37"/>
      <c r="QPI37"/>
      <c r="QPJ37"/>
      <c r="QPK37"/>
      <c r="QPL37"/>
      <c r="QPM37"/>
      <c r="QPN37"/>
      <c r="QPO37"/>
      <c r="QPP37"/>
      <c r="QPQ37"/>
      <c r="QPR37"/>
      <c r="QPS37"/>
      <c r="QPT37"/>
      <c r="QPU37"/>
      <c r="QPV37"/>
      <c r="QPW37"/>
      <c r="QPX37"/>
      <c r="QPY37"/>
      <c r="QPZ37"/>
      <c r="QQA37"/>
      <c r="QQB37"/>
      <c r="QQC37"/>
      <c r="QQD37"/>
      <c r="QQE37"/>
      <c r="QQF37"/>
      <c r="QQG37"/>
      <c r="QQH37"/>
      <c r="QQI37"/>
      <c r="QQJ37"/>
      <c r="QQK37"/>
      <c r="QQL37"/>
      <c r="QQM37"/>
      <c r="QQN37"/>
      <c r="QQO37"/>
      <c r="QQP37"/>
      <c r="QQQ37"/>
      <c r="QQR37"/>
      <c r="QQS37"/>
      <c r="QQT37"/>
      <c r="QQU37"/>
      <c r="QQV37"/>
      <c r="QQW37"/>
      <c r="QQX37"/>
      <c r="QQY37"/>
      <c r="QQZ37"/>
      <c r="QRA37"/>
      <c r="QRB37"/>
      <c r="QRC37"/>
      <c r="QRD37"/>
      <c r="QRE37"/>
      <c r="QRF37"/>
      <c r="QRG37"/>
      <c r="QRH37"/>
      <c r="QRI37"/>
      <c r="QRJ37"/>
      <c r="QRK37"/>
      <c r="QRL37"/>
      <c r="QRM37"/>
      <c r="QRN37"/>
      <c r="QRO37"/>
      <c r="QRP37"/>
      <c r="QRQ37"/>
      <c r="QRR37"/>
      <c r="QRS37"/>
      <c r="QRT37"/>
      <c r="QRU37"/>
      <c r="QRV37"/>
      <c r="QRW37"/>
      <c r="QRX37"/>
      <c r="QRY37"/>
      <c r="QRZ37"/>
      <c r="QSA37"/>
      <c r="QSB37"/>
      <c r="QSC37"/>
      <c r="QSD37"/>
      <c r="QSE37"/>
      <c r="QSF37"/>
      <c r="QSG37"/>
      <c r="QSH37"/>
      <c r="QSI37"/>
      <c r="QSJ37"/>
      <c r="QSK37"/>
      <c r="QSL37"/>
      <c r="QSM37"/>
      <c r="QSN37"/>
      <c r="QSO37"/>
      <c r="QSP37"/>
      <c r="QSQ37"/>
      <c r="QSR37"/>
      <c r="QSS37"/>
      <c r="QST37"/>
      <c r="QSU37"/>
      <c r="QSV37"/>
      <c r="QSW37"/>
      <c r="QSX37"/>
      <c r="QSY37"/>
      <c r="QSZ37"/>
      <c r="QTA37"/>
      <c r="QTB37"/>
      <c r="QTC37"/>
      <c r="QTD37"/>
      <c r="QTE37"/>
      <c r="QTF37"/>
      <c r="QTG37"/>
      <c r="QTH37"/>
      <c r="QTI37"/>
      <c r="QTJ37"/>
      <c r="QTK37"/>
      <c r="QTL37"/>
      <c r="QTM37"/>
      <c r="QTN37"/>
      <c r="QTO37"/>
      <c r="QTP37"/>
      <c r="QTQ37"/>
      <c r="QTR37"/>
      <c r="QTS37"/>
      <c r="QTT37"/>
      <c r="QTU37"/>
      <c r="QTV37"/>
      <c r="QTW37"/>
      <c r="QTX37"/>
      <c r="QTY37"/>
      <c r="QTZ37"/>
      <c r="QUA37"/>
      <c r="QUB37"/>
      <c r="QUC37"/>
      <c r="QUD37"/>
      <c r="QUE37"/>
      <c r="QUF37"/>
      <c r="QUG37"/>
      <c r="QUH37"/>
      <c r="QUI37"/>
      <c r="QUJ37"/>
      <c r="QUK37"/>
      <c r="QUL37"/>
      <c r="QUM37"/>
      <c r="QUN37"/>
      <c r="QUO37"/>
      <c r="QUP37"/>
      <c r="QUQ37"/>
      <c r="QUR37"/>
      <c r="QUS37"/>
      <c r="QUT37"/>
      <c r="QUU37"/>
      <c r="QUV37"/>
      <c r="QUW37"/>
      <c r="QUX37"/>
      <c r="QUY37"/>
      <c r="QUZ37"/>
      <c r="QVA37"/>
      <c r="QVB37"/>
      <c r="QVC37"/>
      <c r="QVD37"/>
      <c r="QVE37"/>
      <c r="QVF37"/>
      <c r="QVG37"/>
      <c r="QVH37"/>
      <c r="QVI37"/>
      <c r="QVJ37"/>
      <c r="QVK37"/>
      <c r="QVL37"/>
      <c r="QVM37"/>
      <c r="QVN37"/>
      <c r="QVO37"/>
      <c r="QVP37"/>
      <c r="QVQ37"/>
      <c r="QVR37"/>
      <c r="QVS37"/>
      <c r="QVT37"/>
      <c r="QVU37"/>
      <c r="QVV37"/>
      <c r="QVW37"/>
      <c r="QVX37"/>
      <c r="QVY37"/>
      <c r="QVZ37"/>
      <c r="QWA37"/>
      <c r="QWB37"/>
      <c r="QWC37"/>
      <c r="QWD37"/>
      <c r="QWE37"/>
      <c r="QWF37"/>
      <c r="QWG37"/>
      <c r="QWH37"/>
      <c r="QWI37"/>
      <c r="QWJ37"/>
      <c r="QWK37"/>
      <c r="QWL37"/>
      <c r="QWM37"/>
      <c r="QWN37"/>
      <c r="QWO37"/>
      <c r="QWP37"/>
      <c r="QWQ37"/>
      <c r="QWR37"/>
      <c r="QWS37"/>
      <c r="QWT37"/>
      <c r="QWU37"/>
      <c r="QWV37"/>
      <c r="QWW37"/>
      <c r="QWX37"/>
      <c r="QWY37"/>
      <c r="QWZ37"/>
      <c r="QXA37"/>
      <c r="QXB37"/>
      <c r="QXC37"/>
      <c r="QXD37"/>
      <c r="QXE37"/>
      <c r="QXF37"/>
      <c r="QXG37"/>
      <c r="QXH37"/>
      <c r="QXI37"/>
      <c r="QXJ37"/>
      <c r="QXK37"/>
      <c r="QXL37"/>
      <c r="QXM37"/>
      <c r="QXN37"/>
      <c r="QXO37"/>
      <c r="QXP37"/>
      <c r="QXQ37"/>
      <c r="QXR37"/>
      <c r="QXS37"/>
      <c r="QXT37"/>
      <c r="QXU37"/>
      <c r="QXV37"/>
      <c r="QXW37"/>
      <c r="QXX37"/>
      <c r="QXY37"/>
      <c r="QXZ37"/>
      <c r="QYA37"/>
      <c r="QYB37"/>
      <c r="QYC37"/>
      <c r="QYD37"/>
      <c r="QYE37"/>
      <c r="QYF37"/>
      <c r="QYG37"/>
      <c r="QYH37"/>
      <c r="QYI37"/>
      <c r="QYJ37"/>
      <c r="QYK37"/>
      <c r="QYL37"/>
      <c r="QYM37"/>
      <c r="QYN37"/>
      <c r="QYO37"/>
      <c r="QYP37"/>
      <c r="QYQ37"/>
      <c r="QYR37"/>
      <c r="QYS37"/>
      <c r="QYT37"/>
      <c r="QYU37"/>
      <c r="QYV37"/>
      <c r="QYW37"/>
      <c r="QYX37"/>
      <c r="QYY37"/>
      <c r="QYZ37"/>
      <c r="QZA37"/>
      <c r="QZB37"/>
      <c r="QZC37"/>
      <c r="QZD37"/>
      <c r="QZE37"/>
      <c r="QZF37"/>
      <c r="QZG37"/>
      <c r="QZH37"/>
      <c r="QZI37"/>
      <c r="QZJ37"/>
      <c r="QZK37"/>
      <c r="QZL37"/>
      <c r="QZM37"/>
      <c r="QZN37"/>
      <c r="QZO37"/>
      <c r="QZP37"/>
      <c r="QZQ37"/>
      <c r="QZR37"/>
      <c r="QZS37"/>
      <c r="QZT37"/>
      <c r="QZU37"/>
      <c r="QZV37"/>
      <c r="QZW37"/>
      <c r="QZX37"/>
      <c r="QZY37"/>
      <c r="QZZ37"/>
      <c r="RAA37"/>
      <c r="RAB37"/>
      <c r="RAC37"/>
      <c r="RAD37"/>
      <c r="RAE37"/>
      <c r="RAF37"/>
      <c r="RAG37"/>
      <c r="RAH37"/>
      <c r="RAI37"/>
      <c r="RAJ37"/>
      <c r="RAK37"/>
      <c r="RAL37"/>
      <c r="RAM37"/>
      <c r="RAN37"/>
      <c r="RAO37"/>
      <c r="RAP37"/>
      <c r="RAQ37"/>
      <c r="RAR37"/>
      <c r="RAS37"/>
      <c r="RAT37"/>
      <c r="RAU37"/>
      <c r="RAV37"/>
      <c r="RAW37"/>
      <c r="RAX37"/>
      <c r="RAY37"/>
      <c r="RAZ37"/>
      <c r="RBA37"/>
      <c r="RBB37"/>
      <c r="RBC37"/>
      <c r="RBD37"/>
      <c r="RBE37"/>
      <c r="RBF37"/>
      <c r="RBG37"/>
      <c r="RBH37"/>
      <c r="RBI37"/>
      <c r="RBJ37"/>
      <c r="RBK37"/>
      <c r="RBL37"/>
      <c r="RBM37"/>
      <c r="RBN37"/>
      <c r="RBO37"/>
      <c r="RBP37"/>
      <c r="RBQ37"/>
      <c r="RBR37"/>
      <c r="RBS37"/>
      <c r="RBT37"/>
      <c r="RBU37"/>
      <c r="RBV37"/>
      <c r="RBW37"/>
      <c r="RBX37"/>
      <c r="RBY37"/>
      <c r="RBZ37"/>
      <c r="RCA37"/>
      <c r="RCB37"/>
      <c r="RCC37"/>
      <c r="RCD37"/>
      <c r="RCE37"/>
      <c r="RCF37"/>
      <c r="RCG37"/>
      <c r="RCH37"/>
      <c r="RCI37"/>
      <c r="RCJ37"/>
      <c r="RCK37"/>
      <c r="RCL37"/>
      <c r="RCM37"/>
      <c r="RCN37"/>
      <c r="RCO37"/>
      <c r="RCP37"/>
      <c r="RCQ37"/>
      <c r="RCR37"/>
      <c r="RCS37"/>
      <c r="RCT37"/>
      <c r="RCU37"/>
      <c r="RCV37"/>
      <c r="RCW37"/>
      <c r="RCX37"/>
      <c r="RCY37"/>
      <c r="RCZ37"/>
      <c r="RDA37"/>
      <c r="RDB37"/>
      <c r="RDC37"/>
      <c r="RDD37"/>
      <c r="RDE37"/>
      <c r="RDF37"/>
      <c r="RDG37"/>
      <c r="RDH37"/>
      <c r="RDI37"/>
      <c r="RDJ37"/>
      <c r="RDK37"/>
      <c r="RDL37"/>
      <c r="RDM37"/>
      <c r="RDN37"/>
      <c r="RDO37"/>
      <c r="RDP37"/>
      <c r="RDQ37"/>
      <c r="RDR37"/>
      <c r="RDS37"/>
      <c r="RDT37"/>
      <c r="RDU37"/>
      <c r="RDV37"/>
      <c r="RDW37"/>
      <c r="RDX37"/>
      <c r="RDY37"/>
      <c r="RDZ37"/>
      <c r="REA37"/>
      <c r="REB37"/>
      <c r="REC37"/>
      <c r="RED37"/>
      <c r="REE37"/>
      <c r="REF37"/>
      <c r="REG37"/>
      <c r="REH37"/>
      <c r="REI37"/>
      <c r="REJ37"/>
      <c r="REK37"/>
      <c r="REL37"/>
      <c r="REM37"/>
      <c r="REN37"/>
      <c r="REO37"/>
      <c r="REP37"/>
      <c r="REQ37"/>
      <c r="RER37"/>
      <c r="RES37"/>
      <c r="RET37"/>
      <c r="REU37"/>
      <c r="REV37"/>
      <c r="REW37"/>
      <c r="REX37"/>
      <c r="REY37"/>
      <c r="REZ37"/>
      <c r="RFA37"/>
      <c r="RFB37"/>
      <c r="RFC37"/>
      <c r="RFD37"/>
      <c r="RFE37"/>
      <c r="RFF37"/>
      <c r="RFG37"/>
      <c r="RFH37"/>
      <c r="RFI37"/>
      <c r="RFJ37"/>
      <c r="RFK37"/>
      <c r="RFL37"/>
      <c r="RFM37"/>
      <c r="RFN37"/>
      <c r="RFO37"/>
      <c r="RFP37"/>
      <c r="RFQ37"/>
      <c r="RFR37"/>
      <c r="RFS37"/>
      <c r="RFT37"/>
      <c r="RFU37"/>
      <c r="RFV37"/>
      <c r="RFW37"/>
      <c r="RFX37"/>
      <c r="RFY37"/>
      <c r="RFZ37"/>
      <c r="RGA37"/>
      <c r="RGB37"/>
      <c r="RGC37"/>
      <c r="RGD37"/>
      <c r="RGE37"/>
      <c r="RGF37"/>
      <c r="RGG37"/>
      <c r="RGH37"/>
      <c r="RGI37"/>
      <c r="RGJ37"/>
      <c r="RGK37"/>
      <c r="RGL37"/>
      <c r="RGM37"/>
      <c r="RGN37"/>
      <c r="RGO37"/>
      <c r="RGP37"/>
      <c r="RGQ37"/>
      <c r="RGR37"/>
      <c r="RGS37"/>
      <c r="RGT37"/>
      <c r="RGU37"/>
      <c r="RGV37"/>
      <c r="RGW37"/>
      <c r="RGX37"/>
      <c r="RGY37"/>
      <c r="RGZ37"/>
      <c r="RHA37"/>
      <c r="RHB37"/>
      <c r="RHC37"/>
      <c r="RHD37"/>
      <c r="RHE37"/>
      <c r="RHF37"/>
      <c r="RHG37"/>
      <c r="RHH37"/>
      <c r="RHI37"/>
      <c r="RHJ37"/>
      <c r="RHK37"/>
      <c r="RHL37"/>
      <c r="RHM37"/>
      <c r="RHN37"/>
      <c r="RHO37"/>
      <c r="RHP37"/>
      <c r="RHQ37"/>
      <c r="RHR37"/>
      <c r="RHS37"/>
      <c r="RHT37"/>
      <c r="RHU37"/>
      <c r="RHV37"/>
      <c r="RHW37"/>
      <c r="RHX37"/>
      <c r="RHY37"/>
      <c r="RHZ37"/>
      <c r="RIA37"/>
      <c r="RIB37"/>
      <c r="RIC37"/>
      <c r="RID37"/>
      <c r="RIE37"/>
      <c r="RIF37"/>
      <c r="RIG37"/>
      <c r="RIH37"/>
      <c r="RII37"/>
      <c r="RIJ37"/>
      <c r="RIK37"/>
      <c r="RIL37"/>
      <c r="RIM37"/>
      <c r="RIN37"/>
      <c r="RIO37"/>
      <c r="RIP37"/>
      <c r="RIQ37"/>
      <c r="RIR37"/>
      <c r="RIS37"/>
      <c r="RIT37"/>
      <c r="RIU37"/>
      <c r="RIV37"/>
      <c r="RIW37"/>
      <c r="RIX37"/>
      <c r="RIY37"/>
      <c r="RIZ37"/>
      <c r="RJA37"/>
      <c r="RJB37"/>
      <c r="RJC37"/>
      <c r="RJD37"/>
      <c r="RJE37"/>
      <c r="RJF37"/>
      <c r="RJG37"/>
      <c r="RJH37"/>
      <c r="RJI37"/>
      <c r="RJJ37"/>
      <c r="RJK37"/>
      <c r="RJL37"/>
      <c r="RJM37"/>
      <c r="RJN37"/>
      <c r="RJO37"/>
      <c r="RJP37"/>
      <c r="RJQ37"/>
      <c r="RJR37"/>
      <c r="RJS37"/>
      <c r="RJT37"/>
      <c r="RJU37"/>
      <c r="RJV37"/>
      <c r="RJW37"/>
      <c r="RJX37"/>
      <c r="RJY37"/>
      <c r="RJZ37"/>
      <c r="RKA37"/>
      <c r="RKB37"/>
      <c r="RKC37"/>
      <c r="RKD37"/>
      <c r="RKE37"/>
      <c r="RKF37"/>
      <c r="RKG37"/>
      <c r="RKH37"/>
      <c r="RKI37"/>
      <c r="RKJ37"/>
      <c r="RKK37"/>
      <c r="RKL37"/>
      <c r="RKM37"/>
      <c r="RKN37"/>
      <c r="RKO37"/>
      <c r="RKP37"/>
      <c r="RKQ37"/>
      <c r="RKR37"/>
      <c r="RKS37"/>
      <c r="RKT37"/>
      <c r="RKU37"/>
      <c r="RKV37"/>
      <c r="RKW37"/>
      <c r="RKX37"/>
      <c r="RKY37"/>
      <c r="RKZ37"/>
      <c r="RLA37"/>
      <c r="RLB37"/>
      <c r="RLC37"/>
      <c r="RLD37"/>
      <c r="RLE37"/>
      <c r="RLF37"/>
      <c r="RLG37"/>
      <c r="RLH37"/>
      <c r="RLI37"/>
      <c r="RLJ37"/>
      <c r="RLK37"/>
      <c r="RLL37"/>
      <c r="RLM37"/>
      <c r="RLN37"/>
      <c r="RLO37"/>
      <c r="RLP37"/>
      <c r="RLQ37"/>
      <c r="RLR37"/>
      <c r="RLS37"/>
      <c r="RLT37"/>
      <c r="RLU37"/>
      <c r="RLV37"/>
      <c r="RLW37"/>
      <c r="RLX37"/>
      <c r="RLY37"/>
      <c r="RLZ37"/>
      <c r="RMA37"/>
      <c r="RMB37"/>
      <c r="RMC37"/>
      <c r="RMD37"/>
      <c r="RME37"/>
      <c r="RMF37"/>
      <c r="RMG37"/>
      <c r="RMH37"/>
      <c r="RMI37"/>
      <c r="RMJ37"/>
      <c r="RMK37"/>
      <c r="RML37"/>
      <c r="RMM37"/>
      <c r="RMN37"/>
      <c r="RMO37"/>
      <c r="RMP37"/>
      <c r="RMQ37"/>
      <c r="RMR37"/>
      <c r="RMS37"/>
      <c r="RMT37"/>
      <c r="RMU37"/>
      <c r="RMV37"/>
      <c r="RMW37"/>
      <c r="RMX37"/>
      <c r="RMY37"/>
      <c r="RMZ37"/>
      <c r="RNA37"/>
      <c r="RNB37"/>
      <c r="RNC37"/>
      <c r="RND37"/>
      <c r="RNE37"/>
      <c r="RNF37"/>
      <c r="RNG37"/>
      <c r="RNH37"/>
      <c r="RNI37"/>
      <c r="RNJ37"/>
      <c r="RNK37"/>
      <c r="RNL37"/>
      <c r="RNM37"/>
      <c r="RNN37"/>
      <c r="RNO37"/>
      <c r="RNP37"/>
      <c r="RNQ37"/>
      <c r="RNR37"/>
      <c r="RNS37"/>
      <c r="RNT37"/>
      <c r="RNU37"/>
      <c r="RNV37"/>
      <c r="RNW37"/>
      <c r="RNX37"/>
      <c r="RNY37"/>
      <c r="RNZ37"/>
      <c r="ROA37"/>
      <c r="ROB37"/>
      <c r="ROC37"/>
      <c r="ROD37"/>
      <c r="ROE37"/>
      <c r="ROF37"/>
      <c r="ROG37"/>
      <c r="ROH37"/>
      <c r="ROI37"/>
      <c r="ROJ37"/>
      <c r="ROK37"/>
      <c r="ROL37"/>
      <c r="ROM37"/>
      <c r="RON37"/>
      <c r="ROO37"/>
      <c r="ROP37"/>
      <c r="ROQ37"/>
      <c r="ROR37"/>
      <c r="ROS37"/>
      <c r="ROT37"/>
      <c r="ROU37"/>
      <c r="ROV37"/>
      <c r="ROW37"/>
      <c r="ROX37"/>
      <c r="ROY37"/>
      <c r="ROZ37"/>
      <c r="RPA37"/>
      <c r="RPB37"/>
      <c r="RPC37"/>
      <c r="RPD37"/>
      <c r="RPE37"/>
      <c r="RPF37"/>
      <c r="RPG37"/>
      <c r="RPH37"/>
      <c r="RPI37"/>
      <c r="RPJ37"/>
      <c r="RPK37"/>
      <c r="RPL37"/>
      <c r="RPM37"/>
      <c r="RPN37"/>
      <c r="RPO37"/>
      <c r="RPP37"/>
      <c r="RPQ37"/>
      <c r="RPR37"/>
      <c r="RPS37"/>
      <c r="RPT37"/>
      <c r="RPU37"/>
      <c r="RPV37"/>
      <c r="RPW37"/>
      <c r="RPX37"/>
      <c r="RPY37"/>
      <c r="RPZ37"/>
      <c r="RQA37"/>
      <c r="RQB37"/>
      <c r="RQC37"/>
      <c r="RQD37"/>
      <c r="RQE37"/>
      <c r="RQF37"/>
      <c r="RQG37"/>
      <c r="RQH37"/>
      <c r="RQI37"/>
      <c r="RQJ37"/>
      <c r="RQK37"/>
      <c r="RQL37"/>
      <c r="RQM37"/>
      <c r="RQN37"/>
      <c r="RQO37"/>
      <c r="RQP37"/>
      <c r="RQQ37"/>
      <c r="RQR37"/>
      <c r="RQS37"/>
      <c r="RQT37"/>
      <c r="RQU37"/>
      <c r="RQV37"/>
      <c r="RQW37"/>
      <c r="RQX37"/>
      <c r="RQY37"/>
      <c r="RQZ37"/>
      <c r="RRA37"/>
      <c r="RRB37"/>
      <c r="RRC37"/>
      <c r="RRD37"/>
      <c r="RRE37"/>
      <c r="RRF37"/>
      <c r="RRG37"/>
      <c r="RRH37"/>
      <c r="RRI37"/>
      <c r="RRJ37"/>
      <c r="RRK37"/>
      <c r="RRL37"/>
      <c r="RRM37"/>
      <c r="RRN37"/>
      <c r="RRO37"/>
      <c r="RRP37"/>
      <c r="RRQ37"/>
      <c r="RRR37"/>
      <c r="RRS37"/>
      <c r="RRT37"/>
      <c r="RRU37"/>
      <c r="RRV37"/>
      <c r="RRW37"/>
      <c r="RRX37"/>
      <c r="RRY37"/>
      <c r="RRZ37"/>
      <c r="RSA37"/>
      <c r="RSB37"/>
      <c r="RSC37"/>
      <c r="RSD37"/>
      <c r="RSE37"/>
      <c r="RSF37"/>
      <c r="RSG37"/>
      <c r="RSH37"/>
      <c r="RSI37"/>
      <c r="RSJ37"/>
      <c r="RSK37"/>
      <c r="RSL37"/>
      <c r="RSM37"/>
      <c r="RSN37"/>
      <c r="RSO37"/>
      <c r="RSP37"/>
      <c r="RSQ37"/>
      <c r="RSR37"/>
      <c r="RSS37"/>
      <c r="RST37"/>
      <c r="RSU37"/>
      <c r="RSV37"/>
      <c r="RSW37"/>
      <c r="RSX37"/>
      <c r="RSY37"/>
      <c r="RSZ37"/>
      <c r="RTA37"/>
      <c r="RTB37"/>
      <c r="RTC37"/>
      <c r="RTD37"/>
      <c r="RTE37"/>
      <c r="RTF37"/>
      <c r="RTG37"/>
      <c r="RTH37"/>
      <c r="RTI37"/>
      <c r="RTJ37"/>
      <c r="RTK37"/>
      <c r="RTL37"/>
      <c r="RTM37"/>
      <c r="RTN37"/>
      <c r="RTO37"/>
      <c r="RTP37"/>
      <c r="RTQ37"/>
      <c r="RTR37"/>
      <c r="RTS37"/>
      <c r="RTT37"/>
      <c r="RTU37"/>
      <c r="RTV37"/>
      <c r="RTW37"/>
      <c r="RTX37"/>
      <c r="RTY37"/>
      <c r="RTZ37"/>
      <c r="RUA37"/>
      <c r="RUB37"/>
      <c r="RUC37"/>
      <c r="RUD37"/>
      <c r="RUE37"/>
      <c r="RUF37"/>
      <c r="RUG37"/>
      <c r="RUH37"/>
      <c r="RUI37"/>
      <c r="RUJ37"/>
      <c r="RUK37"/>
      <c r="RUL37"/>
      <c r="RUM37"/>
      <c r="RUN37"/>
      <c r="RUO37"/>
      <c r="RUP37"/>
      <c r="RUQ37"/>
      <c r="RUR37"/>
      <c r="RUS37"/>
      <c r="RUT37"/>
      <c r="RUU37"/>
      <c r="RUV37"/>
      <c r="RUW37"/>
      <c r="RUX37"/>
      <c r="RUY37"/>
      <c r="RUZ37"/>
      <c r="RVA37"/>
      <c r="RVB37"/>
      <c r="RVC37"/>
      <c r="RVD37"/>
      <c r="RVE37"/>
      <c r="RVF37"/>
      <c r="RVG37"/>
      <c r="RVH37"/>
      <c r="RVI37"/>
      <c r="RVJ37"/>
      <c r="RVK37"/>
      <c r="RVL37"/>
      <c r="RVM37"/>
      <c r="RVN37"/>
      <c r="RVO37"/>
      <c r="RVP37"/>
      <c r="RVQ37"/>
      <c r="RVR37"/>
      <c r="RVS37"/>
      <c r="RVT37"/>
      <c r="RVU37"/>
      <c r="RVV37"/>
      <c r="RVW37"/>
      <c r="RVX37"/>
      <c r="RVY37"/>
      <c r="RVZ37"/>
      <c r="RWA37"/>
      <c r="RWB37"/>
      <c r="RWC37"/>
      <c r="RWD37"/>
      <c r="RWE37"/>
      <c r="RWF37"/>
      <c r="RWG37"/>
      <c r="RWH37"/>
      <c r="RWI37"/>
      <c r="RWJ37"/>
      <c r="RWK37"/>
      <c r="RWL37"/>
      <c r="RWM37"/>
      <c r="RWN37"/>
      <c r="RWO37"/>
      <c r="RWP37"/>
      <c r="RWQ37"/>
      <c r="RWR37"/>
      <c r="RWS37"/>
      <c r="RWT37"/>
      <c r="RWU37"/>
      <c r="RWV37"/>
      <c r="RWW37"/>
      <c r="RWX37"/>
      <c r="RWY37"/>
      <c r="RWZ37"/>
      <c r="RXA37"/>
      <c r="RXB37"/>
      <c r="RXC37"/>
      <c r="RXD37"/>
      <c r="RXE37"/>
      <c r="RXF37"/>
      <c r="RXG37"/>
      <c r="RXH37"/>
      <c r="RXI37"/>
      <c r="RXJ37"/>
      <c r="RXK37"/>
      <c r="RXL37"/>
      <c r="RXM37"/>
      <c r="RXN37"/>
      <c r="RXO37"/>
      <c r="RXP37"/>
      <c r="RXQ37"/>
      <c r="RXR37"/>
      <c r="RXS37"/>
      <c r="RXT37"/>
      <c r="RXU37"/>
      <c r="RXV37"/>
      <c r="RXW37"/>
      <c r="RXX37"/>
      <c r="RXY37"/>
      <c r="RXZ37"/>
      <c r="RYA37"/>
      <c r="RYB37"/>
      <c r="RYC37"/>
      <c r="RYD37"/>
      <c r="RYE37"/>
      <c r="RYF37"/>
      <c r="RYG37"/>
      <c r="RYH37"/>
      <c r="RYI37"/>
      <c r="RYJ37"/>
      <c r="RYK37"/>
      <c r="RYL37"/>
      <c r="RYM37"/>
      <c r="RYN37"/>
      <c r="RYO37"/>
      <c r="RYP37"/>
      <c r="RYQ37"/>
      <c r="RYR37"/>
      <c r="RYS37"/>
      <c r="RYT37"/>
      <c r="RYU37"/>
      <c r="RYV37"/>
      <c r="RYW37"/>
      <c r="RYX37"/>
      <c r="RYY37"/>
      <c r="RYZ37"/>
      <c r="RZA37"/>
      <c r="RZB37"/>
      <c r="RZC37"/>
      <c r="RZD37"/>
      <c r="RZE37"/>
      <c r="RZF37"/>
      <c r="RZG37"/>
      <c r="RZH37"/>
      <c r="RZI37"/>
      <c r="RZJ37"/>
      <c r="RZK37"/>
      <c r="RZL37"/>
      <c r="RZM37"/>
      <c r="RZN37"/>
      <c r="RZO37"/>
      <c r="RZP37"/>
      <c r="RZQ37"/>
      <c r="RZR37"/>
      <c r="RZS37"/>
      <c r="RZT37"/>
      <c r="RZU37"/>
      <c r="RZV37"/>
      <c r="RZW37"/>
      <c r="RZX37"/>
      <c r="RZY37"/>
      <c r="RZZ37"/>
      <c r="SAA37"/>
      <c r="SAB37"/>
      <c r="SAC37"/>
      <c r="SAD37"/>
      <c r="SAE37"/>
      <c r="SAF37"/>
      <c r="SAG37"/>
      <c r="SAH37"/>
      <c r="SAI37"/>
      <c r="SAJ37"/>
      <c r="SAK37"/>
      <c r="SAL37"/>
      <c r="SAM37"/>
      <c r="SAN37"/>
      <c r="SAO37"/>
      <c r="SAP37"/>
      <c r="SAQ37"/>
      <c r="SAR37"/>
      <c r="SAS37"/>
      <c r="SAT37"/>
      <c r="SAU37"/>
      <c r="SAV37"/>
      <c r="SAW37"/>
      <c r="SAX37"/>
      <c r="SAY37"/>
      <c r="SAZ37"/>
      <c r="SBA37"/>
      <c r="SBB37"/>
      <c r="SBC37"/>
      <c r="SBD37"/>
      <c r="SBE37"/>
      <c r="SBF37"/>
      <c r="SBG37"/>
      <c r="SBH37"/>
      <c r="SBI37"/>
      <c r="SBJ37"/>
      <c r="SBK37"/>
      <c r="SBL37"/>
      <c r="SBM37"/>
      <c r="SBN37"/>
      <c r="SBO37"/>
      <c r="SBP37"/>
      <c r="SBQ37"/>
      <c r="SBR37"/>
      <c r="SBS37"/>
      <c r="SBT37"/>
      <c r="SBU37"/>
      <c r="SBV37"/>
      <c r="SBW37"/>
      <c r="SBX37"/>
      <c r="SBY37"/>
      <c r="SBZ37"/>
      <c r="SCA37"/>
      <c r="SCB37"/>
      <c r="SCC37"/>
      <c r="SCD37"/>
      <c r="SCE37"/>
      <c r="SCF37"/>
      <c r="SCG37"/>
      <c r="SCH37"/>
      <c r="SCI37"/>
      <c r="SCJ37"/>
      <c r="SCK37"/>
      <c r="SCL37"/>
      <c r="SCM37"/>
      <c r="SCN37"/>
      <c r="SCO37"/>
      <c r="SCP37"/>
      <c r="SCQ37"/>
      <c r="SCR37"/>
      <c r="SCS37"/>
      <c r="SCT37"/>
      <c r="SCU37"/>
      <c r="SCV37"/>
      <c r="SCW37"/>
      <c r="SCX37"/>
      <c r="SCY37"/>
      <c r="SCZ37"/>
      <c r="SDA37"/>
      <c r="SDB37"/>
      <c r="SDC37"/>
      <c r="SDD37"/>
      <c r="SDE37"/>
      <c r="SDF37"/>
      <c r="SDG37"/>
      <c r="SDH37"/>
      <c r="SDI37"/>
      <c r="SDJ37"/>
      <c r="SDK37"/>
      <c r="SDL37"/>
      <c r="SDM37"/>
      <c r="SDN37"/>
      <c r="SDO37"/>
      <c r="SDP37"/>
      <c r="SDQ37"/>
      <c r="SDR37"/>
      <c r="SDS37"/>
      <c r="SDT37"/>
      <c r="SDU37"/>
      <c r="SDV37"/>
      <c r="SDW37"/>
      <c r="SDX37"/>
      <c r="SDY37"/>
      <c r="SDZ37"/>
      <c r="SEA37"/>
      <c r="SEB37"/>
      <c r="SEC37"/>
      <c r="SED37"/>
      <c r="SEE37"/>
      <c r="SEF37"/>
      <c r="SEG37"/>
      <c r="SEH37"/>
      <c r="SEI37"/>
      <c r="SEJ37"/>
      <c r="SEK37"/>
      <c r="SEL37"/>
      <c r="SEM37"/>
      <c r="SEN37"/>
      <c r="SEO37"/>
      <c r="SEP37"/>
      <c r="SEQ37"/>
      <c r="SER37"/>
      <c r="SES37"/>
      <c r="SET37"/>
      <c r="SEU37"/>
      <c r="SEV37"/>
      <c r="SEW37"/>
      <c r="SEX37"/>
      <c r="SEY37"/>
      <c r="SEZ37"/>
      <c r="SFA37"/>
      <c r="SFB37"/>
      <c r="SFC37"/>
      <c r="SFD37"/>
      <c r="SFE37"/>
      <c r="SFF37"/>
      <c r="SFG37"/>
      <c r="SFH37"/>
      <c r="SFI37"/>
      <c r="SFJ37"/>
      <c r="SFK37"/>
      <c r="SFL37"/>
      <c r="SFM37"/>
      <c r="SFN37"/>
      <c r="SFO37"/>
      <c r="SFP37"/>
      <c r="SFQ37"/>
      <c r="SFR37"/>
      <c r="SFS37"/>
      <c r="SFT37"/>
      <c r="SFU37"/>
      <c r="SFV37"/>
      <c r="SFW37"/>
      <c r="SFX37"/>
      <c r="SFY37"/>
      <c r="SFZ37"/>
      <c r="SGA37"/>
      <c r="SGB37"/>
      <c r="SGC37"/>
      <c r="SGD37"/>
      <c r="SGE37"/>
      <c r="SGF37"/>
      <c r="SGG37"/>
      <c r="SGH37"/>
      <c r="SGI37"/>
      <c r="SGJ37"/>
      <c r="SGK37"/>
      <c r="SGL37"/>
      <c r="SGM37"/>
      <c r="SGN37"/>
      <c r="SGO37"/>
      <c r="SGP37"/>
      <c r="SGQ37"/>
      <c r="SGR37"/>
      <c r="SGS37"/>
      <c r="SGT37"/>
      <c r="SGU37"/>
      <c r="SGV37"/>
      <c r="SGW37"/>
      <c r="SGX37"/>
      <c r="SGY37"/>
      <c r="SGZ37"/>
      <c r="SHA37"/>
      <c r="SHB37"/>
      <c r="SHC37"/>
      <c r="SHD37"/>
      <c r="SHE37"/>
      <c r="SHF37"/>
      <c r="SHG37"/>
      <c r="SHH37"/>
      <c r="SHI37"/>
      <c r="SHJ37"/>
      <c r="SHK37"/>
      <c r="SHL37"/>
      <c r="SHM37"/>
      <c r="SHN37"/>
      <c r="SHO37"/>
      <c r="SHP37"/>
      <c r="SHQ37"/>
      <c r="SHR37"/>
      <c r="SHS37"/>
      <c r="SHT37"/>
      <c r="SHU37"/>
      <c r="SHV37"/>
      <c r="SHW37"/>
      <c r="SHX37"/>
      <c r="SHY37"/>
      <c r="SHZ37"/>
      <c r="SIA37"/>
      <c r="SIB37"/>
      <c r="SIC37"/>
      <c r="SID37"/>
      <c r="SIE37"/>
      <c r="SIF37"/>
      <c r="SIG37"/>
      <c r="SIH37"/>
      <c r="SII37"/>
      <c r="SIJ37"/>
      <c r="SIK37"/>
      <c r="SIL37"/>
      <c r="SIM37"/>
      <c r="SIN37"/>
      <c r="SIO37"/>
      <c r="SIP37"/>
      <c r="SIQ37"/>
      <c r="SIR37"/>
      <c r="SIS37"/>
      <c r="SIT37"/>
      <c r="SIU37"/>
      <c r="SIV37"/>
      <c r="SIW37"/>
      <c r="SIX37"/>
      <c r="SIY37"/>
      <c r="SIZ37"/>
      <c r="SJA37"/>
      <c r="SJB37"/>
      <c r="SJC37"/>
      <c r="SJD37"/>
      <c r="SJE37"/>
      <c r="SJF37"/>
      <c r="SJG37"/>
      <c r="SJH37"/>
      <c r="SJI37"/>
      <c r="SJJ37"/>
      <c r="SJK37"/>
      <c r="SJL37"/>
      <c r="SJM37"/>
      <c r="SJN37"/>
      <c r="SJO37"/>
      <c r="SJP37"/>
      <c r="SJQ37"/>
      <c r="SJR37"/>
      <c r="SJS37"/>
      <c r="SJT37"/>
      <c r="SJU37"/>
      <c r="SJV37"/>
      <c r="SJW37"/>
      <c r="SJX37"/>
      <c r="SJY37"/>
      <c r="SJZ37"/>
      <c r="SKA37"/>
      <c r="SKB37"/>
      <c r="SKC37"/>
      <c r="SKD37"/>
      <c r="SKE37"/>
      <c r="SKF37"/>
      <c r="SKG37"/>
      <c r="SKH37"/>
      <c r="SKI37"/>
      <c r="SKJ37"/>
      <c r="SKK37"/>
      <c r="SKL37"/>
      <c r="SKM37"/>
      <c r="SKN37"/>
      <c r="SKO37"/>
      <c r="SKP37"/>
      <c r="SKQ37"/>
      <c r="SKR37"/>
      <c r="SKS37"/>
      <c r="SKT37"/>
      <c r="SKU37"/>
      <c r="SKV37"/>
      <c r="SKW37"/>
      <c r="SKX37"/>
      <c r="SKY37"/>
      <c r="SKZ37"/>
      <c r="SLA37"/>
      <c r="SLB37"/>
      <c r="SLC37"/>
      <c r="SLD37"/>
      <c r="SLE37"/>
      <c r="SLF37"/>
      <c r="SLG37"/>
      <c r="SLH37"/>
      <c r="SLI37"/>
      <c r="SLJ37"/>
      <c r="SLK37"/>
      <c r="SLL37"/>
      <c r="SLM37"/>
      <c r="SLN37"/>
      <c r="SLO37"/>
      <c r="SLP37"/>
      <c r="SLQ37"/>
      <c r="SLR37"/>
      <c r="SLS37"/>
      <c r="SLT37"/>
      <c r="SLU37"/>
      <c r="SLV37"/>
      <c r="SLW37"/>
      <c r="SLX37"/>
      <c r="SLY37"/>
      <c r="SLZ37"/>
      <c r="SMA37"/>
      <c r="SMB37"/>
      <c r="SMC37"/>
      <c r="SMD37"/>
      <c r="SME37"/>
      <c r="SMF37"/>
      <c r="SMG37"/>
      <c r="SMH37"/>
      <c r="SMI37"/>
      <c r="SMJ37"/>
      <c r="SMK37"/>
      <c r="SML37"/>
      <c r="SMM37"/>
      <c r="SMN37"/>
      <c r="SMO37"/>
      <c r="SMP37"/>
      <c r="SMQ37"/>
      <c r="SMR37"/>
      <c r="SMS37"/>
      <c r="SMT37"/>
      <c r="SMU37"/>
      <c r="SMV37"/>
      <c r="SMW37"/>
      <c r="SMX37"/>
      <c r="SMY37"/>
      <c r="SMZ37"/>
      <c r="SNA37"/>
      <c r="SNB37"/>
      <c r="SNC37"/>
      <c r="SND37"/>
      <c r="SNE37"/>
      <c r="SNF37"/>
      <c r="SNG37"/>
      <c r="SNH37"/>
      <c r="SNI37"/>
      <c r="SNJ37"/>
      <c r="SNK37"/>
      <c r="SNL37"/>
      <c r="SNM37"/>
      <c r="SNN37"/>
      <c r="SNO37"/>
      <c r="SNP37"/>
      <c r="SNQ37"/>
      <c r="SNR37"/>
      <c r="SNS37"/>
      <c r="SNT37"/>
      <c r="SNU37"/>
      <c r="SNV37"/>
      <c r="SNW37"/>
      <c r="SNX37"/>
      <c r="SNY37"/>
      <c r="SNZ37"/>
      <c r="SOA37"/>
      <c r="SOB37"/>
      <c r="SOC37"/>
      <c r="SOD37"/>
      <c r="SOE37"/>
      <c r="SOF37"/>
      <c r="SOG37"/>
      <c r="SOH37"/>
      <c r="SOI37"/>
      <c r="SOJ37"/>
      <c r="SOK37"/>
      <c r="SOL37"/>
      <c r="SOM37"/>
      <c r="SON37"/>
      <c r="SOO37"/>
      <c r="SOP37"/>
      <c r="SOQ37"/>
      <c r="SOR37"/>
      <c r="SOS37"/>
      <c r="SOT37"/>
      <c r="SOU37"/>
      <c r="SOV37"/>
      <c r="SOW37"/>
      <c r="SOX37"/>
      <c r="SOY37"/>
      <c r="SOZ37"/>
      <c r="SPA37"/>
      <c r="SPB37"/>
      <c r="SPC37"/>
      <c r="SPD37"/>
      <c r="SPE37"/>
      <c r="SPF37"/>
      <c r="SPG37"/>
      <c r="SPH37"/>
      <c r="SPI37"/>
      <c r="SPJ37"/>
      <c r="SPK37"/>
      <c r="SPL37"/>
      <c r="SPM37"/>
      <c r="SPN37"/>
      <c r="SPO37"/>
      <c r="SPP37"/>
      <c r="SPQ37"/>
      <c r="SPR37"/>
      <c r="SPS37"/>
      <c r="SPT37"/>
      <c r="SPU37"/>
      <c r="SPV37"/>
      <c r="SPW37"/>
      <c r="SPX37"/>
      <c r="SPY37"/>
      <c r="SPZ37"/>
      <c r="SQA37"/>
      <c r="SQB37"/>
      <c r="SQC37"/>
      <c r="SQD37"/>
      <c r="SQE37"/>
      <c r="SQF37"/>
      <c r="SQG37"/>
      <c r="SQH37"/>
      <c r="SQI37"/>
      <c r="SQJ37"/>
      <c r="SQK37"/>
      <c r="SQL37"/>
      <c r="SQM37"/>
      <c r="SQN37"/>
      <c r="SQO37"/>
      <c r="SQP37"/>
      <c r="SQQ37"/>
      <c r="SQR37"/>
      <c r="SQS37"/>
      <c r="SQT37"/>
      <c r="SQU37"/>
      <c r="SQV37"/>
      <c r="SQW37"/>
      <c r="SQX37"/>
      <c r="SQY37"/>
      <c r="SQZ37"/>
      <c r="SRA37"/>
      <c r="SRB37"/>
      <c r="SRC37"/>
      <c r="SRD37"/>
      <c r="SRE37"/>
      <c r="SRF37"/>
      <c r="SRG37"/>
      <c r="SRH37"/>
      <c r="SRI37"/>
      <c r="SRJ37"/>
      <c r="SRK37"/>
      <c r="SRL37"/>
      <c r="SRM37"/>
      <c r="SRN37"/>
      <c r="SRO37"/>
      <c r="SRP37"/>
      <c r="SRQ37"/>
      <c r="SRR37"/>
      <c r="SRS37"/>
      <c r="SRT37"/>
      <c r="SRU37"/>
      <c r="SRV37"/>
      <c r="SRW37"/>
      <c r="SRX37"/>
      <c r="SRY37"/>
      <c r="SRZ37"/>
      <c r="SSA37"/>
      <c r="SSB37"/>
      <c r="SSC37"/>
      <c r="SSD37"/>
      <c r="SSE37"/>
      <c r="SSF37"/>
      <c r="SSG37"/>
      <c r="SSH37"/>
      <c r="SSI37"/>
      <c r="SSJ37"/>
      <c r="SSK37"/>
      <c r="SSL37"/>
      <c r="SSM37"/>
      <c r="SSN37"/>
      <c r="SSO37"/>
      <c r="SSP37"/>
      <c r="SSQ37"/>
      <c r="SSR37"/>
      <c r="SSS37"/>
      <c r="SST37"/>
      <c r="SSU37"/>
      <c r="SSV37"/>
      <c r="SSW37"/>
      <c r="SSX37"/>
      <c r="SSY37"/>
      <c r="SSZ37"/>
      <c r="STA37"/>
      <c r="STB37"/>
      <c r="STC37"/>
      <c r="STD37"/>
      <c r="STE37"/>
      <c r="STF37"/>
      <c r="STG37"/>
      <c r="STH37"/>
      <c r="STI37"/>
      <c r="STJ37"/>
      <c r="STK37"/>
      <c r="STL37"/>
      <c r="STM37"/>
      <c r="STN37"/>
      <c r="STO37"/>
      <c r="STP37"/>
      <c r="STQ37"/>
      <c r="STR37"/>
      <c r="STS37"/>
      <c r="STT37"/>
      <c r="STU37"/>
      <c r="STV37"/>
      <c r="STW37"/>
      <c r="STX37"/>
      <c r="STY37"/>
      <c r="STZ37"/>
      <c r="SUA37"/>
      <c r="SUB37"/>
      <c r="SUC37"/>
      <c r="SUD37"/>
      <c r="SUE37"/>
      <c r="SUF37"/>
      <c r="SUG37"/>
      <c r="SUH37"/>
      <c r="SUI37"/>
      <c r="SUJ37"/>
      <c r="SUK37"/>
      <c r="SUL37"/>
      <c r="SUM37"/>
      <c r="SUN37"/>
      <c r="SUO37"/>
      <c r="SUP37"/>
      <c r="SUQ37"/>
      <c r="SUR37"/>
      <c r="SUS37"/>
      <c r="SUT37"/>
      <c r="SUU37"/>
      <c r="SUV37"/>
      <c r="SUW37"/>
      <c r="SUX37"/>
      <c r="SUY37"/>
      <c r="SUZ37"/>
      <c r="SVA37"/>
      <c r="SVB37"/>
      <c r="SVC37"/>
      <c r="SVD37"/>
      <c r="SVE37"/>
      <c r="SVF37"/>
      <c r="SVG37"/>
      <c r="SVH37"/>
      <c r="SVI37"/>
      <c r="SVJ37"/>
      <c r="SVK37"/>
      <c r="SVL37"/>
      <c r="SVM37"/>
      <c r="SVN37"/>
      <c r="SVO37"/>
      <c r="SVP37"/>
      <c r="SVQ37"/>
      <c r="SVR37"/>
      <c r="SVS37"/>
      <c r="SVT37"/>
      <c r="SVU37"/>
      <c r="SVV37"/>
      <c r="SVW37"/>
      <c r="SVX37"/>
      <c r="SVY37"/>
      <c r="SVZ37"/>
      <c r="SWA37"/>
      <c r="SWB37"/>
      <c r="SWC37"/>
      <c r="SWD37"/>
      <c r="SWE37"/>
      <c r="SWF37"/>
      <c r="SWG37"/>
      <c r="SWH37"/>
      <c r="SWI37"/>
      <c r="SWJ37"/>
      <c r="SWK37"/>
      <c r="SWL37"/>
      <c r="SWM37"/>
      <c r="SWN37"/>
      <c r="SWO37"/>
      <c r="SWP37"/>
      <c r="SWQ37"/>
      <c r="SWR37"/>
      <c r="SWS37"/>
      <c r="SWT37"/>
      <c r="SWU37"/>
      <c r="SWV37"/>
      <c r="SWW37"/>
      <c r="SWX37"/>
      <c r="SWY37"/>
      <c r="SWZ37"/>
      <c r="SXA37"/>
      <c r="SXB37"/>
      <c r="SXC37"/>
      <c r="SXD37"/>
      <c r="SXE37"/>
      <c r="SXF37"/>
      <c r="SXG37"/>
      <c r="SXH37"/>
      <c r="SXI37"/>
      <c r="SXJ37"/>
      <c r="SXK37"/>
      <c r="SXL37"/>
      <c r="SXM37"/>
      <c r="SXN37"/>
      <c r="SXO37"/>
      <c r="SXP37"/>
      <c r="SXQ37"/>
      <c r="SXR37"/>
      <c r="SXS37"/>
      <c r="SXT37"/>
      <c r="SXU37"/>
      <c r="SXV37"/>
      <c r="SXW37"/>
      <c r="SXX37"/>
      <c r="SXY37"/>
      <c r="SXZ37"/>
      <c r="SYA37"/>
      <c r="SYB37"/>
      <c r="SYC37"/>
      <c r="SYD37"/>
      <c r="SYE37"/>
      <c r="SYF37"/>
      <c r="SYG37"/>
      <c r="SYH37"/>
      <c r="SYI37"/>
      <c r="SYJ37"/>
      <c r="SYK37"/>
      <c r="SYL37"/>
      <c r="SYM37"/>
      <c r="SYN37"/>
      <c r="SYO37"/>
      <c r="SYP37"/>
      <c r="SYQ37"/>
      <c r="SYR37"/>
      <c r="SYS37"/>
      <c r="SYT37"/>
      <c r="SYU37"/>
      <c r="SYV37"/>
      <c r="SYW37"/>
      <c r="SYX37"/>
      <c r="SYY37"/>
      <c r="SYZ37"/>
      <c r="SZA37"/>
      <c r="SZB37"/>
      <c r="SZC37"/>
      <c r="SZD37"/>
      <c r="SZE37"/>
      <c r="SZF37"/>
      <c r="SZG37"/>
      <c r="SZH37"/>
      <c r="SZI37"/>
      <c r="SZJ37"/>
      <c r="SZK37"/>
      <c r="SZL37"/>
      <c r="SZM37"/>
      <c r="SZN37"/>
      <c r="SZO37"/>
      <c r="SZP37"/>
      <c r="SZQ37"/>
      <c r="SZR37"/>
      <c r="SZS37"/>
      <c r="SZT37"/>
      <c r="SZU37"/>
      <c r="SZV37"/>
      <c r="SZW37"/>
      <c r="SZX37"/>
      <c r="SZY37"/>
      <c r="SZZ37"/>
      <c r="TAA37"/>
      <c r="TAB37"/>
      <c r="TAC37"/>
      <c r="TAD37"/>
      <c r="TAE37"/>
      <c r="TAF37"/>
      <c r="TAG37"/>
      <c r="TAH37"/>
      <c r="TAI37"/>
      <c r="TAJ37"/>
      <c r="TAK37"/>
      <c r="TAL37"/>
      <c r="TAM37"/>
      <c r="TAN37"/>
      <c r="TAO37"/>
      <c r="TAP37"/>
      <c r="TAQ37"/>
      <c r="TAR37"/>
      <c r="TAS37"/>
      <c r="TAT37"/>
      <c r="TAU37"/>
      <c r="TAV37"/>
      <c r="TAW37"/>
      <c r="TAX37"/>
      <c r="TAY37"/>
      <c r="TAZ37"/>
      <c r="TBA37"/>
      <c r="TBB37"/>
      <c r="TBC37"/>
      <c r="TBD37"/>
      <c r="TBE37"/>
      <c r="TBF37"/>
      <c r="TBG37"/>
      <c r="TBH37"/>
      <c r="TBI37"/>
      <c r="TBJ37"/>
      <c r="TBK37"/>
      <c r="TBL37"/>
      <c r="TBM37"/>
      <c r="TBN37"/>
      <c r="TBO37"/>
      <c r="TBP37"/>
      <c r="TBQ37"/>
      <c r="TBR37"/>
      <c r="TBS37"/>
      <c r="TBT37"/>
      <c r="TBU37"/>
      <c r="TBV37"/>
      <c r="TBW37"/>
      <c r="TBX37"/>
      <c r="TBY37"/>
      <c r="TBZ37"/>
      <c r="TCA37"/>
      <c r="TCB37"/>
      <c r="TCC37"/>
      <c r="TCD37"/>
      <c r="TCE37"/>
      <c r="TCF37"/>
      <c r="TCG37"/>
      <c r="TCH37"/>
      <c r="TCI37"/>
      <c r="TCJ37"/>
      <c r="TCK37"/>
      <c r="TCL37"/>
      <c r="TCM37"/>
      <c r="TCN37"/>
      <c r="TCO37"/>
      <c r="TCP37"/>
      <c r="TCQ37"/>
      <c r="TCR37"/>
      <c r="TCS37"/>
      <c r="TCT37"/>
      <c r="TCU37"/>
      <c r="TCV37"/>
      <c r="TCW37"/>
      <c r="TCX37"/>
      <c r="TCY37"/>
      <c r="TCZ37"/>
      <c r="TDA37"/>
      <c r="TDB37"/>
      <c r="TDC37"/>
      <c r="TDD37"/>
      <c r="TDE37"/>
      <c r="TDF37"/>
      <c r="TDG37"/>
      <c r="TDH37"/>
      <c r="TDI37"/>
      <c r="TDJ37"/>
      <c r="TDK37"/>
      <c r="TDL37"/>
      <c r="TDM37"/>
      <c r="TDN37"/>
      <c r="TDO37"/>
      <c r="TDP37"/>
      <c r="TDQ37"/>
      <c r="TDR37"/>
      <c r="TDS37"/>
      <c r="TDT37"/>
      <c r="TDU37"/>
      <c r="TDV37"/>
      <c r="TDW37"/>
      <c r="TDX37"/>
      <c r="TDY37"/>
      <c r="TDZ37"/>
      <c r="TEA37"/>
      <c r="TEB37"/>
      <c r="TEC37"/>
      <c r="TED37"/>
      <c r="TEE37"/>
      <c r="TEF37"/>
      <c r="TEG37"/>
      <c r="TEH37"/>
      <c r="TEI37"/>
      <c r="TEJ37"/>
      <c r="TEK37"/>
      <c r="TEL37"/>
      <c r="TEM37"/>
      <c r="TEN37"/>
      <c r="TEO37"/>
      <c r="TEP37"/>
      <c r="TEQ37"/>
      <c r="TER37"/>
      <c r="TES37"/>
      <c r="TET37"/>
      <c r="TEU37"/>
      <c r="TEV37"/>
      <c r="TEW37"/>
      <c r="TEX37"/>
      <c r="TEY37"/>
      <c r="TEZ37"/>
      <c r="TFA37"/>
      <c r="TFB37"/>
      <c r="TFC37"/>
      <c r="TFD37"/>
      <c r="TFE37"/>
      <c r="TFF37"/>
      <c r="TFG37"/>
      <c r="TFH37"/>
      <c r="TFI37"/>
      <c r="TFJ37"/>
      <c r="TFK37"/>
      <c r="TFL37"/>
      <c r="TFM37"/>
      <c r="TFN37"/>
      <c r="TFO37"/>
      <c r="TFP37"/>
      <c r="TFQ37"/>
      <c r="TFR37"/>
      <c r="TFS37"/>
      <c r="TFT37"/>
      <c r="TFU37"/>
      <c r="TFV37"/>
      <c r="TFW37"/>
      <c r="TFX37"/>
      <c r="TFY37"/>
      <c r="TFZ37"/>
      <c r="TGA37"/>
      <c r="TGB37"/>
      <c r="TGC37"/>
      <c r="TGD37"/>
      <c r="TGE37"/>
      <c r="TGF37"/>
      <c r="TGG37"/>
      <c r="TGH37"/>
      <c r="TGI37"/>
      <c r="TGJ37"/>
      <c r="TGK37"/>
      <c r="TGL37"/>
      <c r="TGM37"/>
      <c r="TGN37"/>
      <c r="TGO37"/>
      <c r="TGP37"/>
      <c r="TGQ37"/>
      <c r="TGR37"/>
      <c r="TGS37"/>
      <c r="TGT37"/>
      <c r="TGU37"/>
      <c r="TGV37"/>
      <c r="TGW37"/>
      <c r="TGX37"/>
      <c r="TGY37"/>
      <c r="TGZ37"/>
      <c r="THA37"/>
      <c r="THB37"/>
      <c r="THC37"/>
      <c r="THD37"/>
      <c r="THE37"/>
      <c r="THF37"/>
      <c r="THG37"/>
      <c r="THH37"/>
      <c r="THI37"/>
      <c r="THJ37"/>
      <c r="THK37"/>
      <c r="THL37"/>
      <c r="THM37"/>
      <c r="THN37"/>
      <c r="THO37"/>
      <c r="THP37"/>
      <c r="THQ37"/>
      <c r="THR37"/>
      <c r="THS37"/>
      <c r="THT37"/>
      <c r="THU37"/>
      <c r="THV37"/>
      <c r="THW37"/>
      <c r="THX37"/>
      <c r="THY37"/>
      <c r="THZ37"/>
      <c r="TIA37"/>
      <c r="TIB37"/>
      <c r="TIC37"/>
      <c r="TID37"/>
      <c r="TIE37"/>
      <c r="TIF37"/>
      <c r="TIG37"/>
      <c r="TIH37"/>
      <c r="TII37"/>
      <c r="TIJ37"/>
      <c r="TIK37"/>
      <c r="TIL37"/>
      <c r="TIM37"/>
      <c r="TIN37"/>
      <c r="TIO37"/>
      <c r="TIP37"/>
      <c r="TIQ37"/>
      <c r="TIR37"/>
      <c r="TIS37"/>
      <c r="TIT37"/>
      <c r="TIU37"/>
      <c r="TIV37"/>
      <c r="TIW37"/>
      <c r="TIX37"/>
      <c r="TIY37"/>
      <c r="TIZ37"/>
      <c r="TJA37"/>
      <c r="TJB37"/>
      <c r="TJC37"/>
      <c r="TJD37"/>
      <c r="TJE37"/>
      <c r="TJF37"/>
      <c r="TJG37"/>
      <c r="TJH37"/>
      <c r="TJI37"/>
      <c r="TJJ37"/>
      <c r="TJK37"/>
      <c r="TJL37"/>
      <c r="TJM37"/>
      <c r="TJN37"/>
      <c r="TJO37"/>
      <c r="TJP37"/>
      <c r="TJQ37"/>
      <c r="TJR37"/>
      <c r="TJS37"/>
      <c r="TJT37"/>
      <c r="TJU37"/>
      <c r="TJV37"/>
      <c r="TJW37"/>
      <c r="TJX37"/>
      <c r="TJY37"/>
      <c r="TJZ37"/>
      <c r="TKA37"/>
      <c r="TKB37"/>
      <c r="TKC37"/>
      <c r="TKD37"/>
      <c r="TKE37"/>
      <c r="TKF37"/>
      <c r="TKG37"/>
      <c r="TKH37"/>
      <c r="TKI37"/>
      <c r="TKJ37"/>
      <c r="TKK37"/>
      <c r="TKL37"/>
      <c r="TKM37"/>
      <c r="TKN37"/>
      <c r="TKO37"/>
      <c r="TKP37"/>
      <c r="TKQ37"/>
      <c r="TKR37"/>
      <c r="TKS37"/>
      <c r="TKT37"/>
      <c r="TKU37"/>
      <c r="TKV37"/>
      <c r="TKW37"/>
      <c r="TKX37"/>
      <c r="TKY37"/>
      <c r="TKZ37"/>
      <c r="TLA37"/>
      <c r="TLB37"/>
      <c r="TLC37"/>
      <c r="TLD37"/>
      <c r="TLE37"/>
      <c r="TLF37"/>
      <c r="TLG37"/>
      <c r="TLH37"/>
      <c r="TLI37"/>
      <c r="TLJ37"/>
      <c r="TLK37"/>
      <c r="TLL37"/>
      <c r="TLM37"/>
      <c r="TLN37"/>
      <c r="TLO37"/>
      <c r="TLP37"/>
      <c r="TLQ37"/>
      <c r="TLR37"/>
      <c r="TLS37"/>
      <c r="TLT37"/>
      <c r="TLU37"/>
      <c r="TLV37"/>
      <c r="TLW37"/>
      <c r="TLX37"/>
      <c r="TLY37"/>
      <c r="TLZ37"/>
      <c r="TMA37"/>
      <c r="TMB37"/>
      <c r="TMC37"/>
      <c r="TMD37"/>
      <c r="TME37"/>
      <c r="TMF37"/>
      <c r="TMG37"/>
      <c r="TMH37"/>
      <c r="TMI37"/>
      <c r="TMJ37"/>
      <c r="TMK37"/>
      <c r="TML37"/>
      <c r="TMM37"/>
      <c r="TMN37"/>
      <c r="TMO37"/>
      <c r="TMP37"/>
      <c r="TMQ37"/>
      <c r="TMR37"/>
      <c r="TMS37"/>
      <c r="TMT37"/>
      <c r="TMU37"/>
      <c r="TMV37"/>
      <c r="TMW37"/>
      <c r="TMX37"/>
      <c r="TMY37"/>
      <c r="TMZ37"/>
      <c r="TNA37"/>
      <c r="TNB37"/>
      <c r="TNC37"/>
      <c r="TND37"/>
      <c r="TNE37"/>
      <c r="TNF37"/>
      <c r="TNG37"/>
      <c r="TNH37"/>
      <c r="TNI37"/>
      <c r="TNJ37"/>
      <c r="TNK37"/>
      <c r="TNL37"/>
      <c r="TNM37"/>
      <c r="TNN37"/>
      <c r="TNO37"/>
      <c r="TNP37"/>
      <c r="TNQ37"/>
      <c r="TNR37"/>
      <c r="TNS37"/>
      <c r="TNT37"/>
      <c r="TNU37"/>
      <c r="TNV37"/>
      <c r="TNW37"/>
      <c r="TNX37"/>
      <c r="TNY37"/>
      <c r="TNZ37"/>
      <c r="TOA37"/>
      <c r="TOB37"/>
      <c r="TOC37"/>
      <c r="TOD37"/>
      <c r="TOE37"/>
      <c r="TOF37"/>
      <c r="TOG37"/>
      <c r="TOH37"/>
      <c r="TOI37"/>
      <c r="TOJ37"/>
      <c r="TOK37"/>
      <c r="TOL37"/>
      <c r="TOM37"/>
      <c r="TON37"/>
      <c r="TOO37"/>
      <c r="TOP37"/>
      <c r="TOQ37"/>
      <c r="TOR37"/>
      <c r="TOS37"/>
      <c r="TOT37"/>
      <c r="TOU37"/>
      <c r="TOV37"/>
      <c r="TOW37"/>
      <c r="TOX37"/>
      <c r="TOY37"/>
      <c r="TOZ37"/>
      <c r="TPA37"/>
      <c r="TPB37"/>
      <c r="TPC37"/>
      <c r="TPD37"/>
      <c r="TPE37"/>
      <c r="TPF37"/>
      <c r="TPG37"/>
      <c r="TPH37"/>
      <c r="TPI37"/>
      <c r="TPJ37"/>
      <c r="TPK37"/>
      <c r="TPL37"/>
      <c r="TPM37"/>
      <c r="TPN37"/>
      <c r="TPO37"/>
      <c r="TPP37"/>
      <c r="TPQ37"/>
      <c r="TPR37"/>
      <c r="TPS37"/>
      <c r="TPT37"/>
      <c r="TPU37"/>
      <c r="TPV37"/>
      <c r="TPW37"/>
      <c r="TPX37"/>
      <c r="TPY37"/>
      <c r="TPZ37"/>
      <c r="TQA37"/>
      <c r="TQB37"/>
      <c r="TQC37"/>
      <c r="TQD37"/>
      <c r="TQE37"/>
      <c r="TQF37"/>
      <c r="TQG37"/>
      <c r="TQH37"/>
      <c r="TQI37"/>
      <c r="TQJ37"/>
      <c r="TQK37"/>
      <c r="TQL37"/>
      <c r="TQM37"/>
      <c r="TQN37"/>
      <c r="TQO37"/>
      <c r="TQP37"/>
      <c r="TQQ37"/>
      <c r="TQR37"/>
      <c r="TQS37"/>
      <c r="TQT37"/>
      <c r="TQU37"/>
      <c r="TQV37"/>
      <c r="TQW37"/>
      <c r="TQX37"/>
      <c r="TQY37"/>
      <c r="TQZ37"/>
      <c r="TRA37"/>
      <c r="TRB37"/>
      <c r="TRC37"/>
      <c r="TRD37"/>
      <c r="TRE37"/>
      <c r="TRF37"/>
      <c r="TRG37"/>
      <c r="TRH37"/>
      <c r="TRI37"/>
      <c r="TRJ37"/>
      <c r="TRK37"/>
      <c r="TRL37"/>
      <c r="TRM37"/>
      <c r="TRN37"/>
      <c r="TRO37"/>
      <c r="TRP37"/>
      <c r="TRQ37"/>
      <c r="TRR37"/>
      <c r="TRS37"/>
      <c r="TRT37"/>
      <c r="TRU37"/>
      <c r="TRV37"/>
      <c r="TRW37"/>
      <c r="TRX37"/>
      <c r="TRY37"/>
      <c r="TRZ37"/>
      <c r="TSA37"/>
      <c r="TSB37"/>
      <c r="TSC37"/>
      <c r="TSD37"/>
      <c r="TSE37"/>
      <c r="TSF37"/>
      <c r="TSG37"/>
      <c r="TSH37"/>
      <c r="TSI37"/>
      <c r="TSJ37"/>
      <c r="TSK37"/>
      <c r="TSL37"/>
      <c r="TSM37"/>
      <c r="TSN37"/>
      <c r="TSO37"/>
      <c r="TSP37"/>
      <c r="TSQ37"/>
      <c r="TSR37"/>
      <c r="TSS37"/>
      <c r="TST37"/>
      <c r="TSU37"/>
      <c r="TSV37"/>
      <c r="TSW37"/>
      <c r="TSX37"/>
      <c r="TSY37"/>
      <c r="TSZ37"/>
      <c r="TTA37"/>
      <c r="TTB37"/>
      <c r="TTC37"/>
      <c r="TTD37"/>
      <c r="TTE37"/>
      <c r="TTF37"/>
      <c r="TTG37"/>
      <c r="TTH37"/>
      <c r="TTI37"/>
      <c r="TTJ37"/>
      <c r="TTK37"/>
      <c r="TTL37"/>
      <c r="TTM37"/>
      <c r="TTN37"/>
      <c r="TTO37"/>
      <c r="TTP37"/>
      <c r="TTQ37"/>
      <c r="TTR37"/>
      <c r="TTS37"/>
      <c r="TTT37"/>
      <c r="TTU37"/>
      <c r="TTV37"/>
      <c r="TTW37"/>
      <c r="TTX37"/>
      <c r="TTY37"/>
      <c r="TTZ37"/>
      <c r="TUA37"/>
      <c r="TUB37"/>
      <c r="TUC37"/>
      <c r="TUD37"/>
      <c r="TUE37"/>
      <c r="TUF37"/>
      <c r="TUG37"/>
      <c r="TUH37"/>
      <c r="TUI37"/>
      <c r="TUJ37"/>
      <c r="TUK37"/>
      <c r="TUL37"/>
      <c r="TUM37"/>
      <c r="TUN37"/>
      <c r="TUO37"/>
      <c r="TUP37"/>
      <c r="TUQ37"/>
      <c r="TUR37"/>
      <c r="TUS37"/>
      <c r="TUT37"/>
      <c r="TUU37"/>
      <c r="TUV37"/>
      <c r="TUW37"/>
      <c r="TUX37"/>
      <c r="TUY37"/>
      <c r="TUZ37"/>
      <c r="TVA37"/>
      <c r="TVB37"/>
      <c r="TVC37"/>
      <c r="TVD37"/>
      <c r="TVE37"/>
      <c r="TVF37"/>
      <c r="TVG37"/>
      <c r="TVH37"/>
      <c r="TVI37"/>
      <c r="TVJ37"/>
      <c r="TVK37"/>
      <c r="TVL37"/>
      <c r="TVM37"/>
      <c r="TVN37"/>
      <c r="TVO37"/>
      <c r="TVP37"/>
      <c r="TVQ37"/>
      <c r="TVR37"/>
      <c r="TVS37"/>
      <c r="TVT37"/>
      <c r="TVU37"/>
      <c r="TVV37"/>
      <c r="TVW37"/>
      <c r="TVX37"/>
      <c r="TVY37"/>
      <c r="TVZ37"/>
      <c r="TWA37"/>
      <c r="TWB37"/>
      <c r="TWC37"/>
      <c r="TWD37"/>
      <c r="TWE37"/>
      <c r="TWF37"/>
      <c r="TWG37"/>
      <c r="TWH37"/>
      <c r="TWI37"/>
      <c r="TWJ37"/>
      <c r="TWK37"/>
      <c r="TWL37"/>
      <c r="TWM37"/>
      <c r="TWN37"/>
      <c r="TWO37"/>
      <c r="TWP37"/>
      <c r="TWQ37"/>
      <c r="TWR37"/>
      <c r="TWS37"/>
      <c r="TWT37"/>
      <c r="TWU37"/>
      <c r="TWV37"/>
      <c r="TWW37"/>
      <c r="TWX37"/>
      <c r="TWY37"/>
      <c r="TWZ37"/>
      <c r="TXA37"/>
      <c r="TXB37"/>
      <c r="TXC37"/>
      <c r="TXD37"/>
      <c r="TXE37"/>
      <c r="TXF37"/>
      <c r="TXG37"/>
      <c r="TXH37"/>
      <c r="TXI37"/>
      <c r="TXJ37"/>
      <c r="TXK37"/>
      <c r="TXL37"/>
      <c r="TXM37"/>
      <c r="TXN37"/>
      <c r="TXO37"/>
      <c r="TXP37"/>
      <c r="TXQ37"/>
      <c r="TXR37"/>
      <c r="TXS37"/>
      <c r="TXT37"/>
      <c r="TXU37"/>
      <c r="TXV37"/>
      <c r="TXW37"/>
      <c r="TXX37"/>
      <c r="TXY37"/>
      <c r="TXZ37"/>
      <c r="TYA37"/>
      <c r="TYB37"/>
      <c r="TYC37"/>
      <c r="TYD37"/>
      <c r="TYE37"/>
      <c r="TYF37"/>
      <c r="TYG37"/>
      <c r="TYH37"/>
      <c r="TYI37"/>
      <c r="TYJ37"/>
      <c r="TYK37"/>
      <c r="TYL37"/>
      <c r="TYM37"/>
      <c r="TYN37"/>
      <c r="TYO37"/>
      <c r="TYP37"/>
      <c r="TYQ37"/>
      <c r="TYR37"/>
      <c r="TYS37"/>
      <c r="TYT37"/>
      <c r="TYU37"/>
      <c r="TYV37"/>
      <c r="TYW37"/>
      <c r="TYX37"/>
      <c r="TYY37"/>
      <c r="TYZ37"/>
      <c r="TZA37"/>
      <c r="TZB37"/>
      <c r="TZC37"/>
      <c r="TZD37"/>
      <c r="TZE37"/>
      <c r="TZF37"/>
      <c r="TZG37"/>
      <c r="TZH37"/>
      <c r="TZI37"/>
      <c r="TZJ37"/>
      <c r="TZK37"/>
      <c r="TZL37"/>
      <c r="TZM37"/>
      <c r="TZN37"/>
      <c r="TZO37"/>
      <c r="TZP37"/>
      <c r="TZQ37"/>
      <c r="TZR37"/>
      <c r="TZS37"/>
      <c r="TZT37"/>
      <c r="TZU37"/>
      <c r="TZV37"/>
      <c r="TZW37"/>
      <c r="TZX37"/>
      <c r="TZY37"/>
      <c r="TZZ37"/>
      <c r="UAA37"/>
      <c r="UAB37"/>
      <c r="UAC37"/>
      <c r="UAD37"/>
      <c r="UAE37"/>
      <c r="UAF37"/>
      <c r="UAG37"/>
      <c r="UAH37"/>
      <c r="UAI37"/>
      <c r="UAJ37"/>
      <c r="UAK37"/>
      <c r="UAL37"/>
      <c r="UAM37"/>
      <c r="UAN37"/>
      <c r="UAO37"/>
      <c r="UAP37"/>
      <c r="UAQ37"/>
      <c r="UAR37"/>
      <c r="UAS37"/>
      <c r="UAT37"/>
      <c r="UAU37"/>
      <c r="UAV37"/>
      <c r="UAW37"/>
      <c r="UAX37"/>
      <c r="UAY37"/>
      <c r="UAZ37"/>
      <c r="UBA37"/>
      <c r="UBB37"/>
      <c r="UBC37"/>
      <c r="UBD37"/>
      <c r="UBE37"/>
      <c r="UBF37"/>
      <c r="UBG37"/>
      <c r="UBH37"/>
      <c r="UBI37"/>
      <c r="UBJ37"/>
      <c r="UBK37"/>
      <c r="UBL37"/>
      <c r="UBM37"/>
      <c r="UBN37"/>
      <c r="UBO37"/>
      <c r="UBP37"/>
      <c r="UBQ37"/>
      <c r="UBR37"/>
      <c r="UBS37"/>
      <c r="UBT37"/>
      <c r="UBU37"/>
      <c r="UBV37"/>
      <c r="UBW37"/>
      <c r="UBX37"/>
      <c r="UBY37"/>
      <c r="UBZ37"/>
      <c r="UCA37"/>
      <c r="UCB37"/>
      <c r="UCC37"/>
      <c r="UCD37"/>
      <c r="UCE37"/>
      <c r="UCF37"/>
      <c r="UCG37"/>
      <c r="UCH37"/>
      <c r="UCI37"/>
      <c r="UCJ37"/>
      <c r="UCK37"/>
      <c r="UCL37"/>
      <c r="UCM37"/>
      <c r="UCN37"/>
      <c r="UCO37"/>
      <c r="UCP37"/>
      <c r="UCQ37"/>
      <c r="UCR37"/>
      <c r="UCS37"/>
      <c r="UCT37"/>
      <c r="UCU37"/>
      <c r="UCV37"/>
      <c r="UCW37"/>
      <c r="UCX37"/>
      <c r="UCY37"/>
      <c r="UCZ37"/>
      <c r="UDA37"/>
      <c r="UDB37"/>
      <c r="UDC37"/>
      <c r="UDD37"/>
      <c r="UDE37"/>
      <c r="UDF37"/>
      <c r="UDG37"/>
      <c r="UDH37"/>
      <c r="UDI37"/>
      <c r="UDJ37"/>
      <c r="UDK37"/>
      <c r="UDL37"/>
      <c r="UDM37"/>
      <c r="UDN37"/>
      <c r="UDO37"/>
      <c r="UDP37"/>
      <c r="UDQ37"/>
      <c r="UDR37"/>
      <c r="UDS37"/>
      <c r="UDT37"/>
      <c r="UDU37"/>
      <c r="UDV37"/>
      <c r="UDW37"/>
      <c r="UDX37"/>
      <c r="UDY37"/>
      <c r="UDZ37"/>
      <c r="UEA37"/>
      <c r="UEB37"/>
      <c r="UEC37"/>
      <c r="UED37"/>
      <c r="UEE37"/>
      <c r="UEF37"/>
      <c r="UEG37"/>
      <c r="UEH37"/>
      <c r="UEI37"/>
      <c r="UEJ37"/>
      <c r="UEK37"/>
      <c r="UEL37"/>
      <c r="UEM37"/>
      <c r="UEN37"/>
      <c r="UEO37"/>
      <c r="UEP37"/>
      <c r="UEQ37"/>
      <c r="UER37"/>
      <c r="UES37"/>
      <c r="UET37"/>
      <c r="UEU37"/>
      <c r="UEV37"/>
      <c r="UEW37"/>
      <c r="UEX37"/>
      <c r="UEY37"/>
      <c r="UEZ37"/>
      <c r="UFA37"/>
      <c r="UFB37"/>
      <c r="UFC37"/>
      <c r="UFD37"/>
      <c r="UFE37"/>
      <c r="UFF37"/>
      <c r="UFG37"/>
      <c r="UFH37"/>
      <c r="UFI37"/>
      <c r="UFJ37"/>
      <c r="UFK37"/>
      <c r="UFL37"/>
      <c r="UFM37"/>
      <c r="UFN37"/>
      <c r="UFO37"/>
      <c r="UFP37"/>
      <c r="UFQ37"/>
      <c r="UFR37"/>
      <c r="UFS37"/>
      <c r="UFT37"/>
      <c r="UFU37"/>
      <c r="UFV37"/>
      <c r="UFW37"/>
      <c r="UFX37"/>
      <c r="UFY37"/>
      <c r="UFZ37"/>
      <c r="UGA37"/>
      <c r="UGB37"/>
      <c r="UGC37"/>
      <c r="UGD37"/>
      <c r="UGE37"/>
      <c r="UGF37"/>
      <c r="UGG37"/>
      <c r="UGH37"/>
      <c r="UGI37"/>
      <c r="UGJ37"/>
      <c r="UGK37"/>
      <c r="UGL37"/>
      <c r="UGM37"/>
      <c r="UGN37"/>
      <c r="UGO37"/>
      <c r="UGP37"/>
      <c r="UGQ37"/>
      <c r="UGR37"/>
      <c r="UGS37"/>
      <c r="UGT37"/>
      <c r="UGU37"/>
      <c r="UGV37"/>
      <c r="UGW37"/>
      <c r="UGX37"/>
      <c r="UGY37"/>
      <c r="UGZ37"/>
      <c r="UHA37"/>
      <c r="UHB37"/>
      <c r="UHC37"/>
      <c r="UHD37"/>
      <c r="UHE37"/>
      <c r="UHF37"/>
      <c r="UHG37"/>
      <c r="UHH37"/>
      <c r="UHI37"/>
      <c r="UHJ37"/>
      <c r="UHK37"/>
      <c r="UHL37"/>
      <c r="UHM37"/>
      <c r="UHN37"/>
      <c r="UHO37"/>
      <c r="UHP37"/>
      <c r="UHQ37"/>
      <c r="UHR37"/>
      <c r="UHS37"/>
      <c r="UHT37"/>
      <c r="UHU37"/>
      <c r="UHV37"/>
      <c r="UHW37"/>
      <c r="UHX37"/>
      <c r="UHY37"/>
      <c r="UHZ37"/>
      <c r="UIA37"/>
      <c r="UIB37"/>
      <c r="UIC37"/>
      <c r="UID37"/>
      <c r="UIE37"/>
      <c r="UIF37"/>
      <c r="UIG37"/>
      <c r="UIH37"/>
      <c r="UII37"/>
      <c r="UIJ37"/>
      <c r="UIK37"/>
      <c r="UIL37"/>
      <c r="UIM37"/>
      <c r="UIN37"/>
      <c r="UIO37"/>
      <c r="UIP37"/>
      <c r="UIQ37"/>
      <c r="UIR37"/>
      <c r="UIS37"/>
      <c r="UIT37"/>
      <c r="UIU37"/>
      <c r="UIV37"/>
      <c r="UIW37"/>
      <c r="UIX37"/>
      <c r="UIY37"/>
      <c r="UIZ37"/>
      <c r="UJA37"/>
      <c r="UJB37"/>
      <c r="UJC37"/>
      <c r="UJD37"/>
      <c r="UJE37"/>
      <c r="UJF37"/>
      <c r="UJG37"/>
      <c r="UJH37"/>
      <c r="UJI37"/>
      <c r="UJJ37"/>
      <c r="UJK37"/>
      <c r="UJL37"/>
      <c r="UJM37"/>
      <c r="UJN37"/>
      <c r="UJO37"/>
      <c r="UJP37"/>
      <c r="UJQ37"/>
      <c r="UJR37"/>
      <c r="UJS37"/>
      <c r="UJT37"/>
      <c r="UJU37"/>
      <c r="UJV37"/>
      <c r="UJW37"/>
      <c r="UJX37"/>
      <c r="UJY37"/>
      <c r="UJZ37"/>
      <c r="UKA37"/>
      <c r="UKB37"/>
      <c r="UKC37"/>
      <c r="UKD37"/>
      <c r="UKE37"/>
      <c r="UKF37"/>
      <c r="UKG37"/>
      <c r="UKH37"/>
      <c r="UKI37"/>
      <c r="UKJ37"/>
      <c r="UKK37"/>
      <c r="UKL37"/>
      <c r="UKM37"/>
      <c r="UKN37"/>
      <c r="UKO37"/>
      <c r="UKP37"/>
      <c r="UKQ37"/>
      <c r="UKR37"/>
      <c r="UKS37"/>
      <c r="UKT37"/>
      <c r="UKU37"/>
      <c r="UKV37"/>
      <c r="UKW37"/>
      <c r="UKX37"/>
      <c r="UKY37"/>
      <c r="UKZ37"/>
      <c r="ULA37"/>
      <c r="ULB37"/>
      <c r="ULC37"/>
      <c r="ULD37"/>
      <c r="ULE37"/>
      <c r="ULF37"/>
      <c r="ULG37"/>
      <c r="ULH37"/>
      <c r="ULI37"/>
      <c r="ULJ37"/>
      <c r="ULK37"/>
      <c r="ULL37"/>
      <c r="ULM37"/>
      <c r="ULN37"/>
      <c r="ULO37"/>
      <c r="ULP37"/>
      <c r="ULQ37"/>
      <c r="ULR37"/>
      <c r="ULS37"/>
      <c r="ULT37"/>
      <c r="ULU37"/>
      <c r="ULV37"/>
      <c r="ULW37"/>
      <c r="ULX37"/>
      <c r="ULY37"/>
      <c r="ULZ37"/>
      <c r="UMA37"/>
      <c r="UMB37"/>
      <c r="UMC37"/>
      <c r="UMD37"/>
      <c r="UME37"/>
      <c r="UMF37"/>
      <c r="UMG37"/>
      <c r="UMH37"/>
      <c r="UMI37"/>
      <c r="UMJ37"/>
      <c r="UMK37"/>
      <c r="UML37"/>
      <c r="UMM37"/>
      <c r="UMN37"/>
      <c r="UMO37"/>
      <c r="UMP37"/>
      <c r="UMQ37"/>
      <c r="UMR37"/>
      <c r="UMS37"/>
      <c r="UMT37"/>
      <c r="UMU37"/>
      <c r="UMV37"/>
      <c r="UMW37"/>
      <c r="UMX37"/>
      <c r="UMY37"/>
      <c r="UMZ37"/>
      <c r="UNA37"/>
      <c r="UNB37"/>
      <c r="UNC37"/>
      <c r="UND37"/>
      <c r="UNE37"/>
      <c r="UNF37"/>
      <c r="UNG37"/>
      <c r="UNH37"/>
      <c r="UNI37"/>
      <c r="UNJ37"/>
      <c r="UNK37"/>
      <c r="UNL37"/>
      <c r="UNM37"/>
      <c r="UNN37"/>
      <c r="UNO37"/>
      <c r="UNP37"/>
      <c r="UNQ37"/>
      <c r="UNR37"/>
      <c r="UNS37"/>
      <c r="UNT37"/>
      <c r="UNU37"/>
      <c r="UNV37"/>
      <c r="UNW37"/>
      <c r="UNX37"/>
      <c r="UNY37"/>
      <c r="UNZ37"/>
      <c r="UOA37"/>
      <c r="UOB37"/>
      <c r="UOC37"/>
      <c r="UOD37"/>
      <c r="UOE37"/>
      <c r="UOF37"/>
      <c r="UOG37"/>
      <c r="UOH37"/>
      <c r="UOI37"/>
      <c r="UOJ37"/>
      <c r="UOK37"/>
      <c r="UOL37"/>
      <c r="UOM37"/>
      <c r="UON37"/>
      <c r="UOO37"/>
      <c r="UOP37"/>
      <c r="UOQ37"/>
      <c r="UOR37"/>
      <c r="UOS37"/>
      <c r="UOT37"/>
      <c r="UOU37"/>
      <c r="UOV37"/>
      <c r="UOW37"/>
      <c r="UOX37"/>
      <c r="UOY37"/>
      <c r="UOZ37"/>
      <c r="UPA37"/>
      <c r="UPB37"/>
      <c r="UPC37"/>
      <c r="UPD37"/>
      <c r="UPE37"/>
      <c r="UPF37"/>
      <c r="UPG37"/>
      <c r="UPH37"/>
      <c r="UPI37"/>
      <c r="UPJ37"/>
      <c r="UPK37"/>
      <c r="UPL37"/>
      <c r="UPM37"/>
      <c r="UPN37"/>
      <c r="UPO37"/>
      <c r="UPP37"/>
      <c r="UPQ37"/>
      <c r="UPR37"/>
      <c r="UPS37"/>
      <c r="UPT37"/>
      <c r="UPU37"/>
      <c r="UPV37"/>
      <c r="UPW37"/>
      <c r="UPX37"/>
      <c r="UPY37"/>
      <c r="UPZ37"/>
      <c r="UQA37"/>
      <c r="UQB37"/>
      <c r="UQC37"/>
      <c r="UQD37"/>
      <c r="UQE37"/>
      <c r="UQF37"/>
      <c r="UQG37"/>
      <c r="UQH37"/>
      <c r="UQI37"/>
      <c r="UQJ37"/>
      <c r="UQK37"/>
      <c r="UQL37"/>
      <c r="UQM37"/>
      <c r="UQN37"/>
      <c r="UQO37"/>
      <c r="UQP37"/>
      <c r="UQQ37"/>
      <c r="UQR37"/>
      <c r="UQS37"/>
      <c r="UQT37"/>
      <c r="UQU37"/>
      <c r="UQV37"/>
      <c r="UQW37"/>
      <c r="UQX37"/>
      <c r="UQY37"/>
      <c r="UQZ37"/>
      <c r="URA37"/>
      <c r="URB37"/>
      <c r="URC37"/>
      <c r="URD37"/>
      <c r="URE37"/>
      <c r="URF37"/>
      <c r="URG37"/>
      <c r="URH37"/>
      <c r="URI37"/>
      <c r="URJ37"/>
      <c r="URK37"/>
      <c r="URL37"/>
      <c r="URM37"/>
      <c r="URN37"/>
      <c r="URO37"/>
      <c r="URP37"/>
      <c r="URQ37"/>
      <c r="URR37"/>
      <c r="URS37"/>
      <c r="URT37"/>
      <c r="URU37"/>
      <c r="URV37"/>
      <c r="URW37"/>
      <c r="URX37"/>
      <c r="URY37"/>
      <c r="URZ37"/>
      <c r="USA37"/>
      <c r="USB37"/>
      <c r="USC37"/>
      <c r="USD37"/>
      <c r="USE37"/>
      <c r="USF37"/>
      <c r="USG37"/>
      <c r="USH37"/>
      <c r="USI37"/>
      <c r="USJ37"/>
      <c r="USK37"/>
      <c r="USL37"/>
      <c r="USM37"/>
      <c r="USN37"/>
      <c r="USO37"/>
      <c r="USP37"/>
      <c r="USQ37"/>
      <c r="USR37"/>
      <c r="USS37"/>
      <c r="UST37"/>
      <c r="USU37"/>
      <c r="USV37"/>
      <c r="USW37"/>
      <c r="USX37"/>
      <c r="USY37"/>
      <c r="USZ37"/>
      <c r="UTA37"/>
      <c r="UTB37"/>
      <c r="UTC37"/>
      <c r="UTD37"/>
      <c r="UTE37"/>
      <c r="UTF37"/>
      <c r="UTG37"/>
      <c r="UTH37"/>
      <c r="UTI37"/>
      <c r="UTJ37"/>
      <c r="UTK37"/>
      <c r="UTL37"/>
      <c r="UTM37"/>
      <c r="UTN37"/>
      <c r="UTO37"/>
      <c r="UTP37"/>
      <c r="UTQ37"/>
      <c r="UTR37"/>
      <c r="UTS37"/>
      <c r="UTT37"/>
      <c r="UTU37"/>
      <c r="UTV37"/>
      <c r="UTW37"/>
      <c r="UTX37"/>
      <c r="UTY37"/>
      <c r="UTZ37"/>
      <c r="UUA37"/>
      <c r="UUB37"/>
      <c r="UUC37"/>
      <c r="UUD37"/>
      <c r="UUE37"/>
      <c r="UUF37"/>
      <c r="UUG37"/>
      <c r="UUH37"/>
      <c r="UUI37"/>
      <c r="UUJ37"/>
      <c r="UUK37"/>
      <c r="UUL37"/>
      <c r="UUM37"/>
      <c r="UUN37"/>
      <c r="UUO37"/>
      <c r="UUP37"/>
      <c r="UUQ37"/>
      <c r="UUR37"/>
      <c r="UUS37"/>
      <c r="UUT37"/>
      <c r="UUU37"/>
      <c r="UUV37"/>
      <c r="UUW37"/>
      <c r="UUX37"/>
      <c r="UUY37"/>
      <c r="UUZ37"/>
      <c r="UVA37"/>
      <c r="UVB37"/>
      <c r="UVC37"/>
      <c r="UVD37"/>
      <c r="UVE37"/>
      <c r="UVF37"/>
      <c r="UVG37"/>
      <c r="UVH37"/>
      <c r="UVI37"/>
      <c r="UVJ37"/>
      <c r="UVK37"/>
      <c r="UVL37"/>
      <c r="UVM37"/>
      <c r="UVN37"/>
      <c r="UVO37"/>
      <c r="UVP37"/>
      <c r="UVQ37"/>
      <c r="UVR37"/>
      <c r="UVS37"/>
      <c r="UVT37"/>
      <c r="UVU37"/>
      <c r="UVV37"/>
      <c r="UVW37"/>
      <c r="UVX37"/>
      <c r="UVY37"/>
      <c r="UVZ37"/>
      <c r="UWA37"/>
      <c r="UWB37"/>
      <c r="UWC37"/>
      <c r="UWD37"/>
      <c r="UWE37"/>
      <c r="UWF37"/>
      <c r="UWG37"/>
      <c r="UWH37"/>
      <c r="UWI37"/>
      <c r="UWJ37"/>
      <c r="UWK37"/>
      <c r="UWL37"/>
      <c r="UWM37"/>
      <c r="UWN37"/>
      <c r="UWO37"/>
      <c r="UWP37"/>
      <c r="UWQ37"/>
      <c r="UWR37"/>
      <c r="UWS37"/>
      <c r="UWT37"/>
      <c r="UWU37"/>
      <c r="UWV37"/>
      <c r="UWW37"/>
      <c r="UWX37"/>
      <c r="UWY37"/>
      <c r="UWZ37"/>
      <c r="UXA37"/>
      <c r="UXB37"/>
      <c r="UXC37"/>
      <c r="UXD37"/>
      <c r="UXE37"/>
      <c r="UXF37"/>
      <c r="UXG37"/>
      <c r="UXH37"/>
      <c r="UXI37"/>
      <c r="UXJ37"/>
      <c r="UXK37"/>
      <c r="UXL37"/>
      <c r="UXM37"/>
      <c r="UXN37"/>
      <c r="UXO37"/>
      <c r="UXP37"/>
      <c r="UXQ37"/>
      <c r="UXR37"/>
      <c r="UXS37"/>
      <c r="UXT37"/>
      <c r="UXU37"/>
      <c r="UXV37"/>
      <c r="UXW37"/>
      <c r="UXX37"/>
      <c r="UXY37"/>
      <c r="UXZ37"/>
      <c r="UYA37"/>
      <c r="UYB37"/>
      <c r="UYC37"/>
      <c r="UYD37"/>
      <c r="UYE37"/>
      <c r="UYF37"/>
      <c r="UYG37"/>
      <c r="UYH37"/>
      <c r="UYI37"/>
      <c r="UYJ37"/>
      <c r="UYK37"/>
      <c r="UYL37"/>
      <c r="UYM37"/>
      <c r="UYN37"/>
      <c r="UYO37"/>
      <c r="UYP37"/>
      <c r="UYQ37"/>
      <c r="UYR37"/>
      <c r="UYS37"/>
      <c r="UYT37"/>
      <c r="UYU37"/>
      <c r="UYV37"/>
      <c r="UYW37"/>
      <c r="UYX37"/>
      <c r="UYY37"/>
      <c r="UYZ37"/>
      <c r="UZA37"/>
      <c r="UZB37"/>
      <c r="UZC37"/>
      <c r="UZD37"/>
      <c r="UZE37"/>
      <c r="UZF37"/>
      <c r="UZG37"/>
      <c r="UZH37"/>
      <c r="UZI37"/>
      <c r="UZJ37"/>
      <c r="UZK37"/>
      <c r="UZL37"/>
      <c r="UZM37"/>
      <c r="UZN37"/>
      <c r="UZO37"/>
      <c r="UZP37"/>
      <c r="UZQ37"/>
      <c r="UZR37"/>
      <c r="UZS37"/>
      <c r="UZT37"/>
      <c r="UZU37"/>
      <c r="UZV37"/>
      <c r="UZW37"/>
      <c r="UZX37"/>
      <c r="UZY37"/>
      <c r="UZZ37"/>
      <c r="VAA37"/>
      <c r="VAB37"/>
      <c r="VAC37"/>
      <c r="VAD37"/>
      <c r="VAE37"/>
      <c r="VAF37"/>
      <c r="VAG37"/>
      <c r="VAH37"/>
      <c r="VAI37"/>
      <c r="VAJ37"/>
      <c r="VAK37"/>
      <c r="VAL37"/>
      <c r="VAM37"/>
      <c r="VAN37"/>
      <c r="VAO37"/>
      <c r="VAP37"/>
      <c r="VAQ37"/>
      <c r="VAR37"/>
      <c r="VAS37"/>
      <c r="VAT37"/>
      <c r="VAU37"/>
      <c r="VAV37"/>
      <c r="VAW37"/>
      <c r="VAX37"/>
      <c r="VAY37"/>
      <c r="VAZ37"/>
      <c r="VBA37"/>
      <c r="VBB37"/>
      <c r="VBC37"/>
      <c r="VBD37"/>
      <c r="VBE37"/>
      <c r="VBF37"/>
      <c r="VBG37"/>
      <c r="VBH37"/>
      <c r="VBI37"/>
      <c r="VBJ37"/>
      <c r="VBK37"/>
      <c r="VBL37"/>
      <c r="VBM37"/>
      <c r="VBN37"/>
      <c r="VBO37"/>
      <c r="VBP37"/>
      <c r="VBQ37"/>
      <c r="VBR37"/>
      <c r="VBS37"/>
      <c r="VBT37"/>
      <c r="VBU37"/>
      <c r="VBV37"/>
      <c r="VBW37"/>
      <c r="VBX37"/>
      <c r="VBY37"/>
      <c r="VBZ37"/>
      <c r="VCA37"/>
      <c r="VCB37"/>
      <c r="VCC37"/>
      <c r="VCD37"/>
      <c r="VCE37"/>
      <c r="VCF37"/>
      <c r="VCG37"/>
      <c r="VCH37"/>
      <c r="VCI37"/>
      <c r="VCJ37"/>
      <c r="VCK37"/>
      <c r="VCL37"/>
      <c r="VCM37"/>
      <c r="VCN37"/>
      <c r="VCO37"/>
      <c r="VCP37"/>
      <c r="VCQ37"/>
      <c r="VCR37"/>
      <c r="VCS37"/>
      <c r="VCT37"/>
      <c r="VCU37"/>
      <c r="VCV37"/>
      <c r="VCW37"/>
      <c r="VCX37"/>
      <c r="VCY37"/>
      <c r="VCZ37"/>
      <c r="VDA37"/>
      <c r="VDB37"/>
      <c r="VDC37"/>
      <c r="VDD37"/>
      <c r="VDE37"/>
      <c r="VDF37"/>
      <c r="VDG37"/>
      <c r="VDH37"/>
      <c r="VDI37"/>
      <c r="VDJ37"/>
      <c r="VDK37"/>
      <c r="VDL37"/>
      <c r="VDM37"/>
      <c r="VDN37"/>
      <c r="VDO37"/>
      <c r="VDP37"/>
      <c r="VDQ37"/>
      <c r="VDR37"/>
      <c r="VDS37"/>
      <c r="VDT37"/>
      <c r="VDU37"/>
      <c r="VDV37"/>
      <c r="VDW37"/>
      <c r="VDX37"/>
      <c r="VDY37"/>
      <c r="VDZ37"/>
      <c r="VEA37"/>
      <c r="VEB37"/>
      <c r="VEC37"/>
      <c r="VED37"/>
      <c r="VEE37"/>
      <c r="VEF37"/>
      <c r="VEG37"/>
      <c r="VEH37"/>
      <c r="VEI37"/>
      <c r="VEJ37"/>
      <c r="VEK37"/>
      <c r="VEL37"/>
      <c r="VEM37"/>
      <c r="VEN37"/>
      <c r="VEO37"/>
      <c r="VEP37"/>
      <c r="VEQ37"/>
      <c r="VER37"/>
      <c r="VES37"/>
      <c r="VET37"/>
      <c r="VEU37"/>
      <c r="VEV37"/>
      <c r="VEW37"/>
      <c r="VEX37"/>
      <c r="VEY37"/>
      <c r="VEZ37"/>
      <c r="VFA37"/>
      <c r="VFB37"/>
      <c r="VFC37"/>
      <c r="VFD37"/>
      <c r="VFE37"/>
      <c r="VFF37"/>
      <c r="VFG37"/>
      <c r="VFH37"/>
      <c r="VFI37"/>
      <c r="VFJ37"/>
      <c r="VFK37"/>
      <c r="VFL37"/>
      <c r="VFM37"/>
      <c r="VFN37"/>
      <c r="VFO37"/>
      <c r="VFP37"/>
      <c r="VFQ37"/>
      <c r="VFR37"/>
      <c r="VFS37"/>
      <c r="VFT37"/>
      <c r="VFU37"/>
      <c r="VFV37"/>
      <c r="VFW37"/>
      <c r="VFX37"/>
      <c r="VFY37"/>
      <c r="VFZ37"/>
      <c r="VGA37"/>
      <c r="VGB37"/>
      <c r="VGC37"/>
      <c r="VGD37"/>
      <c r="VGE37"/>
      <c r="VGF37"/>
      <c r="VGG37"/>
      <c r="VGH37"/>
      <c r="VGI37"/>
      <c r="VGJ37"/>
      <c r="VGK37"/>
      <c r="VGL37"/>
      <c r="VGM37"/>
      <c r="VGN37"/>
      <c r="VGO37"/>
      <c r="VGP37"/>
      <c r="VGQ37"/>
      <c r="VGR37"/>
      <c r="VGS37"/>
      <c r="VGT37"/>
      <c r="VGU37"/>
      <c r="VGV37"/>
      <c r="VGW37"/>
      <c r="VGX37"/>
      <c r="VGY37"/>
      <c r="VGZ37"/>
      <c r="VHA37"/>
      <c r="VHB37"/>
      <c r="VHC37"/>
      <c r="VHD37"/>
      <c r="VHE37"/>
      <c r="VHF37"/>
      <c r="VHG37"/>
      <c r="VHH37"/>
      <c r="VHI37"/>
      <c r="VHJ37"/>
      <c r="VHK37"/>
      <c r="VHL37"/>
      <c r="VHM37"/>
      <c r="VHN37"/>
      <c r="VHO37"/>
      <c r="VHP37"/>
      <c r="VHQ37"/>
      <c r="VHR37"/>
      <c r="VHS37"/>
      <c r="VHT37"/>
      <c r="VHU37"/>
      <c r="VHV37"/>
      <c r="VHW37"/>
      <c r="VHX37"/>
      <c r="VHY37"/>
      <c r="VHZ37"/>
      <c r="VIA37"/>
      <c r="VIB37"/>
      <c r="VIC37"/>
      <c r="VID37"/>
      <c r="VIE37"/>
      <c r="VIF37"/>
      <c r="VIG37"/>
      <c r="VIH37"/>
      <c r="VII37"/>
      <c r="VIJ37"/>
      <c r="VIK37"/>
      <c r="VIL37"/>
      <c r="VIM37"/>
      <c r="VIN37"/>
      <c r="VIO37"/>
      <c r="VIP37"/>
      <c r="VIQ37"/>
      <c r="VIR37"/>
      <c r="VIS37"/>
      <c r="VIT37"/>
      <c r="VIU37"/>
      <c r="VIV37"/>
      <c r="VIW37"/>
      <c r="VIX37"/>
      <c r="VIY37"/>
      <c r="VIZ37"/>
      <c r="VJA37"/>
      <c r="VJB37"/>
      <c r="VJC37"/>
      <c r="VJD37"/>
      <c r="VJE37"/>
      <c r="VJF37"/>
      <c r="VJG37"/>
      <c r="VJH37"/>
      <c r="VJI37"/>
      <c r="VJJ37"/>
      <c r="VJK37"/>
      <c r="VJL37"/>
      <c r="VJM37"/>
      <c r="VJN37"/>
      <c r="VJO37"/>
      <c r="VJP37"/>
      <c r="VJQ37"/>
      <c r="VJR37"/>
      <c r="VJS37"/>
      <c r="VJT37"/>
      <c r="VJU37"/>
      <c r="VJV37"/>
      <c r="VJW37"/>
      <c r="VJX37"/>
      <c r="VJY37"/>
      <c r="VJZ37"/>
      <c r="VKA37"/>
      <c r="VKB37"/>
      <c r="VKC37"/>
      <c r="VKD37"/>
      <c r="VKE37"/>
      <c r="VKF37"/>
      <c r="VKG37"/>
      <c r="VKH37"/>
      <c r="VKI37"/>
      <c r="VKJ37"/>
      <c r="VKK37"/>
      <c r="VKL37"/>
      <c r="VKM37"/>
      <c r="VKN37"/>
      <c r="VKO37"/>
      <c r="VKP37"/>
      <c r="VKQ37"/>
      <c r="VKR37"/>
      <c r="VKS37"/>
      <c r="VKT37"/>
      <c r="VKU37"/>
      <c r="VKV37"/>
      <c r="VKW37"/>
      <c r="VKX37"/>
      <c r="VKY37"/>
      <c r="VKZ37"/>
      <c r="VLA37"/>
      <c r="VLB37"/>
      <c r="VLC37"/>
      <c r="VLD37"/>
      <c r="VLE37"/>
      <c r="VLF37"/>
      <c r="VLG37"/>
      <c r="VLH37"/>
      <c r="VLI37"/>
      <c r="VLJ37"/>
      <c r="VLK37"/>
      <c r="VLL37"/>
      <c r="VLM37"/>
      <c r="VLN37"/>
      <c r="VLO37"/>
      <c r="VLP37"/>
      <c r="VLQ37"/>
      <c r="VLR37"/>
      <c r="VLS37"/>
      <c r="VLT37"/>
      <c r="VLU37"/>
      <c r="VLV37"/>
      <c r="VLW37"/>
      <c r="VLX37"/>
      <c r="VLY37"/>
      <c r="VLZ37"/>
      <c r="VMA37"/>
      <c r="VMB37"/>
      <c r="VMC37"/>
      <c r="VMD37"/>
      <c r="VME37"/>
      <c r="VMF37"/>
      <c r="VMG37"/>
      <c r="VMH37"/>
      <c r="VMI37"/>
      <c r="VMJ37"/>
      <c r="VMK37"/>
      <c r="VML37"/>
      <c r="VMM37"/>
      <c r="VMN37"/>
      <c r="VMO37"/>
      <c r="VMP37"/>
      <c r="VMQ37"/>
      <c r="VMR37"/>
      <c r="VMS37"/>
      <c r="VMT37"/>
      <c r="VMU37"/>
      <c r="VMV37"/>
      <c r="VMW37"/>
      <c r="VMX37"/>
      <c r="VMY37"/>
      <c r="VMZ37"/>
      <c r="VNA37"/>
      <c r="VNB37"/>
      <c r="VNC37"/>
      <c r="VND37"/>
      <c r="VNE37"/>
      <c r="VNF37"/>
      <c r="VNG37"/>
      <c r="VNH37"/>
      <c r="VNI37"/>
      <c r="VNJ37"/>
      <c r="VNK37"/>
      <c r="VNL37"/>
      <c r="VNM37"/>
      <c r="VNN37"/>
      <c r="VNO37"/>
      <c r="VNP37"/>
      <c r="VNQ37"/>
      <c r="VNR37"/>
      <c r="VNS37"/>
      <c r="VNT37"/>
      <c r="VNU37"/>
      <c r="VNV37"/>
      <c r="VNW37"/>
      <c r="VNX37"/>
      <c r="VNY37"/>
      <c r="VNZ37"/>
      <c r="VOA37"/>
      <c r="VOB37"/>
      <c r="VOC37"/>
      <c r="VOD37"/>
      <c r="VOE37"/>
      <c r="VOF37"/>
      <c r="VOG37"/>
      <c r="VOH37"/>
      <c r="VOI37"/>
      <c r="VOJ37"/>
      <c r="VOK37"/>
      <c r="VOL37"/>
      <c r="VOM37"/>
      <c r="VON37"/>
      <c r="VOO37"/>
      <c r="VOP37"/>
      <c r="VOQ37"/>
      <c r="VOR37"/>
      <c r="VOS37"/>
      <c r="VOT37"/>
      <c r="VOU37"/>
      <c r="VOV37"/>
      <c r="VOW37"/>
      <c r="VOX37"/>
      <c r="VOY37"/>
      <c r="VOZ37"/>
      <c r="VPA37"/>
      <c r="VPB37"/>
      <c r="VPC37"/>
      <c r="VPD37"/>
      <c r="VPE37"/>
      <c r="VPF37"/>
      <c r="VPG37"/>
      <c r="VPH37"/>
      <c r="VPI37"/>
      <c r="VPJ37"/>
      <c r="VPK37"/>
      <c r="VPL37"/>
      <c r="VPM37"/>
      <c r="VPN37"/>
      <c r="VPO37"/>
      <c r="VPP37"/>
      <c r="VPQ37"/>
      <c r="VPR37"/>
      <c r="VPS37"/>
      <c r="VPT37"/>
      <c r="VPU37"/>
      <c r="VPV37"/>
      <c r="VPW37"/>
      <c r="VPX37"/>
      <c r="VPY37"/>
      <c r="VPZ37"/>
      <c r="VQA37"/>
      <c r="VQB37"/>
      <c r="VQC37"/>
      <c r="VQD37"/>
      <c r="VQE37"/>
      <c r="VQF37"/>
      <c r="VQG37"/>
      <c r="VQH37"/>
      <c r="VQI37"/>
      <c r="VQJ37"/>
      <c r="VQK37"/>
      <c r="VQL37"/>
      <c r="VQM37"/>
      <c r="VQN37"/>
      <c r="VQO37"/>
      <c r="VQP37"/>
      <c r="VQQ37"/>
      <c r="VQR37"/>
      <c r="VQS37"/>
      <c r="VQT37"/>
      <c r="VQU37"/>
      <c r="VQV37"/>
      <c r="VQW37"/>
      <c r="VQX37"/>
      <c r="VQY37"/>
      <c r="VQZ37"/>
      <c r="VRA37"/>
      <c r="VRB37"/>
      <c r="VRC37"/>
      <c r="VRD37"/>
      <c r="VRE37"/>
      <c r="VRF37"/>
      <c r="VRG37"/>
      <c r="VRH37"/>
      <c r="VRI37"/>
      <c r="VRJ37"/>
      <c r="VRK37"/>
      <c r="VRL37"/>
      <c r="VRM37"/>
      <c r="VRN37"/>
      <c r="VRO37"/>
      <c r="VRP37"/>
      <c r="VRQ37"/>
      <c r="VRR37"/>
      <c r="VRS37"/>
      <c r="VRT37"/>
      <c r="VRU37"/>
      <c r="VRV37"/>
      <c r="VRW37"/>
      <c r="VRX37"/>
      <c r="VRY37"/>
      <c r="VRZ37"/>
      <c r="VSA37"/>
      <c r="VSB37"/>
      <c r="VSC37"/>
      <c r="VSD37"/>
      <c r="VSE37"/>
      <c r="VSF37"/>
      <c r="VSG37"/>
      <c r="VSH37"/>
      <c r="VSI37"/>
      <c r="VSJ37"/>
      <c r="VSK37"/>
      <c r="VSL37"/>
      <c r="VSM37"/>
      <c r="VSN37"/>
      <c r="VSO37"/>
      <c r="VSP37"/>
      <c r="VSQ37"/>
      <c r="VSR37"/>
      <c r="VSS37"/>
      <c r="VST37"/>
      <c r="VSU37"/>
      <c r="VSV37"/>
      <c r="VSW37"/>
      <c r="VSX37"/>
      <c r="VSY37"/>
      <c r="VSZ37"/>
      <c r="VTA37"/>
      <c r="VTB37"/>
      <c r="VTC37"/>
      <c r="VTD37"/>
      <c r="VTE37"/>
      <c r="VTF37"/>
      <c r="VTG37"/>
      <c r="VTH37"/>
      <c r="VTI37"/>
      <c r="VTJ37"/>
      <c r="VTK37"/>
      <c r="VTL37"/>
      <c r="VTM37"/>
      <c r="VTN37"/>
      <c r="VTO37"/>
      <c r="VTP37"/>
      <c r="VTQ37"/>
      <c r="VTR37"/>
      <c r="VTS37"/>
      <c r="VTT37"/>
      <c r="VTU37"/>
      <c r="VTV37"/>
      <c r="VTW37"/>
      <c r="VTX37"/>
      <c r="VTY37"/>
      <c r="VTZ37"/>
      <c r="VUA37"/>
      <c r="VUB37"/>
      <c r="VUC37"/>
      <c r="VUD37"/>
      <c r="VUE37"/>
      <c r="VUF37"/>
      <c r="VUG37"/>
      <c r="VUH37"/>
      <c r="VUI37"/>
      <c r="VUJ37"/>
      <c r="VUK37"/>
      <c r="VUL37"/>
      <c r="VUM37"/>
      <c r="VUN37"/>
      <c r="VUO37"/>
      <c r="VUP37"/>
      <c r="VUQ37"/>
      <c r="VUR37"/>
      <c r="VUS37"/>
      <c r="VUT37"/>
      <c r="VUU37"/>
      <c r="VUV37"/>
      <c r="VUW37"/>
      <c r="VUX37"/>
      <c r="VUY37"/>
      <c r="VUZ37"/>
      <c r="VVA37"/>
      <c r="VVB37"/>
      <c r="VVC37"/>
      <c r="VVD37"/>
      <c r="VVE37"/>
      <c r="VVF37"/>
      <c r="VVG37"/>
      <c r="VVH37"/>
      <c r="VVI37"/>
      <c r="VVJ37"/>
      <c r="VVK37"/>
      <c r="VVL37"/>
      <c r="VVM37"/>
      <c r="VVN37"/>
      <c r="VVO37"/>
      <c r="VVP37"/>
      <c r="VVQ37"/>
      <c r="VVR37"/>
      <c r="VVS37"/>
      <c r="VVT37"/>
      <c r="VVU37"/>
      <c r="VVV37"/>
      <c r="VVW37"/>
      <c r="VVX37"/>
      <c r="VVY37"/>
      <c r="VVZ37"/>
      <c r="VWA37"/>
      <c r="VWB37"/>
      <c r="VWC37"/>
      <c r="VWD37"/>
      <c r="VWE37"/>
      <c r="VWF37"/>
      <c r="VWG37"/>
      <c r="VWH37"/>
      <c r="VWI37"/>
      <c r="VWJ37"/>
      <c r="VWK37"/>
      <c r="VWL37"/>
      <c r="VWM37"/>
      <c r="VWN37"/>
      <c r="VWO37"/>
      <c r="VWP37"/>
      <c r="VWQ37"/>
      <c r="VWR37"/>
      <c r="VWS37"/>
      <c r="VWT37"/>
      <c r="VWU37"/>
      <c r="VWV37"/>
      <c r="VWW37"/>
      <c r="VWX37"/>
      <c r="VWY37"/>
      <c r="VWZ37"/>
      <c r="VXA37"/>
      <c r="VXB37"/>
      <c r="VXC37"/>
      <c r="VXD37"/>
      <c r="VXE37"/>
      <c r="VXF37"/>
      <c r="VXG37"/>
      <c r="VXH37"/>
      <c r="VXI37"/>
      <c r="VXJ37"/>
      <c r="VXK37"/>
      <c r="VXL37"/>
      <c r="VXM37"/>
      <c r="VXN37"/>
      <c r="VXO37"/>
      <c r="VXP37"/>
      <c r="VXQ37"/>
      <c r="VXR37"/>
      <c r="VXS37"/>
      <c r="VXT37"/>
      <c r="VXU37"/>
      <c r="VXV37"/>
      <c r="VXW37"/>
      <c r="VXX37"/>
      <c r="VXY37"/>
      <c r="VXZ37"/>
      <c r="VYA37"/>
      <c r="VYB37"/>
      <c r="VYC37"/>
      <c r="VYD37"/>
      <c r="VYE37"/>
      <c r="VYF37"/>
      <c r="VYG37"/>
      <c r="VYH37"/>
      <c r="VYI37"/>
      <c r="VYJ37"/>
      <c r="VYK37"/>
      <c r="VYL37"/>
      <c r="VYM37"/>
      <c r="VYN37"/>
      <c r="VYO37"/>
      <c r="VYP37"/>
      <c r="VYQ37"/>
      <c r="VYR37"/>
      <c r="VYS37"/>
      <c r="VYT37"/>
      <c r="VYU37"/>
      <c r="VYV37"/>
      <c r="VYW37"/>
      <c r="VYX37"/>
      <c r="VYY37"/>
      <c r="VYZ37"/>
      <c r="VZA37"/>
      <c r="VZB37"/>
      <c r="VZC37"/>
      <c r="VZD37"/>
      <c r="VZE37"/>
      <c r="VZF37"/>
      <c r="VZG37"/>
      <c r="VZH37"/>
      <c r="VZI37"/>
      <c r="VZJ37"/>
      <c r="VZK37"/>
      <c r="VZL37"/>
      <c r="VZM37"/>
      <c r="VZN37"/>
      <c r="VZO37"/>
      <c r="VZP37"/>
      <c r="VZQ37"/>
      <c r="VZR37"/>
      <c r="VZS37"/>
      <c r="VZT37"/>
      <c r="VZU37"/>
      <c r="VZV37"/>
      <c r="VZW37"/>
      <c r="VZX37"/>
      <c r="VZY37"/>
      <c r="VZZ37"/>
      <c r="WAA37"/>
      <c r="WAB37"/>
      <c r="WAC37"/>
      <c r="WAD37"/>
      <c r="WAE37"/>
      <c r="WAF37"/>
      <c r="WAG37"/>
      <c r="WAH37"/>
      <c r="WAI37"/>
      <c r="WAJ37"/>
      <c r="WAK37"/>
      <c r="WAL37"/>
      <c r="WAM37"/>
      <c r="WAN37"/>
      <c r="WAO37"/>
      <c r="WAP37"/>
      <c r="WAQ37"/>
      <c r="WAR37"/>
      <c r="WAS37"/>
      <c r="WAT37"/>
      <c r="WAU37"/>
      <c r="WAV37"/>
      <c r="WAW37"/>
      <c r="WAX37"/>
      <c r="WAY37"/>
      <c r="WAZ37"/>
      <c r="WBA37"/>
      <c r="WBB37"/>
      <c r="WBC37"/>
      <c r="WBD37"/>
      <c r="WBE37"/>
      <c r="WBF37"/>
      <c r="WBG37"/>
      <c r="WBH37"/>
      <c r="WBI37"/>
      <c r="WBJ37"/>
      <c r="WBK37"/>
      <c r="WBL37"/>
      <c r="WBM37"/>
      <c r="WBN37"/>
      <c r="WBO37"/>
      <c r="WBP37"/>
      <c r="WBQ37"/>
      <c r="WBR37"/>
      <c r="WBS37"/>
      <c r="WBT37"/>
      <c r="WBU37"/>
      <c r="WBV37"/>
      <c r="WBW37"/>
      <c r="WBX37"/>
      <c r="WBY37"/>
      <c r="WBZ37"/>
      <c r="WCA37"/>
      <c r="WCB37"/>
      <c r="WCC37"/>
      <c r="WCD37"/>
      <c r="WCE37"/>
      <c r="WCF37"/>
      <c r="WCG37"/>
      <c r="WCH37"/>
      <c r="WCI37"/>
      <c r="WCJ37"/>
      <c r="WCK37"/>
      <c r="WCL37"/>
      <c r="WCM37"/>
      <c r="WCN37"/>
      <c r="WCO37"/>
      <c r="WCP37"/>
      <c r="WCQ37"/>
      <c r="WCR37"/>
      <c r="WCS37"/>
      <c r="WCT37"/>
      <c r="WCU37"/>
      <c r="WCV37"/>
      <c r="WCW37"/>
      <c r="WCX37"/>
      <c r="WCY37"/>
      <c r="WCZ37"/>
      <c r="WDA37"/>
      <c r="WDB37"/>
      <c r="WDC37"/>
      <c r="WDD37"/>
      <c r="WDE37"/>
      <c r="WDF37"/>
      <c r="WDG37"/>
      <c r="WDH37"/>
      <c r="WDI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row>
    <row r="38" spans="1:16372" x14ac:dyDescent="0.2">
      <c r="D38"/>
      <c r="E38"/>
      <c r="G38" s="207"/>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c r="AMK38"/>
      <c r="AML38"/>
      <c r="AMM38"/>
      <c r="AMN38"/>
      <c r="AMO38"/>
      <c r="AMP38"/>
      <c r="AMQ38"/>
      <c r="AMR38"/>
      <c r="AMS38"/>
      <c r="AMT38"/>
      <c r="AMU38"/>
      <c r="AMV38"/>
      <c r="AMW38"/>
      <c r="AMX38"/>
      <c r="AMY38"/>
      <c r="AMZ38"/>
      <c r="ANA38"/>
      <c r="ANB38"/>
      <c r="ANC38"/>
      <c r="AND38"/>
      <c r="ANE38"/>
      <c r="ANF38"/>
      <c r="ANG38"/>
      <c r="ANH38"/>
      <c r="ANI38"/>
      <c r="ANJ38"/>
      <c r="ANK38"/>
      <c r="ANL38"/>
      <c r="ANM38"/>
      <c r="ANN38"/>
      <c r="ANO38"/>
      <c r="ANP38"/>
      <c r="ANQ38"/>
      <c r="ANR38"/>
      <c r="ANS38"/>
      <c r="ANT38"/>
      <c r="ANU38"/>
      <c r="ANV38"/>
      <c r="ANW38"/>
      <c r="ANX38"/>
      <c r="ANY38"/>
      <c r="ANZ38"/>
      <c r="AOA38"/>
      <c r="AOB38"/>
      <c r="AOC38"/>
      <c r="AOD38"/>
      <c r="AOE38"/>
      <c r="AOF38"/>
      <c r="AOG38"/>
      <c r="AOH38"/>
      <c r="AOI38"/>
      <c r="AOJ38"/>
      <c r="AOK38"/>
      <c r="AOL38"/>
      <c r="AOM38"/>
      <c r="AON38"/>
      <c r="AOO38"/>
      <c r="AOP38"/>
      <c r="AOQ38"/>
      <c r="AOR38"/>
      <c r="AOS38"/>
      <c r="AOT38"/>
      <c r="AOU38"/>
      <c r="AOV38"/>
      <c r="AOW38"/>
      <c r="AOX38"/>
      <c r="AOY38"/>
      <c r="AOZ38"/>
      <c r="APA38"/>
      <c r="APB38"/>
      <c r="APC38"/>
      <c r="APD38"/>
      <c r="APE38"/>
      <c r="APF38"/>
      <c r="APG38"/>
      <c r="APH38"/>
      <c r="API38"/>
      <c r="APJ38"/>
      <c r="APK38"/>
      <c r="APL38"/>
      <c r="APM38"/>
      <c r="APN38"/>
      <c r="APO38"/>
      <c r="APP38"/>
      <c r="APQ38"/>
      <c r="APR38"/>
      <c r="APS38"/>
      <c r="APT38"/>
      <c r="APU38"/>
      <c r="APV38"/>
      <c r="APW38"/>
      <c r="APX38"/>
      <c r="APY38"/>
      <c r="APZ38"/>
      <c r="AQA38"/>
      <c r="AQB38"/>
      <c r="AQC38"/>
      <c r="AQD38"/>
      <c r="AQE38"/>
      <c r="AQF38"/>
      <c r="AQG38"/>
      <c r="AQH38"/>
      <c r="AQI38"/>
      <c r="AQJ38"/>
      <c r="AQK38"/>
      <c r="AQL38"/>
      <c r="AQM38"/>
      <c r="AQN38"/>
      <c r="AQO38"/>
      <c r="AQP38"/>
      <c r="AQQ38"/>
      <c r="AQR38"/>
      <c r="AQS38"/>
      <c r="AQT38"/>
      <c r="AQU38"/>
      <c r="AQV38"/>
      <c r="AQW38"/>
      <c r="AQX38"/>
      <c r="AQY38"/>
      <c r="AQZ38"/>
      <c r="ARA38"/>
      <c r="ARB38"/>
      <c r="ARC38"/>
      <c r="ARD38"/>
      <c r="ARE38"/>
      <c r="ARF38"/>
      <c r="ARG38"/>
      <c r="ARH38"/>
      <c r="ARI38"/>
      <c r="ARJ38"/>
      <c r="ARK38"/>
      <c r="ARL38"/>
      <c r="ARM38"/>
      <c r="ARN38"/>
      <c r="ARO38"/>
      <c r="ARP38"/>
      <c r="ARQ38"/>
      <c r="ARR38"/>
      <c r="ARS38"/>
      <c r="ART38"/>
      <c r="ARU38"/>
      <c r="ARV38"/>
      <c r="ARW38"/>
      <c r="ARX38"/>
      <c r="ARY38"/>
      <c r="ARZ38"/>
      <c r="ASA38"/>
      <c r="ASB38"/>
      <c r="ASC38"/>
      <c r="ASD38"/>
      <c r="ASE38"/>
      <c r="ASF38"/>
      <c r="ASG38"/>
      <c r="ASH38"/>
      <c r="ASI38"/>
      <c r="ASJ38"/>
      <c r="ASK38"/>
      <c r="ASL38"/>
      <c r="ASM38"/>
      <c r="ASN38"/>
      <c r="ASO38"/>
      <c r="ASP38"/>
      <c r="ASQ38"/>
      <c r="ASR38"/>
      <c r="ASS38"/>
      <c r="AST38"/>
      <c r="ASU38"/>
      <c r="ASV38"/>
      <c r="ASW38"/>
      <c r="ASX38"/>
      <c r="ASY38"/>
      <c r="ASZ38"/>
      <c r="ATA38"/>
      <c r="ATB38"/>
      <c r="ATC38"/>
      <c r="ATD38"/>
      <c r="ATE38"/>
      <c r="ATF38"/>
      <c r="ATG38"/>
      <c r="ATH38"/>
      <c r="ATI38"/>
      <c r="ATJ38"/>
      <c r="ATK38"/>
      <c r="ATL38"/>
      <c r="ATM38"/>
      <c r="ATN38"/>
      <c r="ATO38"/>
      <c r="ATP38"/>
      <c r="ATQ38"/>
      <c r="ATR38"/>
      <c r="ATS38"/>
      <c r="ATT38"/>
      <c r="ATU38"/>
      <c r="ATV38"/>
      <c r="ATW38"/>
      <c r="ATX38"/>
      <c r="ATY38"/>
      <c r="ATZ38"/>
      <c r="AUA38"/>
      <c r="AUB38"/>
      <c r="AUC38"/>
      <c r="AUD38"/>
      <c r="AUE38"/>
      <c r="AUF38"/>
      <c r="AUG38"/>
      <c r="AUH38"/>
      <c r="AUI38"/>
      <c r="AUJ38"/>
      <c r="AUK38"/>
      <c r="AUL38"/>
      <c r="AUM38"/>
      <c r="AUN38"/>
      <c r="AUO38"/>
      <c r="AUP38"/>
      <c r="AUQ38"/>
      <c r="AUR38"/>
      <c r="AUS38"/>
      <c r="AUT38"/>
      <c r="AUU38"/>
      <c r="AUV38"/>
      <c r="AUW38"/>
      <c r="AUX38"/>
      <c r="AUY38"/>
      <c r="AUZ38"/>
      <c r="AVA38"/>
      <c r="AVB38"/>
      <c r="AVC38"/>
      <c r="AVD38"/>
      <c r="AVE38"/>
      <c r="AVF38"/>
      <c r="AVG38"/>
      <c r="AVH38"/>
      <c r="AVI38"/>
      <c r="AVJ38"/>
      <c r="AVK38"/>
      <c r="AVL38"/>
      <c r="AVM38"/>
      <c r="AVN38"/>
      <c r="AVO38"/>
      <c r="AVP38"/>
      <c r="AVQ38"/>
      <c r="AVR38"/>
      <c r="AVS38"/>
      <c r="AVT38"/>
      <c r="AVU38"/>
      <c r="AVV38"/>
      <c r="AVW38"/>
      <c r="AVX38"/>
      <c r="AVY38"/>
      <c r="AVZ38"/>
      <c r="AWA38"/>
      <c r="AWB38"/>
      <c r="AWC38"/>
      <c r="AWD38"/>
      <c r="AWE38"/>
      <c r="AWF38"/>
      <c r="AWG38"/>
      <c r="AWH38"/>
      <c r="AWI38"/>
      <c r="AWJ38"/>
      <c r="AWK38"/>
      <c r="AWL38"/>
      <c r="AWM38"/>
      <c r="AWN38"/>
      <c r="AWO38"/>
      <c r="AWP38"/>
      <c r="AWQ38"/>
      <c r="AWR38"/>
      <c r="AWS38"/>
      <c r="AWT38"/>
      <c r="AWU38"/>
      <c r="AWV38"/>
      <c r="AWW38"/>
      <c r="AWX38"/>
      <c r="AWY38"/>
      <c r="AWZ38"/>
      <c r="AXA38"/>
      <c r="AXB38"/>
      <c r="AXC38"/>
      <c r="AXD38"/>
      <c r="AXE38"/>
      <c r="AXF38"/>
      <c r="AXG38"/>
      <c r="AXH38"/>
      <c r="AXI38"/>
      <c r="AXJ38"/>
      <c r="AXK38"/>
      <c r="AXL38"/>
      <c r="AXM38"/>
      <c r="AXN38"/>
      <c r="AXO38"/>
      <c r="AXP38"/>
      <c r="AXQ38"/>
      <c r="AXR38"/>
      <c r="AXS38"/>
      <c r="AXT38"/>
      <c r="AXU38"/>
      <c r="AXV38"/>
      <c r="AXW38"/>
      <c r="AXX38"/>
      <c r="AXY38"/>
      <c r="AXZ38"/>
      <c r="AYA38"/>
      <c r="AYB38"/>
      <c r="AYC38"/>
      <c r="AYD38"/>
      <c r="AYE38"/>
      <c r="AYF38"/>
      <c r="AYG38"/>
      <c r="AYH38"/>
      <c r="AYI38"/>
      <c r="AYJ38"/>
      <c r="AYK38"/>
      <c r="AYL38"/>
      <c r="AYM38"/>
      <c r="AYN38"/>
      <c r="AYO38"/>
      <c r="AYP38"/>
      <c r="AYQ38"/>
      <c r="AYR38"/>
      <c r="AYS38"/>
      <c r="AYT38"/>
      <c r="AYU38"/>
      <c r="AYV38"/>
      <c r="AYW38"/>
      <c r="AYX38"/>
      <c r="AYY38"/>
      <c r="AYZ38"/>
      <c r="AZA38"/>
      <c r="AZB38"/>
      <c r="AZC38"/>
      <c r="AZD38"/>
      <c r="AZE38"/>
      <c r="AZF38"/>
      <c r="AZG38"/>
      <c r="AZH38"/>
      <c r="AZI38"/>
      <c r="AZJ38"/>
      <c r="AZK38"/>
      <c r="AZL38"/>
      <c r="AZM38"/>
      <c r="AZN38"/>
      <c r="AZO38"/>
      <c r="AZP38"/>
      <c r="AZQ38"/>
      <c r="AZR38"/>
      <c r="AZS38"/>
      <c r="AZT38"/>
      <c r="AZU38"/>
      <c r="AZV38"/>
      <c r="AZW38"/>
      <c r="AZX38"/>
      <c r="AZY38"/>
      <c r="AZZ38"/>
      <c r="BAA38"/>
      <c r="BAB38"/>
      <c r="BAC38"/>
      <c r="BAD38"/>
      <c r="BAE38"/>
      <c r="BAF38"/>
      <c r="BAG38"/>
      <c r="BAH38"/>
      <c r="BAI38"/>
      <c r="BAJ38"/>
      <c r="BAK38"/>
      <c r="BAL38"/>
      <c r="BAM38"/>
      <c r="BAN38"/>
      <c r="BAO38"/>
      <c r="BAP38"/>
      <c r="BAQ38"/>
      <c r="BAR38"/>
      <c r="BAS38"/>
      <c r="BAT38"/>
      <c r="BAU38"/>
      <c r="BAV38"/>
      <c r="BAW38"/>
      <c r="BAX38"/>
      <c r="BAY38"/>
      <c r="BAZ38"/>
      <c r="BBA38"/>
      <c r="BBB38"/>
      <c r="BBC38"/>
      <c r="BBD38"/>
      <c r="BBE38"/>
      <c r="BBF38"/>
      <c r="BBG38"/>
      <c r="BBH38"/>
      <c r="BBI38"/>
      <c r="BBJ38"/>
      <c r="BBK38"/>
      <c r="BBL38"/>
      <c r="BBM38"/>
      <c r="BBN38"/>
      <c r="BBO38"/>
      <c r="BBP38"/>
      <c r="BBQ38"/>
      <c r="BBR38"/>
      <c r="BBS38"/>
      <c r="BBT38"/>
      <c r="BBU38"/>
      <c r="BBV38"/>
      <c r="BBW38"/>
      <c r="BBX38"/>
      <c r="BBY38"/>
      <c r="BBZ38"/>
      <c r="BCA38"/>
      <c r="BCB38"/>
      <c r="BCC38"/>
      <c r="BCD38"/>
      <c r="BCE38"/>
      <c r="BCF38"/>
      <c r="BCG38"/>
      <c r="BCH38"/>
      <c r="BCI38"/>
      <c r="BCJ38"/>
      <c r="BCK38"/>
      <c r="BCL38"/>
      <c r="BCM38"/>
      <c r="BCN38"/>
      <c r="BCO38"/>
      <c r="BCP38"/>
      <c r="BCQ38"/>
      <c r="BCR38"/>
      <c r="BCS38"/>
      <c r="BCT38"/>
      <c r="BCU38"/>
      <c r="BCV38"/>
      <c r="BCW38"/>
      <c r="BCX38"/>
      <c r="BCY38"/>
      <c r="BCZ38"/>
      <c r="BDA38"/>
      <c r="BDB38"/>
      <c r="BDC38"/>
      <c r="BDD38"/>
      <c r="BDE38"/>
      <c r="BDF38"/>
      <c r="BDG38"/>
      <c r="BDH38"/>
      <c r="BDI38"/>
      <c r="BDJ38"/>
      <c r="BDK38"/>
      <c r="BDL38"/>
      <c r="BDM38"/>
      <c r="BDN38"/>
      <c r="BDO38"/>
      <c r="BDP38"/>
      <c r="BDQ38"/>
      <c r="BDR38"/>
      <c r="BDS38"/>
      <c r="BDT38"/>
      <c r="BDU38"/>
      <c r="BDV38"/>
      <c r="BDW38"/>
      <c r="BDX38"/>
      <c r="BDY38"/>
      <c r="BDZ38"/>
      <c r="BEA38"/>
      <c r="BEB38"/>
      <c r="BEC38"/>
      <c r="BED38"/>
      <c r="BEE38"/>
      <c r="BEF38"/>
      <c r="BEG38"/>
      <c r="BEH38"/>
      <c r="BEI38"/>
      <c r="BEJ38"/>
      <c r="BEK38"/>
      <c r="BEL38"/>
      <c r="BEM38"/>
      <c r="BEN38"/>
      <c r="BEO38"/>
      <c r="BEP38"/>
      <c r="BEQ38"/>
      <c r="BER38"/>
      <c r="BES38"/>
      <c r="BET38"/>
      <c r="BEU38"/>
      <c r="BEV38"/>
      <c r="BEW38"/>
      <c r="BEX38"/>
      <c r="BEY38"/>
      <c r="BEZ38"/>
      <c r="BFA38"/>
      <c r="BFB38"/>
      <c r="BFC38"/>
      <c r="BFD38"/>
      <c r="BFE38"/>
      <c r="BFF38"/>
      <c r="BFG38"/>
      <c r="BFH38"/>
      <c r="BFI38"/>
      <c r="BFJ38"/>
      <c r="BFK38"/>
      <c r="BFL38"/>
      <c r="BFM38"/>
      <c r="BFN38"/>
      <c r="BFO38"/>
      <c r="BFP38"/>
      <c r="BFQ38"/>
      <c r="BFR38"/>
      <c r="BFS38"/>
      <c r="BFT38"/>
      <c r="BFU38"/>
      <c r="BFV38"/>
      <c r="BFW38"/>
      <c r="BFX38"/>
      <c r="BFY38"/>
      <c r="BFZ38"/>
      <c r="BGA38"/>
      <c r="BGB38"/>
      <c r="BGC38"/>
      <c r="BGD38"/>
      <c r="BGE38"/>
      <c r="BGF38"/>
      <c r="BGG38"/>
      <c r="BGH38"/>
      <c r="BGI38"/>
      <c r="BGJ38"/>
      <c r="BGK38"/>
      <c r="BGL38"/>
      <c r="BGM38"/>
      <c r="BGN38"/>
      <c r="BGO38"/>
      <c r="BGP38"/>
      <c r="BGQ38"/>
      <c r="BGR38"/>
      <c r="BGS38"/>
      <c r="BGT38"/>
      <c r="BGU38"/>
      <c r="BGV38"/>
      <c r="BGW38"/>
      <c r="BGX38"/>
      <c r="BGY38"/>
      <c r="BGZ38"/>
      <c r="BHA38"/>
      <c r="BHB38"/>
      <c r="BHC38"/>
      <c r="BHD38"/>
      <c r="BHE38"/>
      <c r="BHF38"/>
      <c r="BHG38"/>
      <c r="BHH38"/>
      <c r="BHI38"/>
      <c r="BHJ38"/>
      <c r="BHK38"/>
      <c r="BHL38"/>
      <c r="BHM38"/>
      <c r="BHN38"/>
      <c r="BHO38"/>
      <c r="BHP38"/>
      <c r="BHQ38"/>
      <c r="BHR38"/>
      <c r="BHS38"/>
      <c r="BHT38"/>
      <c r="BHU38"/>
      <c r="BHV38"/>
      <c r="BHW38"/>
      <c r="BHX38"/>
      <c r="BHY38"/>
      <c r="BHZ38"/>
      <c r="BIA38"/>
      <c r="BIB38"/>
      <c r="BIC38"/>
      <c r="BID38"/>
      <c r="BIE38"/>
      <c r="BIF38"/>
      <c r="BIG38"/>
      <c r="BIH38"/>
      <c r="BII38"/>
      <c r="BIJ38"/>
      <c r="BIK38"/>
      <c r="BIL38"/>
      <c r="BIM38"/>
      <c r="BIN38"/>
      <c r="BIO38"/>
      <c r="BIP38"/>
      <c r="BIQ38"/>
      <c r="BIR38"/>
      <c r="BIS38"/>
      <c r="BIT38"/>
      <c r="BIU38"/>
      <c r="BIV38"/>
      <c r="BIW38"/>
      <c r="BIX38"/>
      <c r="BIY38"/>
      <c r="BIZ38"/>
      <c r="BJA38"/>
      <c r="BJB38"/>
      <c r="BJC38"/>
      <c r="BJD38"/>
      <c r="BJE38"/>
      <c r="BJF38"/>
      <c r="BJG38"/>
      <c r="BJH38"/>
      <c r="BJI38"/>
      <c r="BJJ38"/>
      <c r="BJK38"/>
      <c r="BJL38"/>
      <c r="BJM38"/>
      <c r="BJN38"/>
      <c r="BJO38"/>
      <c r="BJP38"/>
      <c r="BJQ38"/>
      <c r="BJR38"/>
      <c r="BJS38"/>
      <c r="BJT38"/>
      <c r="BJU38"/>
      <c r="BJV38"/>
      <c r="BJW38"/>
      <c r="BJX38"/>
      <c r="BJY38"/>
      <c r="BJZ38"/>
      <c r="BKA38"/>
      <c r="BKB38"/>
      <c r="BKC38"/>
      <c r="BKD38"/>
      <c r="BKE38"/>
      <c r="BKF38"/>
      <c r="BKG38"/>
      <c r="BKH38"/>
      <c r="BKI38"/>
      <c r="BKJ38"/>
      <c r="BKK38"/>
      <c r="BKL38"/>
      <c r="BKM38"/>
      <c r="BKN38"/>
      <c r="BKO38"/>
      <c r="BKP38"/>
      <c r="BKQ38"/>
      <c r="BKR38"/>
      <c r="BKS38"/>
      <c r="BKT38"/>
      <c r="BKU38"/>
      <c r="BKV38"/>
      <c r="BKW38"/>
      <c r="BKX38"/>
      <c r="BKY38"/>
      <c r="BKZ38"/>
      <c r="BLA38"/>
      <c r="BLB38"/>
      <c r="BLC38"/>
      <c r="BLD38"/>
      <c r="BLE38"/>
      <c r="BLF38"/>
      <c r="BLG38"/>
      <c r="BLH38"/>
      <c r="BLI38"/>
      <c r="BLJ38"/>
      <c r="BLK38"/>
      <c r="BLL38"/>
      <c r="BLM38"/>
      <c r="BLN38"/>
      <c r="BLO38"/>
      <c r="BLP38"/>
      <c r="BLQ38"/>
      <c r="BLR38"/>
      <c r="BLS38"/>
      <c r="BLT38"/>
      <c r="BLU38"/>
      <c r="BLV38"/>
      <c r="BLW38"/>
      <c r="BLX38"/>
      <c r="BLY38"/>
      <c r="BLZ38"/>
      <c r="BMA38"/>
      <c r="BMB38"/>
      <c r="BMC38"/>
      <c r="BMD38"/>
      <c r="BME38"/>
      <c r="BMF38"/>
      <c r="BMG38"/>
      <c r="BMH38"/>
      <c r="BMI38"/>
      <c r="BMJ38"/>
      <c r="BMK38"/>
      <c r="BML38"/>
      <c r="BMM38"/>
      <c r="BMN38"/>
      <c r="BMO38"/>
      <c r="BMP38"/>
      <c r="BMQ38"/>
      <c r="BMR38"/>
      <c r="BMS38"/>
      <c r="BMT38"/>
      <c r="BMU38"/>
      <c r="BMV38"/>
      <c r="BMW38"/>
      <c r="BMX38"/>
      <c r="BMY38"/>
      <c r="BMZ38"/>
      <c r="BNA38"/>
      <c r="BNB38"/>
      <c r="BNC38"/>
      <c r="BND38"/>
      <c r="BNE38"/>
      <c r="BNF38"/>
      <c r="BNG38"/>
      <c r="BNH38"/>
      <c r="BNI38"/>
      <c r="BNJ38"/>
      <c r="BNK38"/>
      <c r="BNL38"/>
      <c r="BNM38"/>
      <c r="BNN38"/>
      <c r="BNO38"/>
      <c r="BNP38"/>
      <c r="BNQ38"/>
      <c r="BNR38"/>
      <c r="BNS38"/>
      <c r="BNT38"/>
      <c r="BNU38"/>
      <c r="BNV38"/>
      <c r="BNW38"/>
      <c r="BNX38"/>
      <c r="BNY38"/>
      <c r="BNZ38"/>
      <c r="BOA38"/>
      <c r="BOB38"/>
      <c r="BOC38"/>
      <c r="BOD38"/>
      <c r="BOE38"/>
      <c r="BOF38"/>
      <c r="BOG38"/>
      <c r="BOH38"/>
      <c r="BOI38"/>
      <c r="BOJ38"/>
      <c r="BOK38"/>
      <c r="BOL38"/>
      <c r="BOM38"/>
      <c r="BON38"/>
      <c r="BOO38"/>
      <c r="BOP38"/>
      <c r="BOQ38"/>
      <c r="BOR38"/>
      <c r="BOS38"/>
      <c r="BOT38"/>
      <c r="BOU38"/>
      <c r="BOV38"/>
      <c r="BOW38"/>
      <c r="BOX38"/>
      <c r="BOY38"/>
      <c r="BOZ38"/>
      <c r="BPA38"/>
      <c r="BPB38"/>
      <c r="BPC38"/>
      <c r="BPD38"/>
      <c r="BPE38"/>
      <c r="BPF38"/>
      <c r="BPG38"/>
      <c r="BPH38"/>
      <c r="BPI38"/>
      <c r="BPJ38"/>
      <c r="BPK38"/>
      <c r="BPL38"/>
      <c r="BPM38"/>
      <c r="BPN38"/>
      <c r="BPO38"/>
      <c r="BPP38"/>
      <c r="BPQ38"/>
      <c r="BPR38"/>
      <c r="BPS38"/>
      <c r="BPT38"/>
      <c r="BPU38"/>
      <c r="BPV38"/>
      <c r="BPW38"/>
      <c r="BPX38"/>
      <c r="BPY38"/>
      <c r="BPZ38"/>
      <c r="BQA38"/>
      <c r="BQB38"/>
      <c r="BQC38"/>
      <c r="BQD38"/>
      <c r="BQE38"/>
      <c r="BQF38"/>
      <c r="BQG38"/>
      <c r="BQH38"/>
      <c r="BQI38"/>
      <c r="BQJ38"/>
      <c r="BQK38"/>
      <c r="BQL38"/>
      <c r="BQM38"/>
      <c r="BQN38"/>
      <c r="BQO38"/>
      <c r="BQP38"/>
      <c r="BQQ38"/>
      <c r="BQR38"/>
      <c r="BQS38"/>
      <c r="BQT38"/>
      <c r="BQU38"/>
      <c r="BQV38"/>
      <c r="BQW38"/>
      <c r="BQX38"/>
      <c r="BQY38"/>
      <c r="BQZ38"/>
      <c r="BRA38"/>
      <c r="BRB38"/>
      <c r="BRC38"/>
      <c r="BRD38"/>
      <c r="BRE38"/>
      <c r="BRF38"/>
      <c r="BRG38"/>
      <c r="BRH38"/>
      <c r="BRI38"/>
      <c r="BRJ38"/>
      <c r="BRK38"/>
      <c r="BRL38"/>
      <c r="BRM38"/>
      <c r="BRN38"/>
      <c r="BRO38"/>
      <c r="BRP38"/>
      <c r="BRQ38"/>
      <c r="BRR38"/>
      <c r="BRS38"/>
      <c r="BRT38"/>
      <c r="BRU38"/>
      <c r="BRV38"/>
      <c r="BRW38"/>
      <c r="BRX38"/>
      <c r="BRY38"/>
      <c r="BRZ38"/>
      <c r="BSA38"/>
      <c r="BSB38"/>
      <c r="BSC38"/>
      <c r="BSD38"/>
      <c r="BSE38"/>
      <c r="BSF38"/>
      <c r="BSG38"/>
      <c r="BSH38"/>
      <c r="BSI38"/>
      <c r="BSJ38"/>
      <c r="BSK38"/>
      <c r="BSL38"/>
      <c r="BSM38"/>
      <c r="BSN38"/>
      <c r="BSO38"/>
      <c r="BSP38"/>
      <c r="BSQ38"/>
      <c r="BSR38"/>
      <c r="BSS38"/>
      <c r="BST38"/>
      <c r="BSU38"/>
      <c r="BSV38"/>
      <c r="BSW38"/>
      <c r="BSX38"/>
      <c r="BSY38"/>
      <c r="BSZ38"/>
      <c r="BTA38"/>
      <c r="BTB38"/>
      <c r="BTC38"/>
      <c r="BTD38"/>
      <c r="BTE38"/>
      <c r="BTF38"/>
      <c r="BTG38"/>
      <c r="BTH38"/>
      <c r="BTI38"/>
      <c r="BTJ38"/>
      <c r="BTK38"/>
      <c r="BTL38"/>
      <c r="BTM38"/>
      <c r="BTN38"/>
      <c r="BTO38"/>
      <c r="BTP38"/>
      <c r="BTQ38"/>
      <c r="BTR38"/>
      <c r="BTS38"/>
      <c r="BTT38"/>
      <c r="BTU38"/>
      <c r="BTV38"/>
      <c r="BTW38"/>
      <c r="BTX38"/>
      <c r="BTY38"/>
      <c r="BTZ38"/>
      <c r="BUA38"/>
      <c r="BUB38"/>
      <c r="BUC38"/>
      <c r="BUD38"/>
      <c r="BUE38"/>
      <c r="BUF38"/>
      <c r="BUG38"/>
      <c r="BUH38"/>
      <c r="BUI38"/>
      <c r="BUJ38"/>
      <c r="BUK38"/>
      <c r="BUL38"/>
      <c r="BUM38"/>
      <c r="BUN38"/>
      <c r="BUO38"/>
      <c r="BUP38"/>
      <c r="BUQ38"/>
      <c r="BUR38"/>
      <c r="BUS38"/>
      <c r="BUT38"/>
      <c r="BUU38"/>
      <c r="BUV38"/>
      <c r="BUW38"/>
      <c r="BUX38"/>
      <c r="BUY38"/>
      <c r="BUZ38"/>
      <c r="BVA38"/>
      <c r="BVB38"/>
      <c r="BVC38"/>
      <c r="BVD38"/>
      <c r="BVE38"/>
      <c r="BVF38"/>
      <c r="BVG38"/>
      <c r="BVH38"/>
      <c r="BVI38"/>
      <c r="BVJ38"/>
      <c r="BVK38"/>
      <c r="BVL38"/>
      <c r="BVM38"/>
      <c r="BVN38"/>
      <c r="BVO38"/>
      <c r="BVP38"/>
      <c r="BVQ38"/>
      <c r="BVR38"/>
      <c r="BVS38"/>
      <c r="BVT38"/>
      <c r="BVU38"/>
      <c r="BVV38"/>
      <c r="BVW38"/>
      <c r="BVX38"/>
      <c r="BVY38"/>
      <c r="BVZ38"/>
      <c r="BWA38"/>
      <c r="BWB38"/>
      <c r="BWC38"/>
      <c r="BWD38"/>
      <c r="BWE38"/>
      <c r="BWF38"/>
      <c r="BWG38"/>
      <c r="BWH38"/>
      <c r="BWI38"/>
      <c r="BWJ38"/>
      <c r="BWK38"/>
      <c r="BWL38"/>
      <c r="BWM38"/>
      <c r="BWN38"/>
      <c r="BWO38"/>
      <c r="BWP38"/>
      <c r="BWQ38"/>
      <c r="BWR38"/>
      <c r="BWS38"/>
      <c r="BWT38"/>
      <c r="BWU38"/>
      <c r="BWV38"/>
      <c r="BWW38"/>
      <c r="BWX38"/>
      <c r="BWY38"/>
      <c r="BWZ38"/>
      <c r="BXA38"/>
      <c r="BXB38"/>
      <c r="BXC38"/>
      <c r="BXD38"/>
      <c r="BXE38"/>
      <c r="BXF38"/>
      <c r="BXG38"/>
      <c r="BXH38"/>
      <c r="BXI38"/>
      <c r="BXJ38"/>
      <c r="BXK38"/>
      <c r="BXL38"/>
      <c r="BXM38"/>
      <c r="BXN38"/>
      <c r="BXO38"/>
      <c r="BXP38"/>
      <c r="BXQ38"/>
      <c r="BXR38"/>
      <c r="BXS38"/>
      <c r="BXT38"/>
      <c r="BXU38"/>
      <c r="BXV38"/>
      <c r="BXW38"/>
      <c r="BXX38"/>
      <c r="BXY38"/>
      <c r="BXZ38"/>
      <c r="BYA38"/>
      <c r="BYB38"/>
      <c r="BYC38"/>
      <c r="BYD38"/>
      <c r="BYE38"/>
      <c r="BYF38"/>
      <c r="BYG38"/>
      <c r="BYH38"/>
      <c r="BYI38"/>
      <c r="BYJ38"/>
      <c r="BYK38"/>
      <c r="BYL38"/>
      <c r="BYM38"/>
      <c r="BYN38"/>
      <c r="BYO38"/>
      <c r="BYP38"/>
      <c r="BYQ38"/>
      <c r="BYR38"/>
      <c r="BYS38"/>
      <c r="BYT38"/>
      <c r="BYU38"/>
      <c r="BYV38"/>
      <c r="BYW38"/>
      <c r="BYX38"/>
      <c r="BYY38"/>
      <c r="BYZ38"/>
      <c r="BZA38"/>
      <c r="BZB38"/>
      <c r="BZC38"/>
      <c r="BZD38"/>
      <c r="BZE38"/>
      <c r="BZF38"/>
      <c r="BZG38"/>
      <c r="BZH38"/>
      <c r="BZI38"/>
      <c r="BZJ38"/>
      <c r="BZK38"/>
      <c r="BZL38"/>
      <c r="BZM38"/>
      <c r="BZN38"/>
      <c r="BZO38"/>
      <c r="BZP38"/>
      <c r="BZQ38"/>
      <c r="BZR38"/>
      <c r="BZS38"/>
      <c r="BZT38"/>
      <c r="BZU38"/>
      <c r="BZV38"/>
      <c r="BZW38"/>
      <c r="BZX38"/>
      <c r="BZY38"/>
      <c r="BZZ38"/>
      <c r="CAA38"/>
      <c r="CAB38"/>
      <c r="CAC38"/>
      <c r="CAD38"/>
      <c r="CAE38"/>
      <c r="CAF38"/>
      <c r="CAG38"/>
      <c r="CAH38"/>
      <c r="CAI38"/>
      <c r="CAJ38"/>
      <c r="CAK38"/>
      <c r="CAL38"/>
      <c r="CAM38"/>
      <c r="CAN38"/>
      <c r="CAO38"/>
      <c r="CAP38"/>
      <c r="CAQ38"/>
      <c r="CAR38"/>
      <c r="CAS38"/>
      <c r="CAT38"/>
      <c r="CAU38"/>
      <c r="CAV38"/>
      <c r="CAW38"/>
      <c r="CAX38"/>
      <c r="CAY38"/>
      <c r="CAZ38"/>
      <c r="CBA38"/>
      <c r="CBB38"/>
      <c r="CBC38"/>
      <c r="CBD38"/>
      <c r="CBE38"/>
      <c r="CBF38"/>
      <c r="CBG38"/>
      <c r="CBH38"/>
      <c r="CBI38"/>
      <c r="CBJ38"/>
      <c r="CBK38"/>
      <c r="CBL38"/>
      <c r="CBM38"/>
      <c r="CBN38"/>
      <c r="CBO38"/>
      <c r="CBP38"/>
      <c r="CBQ38"/>
      <c r="CBR38"/>
      <c r="CBS38"/>
      <c r="CBT38"/>
      <c r="CBU38"/>
      <c r="CBV38"/>
      <c r="CBW38"/>
      <c r="CBX38"/>
      <c r="CBY38"/>
      <c r="CBZ38"/>
      <c r="CCA38"/>
      <c r="CCB38"/>
      <c r="CCC38"/>
      <c r="CCD38"/>
      <c r="CCE38"/>
      <c r="CCF38"/>
      <c r="CCG38"/>
      <c r="CCH38"/>
      <c r="CCI38"/>
      <c r="CCJ38"/>
      <c r="CCK38"/>
      <c r="CCL38"/>
      <c r="CCM38"/>
      <c r="CCN38"/>
      <c r="CCO38"/>
      <c r="CCP38"/>
      <c r="CCQ38"/>
      <c r="CCR38"/>
      <c r="CCS38"/>
      <c r="CCT38"/>
      <c r="CCU38"/>
      <c r="CCV38"/>
      <c r="CCW38"/>
      <c r="CCX38"/>
      <c r="CCY38"/>
      <c r="CCZ38"/>
      <c r="CDA38"/>
      <c r="CDB38"/>
      <c r="CDC38"/>
      <c r="CDD38"/>
      <c r="CDE38"/>
      <c r="CDF38"/>
      <c r="CDG38"/>
      <c r="CDH38"/>
      <c r="CDI38"/>
      <c r="CDJ38"/>
      <c r="CDK38"/>
      <c r="CDL38"/>
      <c r="CDM38"/>
      <c r="CDN38"/>
      <c r="CDO38"/>
      <c r="CDP38"/>
      <c r="CDQ38"/>
      <c r="CDR38"/>
      <c r="CDS38"/>
      <c r="CDT38"/>
      <c r="CDU38"/>
      <c r="CDV38"/>
      <c r="CDW38"/>
      <c r="CDX38"/>
      <c r="CDY38"/>
      <c r="CDZ38"/>
      <c r="CEA38"/>
      <c r="CEB38"/>
      <c r="CEC38"/>
      <c r="CED38"/>
      <c r="CEE38"/>
      <c r="CEF38"/>
      <c r="CEG38"/>
      <c r="CEH38"/>
      <c r="CEI38"/>
      <c r="CEJ38"/>
      <c r="CEK38"/>
      <c r="CEL38"/>
      <c r="CEM38"/>
      <c r="CEN38"/>
      <c r="CEO38"/>
      <c r="CEP38"/>
      <c r="CEQ38"/>
      <c r="CER38"/>
      <c r="CES38"/>
      <c r="CET38"/>
      <c r="CEU38"/>
      <c r="CEV38"/>
      <c r="CEW38"/>
      <c r="CEX38"/>
      <c r="CEY38"/>
      <c r="CEZ38"/>
      <c r="CFA38"/>
      <c r="CFB38"/>
      <c r="CFC38"/>
      <c r="CFD38"/>
      <c r="CFE38"/>
      <c r="CFF38"/>
      <c r="CFG38"/>
      <c r="CFH38"/>
      <c r="CFI38"/>
      <c r="CFJ38"/>
      <c r="CFK38"/>
      <c r="CFL38"/>
      <c r="CFM38"/>
      <c r="CFN38"/>
      <c r="CFO38"/>
      <c r="CFP38"/>
      <c r="CFQ38"/>
      <c r="CFR38"/>
      <c r="CFS38"/>
      <c r="CFT38"/>
      <c r="CFU38"/>
      <c r="CFV38"/>
      <c r="CFW38"/>
      <c r="CFX38"/>
      <c r="CFY38"/>
      <c r="CFZ38"/>
      <c r="CGA38"/>
      <c r="CGB38"/>
      <c r="CGC38"/>
      <c r="CGD38"/>
      <c r="CGE38"/>
      <c r="CGF38"/>
      <c r="CGG38"/>
      <c r="CGH38"/>
      <c r="CGI38"/>
      <c r="CGJ38"/>
      <c r="CGK38"/>
      <c r="CGL38"/>
      <c r="CGM38"/>
      <c r="CGN38"/>
      <c r="CGO38"/>
      <c r="CGP38"/>
      <c r="CGQ38"/>
      <c r="CGR38"/>
      <c r="CGS38"/>
      <c r="CGT38"/>
      <c r="CGU38"/>
      <c r="CGV38"/>
      <c r="CGW38"/>
      <c r="CGX38"/>
      <c r="CGY38"/>
      <c r="CGZ38"/>
      <c r="CHA38"/>
      <c r="CHB38"/>
      <c r="CHC38"/>
      <c r="CHD38"/>
      <c r="CHE38"/>
      <c r="CHF38"/>
      <c r="CHG38"/>
      <c r="CHH38"/>
      <c r="CHI38"/>
      <c r="CHJ38"/>
      <c r="CHK38"/>
      <c r="CHL38"/>
      <c r="CHM38"/>
      <c r="CHN38"/>
      <c r="CHO38"/>
      <c r="CHP38"/>
      <c r="CHQ38"/>
      <c r="CHR38"/>
      <c r="CHS38"/>
      <c r="CHT38"/>
      <c r="CHU38"/>
      <c r="CHV38"/>
      <c r="CHW38"/>
      <c r="CHX38"/>
      <c r="CHY38"/>
      <c r="CHZ38"/>
      <c r="CIA38"/>
      <c r="CIB38"/>
      <c r="CIC38"/>
      <c r="CID38"/>
      <c r="CIE38"/>
      <c r="CIF38"/>
      <c r="CIG38"/>
      <c r="CIH38"/>
      <c r="CII38"/>
      <c r="CIJ38"/>
      <c r="CIK38"/>
      <c r="CIL38"/>
      <c r="CIM38"/>
      <c r="CIN38"/>
      <c r="CIO38"/>
      <c r="CIP38"/>
      <c r="CIQ38"/>
      <c r="CIR38"/>
      <c r="CIS38"/>
      <c r="CIT38"/>
      <c r="CIU38"/>
      <c r="CIV38"/>
      <c r="CIW38"/>
      <c r="CIX38"/>
      <c r="CIY38"/>
      <c r="CIZ38"/>
      <c r="CJA38"/>
      <c r="CJB38"/>
      <c r="CJC38"/>
      <c r="CJD38"/>
      <c r="CJE38"/>
      <c r="CJF38"/>
      <c r="CJG38"/>
      <c r="CJH38"/>
      <c r="CJI38"/>
      <c r="CJJ38"/>
      <c r="CJK38"/>
      <c r="CJL38"/>
      <c r="CJM38"/>
      <c r="CJN38"/>
      <c r="CJO38"/>
      <c r="CJP38"/>
      <c r="CJQ38"/>
      <c r="CJR38"/>
      <c r="CJS38"/>
      <c r="CJT38"/>
      <c r="CJU38"/>
      <c r="CJV38"/>
      <c r="CJW38"/>
      <c r="CJX38"/>
      <c r="CJY38"/>
      <c r="CJZ38"/>
      <c r="CKA38"/>
      <c r="CKB38"/>
      <c r="CKC38"/>
      <c r="CKD38"/>
      <c r="CKE38"/>
      <c r="CKF38"/>
      <c r="CKG38"/>
      <c r="CKH38"/>
      <c r="CKI38"/>
      <c r="CKJ38"/>
      <c r="CKK38"/>
      <c r="CKL38"/>
      <c r="CKM38"/>
      <c r="CKN38"/>
      <c r="CKO38"/>
      <c r="CKP38"/>
      <c r="CKQ38"/>
      <c r="CKR38"/>
      <c r="CKS38"/>
      <c r="CKT38"/>
      <c r="CKU38"/>
      <c r="CKV38"/>
      <c r="CKW38"/>
      <c r="CKX38"/>
      <c r="CKY38"/>
      <c r="CKZ38"/>
      <c r="CLA38"/>
      <c r="CLB38"/>
      <c r="CLC38"/>
      <c r="CLD38"/>
      <c r="CLE38"/>
      <c r="CLF38"/>
      <c r="CLG38"/>
      <c r="CLH38"/>
      <c r="CLI38"/>
      <c r="CLJ38"/>
      <c r="CLK38"/>
      <c r="CLL38"/>
      <c r="CLM38"/>
      <c r="CLN38"/>
      <c r="CLO38"/>
      <c r="CLP38"/>
      <c r="CLQ38"/>
      <c r="CLR38"/>
      <c r="CLS38"/>
      <c r="CLT38"/>
      <c r="CLU38"/>
      <c r="CLV38"/>
      <c r="CLW38"/>
      <c r="CLX38"/>
      <c r="CLY38"/>
      <c r="CLZ38"/>
      <c r="CMA38"/>
      <c r="CMB38"/>
      <c r="CMC38"/>
      <c r="CMD38"/>
      <c r="CME38"/>
      <c r="CMF38"/>
      <c r="CMG38"/>
      <c r="CMH38"/>
      <c r="CMI38"/>
      <c r="CMJ38"/>
      <c r="CMK38"/>
      <c r="CML38"/>
      <c r="CMM38"/>
      <c r="CMN38"/>
      <c r="CMO38"/>
      <c r="CMP38"/>
      <c r="CMQ38"/>
      <c r="CMR38"/>
      <c r="CMS38"/>
      <c r="CMT38"/>
      <c r="CMU38"/>
      <c r="CMV38"/>
      <c r="CMW38"/>
      <c r="CMX38"/>
      <c r="CMY38"/>
      <c r="CMZ38"/>
      <c r="CNA38"/>
      <c r="CNB38"/>
      <c r="CNC38"/>
      <c r="CND38"/>
      <c r="CNE38"/>
      <c r="CNF38"/>
      <c r="CNG38"/>
      <c r="CNH38"/>
      <c r="CNI38"/>
      <c r="CNJ38"/>
      <c r="CNK38"/>
      <c r="CNL38"/>
      <c r="CNM38"/>
      <c r="CNN38"/>
      <c r="CNO38"/>
      <c r="CNP38"/>
      <c r="CNQ38"/>
      <c r="CNR38"/>
      <c r="CNS38"/>
      <c r="CNT38"/>
      <c r="CNU38"/>
      <c r="CNV38"/>
      <c r="CNW38"/>
      <c r="CNX38"/>
      <c r="CNY38"/>
      <c r="CNZ38"/>
      <c r="COA38"/>
      <c r="COB38"/>
      <c r="COC38"/>
      <c r="COD38"/>
      <c r="COE38"/>
      <c r="COF38"/>
      <c r="COG38"/>
      <c r="COH38"/>
      <c r="COI38"/>
      <c r="COJ38"/>
      <c r="COK38"/>
      <c r="COL38"/>
      <c r="COM38"/>
      <c r="CON38"/>
      <c r="COO38"/>
      <c r="COP38"/>
      <c r="COQ38"/>
      <c r="COR38"/>
      <c r="COS38"/>
      <c r="COT38"/>
      <c r="COU38"/>
      <c r="COV38"/>
      <c r="COW38"/>
      <c r="COX38"/>
      <c r="COY38"/>
      <c r="COZ38"/>
      <c r="CPA38"/>
      <c r="CPB38"/>
      <c r="CPC38"/>
      <c r="CPD38"/>
      <c r="CPE38"/>
      <c r="CPF38"/>
      <c r="CPG38"/>
      <c r="CPH38"/>
      <c r="CPI38"/>
      <c r="CPJ38"/>
      <c r="CPK38"/>
      <c r="CPL38"/>
      <c r="CPM38"/>
      <c r="CPN38"/>
      <c r="CPO38"/>
      <c r="CPP38"/>
      <c r="CPQ38"/>
      <c r="CPR38"/>
      <c r="CPS38"/>
      <c r="CPT38"/>
      <c r="CPU38"/>
      <c r="CPV38"/>
      <c r="CPW38"/>
      <c r="CPX38"/>
      <c r="CPY38"/>
      <c r="CPZ38"/>
      <c r="CQA38"/>
      <c r="CQB38"/>
      <c r="CQC38"/>
      <c r="CQD38"/>
      <c r="CQE38"/>
      <c r="CQF38"/>
      <c r="CQG38"/>
      <c r="CQH38"/>
      <c r="CQI38"/>
      <c r="CQJ38"/>
      <c r="CQK38"/>
      <c r="CQL38"/>
      <c r="CQM38"/>
      <c r="CQN38"/>
      <c r="CQO38"/>
      <c r="CQP38"/>
      <c r="CQQ38"/>
      <c r="CQR38"/>
      <c r="CQS38"/>
      <c r="CQT38"/>
      <c r="CQU38"/>
      <c r="CQV38"/>
      <c r="CQW38"/>
      <c r="CQX38"/>
      <c r="CQY38"/>
      <c r="CQZ38"/>
      <c r="CRA38"/>
      <c r="CRB38"/>
      <c r="CRC38"/>
      <c r="CRD38"/>
      <c r="CRE38"/>
      <c r="CRF38"/>
      <c r="CRG38"/>
      <c r="CRH38"/>
      <c r="CRI38"/>
      <c r="CRJ38"/>
      <c r="CRK38"/>
      <c r="CRL38"/>
      <c r="CRM38"/>
      <c r="CRN38"/>
      <c r="CRO38"/>
      <c r="CRP38"/>
      <c r="CRQ38"/>
      <c r="CRR38"/>
      <c r="CRS38"/>
      <c r="CRT38"/>
      <c r="CRU38"/>
      <c r="CRV38"/>
      <c r="CRW38"/>
      <c r="CRX38"/>
      <c r="CRY38"/>
      <c r="CRZ38"/>
      <c r="CSA38"/>
      <c r="CSB38"/>
      <c r="CSC38"/>
      <c r="CSD38"/>
      <c r="CSE38"/>
      <c r="CSF38"/>
      <c r="CSG38"/>
      <c r="CSH38"/>
      <c r="CSI38"/>
      <c r="CSJ38"/>
      <c r="CSK38"/>
      <c r="CSL38"/>
      <c r="CSM38"/>
      <c r="CSN38"/>
      <c r="CSO38"/>
      <c r="CSP38"/>
      <c r="CSQ38"/>
      <c r="CSR38"/>
      <c r="CSS38"/>
      <c r="CST38"/>
      <c r="CSU38"/>
      <c r="CSV38"/>
      <c r="CSW38"/>
      <c r="CSX38"/>
      <c r="CSY38"/>
      <c r="CSZ38"/>
      <c r="CTA38"/>
      <c r="CTB38"/>
      <c r="CTC38"/>
      <c r="CTD38"/>
      <c r="CTE38"/>
      <c r="CTF38"/>
      <c r="CTG38"/>
      <c r="CTH38"/>
      <c r="CTI38"/>
      <c r="CTJ38"/>
      <c r="CTK38"/>
      <c r="CTL38"/>
      <c r="CTM38"/>
      <c r="CTN38"/>
      <c r="CTO38"/>
      <c r="CTP38"/>
      <c r="CTQ38"/>
      <c r="CTR38"/>
      <c r="CTS38"/>
      <c r="CTT38"/>
      <c r="CTU38"/>
      <c r="CTV38"/>
      <c r="CTW38"/>
      <c r="CTX38"/>
      <c r="CTY38"/>
      <c r="CTZ38"/>
      <c r="CUA38"/>
      <c r="CUB38"/>
      <c r="CUC38"/>
      <c r="CUD38"/>
      <c r="CUE38"/>
      <c r="CUF38"/>
      <c r="CUG38"/>
      <c r="CUH38"/>
      <c r="CUI38"/>
      <c r="CUJ38"/>
      <c r="CUK38"/>
      <c r="CUL38"/>
      <c r="CUM38"/>
      <c r="CUN38"/>
      <c r="CUO38"/>
      <c r="CUP38"/>
      <c r="CUQ38"/>
      <c r="CUR38"/>
      <c r="CUS38"/>
      <c r="CUT38"/>
      <c r="CUU38"/>
      <c r="CUV38"/>
      <c r="CUW38"/>
      <c r="CUX38"/>
      <c r="CUY38"/>
      <c r="CUZ38"/>
      <c r="CVA38"/>
      <c r="CVB38"/>
      <c r="CVC38"/>
      <c r="CVD38"/>
      <c r="CVE38"/>
      <c r="CVF38"/>
      <c r="CVG38"/>
      <c r="CVH38"/>
      <c r="CVI38"/>
      <c r="CVJ38"/>
      <c r="CVK38"/>
      <c r="CVL38"/>
      <c r="CVM38"/>
      <c r="CVN38"/>
      <c r="CVO38"/>
      <c r="CVP38"/>
      <c r="CVQ38"/>
      <c r="CVR38"/>
      <c r="CVS38"/>
      <c r="CVT38"/>
      <c r="CVU38"/>
      <c r="CVV38"/>
      <c r="CVW38"/>
      <c r="CVX38"/>
      <c r="CVY38"/>
      <c r="CVZ38"/>
      <c r="CWA38"/>
      <c r="CWB38"/>
      <c r="CWC38"/>
      <c r="CWD38"/>
      <c r="CWE38"/>
      <c r="CWF38"/>
      <c r="CWG38"/>
      <c r="CWH38"/>
      <c r="CWI38"/>
      <c r="CWJ38"/>
      <c r="CWK38"/>
      <c r="CWL38"/>
      <c r="CWM38"/>
      <c r="CWN38"/>
      <c r="CWO38"/>
      <c r="CWP38"/>
      <c r="CWQ38"/>
      <c r="CWR38"/>
      <c r="CWS38"/>
      <c r="CWT38"/>
      <c r="CWU38"/>
      <c r="CWV38"/>
      <c r="CWW38"/>
      <c r="CWX38"/>
      <c r="CWY38"/>
      <c r="CWZ38"/>
      <c r="CXA38"/>
      <c r="CXB38"/>
      <c r="CXC38"/>
      <c r="CXD38"/>
      <c r="CXE38"/>
      <c r="CXF38"/>
      <c r="CXG38"/>
      <c r="CXH38"/>
      <c r="CXI38"/>
      <c r="CXJ38"/>
      <c r="CXK38"/>
      <c r="CXL38"/>
      <c r="CXM38"/>
      <c r="CXN38"/>
      <c r="CXO38"/>
      <c r="CXP38"/>
      <c r="CXQ38"/>
      <c r="CXR38"/>
      <c r="CXS38"/>
      <c r="CXT38"/>
      <c r="CXU38"/>
      <c r="CXV38"/>
      <c r="CXW38"/>
      <c r="CXX38"/>
      <c r="CXY38"/>
      <c r="CXZ38"/>
      <c r="CYA38"/>
      <c r="CYB38"/>
      <c r="CYC38"/>
      <c r="CYD38"/>
      <c r="CYE38"/>
      <c r="CYF38"/>
      <c r="CYG38"/>
      <c r="CYH38"/>
      <c r="CYI38"/>
      <c r="CYJ38"/>
      <c r="CYK38"/>
      <c r="CYL38"/>
      <c r="CYM38"/>
      <c r="CYN38"/>
      <c r="CYO38"/>
      <c r="CYP38"/>
      <c r="CYQ38"/>
      <c r="CYR38"/>
      <c r="CYS38"/>
      <c r="CYT38"/>
      <c r="CYU38"/>
      <c r="CYV38"/>
      <c r="CYW38"/>
      <c r="CYX38"/>
      <c r="CYY38"/>
      <c r="CYZ38"/>
      <c r="CZA38"/>
      <c r="CZB38"/>
      <c r="CZC38"/>
      <c r="CZD38"/>
      <c r="CZE38"/>
      <c r="CZF38"/>
      <c r="CZG38"/>
      <c r="CZH38"/>
      <c r="CZI38"/>
      <c r="CZJ38"/>
      <c r="CZK38"/>
      <c r="CZL38"/>
      <c r="CZM38"/>
      <c r="CZN38"/>
      <c r="CZO38"/>
      <c r="CZP38"/>
      <c r="CZQ38"/>
      <c r="CZR38"/>
      <c r="CZS38"/>
      <c r="CZT38"/>
      <c r="CZU38"/>
      <c r="CZV38"/>
      <c r="CZW38"/>
      <c r="CZX38"/>
      <c r="CZY38"/>
      <c r="CZZ38"/>
      <c r="DAA38"/>
      <c r="DAB38"/>
      <c r="DAC38"/>
      <c r="DAD38"/>
      <c r="DAE38"/>
      <c r="DAF38"/>
      <c r="DAG38"/>
      <c r="DAH38"/>
      <c r="DAI38"/>
      <c r="DAJ38"/>
      <c r="DAK38"/>
      <c r="DAL38"/>
      <c r="DAM38"/>
      <c r="DAN38"/>
      <c r="DAO38"/>
      <c r="DAP38"/>
      <c r="DAQ38"/>
      <c r="DAR38"/>
      <c r="DAS38"/>
      <c r="DAT38"/>
      <c r="DAU38"/>
      <c r="DAV38"/>
      <c r="DAW38"/>
      <c r="DAX38"/>
      <c r="DAY38"/>
      <c r="DAZ38"/>
      <c r="DBA38"/>
      <c r="DBB38"/>
      <c r="DBC38"/>
      <c r="DBD38"/>
      <c r="DBE38"/>
      <c r="DBF38"/>
      <c r="DBG38"/>
      <c r="DBH38"/>
      <c r="DBI38"/>
      <c r="DBJ38"/>
      <c r="DBK38"/>
      <c r="DBL38"/>
      <c r="DBM38"/>
      <c r="DBN38"/>
      <c r="DBO38"/>
      <c r="DBP38"/>
      <c r="DBQ38"/>
      <c r="DBR38"/>
      <c r="DBS38"/>
      <c r="DBT38"/>
      <c r="DBU38"/>
      <c r="DBV38"/>
      <c r="DBW38"/>
      <c r="DBX38"/>
      <c r="DBY38"/>
      <c r="DBZ38"/>
      <c r="DCA38"/>
      <c r="DCB38"/>
      <c r="DCC38"/>
      <c r="DCD38"/>
      <c r="DCE38"/>
      <c r="DCF38"/>
      <c r="DCG38"/>
      <c r="DCH38"/>
      <c r="DCI38"/>
      <c r="DCJ38"/>
      <c r="DCK38"/>
      <c r="DCL38"/>
      <c r="DCM38"/>
      <c r="DCN38"/>
      <c r="DCO38"/>
      <c r="DCP38"/>
      <c r="DCQ38"/>
      <c r="DCR38"/>
      <c r="DCS38"/>
      <c r="DCT38"/>
      <c r="DCU38"/>
      <c r="DCV38"/>
      <c r="DCW38"/>
      <c r="DCX38"/>
      <c r="DCY38"/>
      <c r="DCZ38"/>
      <c r="DDA38"/>
      <c r="DDB38"/>
      <c r="DDC38"/>
      <c r="DDD38"/>
      <c r="DDE38"/>
      <c r="DDF38"/>
      <c r="DDG38"/>
      <c r="DDH38"/>
      <c r="DDI38"/>
      <c r="DDJ38"/>
      <c r="DDK38"/>
      <c r="DDL38"/>
      <c r="DDM38"/>
      <c r="DDN38"/>
      <c r="DDO38"/>
      <c r="DDP38"/>
      <c r="DDQ38"/>
      <c r="DDR38"/>
      <c r="DDS38"/>
      <c r="DDT38"/>
      <c r="DDU38"/>
      <c r="DDV38"/>
      <c r="DDW38"/>
      <c r="DDX38"/>
      <c r="DDY38"/>
      <c r="DDZ38"/>
      <c r="DEA38"/>
      <c r="DEB38"/>
      <c r="DEC38"/>
      <c r="DED38"/>
      <c r="DEE38"/>
      <c r="DEF38"/>
      <c r="DEG38"/>
      <c r="DEH38"/>
      <c r="DEI38"/>
      <c r="DEJ38"/>
      <c r="DEK38"/>
      <c r="DEL38"/>
      <c r="DEM38"/>
      <c r="DEN38"/>
      <c r="DEO38"/>
      <c r="DEP38"/>
      <c r="DEQ38"/>
      <c r="DER38"/>
      <c r="DES38"/>
      <c r="DET38"/>
      <c r="DEU38"/>
      <c r="DEV38"/>
      <c r="DEW38"/>
      <c r="DEX38"/>
      <c r="DEY38"/>
      <c r="DEZ38"/>
      <c r="DFA38"/>
      <c r="DFB38"/>
      <c r="DFC38"/>
      <c r="DFD38"/>
      <c r="DFE38"/>
      <c r="DFF38"/>
      <c r="DFG38"/>
      <c r="DFH38"/>
      <c r="DFI38"/>
      <c r="DFJ38"/>
      <c r="DFK38"/>
      <c r="DFL38"/>
      <c r="DFM38"/>
      <c r="DFN38"/>
      <c r="DFO38"/>
      <c r="DFP38"/>
      <c r="DFQ38"/>
      <c r="DFR38"/>
      <c r="DFS38"/>
      <c r="DFT38"/>
      <c r="DFU38"/>
      <c r="DFV38"/>
      <c r="DFW38"/>
      <c r="DFX38"/>
      <c r="DFY38"/>
      <c r="DFZ38"/>
      <c r="DGA38"/>
      <c r="DGB38"/>
      <c r="DGC38"/>
      <c r="DGD38"/>
      <c r="DGE38"/>
      <c r="DGF38"/>
      <c r="DGG38"/>
      <c r="DGH38"/>
      <c r="DGI38"/>
      <c r="DGJ38"/>
      <c r="DGK38"/>
      <c r="DGL38"/>
      <c r="DGM38"/>
      <c r="DGN38"/>
      <c r="DGO38"/>
      <c r="DGP38"/>
      <c r="DGQ38"/>
      <c r="DGR38"/>
      <c r="DGS38"/>
      <c r="DGT38"/>
      <c r="DGU38"/>
      <c r="DGV38"/>
      <c r="DGW38"/>
      <c r="DGX38"/>
      <c r="DGY38"/>
      <c r="DGZ38"/>
      <c r="DHA38"/>
      <c r="DHB38"/>
      <c r="DHC38"/>
      <c r="DHD38"/>
      <c r="DHE38"/>
      <c r="DHF38"/>
      <c r="DHG38"/>
      <c r="DHH38"/>
      <c r="DHI38"/>
      <c r="DHJ38"/>
      <c r="DHK38"/>
      <c r="DHL38"/>
      <c r="DHM38"/>
      <c r="DHN38"/>
      <c r="DHO38"/>
      <c r="DHP38"/>
      <c r="DHQ38"/>
      <c r="DHR38"/>
      <c r="DHS38"/>
      <c r="DHT38"/>
      <c r="DHU38"/>
      <c r="DHV38"/>
      <c r="DHW38"/>
      <c r="DHX38"/>
      <c r="DHY38"/>
      <c r="DHZ38"/>
      <c r="DIA38"/>
      <c r="DIB38"/>
      <c r="DIC38"/>
      <c r="DID38"/>
      <c r="DIE38"/>
      <c r="DIF38"/>
      <c r="DIG38"/>
      <c r="DIH38"/>
      <c r="DII38"/>
      <c r="DIJ38"/>
      <c r="DIK38"/>
      <c r="DIL38"/>
      <c r="DIM38"/>
      <c r="DIN38"/>
      <c r="DIO38"/>
      <c r="DIP38"/>
      <c r="DIQ38"/>
      <c r="DIR38"/>
      <c r="DIS38"/>
      <c r="DIT38"/>
      <c r="DIU38"/>
      <c r="DIV38"/>
      <c r="DIW38"/>
      <c r="DIX38"/>
      <c r="DIY38"/>
      <c r="DIZ38"/>
      <c r="DJA38"/>
      <c r="DJB38"/>
      <c r="DJC38"/>
      <c r="DJD38"/>
      <c r="DJE38"/>
      <c r="DJF38"/>
      <c r="DJG38"/>
      <c r="DJH38"/>
      <c r="DJI38"/>
      <c r="DJJ38"/>
      <c r="DJK38"/>
      <c r="DJL38"/>
      <c r="DJM38"/>
      <c r="DJN38"/>
      <c r="DJO38"/>
      <c r="DJP38"/>
      <c r="DJQ38"/>
      <c r="DJR38"/>
      <c r="DJS38"/>
      <c r="DJT38"/>
      <c r="DJU38"/>
      <c r="DJV38"/>
      <c r="DJW38"/>
      <c r="DJX38"/>
      <c r="DJY38"/>
      <c r="DJZ38"/>
      <c r="DKA38"/>
      <c r="DKB38"/>
      <c r="DKC38"/>
      <c r="DKD38"/>
      <c r="DKE38"/>
      <c r="DKF38"/>
      <c r="DKG38"/>
      <c r="DKH38"/>
      <c r="DKI38"/>
      <c r="DKJ38"/>
      <c r="DKK38"/>
      <c r="DKL38"/>
      <c r="DKM38"/>
      <c r="DKN38"/>
      <c r="DKO38"/>
      <c r="DKP38"/>
      <c r="DKQ38"/>
      <c r="DKR38"/>
      <c r="DKS38"/>
      <c r="DKT38"/>
      <c r="DKU38"/>
      <c r="DKV38"/>
      <c r="DKW38"/>
      <c r="DKX38"/>
      <c r="DKY38"/>
      <c r="DKZ38"/>
      <c r="DLA38"/>
      <c r="DLB38"/>
      <c r="DLC38"/>
      <c r="DLD38"/>
      <c r="DLE38"/>
      <c r="DLF38"/>
      <c r="DLG38"/>
      <c r="DLH38"/>
      <c r="DLI38"/>
      <c r="DLJ38"/>
      <c r="DLK38"/>
      <c r="DLL38"/>
      <c r="DLM38"/>
      <c r="DLN38"/>
      <c r="DLO38"/>
      <c r="DLP38"/>
      <c r="DLQ38"/>
      <c r="DLR38"/>
      <c r="DLS38"/>
      <c r="DLT38"/>
      <c r="DLU38"/>
      <c r="DLV38"/>
      <c r="DLW38"/>
      <c r="DLX38"/>
      <c r="DLY38"/>
      <c r="DLZ38"/>
      <c r="DMA38"/>
      <c r="DMB38"/>
      <c r="DMC38"/>
      <c r="DMD38"/>
      <c r="DME38"/>
      <c r="DMF38"/>
      <c r="DMG38"/>
      <c r="DMH38"/>
      <c r="DMI38"/>
      <c r="DMJ38"/>
      <c r="DMK38"/>
      <c r="DML38"/>
      <c r="DMM38"/>
      <c r="DMN38"/>
      <c r="DMO38"/>
      <c r="DMP38"/>
      <c r="DMQ38"/>
      <c r="DMR38"/>
      <c r="DMS38"/>
      <c r="DMT38"/>
      <c r="DMU38"/>
      <c r="DMV38"/>
      <c r="DMW38"/>
      <c r="DMX38"/>
      <c r="DMY38"/>
      <c r="DMZ38"/>
      <c r="DNA38"/>
      <c r="DNB38"/>
      <c r="DNC38"/>
      <c r="DND38"/>
      <c r="DNE38"/>
      <c r="DNF38"/>
      <c r="DNG38"/>
      <c r="DNH38"/>
      <c r="DNI38"/>
      <c r="DNJ38"/>
      <c r="DNK38"/>
      <c r="DNL38"/>
      <c r="DNM38"/>
      <c r="DNN38"/>
      <c r="DNO38"/>
      <c r="DNP38"/>
      <c r="DNQ38"/>
      <c r="DNR38"/>
      <c r="DNS38"/>
      <c r="DNT38"/>
      <c r="DNU38"/>
      <c r="DNV38"/>
      <c r="DNW38"/>
      <c r="DNX38"/>
      <c r="DNY38"/>
      <c r="DNZ38"/>
      <c r="DOA38"/>
      <c r="DOB38"/>
      <c r="DOC38"/>
      <c r="DOD38"/>
      <c r="DOE38"/>
      <c r="DOF38"/>
      <c r="DOG38"/>
      <c r="DOH38"/>
      <c r="DOI38"/>
      <c r="DOJ38"/>
      <c r="DOK38"/>
      <c r="DOL38"/>
      <c r="DOM38"/>
      <c r="DON38"/>
      <c r="DOO38"/>
      <c r="DOP38"/>
      <c r="DOQ38"/>
      <c r="DOR38"/>
      <c r="DOS38"/>
      <c r="DOT38"/>
      <c r="DOU38"/>
      <c r="DOV38"/>
      <c r="DOW38"/>
      <c r="DOX38"/>
      <c r="DOY38"/>
      <c r="DOZ38"/>
      <c r="DPA38"/>
      <c r="DPB38"/>
      <c r="DPC38"/>
      <c r="DPD38"/>
      <c r="DPE38"/>
      <c r="DPF38"/>
      <c r="DPG38"/>
      <c r="DPH38"/>
      <c r="DPI38"/>
      <c r="DPJ38"/>
      <c r="DPK38"/>
      <c r="DPL38"/>
      <c r="DPM38"/>
      <c r="DPN38"/>
      <c r="DPO38"/>
      <c r="DPP38"/>
      <c r="DPQ38"/>
      <c r="DPR38"/>
      <c r="DPS38"/>
      <c r="DPT38"/>
      <c r="DPU38"/>
      <c r="DPV38"/>
      <c r="DPW38"/>
      <c r="DPX38"/>
      <c r="DPY38"/>
      <c r="DPZ38"/>
      <c r="DQA38"/>
      <c r="DQB38"/>
      <c r="DQC38"/>
      <c r="DQD38"/>
      <c r="DQE38"/>
      <c r="DQF38"/>
      <c r="DQG38"/>
      <c r="DQH38"/>
      <c r="DQI38"/>
      <c r="DQJ38"/>
      <c r="DQK38"/>
      <c r="DQL38"/>
      <c r="DQM38"/>
      <c r="DQN38"/>
      <c r="DQO38"/>
      <c r="DQP38"/>
      <c r="DQQ38"/>
      <c r="DQR38"/>
      <c r="DQS38"/>
      <c r="DQT38"/>
      <c r="DQU38"/>
      <c r="DQV38"/>
      <c r="DQW38"/>
      <c r="DQX38"/>
      <c r="DQY38"/>
      <c r="DQZ38"/>
      <c r="DRA38"/>
      <c r="DRB38"/>
      <c r="DRC38"/>
      <c r="DRD38"/>
      <c r="DRE38"/>
      <c r="DRF38"/>
      <c r="DRG38"/>
      <c r="DRH38"/>
      <c r="DRI38"/>
      <c r="DRJ38"/>
      <c r="DRK38"/>
      <c r="DRL38"/>
      <c r="DRM38"/>
      <c r="DRN38"/>
      <c r="DRO38"/>
      <c r="DRP38"/>
      <c r="DRQ38"/>
      <c r="DRR38"/>
      <c r="DRS38"/>
      <c r="DRT38"/>
      <c r="DRU38"/>
      <c r="DRV38"/>
      <c r="DRW38"/>
      <c r="DRX38"/>
      <c r="DRY38"/>
      <c r="DRZ38"/>
      <c r="DSA38"/>
      <c r="DSB38"/>
      <c r="DSC38"/>
      <c r="DSD38"/>
      <c r="DSE38"/>
      <c r="DSF38"/>
      <c r="DSG38"/>
      <c r="DSH38"/>
      <c r="DSI38"/>
      <c r="DSJ38"/>
      <c r="DSK38"/>
      <c r="DSL38"/>
      <c r="DSM38"/>
      <c r="DSN38"/>
      <c r="DSO38"/>
      <c r="DSP38"/>
      <c r="DSQ38"/>
      <c r="DSR38"/>
      <c r="DSS38"/>
      <c r="DST38"/>
      <c r="DSU38"/>
      <c r="DSV38"/>
      <c r="DSW38"/>
      <c r="DSX38"/>
      <c r="DSY38"/>
      <c r="DSZ38"/>
      <c r="DTA38"/>
      <c r="DTB38"/>
      <c r="DTC38"/>
      <c r="DTD38"/>
      <c r="DTE38"/>
      <c r="DTF38"/>
      <c r="DTG38"/>
      <c r="DTH38"/>
      <c r="DTI38"/>
      <c r="DTJ38"/>
      <c r="DTK38"/>
      <c r="DTL38"/>
      <c r="DTM38"/>
      <c r="DTN38"/>
      <c r="DTO38"/>
      <c r="DTP38"/>
      <c r="DTQ38"/>
      <c r="DTR38"/>
      <c r="DTS38"/>
      <c r="DTT38"/>
      <c r="DTU38"/>
      <c r="DTV38"/>
      <c r="DTW38"/>
      <c r="DTX38"/>
      <c r="DTY38"/>
      <c r="DTZ38"/>
      <c r="DUA38"/>
      <c r="DUB38"/>
      <c r="DUC38"/>
      <c r="DUD38"/>
      <c r="DUE38"/>
      <c r="DUF38"/>
      <c r="DUG38"/>
      <c r="DUH38"/>
      <c r="DUI38"/>
      <c r="DUJ38"/>
      <c r="DUK38"/>
      <c r="DUL38"/>
      <c r="DUM38"/>
      <c r="DUN38"/>
      <c r="DUO38"/>
      <c r="DUP38"/>
      <c r="DUQ38"/>
      <c r="DUR38"/>
      <c r="DUS38"/>
      <c r="DUT38"/>
      <c r="DUU38"/>
      <c r="DUV38"/>
      <c r="DUW38"/>
      <c r="DUX38"/>
      <c r="DUY38"/>
      <c r="DUZ38"/>
      <c r="DVA38"/>
      <c r="DVB38"/>
      <c r="DVC38"/>
      <c r="DVD38"/>
      <c r="DVE38"/>
      <c r="DVF38"/>
      <c r="DVG38"/>
      <c r="DVH38"/>
      <c r="DVI38"/>
      <c r="DVJ38"/>
      <c r="DVK38"/>
      <c r="DVL38"/>
      <c r="DVM38"/>
      <c r="DVN38"/>
      <c r="DVO38"/>
      <c r="DVP38"/>
      <c r="DVQ38"/>
      <c r="DVR38"/>
      <c r="DVS38"/>
      <c r="DVT38"/>
      <c r="DVU38"/>
      <c r="DVV38"/>
      <c r="DVW38"/>
      <c r="DVX38"/>
      <c r="DVY38"/>
      <c r="DVZ38"/>
      <c r="DWA38"/>
      <c r="DWB38"/>
      <c r="DWC38"/>
      <c r="DWD38"/>
      <c r="DWE38"/>
      <c r="DWF38"/>
      <c r="DWG38"/>
      <c r="DWH38"/>
      <c r="DWI38"/>
      <c r="DWJ38"/>
      <c r="DWK38"/>
      <c r="DWL38"/>
      <c r="DWM38"/>
      <c r="DWN38"/>
      <c r="DWO38"/>
      <c r="DWP38"/>
      <c r="DWQ38"/>
      <c r="DWR38"/>
      <c r="DWS38"/>
      <c r="DWT38"/>
      <c r="DWU38"/>
      <c r="DWV38"/>
      <c r="DWW38"/>
      <c r="DWX38"/>
      <c r="DWY38"/>
      <c r="DWZ38"/>
      <c r="DXA38"/>
      <c r="DXB38"/>
      <c r="DXC38"/>
      <c r="DXD38"/>
      <c r="DXE38"/>
      <c r="DXF38"/>
      <c r="DXG38"/>
      <c r="DXH38"/>
      <c r="DXI38"/>
      <c r="DXJ38"/>
      <c r="DXK38"/>
      <c r="DXL38"/>
      <c r="DXM38"/>
      <c r="DXN38"/>
      <c r="DXO38"/>
      <c r="DXP38"/>
      <c r="DXQ38"/>
      <c r="DXR38"/>
      <c r="DXS38"/>
      <c r="DXT38"/>
      <c r="DXU38"/>
      <c r="DXV38"/>
      <c r="DXW38"/>
      <c r="DXX38"/>
      <c r="DXY38"/>
      <c r="DXZ38"/>
      <c r="DYA38"/>
      <c r="DYB38"/>
      <c r="DYC38"/>
      <c r="DYD38"/>
      <c r="DYE38"/>
      <c r="DYF38"/>
      <c r="DYG38"/>
      <c r="DYH38"/>
      <c r="DYI38"/>
      <c r="DYJ38"/>
      <c r="DYK38"/>
      <c r="DYL38"/>
      <c r="DYM38"/>
      <c r="DYN38"/>
      <c r="DYO38"/>
      <c r="DYP38"/>
      <c r="DYQ38"/>
      <c r="DYR38"/>
      <c r="DYS38"/>
      <c r="DYT38"/>
      <c r="DYU38"/>
      <c r="DYV38"/>
      <c r="DYW38"/>
      <c r="DYX38"/>
      <c r="DYY38"/>
      <c r="DYZ38"/>
      <c r="DZA38"/>
      <c r="DZB38"/>
      <c r="DZC38"/>
      <c r="DZD38"/>
      <c r="DZE38"/>
      <c r="DZF38"/>
      <c r="DZG38"/>
      <c r="DZH38"/>
      <c r="DZI38"/>
      <c r="DZJ38"/>
      <c r="DZK38"/>
      <c r="DZL38"/>
      <c r="DZM38"/>
      <c r="DZN38"/>
      <c r="DZO38"/>
      <c r="DZP38"/>
      <c r="DZQ38"/>
      <c r="DZR38"/>
      <c r="DZS38"/>
      <c r="DZT38"/>
      <c r="DZU38"/>
      <c r="DZV38"/>
      <c r="DZW38"/>
      <c r="DZX38"/>
      <c r="DZY38"/>
      <c r="DZZ38"/>
      <c r="EAA38"/>
      <c r="EAB38"/>
      <c r="EAC38"/>
      <c r="EAD38"/>
      <c r="EAE38"/>
      <c r="EAF38"/>
      <c r="EAG38"/>
      <c r="EAH38"/>
      <c r="EAI38"/>
      <c r="EAJ38"/>
      <c r="EAK38"/>
      <c r="EAL38"/>
      <c r="EAM38"/>
      <c r="EAN38"/>
      <c r="EAO38"/>
      <c r="EAP38"/>
      <c r="EAQ38"/>
      <c r="EAR38"/>
      <c r="EAS38"/>
      <c r="EAT38"/>
      <c r="EAU38"/>
      <c r="EAV38"/>
      <c r="EAW38"/>
      <c r="EAX38"/>
      <c r="EAY38"/>
      <c r="EAZ38"/>
      <c r="EBA38"/>
      <c r="EBB38"/>
      <c r="EBC38"/>
      <c r="EBD38"/>
      <c r="EBE38"/>
      <c r="EBF38"/>
      <c r="EBG38"/>
      <c r="EBH38"/>
      <c r="EBI38"/>
      <c r="EBJ38"/>
      <c r="EBK38"/>
      <c r="EBL38"/>
      <c r="EBM38"/>
      <c r="EBN38"/>
      <c r="EBO38"/>
      <c r="EBP38"/>
      <c r="EBQ38"/>
      <c r="EBR38"/>
      <c r="EBS38"/>
      <c r="EBT38"/>
      <c r="EBU38"/>
      <c r="EBV38"/>
      <c r="EBW38"/>
      <c r="EBX38"/>
      <c r="EBY38"/>
      <c r="EBZ38"/>
      <c r="ECA38"/>
      <c r="ECB38"/>
      <c r="ECC38"/>
      <c r="ECD38"/>
      <c r="ECE38"/>
      <c r="ECF38"/>
      <c r="ECG38"/>
      <c r="ECH38"/>
      <c r="ECI38"/>
      <c r="ECJ38"/>
      <c r="ECK38"/>
      <c r="ECL38"/>
      <c r="ECM38"/>
      <c r="ECN38"/>
      <c r="ECO38"/>
      <c r="ECP38"/>
      <c r="ECQ38"/>
      <c r="ECR38"/>
      <c r="ECS38"/>
      <c r="ECT38"/>
      <c r="ECU38"/>
      <c r="ECV38"/>
      <c r="ECW38"/>
      <c r="ECX38"/>
      <c r="ECY38"/>
      <c r="ECZ38"/>
      <c r="EDA38"/>
      <c r="EDB38"/>
      <c r="EDC38"/>
      <c r="EDD38"/>
      <c r="EDE38"/>
      <c r="EDF38"/>
      <c r="EDG38"/>
      <c r="EDH38"/>
      <c r="EDI38"/>
      <c r="EDJ38"/>
      <c r="EDK38"/>
      <c r="EDL38"/>
      <c r="EDM38"/>
      <c r="EDN38"/>
      <c r="EDO38"/>
      <c r="EDP38"/>
      <c r="EDQ38"/>
      <c r="EDR38"/>
      <c r="EDS38"/>
      <c r="EDT38"/>
      <c r="EDU38"/>
      <c r="EDV38"/>
      <c r="EDW38"/>
      <c r="EDX38"/>
      <c r="EDY38"/>
      <c r="EDZ38"/>
      <c r="EEA38"/>
      <c r="EEB38"/>
      <c r="EEC38"/>
      <c r="EED38"/>
      <c r="EEE38"/>
      <c r="EEF38"/>
      <c r="EEG38"/>
      <c r="EEH38"/>
      <c r="EEI38"/>
      <c r="EEJ38"/>
      <c r="EEK38"/>
      <c r="EEL38"/>
      <c r="EEM38"/>
      <c r="EEN38"/>
      <c r="EEO38"/>
      <c r="EEP38"/>
      <c r="EEQ38"/>
      <c r="EER38"/>
      <c r="EES38"/>
      <c r="EET38"/>
      <c r="EEU38"/>
      <c r="EEV38"/>
      <c r="EEW38"/>
      <c r="EEX38"/>
      <c r="EEY38"/>
      <c r="EEZ38"/>
      <c r="EFA38"/>
      <c r="EFB38"/>
      <c r="EFC38"/>
      <c r="EFD38"/>
      <c r="EFE38"/>
      <c r="EFF38"/>
      <c r="EFG38"/>
      <c r="EFH38"/>
      <c r="EFI38"/>
      <c r="EFJ38"/>
      <c r="EFK38"/>
      <c r="EFL38"/>
      <c r="EFM38"/>
      <c r="EFN38"/>
      <c r="EFO38"/>
      <c r="EFP38"/>
      <c r="EFQ38"/>
      <c r="EFR38"/>
      <c r="EFS38"/>
      <c r="EFT38"/>
      <c r="EFU38"/>
      <c r="EFV38"/>
      <c r="EFW38"/>
      <c r="EFX38"/>
      <c r="EFY38"/>
      <c r="EFZ38"/>
      <c r="EGA38"/>
      <c r="EGB38"/>
      <c r="EGC38"/>
      <c r="EGD38"/>
      <c r="EGE38"/>
      <c r="EGF38"/>
      <c r="EGG38"/>
      <c r="EGH38"/>
      <c r="EGI38"/>
      <c r="EGJ38"/>
      <c r="EGK38"/>
      <c r="EGL38"/>
      <c r="EGM38"/>
      <c r="EGN38"/>
      <c r="EGO38"/>
      <c r="EGP38"/>
      <c r="EGQ38"/>
      <c r="EGR38"/>
      <c r="EGS38"/>
      <c r="EGT38"/>
      <c r="EGU38"/>
      <c r="EGV38"/>
      <c r="EGW38"/>
      <c r="EGX38"/>
      <c r="EGY38"/>
      <c r="EGZ38"/>
      <c r="EHA38"/>
      <c r="EHB38"/>
      <c r="EHC38"/>
      <c r="EHD38"/>
      <c r="EHE38"/>
      <c r="EHF38"/>
      <c r="EHG38"/>
      <c r="EHH38"/>
      <c r="EHI38"/>
      <c r="EHJ38"/>
      <c r="EHK38"/>
      <c r="EHL38"/>
      <c r="EHM38"/>
      <c r="EHN38"/>
      <c r="EHO38"/>
      <c r="EHP38"/>
      <c r="EHQ38"/>
      <c r="EHR38"/>
      <c r="EHS38"/>
      <c r="EHT38"/>
      <c r="EHU38"/>
      <c r="EHV38"/>
      <c r="EHW38"/>
      <c r="EHX38"/>
      <c r="EHY38"/>
      <c r="EHZ38"/>
      <c r="EIA38"/>
      <c r="EIB38"/>
      <c r="EIC38"/>
      <c r="EID38"/>
      <c r="EIE38"/>
      <c r="EIF38"/>
      <c r="EIG38"/>
      <c r="EIH38"/>
      <c r="EII38"/>
      <c r="EIJ38"/>
      <c r="EIK38"/>
      <c r="EIL38"/>
      <c r="EIM38"/>
      <c r="EIN38"/>
      <c r="EIO38"/>
      <c r="EIP38"/>
      <c r="EIQ38"/>
      <c r="EIR38"/>
      <c r="EIS38"/>
      <c r="EIT38"/>
      <c r="EIU38"/>
      <c r="EIV38"/>
      <c r="EIW38"/>
      <c r="EIX38"/>
      <c r="EIY38"/>
      <c r="EIZ38"/>
      <c r="EJA38"/>
      <c r="EJB38"/>
      <c r="EJC38"/>
      <c r="EJD38"/>
      <c r="EJE38"/>
      <c r="EJF38"/>
      <c r="EJG38"/>
      <c r="EJH38"/>
      <c r="EJI38"/>
      <c r="EJJ38"/>
      <c r="EJK38"/>
      <c r="EJL38"/>
      <c r="EJM38"/>
      <c r="EJN38"/>
      <c r="EJO38"/>
      <c r="EJP38"/>
      <c r="EJQ38"/>
      <c r="EJR38"/>
      <c r="EJS38"/>
      <c r="EJT38"/>
      <c r="EJU38"/>
      <c r="EJV38"/>
      <c r="EJW38"/>
      <c r="EJX38"/>
      <c r="EJY38"/>
      <c r="EJZ38"/>
      <c r="EKA38"/>
      <c r="EKB38"/>
      <c r="EKC38"/>
      <c r="EKD38"/>
      <c r="EKE38"/>
      <c r="EKF38"/>
      <c r="EKG38"/>
      <c r="EKH38"/>
      <c r="EKI38"/>
      <c r="EKJ38"/>
      <c r="EKK38"/>
      <c r="EKL38"/>
      <c r="EKM38"/>
      <c r="EKN38"/>
      <c r="EKO38"/>
      <c r="EKP38"/>
      <c r="EKQ38"/>
      <c r="EKR38"/>
      <c r="EKS38"/>
      <c r="EKT38"/>
      <c r="EKU38"/>
      <c r="EKV38"/>
      <c r="EKW38"/>
      <c r="EKX38"/>
      <c r="EKY38"/>
      <c r="EKZ38"/>
      <c r="ELA38"/>
      <c r="ELB38"/>
      <c r="ELC38"/>
      <c r="ELD38"/>
      <c r="ELE38"/>
      <c r="ELF38"/>
      <c r="ELG38"/>
      <c r="ELH38"/>
      <c r="ELI38"/>
      <c r="ELJ38"/>
      <c r="ELK38"/>
      <c r="ELL38"/>
      <c r="ELM38"/>
      <c r="ELN38"/>
      <c r="ELO38"/>
      <c r="ELP38"/>
      <c r="ELQ38"/>
      <c r="ELR38"/>
      <c r="ELS38"/>
      <c r="ELT38"/>
      <c r="ELU38"/>
      <c r="ELV38"/>
      <c r="ELW38"/>
      <c r="ELX38"/>
      <c r="ELY38"/>
      <c r="ELZ38"/>
      <c r="EMA38"/>
      <c r="EMB38"/>
      <c r="EMC38"/>
      <c r="EMD38"/>
      <c r="EME38"/>
      <c r="EMF38"/>
      <c r="EMG38"/>
      <c r="EMH38"/>
      <c r="EMI38"/>
      <c r="EMJ38"/>
      <c r="EMK38"/>
      <c r="EML38"/>
      <c r="EMM38"/>
      <c r="EMN38"/>
      <c r="EMO38"/>
      <c r="EMP38"/>
      <c r="EMQ38"/>
      <c r="EMR38"/>
      <c r="EMS38"/>
      <c r="EMT38"/>
      <c r="EMU38"/>
      <c r="EMV38"/>
      <c r="EMW38"/>
      <c r="EMX38"/>
      <c r="EMY38"/>
      <c r="EMZ38"/>
      <c r="ENA38"/>
      <c r="ENB38"/>
      <c r="ENC38"/>
      <c r="END38"/>
      <c r="ENE38"/>
      <c r="ENF38"/>
      <c r="ENG38"/>
      <c r="ENH38"/>
      <c r="ENI38"/>
      <c r="ENJ38"/>
      <c r="ENK38"/>
      <c r="ENL38"/>
      <c r="ENM38"/>
      <c r="ENN38"/>
      <c r="ENO38"/>
      <c r="ENP38"/>
      <c r="ENQ38"/>
      <c r="ENR38"/>
      <c r="ENS38"/>
      <c r="ENT38"/>
      <c r="ENU38"/>
      <c r="ENV38"/>
      <c r="ENW38"/>
      <c r="ENX38"/>
      <c r="ENY38"/>
      <c r="ENZ38"/>
      <c r="EOA38"/>
      <c r="EOB38"/>
      <c r="EOC38"/>
      <c r="EOD38"/>
      <c r="EOE38"/>
      <c r="EOF38"/>
      <c r="EOG38"/>
      <c r="EOH38"/>
      <c r="EOI38"/>
      <c r="EOJ38"/>
      <c r="EOK38"/>
      <c r="EOL38"/>
      <c r="EOM38"/>
      <c r="EON38"/>
      <c r="EOO38"/>
      <c r="EOP38"/>
      <c r="EOQ38"/>
      <c r="EOR38"/>
      <c r="EOS38"/>
      <c r="EOT38"/>
      <c r="EOU38"/>
      <c r="EOV38"/>
      <c r="EOW38"/>
      <c r="EOX38"/>
      <c r="EOY38"/>
      <c r="EOZ38"/>
      <c r="EPA38"/>
      <c r="EPB38"/>
      <c r="EPC38"/>
      <c r="EPD38"/>
      <c r="EPE38"/>
      <c r="EPF38"/>
      <c r="EPG38"/>
      <c r="EPH38"/>
      <c r="EPI38"/>
      <c r="EPJ38"/>
      <c r="EPK38"/>
      <c r="EPL38"/>
      <c r="EPM38"/>
      <c r="EPN38"/>
      <c r="EPO38"/>
      <c r="EPP38"/>
      <c r="EPQ38"/>
      <c r="EPR38"/>
      <c r="EPS38"/>
      <c r="EPT38"/>
      <c r="EPU38"/>
      <c r="EPV38"/>
      <c r="EPW38"/>
      <c r="EPX38"/>
      <c r="EPY38"/>
      <c r="EPZ38"/>
      <c r="EQA38"/>
      <c r="EQB38"/>
      <c r="EQC38"/>
      <c r="EQD38"/>
      <c r="EQE38"/>
      <c r="EQF38"/>
      <c r="EQG38"/>
      <c r="EQH38"/>
      <c r="EQI38"/>
      <c r="EQJ38"/>
      <c r="EQK38"/>
      <c r="EQL38"/>
      <c r="EQM38"/>
      <c r="EQN38"/>
      <c r="EQO38"/>
      <c r="EQP38"/>
      <c r="EQQ38"/>
      <c r="EQR38"/>
      <c r="EQS38"/>
      <c r="EQT38"/>
      <c r="EQU38"/>
      <c r="EQV38"/>
      <c r="EQW38"/>
      <c r="EQX38"/>
      <c r="EQY38"/>
      <c r="EQZ38"/>
      <c r="ERA38"/>
      <c r="ERB38"/>
      <c r="ERC38"/>
      <c r="ERD38"/>
      <c r="ERE38"/>
      <c r="ERF38"/>
      <c r="ERG38"/>
      <c r="ERH38"/>
      <c r="ERI38"/>
      <c r="ERJ38"/>
      <c r="ERK38"/>
      <c r="ERL38"/>
      <c r="ERM38"/>
      <c r="ERN38"/>
      <c r="ERO38"/>
      <c r="ERP38"/>
      <c r="ERQ38"/>
      <c r="ERR38"/>
      <c r="ERS38"/>
      <c r="ERT38"/>
      <c r="ERU38"/>
      <c r="ERV38"/>
      <c r="ERW38"/>
      <c r="ERX38"/>
      <c r="ERY38"/>
      <c r="ERZ38"/>
      <c r="ESA38"/>
      <c r="ESB38"/>
      <c r="ESC38"/>
      <c r="ESD38"/>
      <c r="ESE38"/>
      <c r="ESF38"/>
      <c r="ESG38"/>
      <c r="ESH38"/>
      <c r="ESI38"/>
      <c r="ESJ38"/>
      <c r="ESK38"/>
      <c r="ESL38"/>
      <c r="ESM38"/>
      <c r="ESN38"/>
      <c r="ESO38"/>
      <c r="ESP38"/>
      <c r="ESQ38"/>
      <c r="ESR38"/>
      <c r="ESS38"/>
      <c r="EST38"/>
      <c r="ESU38"/>
      <c r="ESV38"/>
      <c r="ESW38"/>
      <c r="ESX38"/>
      <c r="ESY38"/>
      <c r="ESZ38"/>
      <c r="ETA38"/>
      <c r="ETB38"/>
      <c r="ETC38"/>
      <c r="ETD38"/>
      <c r="ETE38"/>
      <c r="ETF38"/>
      <c r="ETG38"/>
      <c r="ETH38"/>
      <c r="ETI38"/>
      <c r="ETJ38"/>
      <c r="ETK38"/>
      <c r="ETL38"/>
      <c r="ETM38"/>
      <c r="ETN38"/>
      <c r="ETO38"/>
      <c r="ETP38"/>
      <c r="ETQ38"/>
      <c r="ETR38"/>
      <c r="ETS38"/>
      <c r="ETT38"/>
      <c r="ETU38"/>
      <c r="ETV38"/>
      <c r="ETW38"/>
      <c r="ETX38"/>
      <c r="ETY38"/>
      <c r="ETZ38"/>
      <c r="EUA38"/>
      <c r="EUB38"/>
      <c r="EUC38"/>
      <c r="EUD38"/>
      <c r="EUE38"/>
      <c r="EUF38"/>
      <c r="EUG38"/>
      <c r="EUH38"/>
      <c r="EUI38"/>
      <c r="EUJ38"/>
      <c r="EUK38"/>
      <c r="EUL38"/>
      <c r="EUM38"/>
      <c r="EUN38"/>
      <c r="EUO38"/>
      <c r="EUP38"/>
      <c r="EUQ38"/>
      <c r="EUR38"/>
      <c r="EUS38"/>
      <c r="EUT38"/>
      <c r="EUU38"/>
      <c r="EUV38"/>
      <c r="EUW38"/>
      <c r="EUX38"/>
      <c r="EUY38"/>
      <c r="EUZ38"/>
      <c r="EVA38"/>
      <c r="EVB38"/>
      <c r="EVC38"/>
      <c r="EVD38"/>
      <c r="EVE38"/>
      <c r="EVF38"/>
      <c r="EVG38"/>
      <c r="EVH38"/>
      <c r="EVI38"/>
      <c r="EVJ38"/>
      <c r="EVK38"/>
      <c r="EVL38"/>
      <c r="EVM38"/>
      <c r="EVN38"/>
      <c r="EVO38"/>
      <c r="EVP38"/>
      <c r="EVQ38"/>
      <c r="EVR38"/>
      <c r="EVS38"/>
      <c r="EVT38"/>
      <c r="EVU38"/>
      <c r="EVV38"/>
      <c r="EVW38"/>
      <c r="EVX38"/>
      <c r="EVY38"/>
      <c r="EVZ38"/>
      <c r="EWA38"/>
      <c r="EWB38"/>
      <c r="EWC38"/>
      <c r="EWD38"/>
      <c r="EWE38"/>
      <c r="EWF38"/>
      <c r="EWG38"/>
      <c r="EWH38"/>
      <c r="EWI38"/>
      <c r="EWJ38"/>
      <c r="EWK38"/>
      <c r="EWL38"/>
      <c r="EWM38"/>
      <c r="EWN38"/>
      <c r="EWO38"/>
      <c r="EWP38"/>
      <c r="EWQ38"/>
      <c r="EWR38"/>
      <c r="EWS38"/>
      <c r="EWT38"/>
      <c r="EWU38"/>
      <c r="EWV38"/>
      <c r="EWW38"/>
      <c r="EWX38"/>
      <c r="EWY38"/>
      <c r="EWZ38"/>
      <c r="EXA38"/>
      <c r="EXB38"/>
      <c r="EXC38"/>
      <c r="EXD38"/>
      <c r="EXE38"/>
      <c r="EXF38"/>
      <c r="EXG38"/>
      <c r="EXH38"/>
      <c r="EXI38"/>
      <c r="EXJ38"/>
      <c r="EXK38"/>
      <c r="EXL38"/>
      <c r="EXM38"/>
      <c r="EXN38"/>
      <c r="EXO38"/>
      <c r="EXP38"/>
      <c r="EXQ38"/>
      <c r="EXR38"/>
      <c r="EXS38"/>
      <c r="EXT38"/>
      <c r="EXU38"/>
      <c r="EXV38"/>
      <c r="EXW38"/>
      <c r="EXX38"/>
      <c r="EXY38"/>
      <c r="EXZ38"/>
      <c r="EYA38"/>
      <c r="EYB38"/>
      <c r="EYC38"/>
      <c r="EYD38"/>
      <c r="EYE38"/>
      <c r="EYF38"/>
      <c r="EYG38"/>
      <c r="EYH38"/>
      <c r="EYI38"/>
      <c r="EYJ38"/>
      <c r="EYK38"/>
      <c r="EYL38"/>
      <c r="EYM38"/>
      <c r="EYN38"/>
      <c r="EYO38"/>
      <c r="EYP38"/>
      <c r="EYQ38"/>
      <c r="EYR38"/>
      <c r="EYS38"/>
      <c r="EYT38"/>
      <c r="EYU38"/>
      <c r="EYV38"/>
      <c r="EYW38"/>
      <c r="EYX38"/>
      <c r="EYY38"/>
      <c r="EYZ38"/>
      <c r="EZA38"/>
      <c r="EZB38"/>
      <c r="EZC38"/>
      <c r="EZD38"/>
      <c r="EZE38"/>
      <c r="EZF38"/>
      <c r="EZG38"/>
      <c r="EZH38"/>
      <c r="EZI38"/>
      <c r="EZJ38"/>
      <c r="EZK38"/>
      <c r="EZL38"/>
      <c r="EZM38"/>
      <c r="EZN38"/>
      <c r="EZO38"/>
      <c r="EZP38"/>
      <c r="EZQ38"/>
      <c r="EZR38"/>
      <c r="EZS38"/>
      <c r="EZT38"/>
      <c r="EZU38"/>
      <c r="EZV38"/>
      <c r="EZW38"/>
      <c r="EZX38"/>
      <c r="EZY38"/>
      <c r="EZZ38"/>
      <c r="FAA38"/>
      <c r="FAB38"/>
      <c r="FAC38"/>
      <c r="FAD38"/>
      <c r="FAE38"/>
      <c r="FAF38"/>
      <c r="FAG38"/>
      <c r="FAH38"/>
      <c r="FAI38"/>
      <c r="FAJ38"/>
      <c r="FAK38"/>
      <c r="FAL38"/>
      <c r="FAM38"/>
      <c r="FAN38"/>
      <c r="FAO38"/>
      <c r="FAP38"/>
      <c r="FAQ38"/>
      <c r="FAR38"/>
      <c r="FAS38"/>
      <c r="FAT38"/>
      <c r="FAU38"/>
      <c r="FAV38"/>
      <c r="FAW38"/>
      <c r="FAX38"/>
      <c r="FAY38"/>
      <c r="FAZ38"/>
      <c r="FBA38"/>
      <c r="FBB38"/>
      <c r="FBC38"/>
      <c r="FBD38"/>
      <c r="FBE38"/>
      <c r="FBF38"/>
      <c r="FBG38"/>
      <c r="FBH38"/>
      <c r="FBI38"/>
      <c r="FBJ38"/>
      <c r="FBK38"/>
      <c r="FBL38"/>
      <c r="FBM38"/>
      <c r="FBN38"/>
      <c r="FBO38"/>
      <c r="FBP38"/>
      <c r="FBQ38"/>
      <c r="FBR38"/>
      <c r="FBS38"/>
      <c r="FBT38"/>
      <c r="FBU38"/>
      <c r="FBV38"/>
      <c r="FBW38"/>
      <c r="FBX38"/>
      <c r="FBY38"/>
      <c r="FBZ38"/>
      <c r="FCA38"/>
      <c r="FCB38"/>
      <c r="FCC38"/>
      <c r="FCD38"/>
      <c r="FCE38"/>
      <c r="FCF38"/>
      <c r="FCG38"/>
      <c r="FCH38"/>
      <c r="FCI38"/>
      <c r="FCJ38"/>
      <c r="FCK38"/>
      <c r="FCL38"/>
      <c r="FCM38"/>
      <c r="FCN38"/>
      <c r="FCO38"/>
      <c r="FCP38"/>
      <c r="FCQ38"/>
      <c r="FCR38"/>
      <c r="FCS38"/>
      <c r="FCT38"/>
      <c r="FCU38"/>
      <c r="FCV38"/>
      <c r="FCW38"/>
      <c r="FCX38"/>
      <c r="FCY38"/>
      <c r="FCZ38"/>
      <c r="FDA38"/>
      <c r="FDB38"/>
      <c r="FDC38"/>
      <c r="FDD38"/>
      <c r="FDE38"/>
      <c r="FDF38"/>
      <c r="FDG38"/>
      <c r="FDH38"/>
      <c r="FDI38"/>
      <c r="FDJ38"/>
      <c r="FDK38"/>
      <c r="FDL38"/>
      <c r="FDM38"/>
      <c r="FDN38"/>
      <c r="FDO38"/>
      <c r="FDP38"/>
      <c r="FDQ38"/>
      <c r="FDR38"/>
      <c r="FDS38"/>
      <c r="FDT38"/>
      <c r="FDU38"/>
      <c r="FDV38"/>
      <c r="FDW38"/>
      <c r="FDX38"/>
      <c r="FDY38"/>
      <c r="FDZ38"/>
      <c r="FEA38"/>
      <c r="FEB38"/>
      <c r="FEC38"/>
      <c r="FED38"/>
      <c r="FEE38"/>
      <c r="FEF38"/>
      <c r="FEG38"/>
      <c r="FEH38"/>
      <c r="FEI38"/>
      <c r="FEJ38"/>
      <c r="FEK38"/>
      <c r="FEL38"/>
      <c r="FEM38"/>
      <c r="FEN38"/>
      <c r="FEO38"/>
      <c r="FEP38"/>
      <c r="FEQ38"/>
      <c r="FER38"/>
      <c r="FES38"/>
      <c r="FET38"/>
      <c r="FEU38"/>
      <c r="FEV38"/>
      <c r="FEW38"/>
      <c r="FEX38"/>
      <c r="FEY38"/>
      <c r="FEZ38"/>
      <c r="FFA38"/>
      <c r="FFB38"/>
      <c r="FFC38"/>
      <c r="FFD38"/>
      <c r="FFE38"/>
      <c r="FFF38"/>
      <c r="FFG38"/>
      <c r="FFH38"/>
      <c r="FFI38"/>
      <c r="FFJ38"/>
      <c r="FFK38"/>
      <c r="FFL38"/>
      <c r="FFM38"/>
      <c r="FFN38"/>
      <c r="FFO38"/>
      <c r="FFP38"/>
      <c r="FFQ38"/>
      <c r="FFR38"/>
      <c r="FFS38"/>
      <c r="FFT38"/>
      <c r="FFU38"/>
      <c r="FFV38"/>
      <c r="FFW38"/>
      <c r="FFX38"/>
      <c r="FFY38"/>
      <c r="FFZ38"/>
      <c r="FGA38"/>
      <c r="FGB38"/>
      <c r="FGC38"/>
      <c r="FGD38"/>
      <c r="FGE38"/>
      <c r="FGF38"/>
      <c r="FGG38"/>
      <c r="FGH38"/>
      <c r="FGI38"/>
      <c r="FGJ38"/>
      <c r="FGK38"/>
      <c r="FGL38"/>
      <c r="FGM38"/>
      <c r="FGN38"/>
      <c r="FGO38"/>
      <c r="FGP38"/>
      <c r="FGQ38"/>
      <c r="FGR38"/>
      <c r="FGS38"/>
      <c r="FGT38"/>
      <c r="FGU38"/>
      <c r="FGV38"/>
      <c r="FGW38"/>
      <c r="FGX38"/>
      <c r="FGY38"/>
      <c r="FGZ38"/>
      <c r="FHA38"/>
      <c r="FHB38"/>
      <c r="FHC38"/>
      <c r="FHD38"/>
      <c r="FHE38"/>
      <c r="FHF38"/>
      <c r="FHG38"/>
      <c r="FHH38"/>
      <c r="FHI38"/>
      <c r="FHJ38"/>
      <c r="FHK38"/>
      <c r="FHL38"/>
      <c r="FHM38"/>
      <c r="FHN38"/>
      <c r="FHO38"/>
      <c r="FHP38"/>
      <c r="FHQ38"/>
      <c r="FHR38"/>
      <c r="FHS38"/>
      <c r="FHT38"/>
      <c r="FHU38"/>
      <c r="FHV38"/>
      <c r="FHW38"/>
      <c r="FHX38"/>
      <c r="FHY38"/>
      <c r="FHZ38"/>
      <c r="FIA38"/>
      <c r="FIB38"/>
      <c r="FIC38"/>
      <c r="FID38"/>
      <c r="FIE38"/>
      <c r="FIF38"/>
      <c r="FIG38"/>
      <c r="FIH38"/>
      <c r="FII38"/>
      <c r="FIJ38"/>
      <c r="FIK38"/>
      <c r="FIL38"/>
      <c r="FIM38"/>
      <c r="FIN38"/>
      <c r="FIO38"/>
      <c r="FIP38"/>
      <c r="FIQ38"/>
      <c r="FIR38"/>
      <c r="FIS38"/>
      <c r="FIT38"/>
      <c r="FIU38"/>
      <c r="FIV38"/>
      <c r="FIW38"/>
      <c r="FIX38"/>
      <c r="FIY38"/>
      <c r="FIZ38"/>
      <c r="FJA38"/>
      <c r="FJB38"/>
      <c r="FJC38"/>
      <c r="FJD38"/>
      <c r="FJE38"/>
      <c r="FJF38"/>
      <c r="FJG38"/>
      <c r="FJH38"/>
      <c r="FJI38"/>
      <c r="FJJ38"/>
      <c r="FJK38"/>
      <c r="FJL38"/>
      <c r="FJM38"/>
      <c r="FJN38"/>
      <c r="FJO38"/>
      <c r="FJP38"/>
      <c r="FJQ38"/>
      <c r="FJR38"/>
      <c r="FJS38"/>
      <c r="FJT38"/>
      <c r="FJU38"/>
      <c r="FJV38"/>
      <c r="FJW38"/>
      <c r="FJX38"/>
      <c r="FJY38"/>
      <c r="FJZ38"/>
      <c r="FKA38"/>
      <c r="FKB38"/>
      <c r="FKC38"/>
      <c r="FKD38"/>
      <c r="FKE38"/>
      <c r="FKF38"/>
      <c r="FKG38"/>
      <c r="FKH38"/>
      <c r="FKI38"/>
      <c r="FKJ38"/>
      <c r="FKK38"/>
      <c r="FKL38"/>
      <c r="FKM38"/>
      <c r="FKN38"/>
      <c r="FKO38"/>
      <c r="FKP38"/>
      <c r="FKQ38"/>
      <c r="FKR38"/>
      <c r="FKS38"/>
      <c r="FKT38"/>
      <c r="FKU38"/>
      <c r="FKV38"/>
      <c r="FKW38"/>
      <c r="FKX38"/>
      <c r="FKY38"/>
      <c r="FKZ38"/>
      <c r="FLA38"/>
      <c r="FLB38"/>
      <c r="FLC38"/>
      <c r="FLD38"/>
      <c r="FLE38"/>
      <c r="FLF38"/>
      <c r="FLG38"/>
      <c r="FLH38"/>
      <c r="FLI38"/>
      <c r="FLJ38"/>
      <c r="FLK38"/>
      <c r="FLL38"/>
      <c r="FLM38"/>
      <c r="FLN38"/>
      <c r="FLO38"/>
      <c r="FLP38"/>
      <c r="FLQ38"/>
      <c r="FLR38"/>
      <c r="FLS38"/>
      <c r="FLT38"/>
      <c r="FLU38"/>
      <c r="FLV38"/>
      <c r="FLW38"/>
      <c r="FLX38"/>
      <c r="FLY38"/>
      <c r="FLZ38"/>
      <c r="FMA38"/>
      <c r="FMB38"/>
      <c r="FMC38"/>
      <c r="FMD38"/>
      <c r="FME38"/>
      <c r="FMF38"/>
      <c r="FMG38"/>
      <c r="FMH38"/>
      <c r="FMI38"/>
      <c r="FMJ38"/>
      <c r="FMK38"/>
      <c r="FML38"/>
      <c r="FMM38"/>
      <c r="FMN38"/>
      <c r="FMO38"/>
      <c r="FMP38"/>
      <c r="FMQ38"/>
      <c r="FMR38"/>
      <c r="FMS38"/>
      <c r="FMT38"/>
      <c r="FMU38"/>
      <c r="FMV38"/>
      <c r="FMW38"/>
      <c r="FMX38"/>
      <c r="FMY38"/>
      <c r="FMZ38"/>
      <c r="FNA38"/>
      <c r="FNB38"/>
      <c r="FNC38"/>
      <c r="FND38"/>
      <c r="FNE38"/>
      <c r="FNF38"/>
      <c r="FNG38"/>
      <c r="FNH38"/>
      <c r="FNI38"/>
      <c r="FNJ38"/>
      <c r="FNK38"/>
      <c r="FNL38"/>
      <c r="FNM38"/>
      <c r="FNN38"/>
      <c r="FNO38"/>
      <c r="FNP38"/>
      <c r="FNQ38"/>
      <c r="FNR38"/>
      <c r="FNS38"/>
      <c r="FNT38"/>
      <c r="FNU38"/>
      <c r="FNV38"/>
      <c r="FNW38"/>
      <c r="FNX38"/>
      <c r="FNY38"/>
      <c r="FNZ38"/>
      <c r="FOA38"/>
      <c r="FOB38"/>
      <c r="FOC38"/>
      <c r="FOD38"/>
      <c r="FOE38"/>
      <c r="FOF38"/>
      <c r="FOG38"/>
      <c r="FOH38"/>
      <c r="FOI38"/>
      <c r="FOJ38"/>
      <c r="FOK38"/>
      <c r="FOL38"/>
      <c r="FOM38"/>
      <c r="FON38"/>
      <c r="FOO38"/>
      <c r="FOP38"/>
      <c r="FOQ38"/>
      <c r="FOR38"/>
      <c r="FOS38"/>
      <c r="FOT38"/>
      <c r="FOU38"/>
      <c r="FOV38"/>
      <c r="FOW38"/>
      <c r="FOX38"/>
      <c r="FOY38"/>
      <c r="FOZ38"/>
      <c r="FPA38"/>
      <c r="FPB38"/>
      <c r="FPC38"/>
      <c r="FPD38"/>
      <c r="FPE38"/>
      <c r="FPF38"/>
      <c r="FPG38"/>
      <c r="FPH38"/>
      <c r="FPI38"/>
      <c r="FPJ38"/>
      <c r="FPK38"/>
      <c r="FPL38"/>
      <c r="FPM38"/>
      <c r="FPN38"/>
      <c r="FPO38"/>
      <c r="FPP38"/>
      <c r="FPQ38"/>
      <c r="FPR38"/>
      <c r="FPS38"/>
      <c r="FPT38"/>
      <c r="FPU38"/>
      <c r="FPV38"/>
      <c r="FPW38"/>
      <c r="FPX38"/>
      <c r="FPY38"/>
      <c r="FPZ38"/>
      <c r="FQA38"/>
      <c r="FQB38"/>
      <c r="FQC38"/>
      <c r="FQD38"/>
      <c r="FQE38"/>
      <c r="FQF38"/>
      <c r="FQG38"/>
      <c r="FQH38"/>
      <c r="FQI38"/>
      <c r="FQJ38"/>
      <c r="FQK38"/>
      <c r="FQL38"/>
      <c r="FQM38"/>
      <c r="FQN38"/>
      <c r="FQO38"/>
      <c r="FQP38"/>
      <c r="FQQ38"/>
      <c r="FQR38"/>
      <c r="FQS38"/>
      <c r="FQT38"/>
      <c r="FQU38"/>
      <c r="FQV38"/>
      <c r="FQW38"/>
      <c r="FQX38"/>
      <c r="FQY38"/>
      <c r="FQZ38"/>
      <c r="FRA38"/>
      <c r="FRB38"/>
      <c r="FRC38"/>
      <c r="FRD38"/>
      <c r="FRE38"/>
      <c r="FRF38"/>
      <c r="FRG38"/>
      <c r="FRH38"/>
      <c r="FRI38"/>
      <c r="FRJ38"/>
      <c r="FRK38"/>
      <c r="FRL38"/>
      <c r="FRM38"/>
      <c r="FRN38"/>
      <c r="FRO38"/>
      <c r="FRP38"/>
      <c r="FRQ38"/>
      <c r="FRR38"/>
      <c r="FRS38"/>
      <c r="FRT38"/>
      <c r="FRU38"/>
      <c r="FRV38"/>
      <c r="FRW38"/>
      <c r="FRX38"/>
      <c r="FRY38"/>
      <c r="FRZ38"/>
      <c r="FSA38"/>
      <c r="FSB38"/>
      <c r="FSC38"/>
      <c r="FSD38"/>
      <c r="FSE38"/>
      <c r="FSF38"/>
      <c r="FSG38"/>
      <c r="FSH38"/>
      <c r="FSI38"/>
      <c r="FSJ38"/>
      <c r="FSK38"/>
      <c r="FSL38"/>
      <c r="FSM38"/>
      <c r="FSN38"/>
      <c r="FSO38"/>
      <c r="FSP38"/>
      <c r="FSQ38"/>
      <c r="FSR38"/>
      <c r="FSS38"/>
      <c r="FST38"/>
      <c r="FSU38"/>
      <c r="FSV38"/>
      <c r="FSW38"/>
      <c r="FSX38"/>
      <c r="FSY38"/>
      <c r="FSZ38"/>
      <c r="FTA38"/>
      <c r="FTB38"/>
      <c r="FTC38"/>
      <c r="FTD38"/>
      <c r="FTE38"/>
      <c r="FTF38"/>
      <c r="FTG38"/>
      <c r="FTH38"/>
      <c r="FTI38"/>
      <c r="FTJ38"/>
      <c r="FTK38"/>
      <c r="FTL38"/>
      <c r="FTM38"/>
      <c r="FTN38"/>
      <c r="FTO38"/>
      <c r="FTP38"/>
      <c r="FTQ38"/>
      <c r="FTR38"/>
      <c r="FTS38"/>
      <c r="FTT38"/>
      <c r="FTU38"/>
      <c r="FTV38"/>
      <c r="FTW38"/>
      <c r="FTX38"/>
      <c r="FTY38"/>
      <c r="FTZ38"/>
      <c r="FUA38"/>
      <c r="FUB38"/>
      <c r="FUC38"/>
      <c r="FUD38"/>
      <c r="FUE38"/>
      <c r="FUF38"/>
      <c r="FUG38"/>
      <c r="FUH38"/>
      <c r="FUI38"/>
      <c r="FUJ38"/>
      <c r="FUK38"/>
      <c r="FUL38"/>
      <c r="FUM38"/>
      <c r="FUN38"/>
      <c r="FUO38"/>
      <c r="FUP38"/>
      <c r="FUQ38"/>
      <c r="FUR38"/>
      <c r="FUS38"/>
      <c r="FUT38"/>
      <c r="FUU38"/>
      <c r="FUV38"/>
      <c r="FUW38"/>
      <c r="FUX38"/>
      <c r="FUY38"/>
      <c r="FUZ38"/>
      <c r="FVA38"/>
      <c r="FVB38"/>
      <c r="FVC38"/>
      <c r="FVD38"/>
      <c r="FVE38"/>
      <c r="FVF38"/>
      <c r="FVG38"/>
      <c r="FVH38"/>
      <c r="FVI38"/>
      <c r="FVJ38"/>
      <c r="FVK38"/>
      <c r="FVL38"/>
      <c r="FVM38"/>
      <c r="FVN38"/>
      <c r="FVO38"/>
      <c r="FVP38"/>
      <c r="FVQ38"/>
      <c r="FVR38"/>
      <c r="FVS38"/>
      <c r="FVT38"/>
      <c r="FVU38"/>
      <c r="FVV38"/>
      <c r="FVW38"/>
      <c r="FVX38"/>
      <c r="FVY38"/>
      <c r="FVZ38"/>
      <c r="FWA38"/>
      <c r="FWB38"/>
      <c r="FWC38"/>
      <c r="FWD38"/>
      <c r="FWE38"/>
      <c r="FWF38"/>
      <c r="FWG38"/>
      <c r="FWH38"/>
      <c r="FWI38"/>
      <c r="FWJ38"/>
      <c r="FWK38"/>
      <c r="FWL38"/>
      <c r="FWM38"/>
      <c r="FWN38"/>
      <c r="FWO38"/>
      <c r="FWP38"/>
      <c r="FWQ38"/>
      <c r="FWR38"/>
      <c r="FWS38"/>
      <c r="FWT38"/>
      <c r="FWU38"/>
      <c r="FWV38"/>
      <c r="FWW38"/>
      <c r="FWX38"/>
      <c r="FWY38"/>
      <c r="FWZ38"/>
      <c r="FXA38"/>
      <c r="FXB38"/>
      <c r="FXC38"/>
      <c r="FXD38"/>
      <c r="FXE38"/>
      <c r="FXF38"/>
      <c r="FXG38"/>
      <c r="FXH38"/>
      <c r="FXI38"/>
      <c r="FXJ38"/>
      <c r="FXK38"/>
      <c r="FXL38"/>
      <c r="FXM38"/>
      <c r="FXN38"/>
      <c r="FXO38"/>
      <c r="FXP38"/>
      <c r="FXQ38"/>
      <c r="FXR38"/>
      <c r="FXS38"/>
      <c r="FXT38"/>
      <c r="FXU38"/>
      <c r="FXV38"/>
      <c r="FXW38"/>
      <c r="FXX38"/>
      <c r="FXY38"/>
      <c r="FXZ38"/>
      <c r="FYA38"/>
      <c r="FYB38"/>
      <c r="FYC38"/>
      <c r="FYD38"/>
      <c r="FYE38"/>
      <c r="FYF38"/>
      <c r="FYG38"/>
      <c r="FYH38"/>
      <c r="FYI38"/>
      <c r="FYJ38"/>
      <c r="FYK38"/>
      <c r="FYL38"/>
      <c r="FYM38"/>
      <c r="FYN38"/>
      <c r="FYO38"/>
      <c r="FYP38"/>
      <c r="FYQ38"/>
      <c r="FYR38"/>
      <c r="FYS38"/>
      <c r="FYT38"/>
      <c r="FYU38"/>
      <c r="FYV38"/>
      <c r="FYW38"/>
      <c r="FYX38"/>
      <c r="FYY38"/>
      <c r="FYZ38"/>
      <c r="FZA38"/>
      <c r="FZB38"/>
      <c r="FZC38"/>
      <c r="FZD38"/>
      <c r="FZE38"/>
      <c r="FZF38"/>
      <c r="FZG38"/>
      <c r="FZH38"/>
      <c r="FZI38"/>
      <c r="FZJ38"/>
      <c r="FZK38"/>
      <c r="FZL38"/>
      <c r="FZM38"/>
      <c r="FZN38"/>
      <c r="FZO38"/>
      <c r="FZP38"/>
      <c r="FZQ38"/>
      <c r="FZR38"/>
      <c r="FZS38"/>
      <c r="FZT38"/>
      <c r="FZU38"/>
      <c r="FZV38"/>
      <c r="FZW38"/>
      <c r="FZX38"/>
      <c r="FZY38"/>
      <c r="FZZ38"/>
      <c r="GAA38"/>
      <c r="GAB38"/>
      <c r="GAC38"/>
      <c r="GAD38"/>
      <c r="GAE38"/>
      <c r="GAF38"/>
      <c r="GAG38"/>
      <c r="GAH38"/>
      <c r="GAI38"/>
      <c r="GAJ38"/>
      <c r="GAK38"/>
      <c r="GAL38"/>
      <c r="GAM38"/>
      <c r="GAN38"/>
      <c r="GAO38"/>
      <c r="GAP38"/>
      <c r="GAQ38"/>
      <c r="GAR38"/>
      <c r="GAS38"/>
      <c r="GAT38"/>
      <c r="GAU38"/>
      <c r="GAV38"/>
      <c r="GAW38"/>
      <c r="GAX38"/>
      <c r="GAY38"/>
      <c r="GAZ38"/>
      <c r="GBA38"/>
      <c r="GBB38"/>
      <c r="GBC38"/>
      <c r="GBD38"/>
      <c r="GBE38"/>
      <c r="GBF38"/>
      <c r="GBG38"/>
      <c r="GBH38"/>
      <c r="GBI38"/>
      <c r="GBJ38"/>
      <c r="GBK38"/>
      <c r="GBL38"/>
      <c r="GBM38"/>
      <c r="GBN38"/>
      <c r="GBO38"/>
      <c r="GBP38"/>
      <c r="GBQ38"/>
      <c r="GBR38"/>
      <c r="GBS38"/>
      <c r="GBT38"/>
      <c r="GBU38"/>
      <c r="GBV38"/>
      <c r="GBW38"/>
      <c r="GBX38"/>
      <c r="GBY38"/>
      <c r="GBZ38"/>
      <c r="GCA38"/>
      <c r="GCB38"/>
      <c r="GCC38"/>
      <c r="GCD38"/>
      <c r="GCE38"/>
      <c r="GCF38"/>
      <c r="GCG38"/>
      <c r="GCH38"/>
      <c r="GCI38"/>
      <c r="GCJ38"/>
      <c r="GCK38"/>
      <c r="GCL38"/>
      <c r="GCM38"/>
      <c r="GCN38"/>
      <c r="GCO38"/>
      <c r="GCP38"/>
      <c r="GCQ38"/>
      <c r="GCR38"/>
      <c r="GCS38"/>
      <c r="GCT38"/>
      <c r="GCU38"/>
      <c r="GCV38"/>
      <c r="GCW38"/>
      <c r="GCX38"/>
      <c r="GCY38"/>
      <c r="GCZ38"/>
      <c r="GDA38"/>
      <c r="GDB38"/>
      <c r="GDC38"/>
      <c r="GDD38"/>
      <c r="GDE38"/>
      <c r="GDF38"/>
      <c r="GDG38"/>
      <c r="GDH38"/>
      <c r="GDI38"/>
      <c r="GDJ38"/>
      <c r="GDK38"/>
      <c r="GDL38"/>
      <c r="GDM38"/>
      <c r="GDN38"/>
      <c r="GDO38"/>
      <c r="GDP38"/>
      <c r="GDQ38"/>
      <c r="GDR38"/>
      <c r="GDS38"/>
      <c r="GDT38"/>
      <c r="GDU38"/>
      <c r="GDV38"/>
      <c r="GDW38"/>
      <c r="GDX38"/>
      <c r="GDY38"/>
      <c r="GDZ38"/>
      <c r="GEA38"/>
      <c r="GEB38"/>
      <c r="GEC38"/>
      <c r="GED38"/>
      <c r="GEE38"/>
      <c r="GEF38"/>
      <c r="GEG38"/>
      <c r="GEH38"/>
      <c r="GEI38"/>
      <c r="GEJ38"/>
      <c r="GEK38"/>
      <c r="GEL38"/>
      <c r="GEM38"/>
      <c r="GEN38"/>
      <c r="GEO38"/>
      <c r="GEP38"/>
      <c r="GEQ38"/>
      <c r="GER38"/>
      <c r="GES38"/>
      <c r="GET38"/>
      <c r="GEU38"/>
      <c r="GEV38"/>
      <c r="GEW38"/>
      <c r="GEX38"/>
      <c r="GEY38"/>
      <c r="GEZ38"/>
      <c r="GFA38"/>
      <c r="GFB38"/>
      <c r="GFC38"/>
      <c r="GFD38"/>
      <c r="GFE38"/>
      <c r="GFF38"/>
      <c r="GFG38"/>
      <c r="GFH38"/>
      <c r="GFI38"/>
      <c r="GFJ38"/>
      <c r="GFK38"/>
      <c r="GFL38"/>
      <c r="GFM38"/>
      <c r="GFN38"/>
      <c r="GFO38"/>
      <c r="GFP38"/>
      <c r="GFQ38"/>
      <c r="GFR38"/>
      <c r="GFS38"/>
      <c r="GFT38"/>
      <c r="GFU38"/>
      <c r="GFV38"/>
      <c r="GFW38"/>
      <c r="GFX38"/>
      <c r="GFY38"/>
      <c r="GFZ38"/>
      <c r="GGA38"/>
      <c r="GGB38"/>
      <c r="GGC38"/>
      <c r="GGD38"/>
      <c r="GGE38"/>
      <c r="GGF38"/>
      <c r="GGG38"/>
      <c r="GGH38"/>
      <c r="GGI38"/>
      <c r="GGJ38"/>
      <c r="GGK38"/>
      <c r="GGL38"/>
      <c r="GGM38"/>
      <c r="GGN38"/>
      <c r="GGO38"/>
      <c r="GGP38"/>
      <c r="GGQ38"/>
      <c r="GGR38"/>
      <c r="GGS38"/>
      <c r="GGT38"/>
      <c r="GGU38"/>
      <c r="GGV38"/>
      <c r="GGW38"/>
      <c r="GGX38"/>
      <c r="GGY38"/>
      <c r="GGZ38"/>
      <c r="GHA38"/>
      <c r="GHB38"/>
      <c r="GHC38"/>
      <c r="GHD38"/>
      <c r="GHE38"/>
      <c r="GHF38"/>
      <c r="GHG38"/>
      <c r="GHH38"/>
      <c r="GHI38"/>
      <c r="GHJ38"/>
      <c r="GHK38"/>
      <c r="GHL38"/>
      <c r="GHM38"/>
      <c r="GHN38"/>
      <c r="GHO38"/>
      <c r="GHP38"/>
      <c r="GHQ38"/>
      <c r="GHR38"/>
      <c r="GHS38"/>
      <c r="GHT38"/>
      <c r="GHU38"/>
      <c r="GHV38"/>
      <c r="GHW38"/>
      <c r="GHX38"/>
      <c r="GHY38"/>
      <c r="GHZ38"/>
      <c r="GIA38"/>
      <c r="GIB38"/>
      <c r="GIC38"/>
      <c r="GID38"/>
      <c r="GIE38"/>
      <c r="GIF38"/>
      <c r="GIG38"/>
      <c r="GIH38"/>
      <c r="GII38"/>
      <c r="GIJ38"/>
      <c r="GIK38"/>
      <c r="GIL38"/>
      <c r="GIM38"/>
      <c r="GIN38"/>
      <c r="GIO38"/>
      <c r="GIP38"/>
      <c r="GIQ38"/>
      <c r="GIR38"/>
      <c r="GIS38"/>
      <c r="GIT38"/>
      <c r="GIU38"/>
      <c r="GIV38"/>
      <c r="GIW38"/>
      <c r="GIX38"/>
      <c r="GIY38"/>
      <c r="GIZ38"/>
      <c r="GJA38"/>
      <c r="GJB38"/>
      <c r="GJC38"/>
      <c r="GJD38"/>
      <c r="GJE38"/>
      <c r="GJF38"/>
      <c r="GJG38"/>
      <c r="GJH38"/>
      <c r="GJI38"/>
      <c r="GJJ38"/>
      <c r="GJK38"/>
      <c r="GJL38"/>
      <c r="GJM38"/>
      <c r="GJN38"/>
      <c r="GJO38"/>
      <c r="GJP38"/>
      <c r="GJQ38"/>
      <c r="GJR38"/>
      <c r="GJS38"/>
      <c r="GJT38"/>
      <c r="GJU38"/>
      <c r="GJV38"/>
      <c r="GJW38"/>
      <c r="GJX38"/>
      <c r="GJY38"/>
      <c r="GJZ38"/>
      <c r="GKA38"/>
      <c r="GKB38"/>
      <c r="GKC38"/>
      <c r="GKD38"/>
      <c r="GKE38"/>
      <c r="GKF38"/>
      <c r="GKG38"/>
      <c r="GKH38"/>
      <c r="GKI38"/>
      <c r="GKJ38"/>
      <c r="GKK38"/>
      <c r="GKL38"/>
      <c r="GKM38"/>
      <c r="GKN38"/>
      <c r="GKO38"/>
      <c r="GKP38"/>
      <c r="GKQ38"/>
      <c r="GKR38"/>
      <c r="GKS38"/>
      <c r="GKT38"/>
      <c r="GKU38"/>
      <c r="GKV38"/>
      <c r="GKW38"/>
      <c r="GKX38"/>
      <c r="GKY38"/>
      <c r="GKZ38"/>
      <c r="GLA38"/>
      <c r="GLB38"/>
      <c r="GLC38"/>
      <c r="GLD38"/>
      <c r="GLE38"/>
      <c r="GLF38"/>
      <c r="GLG38"/>
      <c r="GLH38"/>
      <c r="GLI38"/>
      <c r="GLJ38"/>
      <c r="GLK38"/>
      <c r="GLL38"/>
      <c r="GLM38"/>
      <c r="GLN38"/>
      <c r="GLO38"/>
      <c r="GLP38"/>
      <c r="GLQ38"/>
      <c r="GLR38"/>
      <c r="GLS38"/>
      <c r="GLT38"/>
      <c r="GLU38"/>
      <c r="GLV38"/>
      <c r="GLW38"/>
      <c r="GLX38"/>
      <c r="GLY38"/>
      <c r="GLZ38"/>
      <c r="GMA38"/>
      <c r="GMB38"/>
      <c r="GMC38"/>
      <c r="GMD38"/>
      <c r="GME38"/>
      <c r="GMF38"/>
      <c r="GMG38"/>
      <c r="GMH38"/>
      <c r="GMI38"/>
      <c r="GMJ38"/>
      <c r="GMK38"/>
      <c r="GML38"/>
      <c r="GMM38"/>
      <c r="GMN38"/>
      <c r="GMO38"/>
      <c r="GMP38"/>
      <c r="GMQ38"/>
      <c r="GMR38"/>
      <c r="GMS38"/>
      <c r="GMT38"/>
      <c r="GMU38"/>
      <c r="GMV38"/>
      <c r="GMW38"/>
      <c r="GMX38"/>
      <c r="GMY38"/>
      <c r="GMZ38"/>
      <c r="GNA38"/>
      <c r="GNB38"/>
      <c r="GNC38"/>
      <c r="GND38"/>
      <c r="GNE38"/>
      <c r="GNF38"/>
      <c r="GNG38"/>
      <c r="GNH38"/>
      <c r="GNI38"/>
      <c r="GNJ38"/>
      <c r="GNK38"/>
      <c r="GNL38"/>
      <c r="GNM38"/>
      <c r="GNN38"/>
      <c r="GNO38"/>
      <c r="GNP38"/>
      <c r="GNQ38"/>
      <c r="GNR38"/>
      <c r="GNS38"/>
      <c r="GNT38"/>
      <c r="GNU38"/>
      <c r="GNV38"/>
      <c r="GNW38"/>
      <c r="GNX38"/>
      <c r="GNY38"/>
      <c r="GNZ38"/>
      <c r="GOA38"/>
      <c r="GOB38"/>
      <c r="GOC38"/>
      <c r="GOD38"/>
      <c r="GOE38"/>
      <c r="GOF38"/>
      <c r="GOG38"/>
      <c r="GOH38"/>
      <c r="GOI38"/>
      <c r="GOJ38"/>
      <c r="GOK38"/>
      <c r="GOL38"/>
      <c r="GOM38"/>
      <c r="GON38"/>
      <c r="GOO38"/>
      <c r="GOP38"/>
      <c r="GOQ38"/>
      <c r="GOR38"/>
      <c r="GOS38"/>
      <c r="GOT38"/>
      <c r="GOU38"/>
      <c r="GOV38"/>
      <c r="GOW38"/>
      <c r="GOX38"/>
      <c r="GOY38"/>
      <c r="GOZ38"/>
      <c r="GPA38"/>
      <c r="GPB38"/>
      <c r="GPC38"/>
      <c r="GPD38"/>
      <c r="GPE38"/>
      <c r="GPF38"/>
      <c r="GPG38"/>
      <c r="GPH38"/>
      <c r="GPI38"/>
      <c r="GPJ38"/>
      <c r="GPK38"/>
      <c r="GPL38"/>
      <c r="GPM38"/>
      <c r="GPN38"/>
      <c r="GPO38"/>
      <c r="GPP38"/>
      <c r="GPQ38"/>
      <c r="GPR38"/>
      <c r="GPS38"/>
      <c r="GPT38"/>
      <c r="GPU38"/>
      <c r="GPV38"/>
      <c r="GPW38"/>
      <c r="GPX38"/>
      <c r="GPY38"/>
      <c r="GPZ38"/>
      <c r="GQA38"/>
      <c r="GQB38"/>
      <c r="GQC38"/>
      <c r="GQD38"/>
      <c r="GQE38"/>
      <c r="GQF38"/>
      <c r="GQG38"/>
      <c r="GQH38"/>
      <c r="GQI38"/>
      <c r="GQJ38"/>
      <c r="GQK38"/>
      <c r="GQL38"/>
      <c r="GQM38"/>
      <c r="GQN38"/>
      <c r="GQO38"/>
      <c r="GQP38"/>
      <c r="GQQ38"/>
      <c r="GQR38"/>
      <c r="GQS38"/>
      <c r="GQT38"/>
      <c r="GQU38"/>
      <c r="GQV38"/>
      <c r="GQW38"/>
      <c r="GQX38"/>
      <c r="GQY38"/>
      <c r="GQZ38"/>
      <c r="GRA38"/>
      <c r="GRB38"/>
      <c r="GRC38"/>
      <c r="GRD38"/>
      <c r="GRE38"/>
      <c r="GRF38"/>
      <c r="GRG38"/>
      <c r="GRH38"/>
      <c r="GRI38"/>
      <c r="GRJ38"/>
      <c r="GRK38"/>
      <c r="GRL38"/>
      <c r="GRM38"/>
      <c r="GRN38"/>
      <c r="GRO38"/>
      <c r="GRP38"/>
      <c r="GRQ38"/>
      <c r="GRR38"/>
      <c r="GRS38"/>
      <c r="GRT38"/>
      <c r="GRU38"/>
      <c r="GRV38"/>
      <c r="GRW38"/>
      <c r="GRX38"/>
      <c r="GRY38"/>
      <c r="GRZ38"/>
      <c r="GSA38"/>
      <c r="GSB38"/>
      <c r="GSC38"/>
      <c r="GSD38"/>
      <c r="GSE38"/>
      <c r="GSF38"/>
      <c r="GSG38"/>
      <c r="GSH38"/>
      <c r="GSI38"/>
      <c r="GSJ38"/>
      <c r="GSK38"/>
      <c r="GSL38"/>
      <c r="GSM38"/>
      <c r="GSN38"/>
      <c r="GSO38"/>
      <c r="GSP38"/>
      <c r="GSQ38"/>
      <c r="GSR38"/>
      <c r="GSS38"/>
      <c r="GST38"/>
      <c r="GSU38"/>
      <c r="GSV38"/>
      <c r="GSW38"/>
      <c r="GSX38"/>
      <c r="GSY38"/>
      <c r="GSZ38"/>
      <c r="GTA38"/>
      <c r="GTB38"/>
      <c r="GTC38"/>
      <c r="GTD38"/>
      <c r="GTE38"/>
      <c r="GTF38"/>
      <c r="GTG38"/>
      <c r="GTH38"/>
      <c r="GTI38"/>
      <c r="GTJ38"/>
      <c r="GTK38"/>
      <c r="GTL38"/>
      <c r="GTM38"/>
      <c r="GTN38"/>
      <c r="GTO38"/>
      <c r="GTP38"/>
      <c r="GTQ38"/>
      <c r="GTR38"/>
      <c r="GTS38"/>
      <c r="GTT38"/>
      <c r="GTU38"/>
      <c r="GTV38"/>
      <c r="GTW38"/>
      <c r="GTX38"/>
      <c r="GTY38"/>
      <c r="GTZ38"/>
      <c r="GUA38"/>
      <c r="GUB38"/>
      <c r="GUC38"/>
      <c r="GUD38"/>
      <c r="GUE38"/>
      <c r="GUF38"/>
      <c r="GUG38"/>
      <c r="GUH38"/>
      <c r="GUI38"/>
      <c r="GUJ38"/>
      <c r="GUK38"/>
      <c r="GUL38"/>
      <c r="GUM38"/>
      <c r="GUN38"/>
      <c r="GUO38"/>
      <c r="GUP38"/>
      <c r="GUQ38"/>
      <c r="GUR38"/>
      <c r="GUS38"/>
      <c r="GUT38"/>
      <c r="GUU38"/>
      <c r="GUV38"/>
      <c r="GUW38"/>
      <c r="GUX38"/>
      <c r="GUY38"/>
      <c r="GUZ38"/>
      <c r="GVA38"/>
      <c r="GVB38"/>
      <c r="GVC38"/>
      <c r="GVD38"/>
      <c r="GVE38"/>
      <c r="GVF38"/>
      <c r="GVG38"/>
      <c r="GVH38"/>
      <c r="GVI38"/>
      <c r="GVJ38"/>
      <c r="GVK38"/>
      <c r="GVL38"/>
      <c r="GVM38"/>
      <c r="GVN38"/>
      <c r="GVO38"/>
      <c r="GVP38"/>
      <c r="GVQ38"/>
      <c r="GVR38"/>
      <c r="GVS38"/>
      <c r="GVT38"/>
      <c r="GVU38"/>
      <c r="GVV38"/>
      <c r="GVW38"/>
      <c r="GVX38"/>
      <c r="GVY38"/>
      <c r="GVZ38"/>
      <c r="GWA38"/>
      <c r="GWB38"/>
      <c r="GWC38"/>
      <c r="GWD38"/>
      <c r="GWE38"/>
      <c r="GWF38"/>
      <c r="GWG38"/>
      <c r="GWH38"/>
      <c r="GWI38"/>
      <c r="GWJ38"/>
      <c r="GWK38"/>
      <c r="GWL38"/>
      <c r="GWM38"/>
      <c r="GWN38"/>
      <c r="GWO38"/>
      <c r="GWP38"/>
      <c r="GWQ38"/>
      <c r="GWR38"/>
      <c r="GWS38"/>
      <c r="GWT38"/>
      <c r="GWU38"/>
      <c r="GWV38"/>
      <c r="GWW38"/>
      <c r="GWX38"/>
      <c r="GWY38"/>
      <c r="GWZ38"/>
      <c r="GXA38"/>
      <c r="GXB38"/>
      <c r="GXC38"/>
      <c r="GXD38"/>
      <c r="GXE38"/>
      <c r="GXF38"/>
      <c r="GXG38"/>
      <c r="GXH38"/>
      <c r="GXI38"/>
      <c r="GXJ38"/>
      <c r="GXK38"/>
      <c r="GXL38"/>
      <c r="GXM38"/>
      <c r="GXN38"/>
      <c r="GXO38"/>
      <c r="GXP38"/>
      <c r="GXQ38"/>
      <c r="GXR38"/>
      <c r="GXS38"/>
      <c r="GXT38"/>
      <c r="GXU38"/>
      <c r="GXV38"/>
      <c r="GXW38"/>
      <c r="GXX38"/>
      <c r="GXY38"/>
      <c r="GXZ38"/>
      <c r="GYA38"/>
      <c r="GYB38"/>
      <c r="GYC38"/>
      <c r="GYD38"/>
      <c r="GYE38"/>
      <c r="GYF38"/>
      <c r="GYG38"/>
      <c r="GYH38"/>
      <c r="GYI38"/>
      <c r="GYJ38"/>
      <c r="GYK38"/>
      <c r="GYL38"/>
      <c r="GYM38"/>
      <c r="GYN38"/>
      <c r="GYO38"/>
      <c r="GYP38"/>
      <c r="GYQ38"/>
      <c r="GYR38"/>
      <c r="GYS38"/>
      <c r="GYT38"/>
      <c r="GYU38"/>
      <c r="GYV38"/>
      <c r="GYW38"/>
      <c r="GYX38"/>
      <c r="GYY38"/>
      <c r="GYZ38"/>
      <c r="GZA38"/>
      <c r="GZB38"/>
      <c r="GZC38"/>
      <c r="GZD38"/>
      <c r="GZE38"/>
      <c r="GZF38"/>
      <c r="GZG38"/>
      <c r="GZH38"/>
      <c r="GZI38"/>
      <c r="GZJ38"/>
      <c r="GZK38"/>
      <c r="GZL38"/>
      <c r="GZM38"/>
      <c r="GZN38"/>
      <c r="GZO38"/>
      <c r="GZP38"/>
      <c r="GZQ38"/>
      <c r="GZR38"/>
      <c r="GZS38"/>
      <c r="GZT38"/>
      <c r="GZU38"/>
      <c r="GZV38"/>
      <c r="GZW38"/>
      <c r="GZX38"/>
      <c r="GZY38"/>
      <c r="GZZ38"/>
      <c r="HAA38"/>
      <c r="HAB38"/>
      <c r="HAC38"/>
      <c r="HAD38"/>
      <c r="HAE38"/>
      <c r="HAF38"/>
      <c r="HAG38"/>
      <c r="HAH38"/>
      <c r="HAI38"/>
      <c r="HAJ38"/>
      <c r="HAK38"/>
      <c r="HAL38"/>
      <c r="HAM38"/>
      <c r="HAN38"/>
      <c r="HAO38"/>
      <c r="HAP38"/>
      <c r="HAQ38"/>
      <c r="HAR38"/>
      <c r="HAS38"/>
      <c r="HAT38"/>
      <c r="HAU38"/>
      <c r="HAV38"/>
      <c r="HAW38"/>
      <c r="HAX38"/>
      <c r="HAY38"/>
      <c r="HAZ38"/>
      <c r="HBA38"/>
      <c r="HBB38"/>
      <c r="HBC38"/>
      <c r="HBD38"/>
      <c r="HBE38"/>
      <c r="HBF38"/>
      <c r="HBG38"/>
      <c r="HBH38"/>
      <c r="HBI38"/>
      <c r="HBJ38"/>
      <c r="HBK38"/>
      <c r="HBL38"/>
      <c r="HBM38"/>
      <c r="HBN38"/>
      <c r="HBO38"/>
      <c r="HBP38"/>
      <c r="HBQ38"/>
      <c r="HBR38"/>
      <c r="HBS38"/>
      <c r="HBT38"/>
      <c r="HBU38"/>
      <c r="HBV38"/>
      <c r="HBW38"/>
      <c r="HBX38"/>
      <c r="HBY38"/>
      <c r="HBZ38"/>
      <c r="HCA38"/>
      <c r="HCB38"/>
      <c r="HCC38"/>
      <c r="HCD38"/>
      <c r="HCE38"/>
      <c r="HCF38"/>
      <c r="HCG38"/>
      <c r="HCH38"/>
      <c r="HCI38"/>
      <c r="HCJ38"/>
      <c r="HCK38"/>
      <c r="HCL38"/>
      <c r="HCM38"/>
      <c r="HCN38"/>
      <c r="HCO38"/>
      <c r="HCP38"/>
      <c r="HCQ38"/>
      <c r="HCR38"/>
      <c r="HCS38"/>
      <c r="HCT38"/>
      <c r="HCU38"/>
      <c r="HCV38"/>
      <c r="HCW38"/>
      <c r="HCX38"/>
      <c r="HCY38"/>
      <c r="HCZ38"/>
      <c r="HDA38"/>
      <c r="HDB38"/>
      <c r="HDC38"/>
      <c r="HDD38"/>
      <c r="HDE38"/>
      <c r="HDF38"/>
      <c r="HDG38"/>
      <c r="HDH38"/>
      <c r="HDI38"/>
      <c r="HDJ38"/>
      <c r="HDK38"/>
      <c r="HDL38"/>
      <c r="HDM38"/>
      <c r="HDN38"/>
      <c r="HDO38"/>
      <c r="HDP38"/>
      <c r="HDQ38"/>
      <c r="HDR38"/>
      <c r="HDS38"/>
      <c r="HDT38"/>
      <c r="HDU38"/>
      <c r="HDV38"/>
      <c r="HDW38"/>
      <c r="HDX38"/>
      <c r="HDY38"/>
      <c r="HDZ38"/>
      <c r="HEA38"/>
      <c r="HEB38"/>
      <c r="HEC38"/>
      <c r="HED38"/>
      <c r="HEE38"/>
      <c r="HEF38"/>
      <c r="HEG38"/>
      <c r="HEH38"/>
      <c r="HEI38"/>
      <c r="HEJ38"/>
      <c r="HEK38"/>
      <c r="HEL38"/>
      <c r="HEM38"/>
      <c r="HEN38"/>
      <c r="HEO38"/>
      <c r="HEP38"/>
      <c r="HEQ38"/>
      <c r="HER38"/>
      <c r="HES38"/>
      <c r="HET38"/>
      <c r="HEU38"/>
      <c r="HEV38"/>
      <c r="HEW38"/>
      <c r="HEX38"/>
      <c r="HEY38"/>
      <c r="HEZ38"/>
      <c r="HFA38"/>
      <c r="HFB38"/>
      <c r="HFC38"/>
      <c r="HFD38"/>
      <c r="HFE38"/>
      <c r="HFF38"/>
      <c r="HFG38"/>
      <c r="HFH38"/>
      <c r="HFI38"/>
      <c r="HFJ38"/>
      <c r="HFK38"/>
      <c r="HFL38"/>
      <c r="HFM38"/>
      <c r="HFN38"/>
      <c r="HFO38"/>
      <c r="HFP38"/>
      <c r="HFQ38"/>
      <c r="HFR38"/>
      <c r="HFS38"/>
      <c r="HFT38"/>
      <c r="HFU38"/>
      <c r="HFV38"/>
      <c r="HFW38"/>
      <c r="HFX38"/>
      <c r="HFY38"/>
      <c r="HFZ38"/>
      <c r="HGA38"/>
      <c r="HGB38"/>
      <c r="HGC38"/>
      <c r="HGD38"/>
      <c r="HGE38"/>
      <c r="HGF38"/>
      <c r="HGG38"/>
      <c r="HGH38"/>
      <c r="HGI38"/>
      <c r="HGJ38"/>
      <c r="HGK38"/>
      <c r="HGL38"/>
      <c r="HGM38"/>
      <c r="HGN38"/>
      <c r="HGO38"/>
      <c r="HGP38"/>
      <c r="HGQ38"/>
      <c r="HGR38"/>
      <c r="HGS38"/>
      <c r="HGT38"/>
      <c r="HGU38"/>
      <c r="HGV38"/>
      <c r="HGW38"/>
      <c r="HGX38"/>
      <c r="HGY38"/>
      <c r="HGZ38"/>
      <c r="HHA38"/>
      <c r="HHB38"/>
      <c r="HHC38"/>
      <c r="HHD38"/>
      <c r="HHE38"/>
      <c r="HHF38"/>
      <c r="HHG38"/>
      <c r="HHH38"/>
      <c r="HHI38"/>
      <c r="HHJ38"/>
      <c r="HHK38"/>
      <c r="HHL38"/>
      <c r="HHM38"/>
      <c r="HHN38"/>
      <c r="HHO38"/>
      <c r="HHP38"/>
      <c r="HHQ38"/>
      <c r="HHR38"/>
      <c r="HHS38"/>
      <c r="HHT38"/>
      <c r="HHU38"/>
      <c r="HHV38"/>
      <c r="HHW38"/>
      <c r="HHX38"/>
      <c r="HHY38"/>
      <c r="HHZ38"/>
      <c r="HIA38"/>
      <c r="HIB38"/>
      <c r="HIC38"/>
      <c r="HID38"/>
      <c r="HIE38"/>
      <c r="HIF38"/>
      <c r="HIG38"/>
      <c r="HIH38"/>
      <c r="HII38"/>
      <c r="HIJ38"/>
      <c r="HIK38"/>
      <c r="HIL38"/>
      <c r="HIM38"/>
      <c r="HIN38"/>
      <c r="HIO38"/>
      <c r="HIP38"/>
      <c r="HIQ38"/>
      <c r="HIR38"/>
      <c r="HIS38"/>
      <c r="HIT38"/>
      <c r="HIU38"/>
      <c r="HIV38"/>
      <c r="HIW38"/>
      <c r="HIX38"/>
      <c r="HIY38"/>
      <c r="HIZ38"/>
      <c r="HJA38"/>
      <c r="HJB38"/>
      <c r="HJC38"/>
      <c r="HJD38"/>
      <c r="HJE38"/>
      <c r="HJF38"/>
      <c r="HJG38"/>
      <c r="HJH38"/>
      <c r="HJI38"/>
      <c r="HJJ38"/>
      <c r="HJK38"/>
      <c r="HJL38"/>
      <c r="HJM38"/>
      <c r="HJN38"/>
      <c r="HJO38"/>
      <c r="HJP38"/>
      <c r="HJQ38"/>
      <c r="HJR38"/>
      <c r="HJS38"/>
      <c r="HJT38"/>
      <c r="HJU38"/>
      <c r="HJV38"/>
      <c r="HJW38"/>
      <c r="HJX38"/>
      <c r="HJY38"/>
      <c r="HJZ38"/>
      <c r="HKA38"/>
      <c r="HKB38"/>
      <c r="HKC38"/>
      <c r="HKD38"/>
      <c r="HKE38"/>
      <c r="HKF38"/>
      <c r="HKG38"/>
      <c r="HKH38"/>
      <c r="HKI38"/>
      <c r="HKJ38"/>
      <c r="HKK38"/>
      <c r="HKL38"/>
      <c r="HKM38"/>
      <c r="HKN38"/>
      <c r="HKO38"/>
      <c r="HKP38"/>
      <c r="HKQ38"/>
      <c r="HKR38"/>
      <c r="HKS38"/>
      <c r="HKT38"/>
      <c r="HKU38"/>
      <c r="HKV38"/>
      <c r="HKW38"/>
      <c r="HKX38"/>
      <c r="HKY38"/>
      <c r="HKZ38"/>
      <c r="HLA38"/>
      <c r="HLB38"/>
      <c r="HLC38"/>
      <c r="HLD38"/>
      <c r="HLE38"/>
      <c r="HLF38"/>
      <c r="HLG38"/>
      <c r="HLH38"/>
      <c r="HLI38"/>
      <c r="HLJ38"/>
      <c r="HLK38"/>
      <c r="HLL38"/>
      <c r="HLM38"/>
      <c r="HLN38"/>
      <c r="HLO38"/>
      <c r="HLP38"/>
      <c r="HLQ38"/>
      <c r="HLR38"/>
      <c r="HLS38"/>
      <c r="HLT38"/>
      <c r="HLU38"/>
      <c r="HLV38"/>
      <c r="HLW38"/>
      <c r="HLX38"/>
      <c r="HLY38"/>
      <c r="HLZ38"/>
      <c r="HMA38"/>
      <c r="HMB38"/>
      <c r="HMC38"/>
      <c r="HMD38"/>
      <c r="HME38"/>
      <c r="HMF38"/>
      <c r="HMG38"/>
      <c r="HMH38"/>
      <c r="HMI38"/>
      <c r="HMJ38"/>
      <c r="HMK38"/>
      <c r="HML38"/>
      <c r="HMM38"/>
      <c r="HMN38"/>
      <c r="HMO38"/>
      <c r="HMP38"/>
      <c r="HMQ38"/>
      <c r="HMR38"/>
      <c r="HMS38"/>
      <c r="HMT38"/>
      <c r="HMU38"/>
      <c r="HMV38"/>
      <c r="HMW38"/>
      <c r="HMX38"/>
      <c r="HMY38"/>
      <c r="HMZ38"/>
      <c r="HNA38"/>
      <c r="HNB38"/>
      <c r="HNC38"/>
      <c r="HND38"/>
      <c r="HNE38"/>
      <c r="HNF38"/>
      <c r="HNG38"/>
      <c r="HNH38"/>
      <c r="HNI38"/>
      <c r="HNJ38"/>
      <c r="HNK38"/>
      <c r="HNL38"/>
      <c r="HNM38"/>
      <c r="HNN38"/>
      <c r="HNO38"/>
      <c r="HNP38"/>
      <c r="HNQ38"/>
      <c r="HNR38"/>
      <c r="HNS38"/>
      <c r="HNT38"/>
      <c r="HNU38"/>
      <c r="HNV38"/>
      <c r="HNW38"/>
      <c r="HNX38"/>
      <c r="HNY38"/>
      <c r="HNZ38"/>
      <c r="HOA38"/>
      <c r="HOB38"/>
      <c r="HOC38"/>
      <c r="HOD38"/>
      <c r="HOE38"/>
      <c r="HOF38"/>
      <c r="HOG38"/>
      <c r="HOH38"/>
      <c r="HOI38"/>
      <c r="HOJ38"/>
      <c r="HOK38"/>
      <c r="HOL38"/>
      <c r="HOM38"/>
      <c r="HON38"/>
      <c r="HOO38"/>
      <c r="HOP38"/>
      <c r="HOQ38"/>
      <c r="HOR38"/>
      <c r="HOS38"/>
      <c r="HOT38"/>
      <c r="HOU38"/>
      <c r="HOV38"/>
      <c r="HOW38"/>
      <c r="HOX38"/>
      <c r="HOY38"/>
      <c r="HOZ38"/>
      <c r="HPA38"/>
      <c r="HPB38"/>
      <c r="HPC38"/>
      <c r="HPD38"/>
      <c r="HPE38"/>
      <c r="HPF38"/>
      <c r="HPG38"/>
      <c r="HPH38"/>
      <c r="HPI38"/>
      <c r="HPJ38"/>
      <c r="HPK38"/>
      <c r="HPL38"/>
      <c r="HPM38"/>
      <c r="HPN38"/>
      <c r="HPO38"/>
      <c r="HPP38"/>
      <c r="HPQ38"/>
      <c r="HPR38"/>
      <c r="HPS38"/>
      <c r="HPT38"/>
      <c r="HPU38"/>
      <c r="HPV38"/>
      <c r="HPW38"/>
      <c r="HPX38"/>
      <c r="HPY38"/>
      <c r="HPZ38"/>
      <c r="HQA38"/>
      <c r="HQB38"/>
      <c r="HQC38"/>
      <c r="HQD38"/>
      <c r="HQE38"/>
      <c r="HQF38"/>
      <c r="HQG38"/>
      <c r="HQH38"/>
      <c r="HQI38"/>
      <c r="HQJ38"/>
      <c r="HQK38"/>
      <c r="HQL38"/>
      <c r="HQM38"/>
      <c r="HQN38"/>
      <c r="HQO38"/>
      <c r="HQP38"/>
      <c r="HQQ38"/>
      <c r="HQR38"/>
      <c r="HQS38"/>
      <c r="HQT38"/>
      <c r="HQU38"/>
      <c r="HQV38"/>
      <c r="HQW38"/>
      <c r="HQX38"/>
      <c r="HQY38"/>
      <c r="HQZ38"/>
      <c r="HRA38"/>
      <c r="HRB38"/>
      <c r="HRC38"/>
      <c r="HRD38"/>
      <c r="HRE38"/>
      <c r="HRF38"/>
      <c r="HRG38"/>
      <c r="HRH38"/>
      <c r="HRI38"/>
      <c r="HRJ38"/>
      <c r="HRK38"/>
      <c r="HRL38"/>
      <c r="HRM38"/>
      <c r="HRN38"/>
      <c r="HRO38"/>
      <c r="HRP38"/>
      <c r="HRQ38"/>
      <c r="HRR38"/>
      <c r="HRS38"/>
      <c r="HRT38"/>
      <c r="HRU38"/>
      <c r="HRV38"/>
      <c r="HRW38"/>
      <c r="HRX38"/>
      <c r="HRY38"/>
      <c r="HRZ38"/>
      <c r="HSA38"/>
      <c r="HSB38"/>
      <c r="HSC38"/>
      <c r="HSD38"/>
      <c r="HSE38"/>
      <c r="HSF38"/>
      <c r="HSG38"/>
      <c r="HSH38"/>
      <c r="HSI38"/>
      <c r="HSJ38"/>
      <c r="HSK38"/>
      <c r="HSL38"/>
      <c r="HSM38"/>
      <c r="HSN38"/>
      <c r="HSO38"/>
      <c r="HSP38"/>
      <c r="HSQ38"/>
      <c r="HSR38"/>
      <c r="HSS38"/>
      <c r="HST38"/>
      <c r="HSU38"/>
      <c r="HSV38"/>
      <c r="HSW38"/>
      <c r="HSX38"/>
      <c r="HSY38"/>
      <c r="HSZ38"/>
      <c r="HTA38"/>
      <c r="HTB38"/>
      <c r="HTC38"/>
      <c r="HTD38"/>
      <c r="HTE38"/>
      <c r="HTF38"/>
      <c r="HTG38"/>
      <c r="HTH38"/>
      <c r="HTI38"/>
      <c r="HTJ38"/>
      <c r="HTK38"/>
      <c r="HTL38"/>
      <c r="HTM38"/>
      <c r="HTN38"/>
      <c r="HTO38"/>
      <c r="HTP38"/>
      <c r="HTQ38"/>
      <c r="HTR38"/>
      <c r="HTS38"/>
      <c r="HTT38"/>
      <c r="HTU38"/>
      <c r="HTV38"/>
      <c r="HTW38"/>
      <c r="HTX38"/>
      <c r="HTY38"/>
      <c r="HTZ38"/>
      <c r="HUA38"/>
      <c r="HUB38"/>
      <c r="HUC38"/>
      <c r="HUD38"/>
      <c r="HUE38"/>
      <c r="HUF38"/>
      <c r="HUG38"/>
      <c r="HUH38"/>
      <c r="HUI38"/>
      <c r="HUJ38"/>
      <c r="HUK38"/>
      <c r="HUL38"/>
      <c r="HUM38"/>
      <c r="HUN38"/>
      <c r="HUO38"/>
      <c r="HUP38"/>
      <c r="HUQ38"/>
      <c r="HUR38"/>
      <c r="HUS38"/>
      <c r="HUT38"/>
      <c r="HUU38"/>
      <c r="HUV38"/>
      <c r="HUW38"/>
      <c r="HUX38"/>
      <c r="HUY38"/>
      <c r="HUZ38"/>
      <c r="HVA38"/>
      <c r="HVB38"/>
      <c r="HVC38"/>
      <c r="HVD38"/>
      <c r="HVE38"/>
      <c r="HVF38"/>
      <c r="HVG38"/>
      <c r="HVH38"/>
      <c r="HVI38"/>
      <c r="HVJ38"/>
      <c r="HVK38"/>
      <c r="HVL38"/>
      <c r="HVM38"/>
      <c r="HVN38"/>
      <c r="HVO38"/>
      <c r="HVP38"/>
      <c r="HVQ38"/>
      <c r="HVR38"/>
      <c r="HVS38"/>
      <c r="HVT38"/>
      <c r="HVU38"/>
      <c r="HVV38"/>
      <c r="HVW38"/>
      <c r="HVX38"/>
      <c r="HVY38"/>
      <c r="HVZ38"/>
      <c r="HWA38"/>
      <c r="HWB38"/>
      <c r="HWC38"/>
      <c r="HWD38"/>
      <c r="HWE38"/>
      <c r="HWF38"/>
      <c r="HWG38"/>
      <c r="HWH38"/>
      <c r="HWI38"/>
      <c r="HWJ38"/>
      <c r="HWK38"/>
      <c r="HWL38"/>
      <c r="HWM38"/>
      <c r="HWN38"/>
      <c r="HWO38"/>
      <c r="HWP38"/>
      <c r="HWQ38"/>
      <c r="HWR38"/>
      <c r="HWS38"/>
      <c r="HWT38"/>
      <c r="HWU38"/>
      <c r="HWV38"/>
      <c r="HWW38"/>
      <c r="HWX38"/>
      <c r="HWY38"/>
      <c r="HWZ38"/>
      <c r="HXA38"/>
      <c r="HXB38"/>
      <c r="HXC38"/>
      <c r="HXD38"/>
      <c r="HXE38"/>
      <c r="HXF38"/>
      <c r="HXG38"/>
      <c r="HXH38"/>
      <c r="HXI38"/>
      <c r="HXJ38"/>
      <c r="HXK38"/>
      <c r="HXL38"/>
      <c r="HXM38"/>
      <c r="HXN38"/>
      <c r="HXO38"/>
      <c r="HXP38"/>
      <c r="HXQ38"/>
      <c r="HXR38"/>
      <c r="HXS38"/>
      <c r="HXT38"/>
      <c r="HXU38"/>
      <c r="HXV38"/>
      <c r="HXW38"/>
      <c r="HXX38"/>
      <c r="HXY38"/>
      <c r="HXZ38"/>
      <c r="HYA38"/>
      <c r="HYB38"/>
      <c r="HYC38"/>
      <c r="HYD38"/>
      <c r="HYE38"/>
      <c r="HYF38"/>
      <c r="HYG38"/>
      <c r="HYH38"/>
      <c r="HYI38"/>
      <c r="HYJ38"/>
      <c r="HYK38"/>
      <c r="HYL38"/>
      <c r="HYM38"/>
      <c r="HYN38"/>
      <c r="HYO38"/>
      <c r="HYP38"/>
      <c r="HYQ38"/>
      <c r="HYR38"/>
      <c r="HYS38"/>
      <c r="HYT38"/>
      <c r="HYU38"/>
      <c r="HYV38"/>
      <c r="HYW38"/>
      <c r="HYX38"/>
      <c r="HYY38"/>
      <c r="HYZ38"/>
      <c r="HZA38"/>
      <c r="HZB38"/>
      <c r="HZC38"/>
      <c r="HZD38"/>
      <c r="HZE38"/>
      <c r="HZF38"/>
      <c r="HZG38"/>
      <c r="HZH38"/>
      <c r="HZI38"/>
      <c r="HZJ38"/>
      <c r="HZK38"/>
      <c r="HZL38"/>
      <c r="HZM38"/>
      <c r="HZN38"/>
      <c r="HZO38"/>
      <c r="HZP38"/>
      <c r="HZQ38"/>
      <c r="HZR38"/>
      <c r="HZS38"/>
      <c r="HZT38"/>
      <c r="HZU38"/>
      <c r="HZV38"/>
      <c r="HZW38"/>
      <c r="HZX38"/>
      <c r="HZY38"/>
      <c r="HZZ38"/>
      <c r="IAA38"/>
      <c r="IAB38"/>
      <c r="IAC38"/>
      <c r="IAD38"/>
      <c r="IAE38"/>
      <c r="IAF38"/>
      <c r="IAG38"/>
      <c r="IAH38"/>
      <c r="IAI38"/>
      <c r="IAJ38"/>
      <c r="IAK38"/>
      <c r="IAL38"/>
      <c r="IAM38"/>
      <c r="IAN38"/>
      <c r="IAO38"/>
      <c r="IAP38"/>
      <c r="IAQ38"/>
      <c r="IAR38"/>
      <c r="IAS38"/>
      <c r="IAT38"/>
      <c r="IAU38"/>
      <c r="IAV38"/>
      <c r="IAW38"/>
      <c r="IAX38"/>
      <c r="IAY38"/>
      <c r="IAZ38"/>
      <c r="IBA38"/>
      <c r="IBB38"/>
      <c r="IBC38"/>
      <c r="IBD38"/>
      <c r="IBE38"/>
      <c r="IBF38"/>
      <c r="IBG38"/>
      <c r="IBH38"/>
      <c r="IBI38"/>
      <c r="IBJ38"/>
      <c r="IBK38"/>
      <c r="IBL38"/>
      <c r="IBM38"/>
      <c r="IBN38"/>
      <c r="IBO38"/>
      <c r="IBP38"/>
      <c r="IBQ38"/>
      <c r="IBR38"/>
      <c r="IBS38"/>
      <c r="IBT38"/>
      <c r="IBU38"/>
      <c r="IBV38"/>
      <c r="IBW38"/>
      <c r="IBX38"/>
      <c r="IBY38"/>
      <c r="IBZ38"/>
      <c r="ICA38"/>
      <c r="ICB38"/>
      <c r="ICC38"/>
      <c r="ICD38"/>
      <c r="ICE38"/>
      <c r="ICF38"/>
      <c r="ICG38"/>
      <c r="ICH38"/>
      <c r="ICI38"/>
      <c r="ICJ38"/>
      <c r="ICK38"/>
      <c r="ICL38"/>
      <c r="ICM38"/>
      <c r="ICN38"/>
      <c r="ICO38"/>
      <c r="ICP38"/>
      <c r="ICQ38"/>
      <c r="ICR38"/>
      <c r="ICS38"/>
      <c r="ICT38"/>
      <c r="ICU38"/>
      <c r="ICV38"/>
      <c r="ICW38"/>
      <c r="ICX38"/>
      <c r="ICY38"/>
      <c r="ICZ38"/>
      <c r="IDA38"/>
      <c r="IDB38"/>
      <c r="IDC38"/>
      <c r="IDD38"/>
      <c r="IDE38"/>
      <c r="IDF38"/>
      <c r="IDG38"/>
      <c r="IDH38"/>
      <c r="IDI38"/>
      <c r="IDJ38"/>
      <c r="IDK38"/>
      <c r="IDL38"/>
      <c r="IDM38"/>
      <c r="IDN38"/>
      <c r="IDO38"/>
      <c r="IDP38"/>
      <c r="IDQ38"/>
      <c r="IDR38"/>
      <c r="IDS38"/>
      <c r="IDT38"/>
      <c r="IDU38"/>
      <c r="IDV38"/>
      <c r="IDW38"/>
      <c r="IDX38"/>
      <c r="IDY38"/>
      <c r="IDZ38"/>
      <c r="IEA38"/>
      <c r="IEB38"/>
      <c r="IEC38"/>
      <c r="IED38"/>
      <c r="IEE38"/>
      <c r="IEF38"/>
      <c r="IEG38"/>
      <c r="IEH38"/>
      <c r="IEI38"/>
      <c r="IEJ38"/>
      <c r="IEK38"/>
      <c r="IEL38"/>
      <c r="IEM38"/>
      <c r="IEN38"/>
      <c r="IEO38"/>
      <c r="IEP38"/>
      <c r="IEQ38"/>
      <c r="IER38"/>
      <c r="IES38"/>
      <c r="IET38"/>
      <c r="IEU38"/>
      <c r="IEV38"/>
      <c r="IEW38"/>
      <c r="IEX38"/>
      <c r="IEY38"/>
      <c r="IEZ38"/>
      <c r="IFA38"/>
      <c r="IFB38"/>
      <c r="IFC38"/>
      <c r="IFD38"/>
      <c r="IFE38"/>
      <c r="IFF38"/>
      <c r="IFG38"/>
      <c r="IFH38"/>
      <c r="IFI38"/>
      <c r="IFJ38"/>
      <c r="IFK38"/>
      <c r="IFL38"/>
      <c r="IFM38"/>
      <c r="IFN38"/>
      <c r="IFO38"/>
      <c r="IFP38"/>
      <c r="IFQ38"/>
      <c r="IFR38"/>
      <c r="IFS38"/>
      <c r="IFT38"/>
      <c r="IFU38"/>
      <c r="IFV38"/>
      <c r="IFW38"/>
      <c r="IFX38"/>
      <c r="IFY38"/>
      <c r="IFZ38"/>
      <c r="IGA38"/>
      <c r="IGB38"/>
      <c r="IGC38"/>
      <c r="IGD38"/>
      <c r="IGE38"/>
      <c r="IGF38"/>
      <c r="IGG38"/>
      <c r="IGH38"/>
      <c r="IGI38"/>
      <c r="IGJ38"/>
      <c r="IGK38"/>
      <c r="IGL38"/>
      <c r="IGM38"/>
      <c r="IGN38"/>
      <c r="IGO38"/>
      <c r="IGP38"/>
      <c r="IGQ38"/>
      <c r="IGR38"/>
      <c r="IGS38"/>
      <c r="IGT38"/>
      <c r="IGU38"/>
      <c r="IGV38"/>
      <c r="IGW38"/>
      <c r="IGX38"/>
      <c r="IGY38"/>
      <c r="IGZ38"/>
      <c r="IHA38"/>
      <c r="IHB38"/>
      <c r="IHC38"/>
      <c r="IHD38"/>
      <c r="IHE38"/>
      <c r="IHF38"/>
      <c r="IHG38"/>
      <c r="IHH38"/>
      <c r="IHI38"/>
      <c r="IHJ38"/>
      <c r="IHK38"/>
      <c r="IHL38"/>
      <c r="IHM38"/>
      <c r="IHN38"/>
      <c r="IHO38"/>
      <c r="IHP38"/>
      <c r="IHQ38"/>
      <c r="IHR38"/>
      <c r="IHS38"/>
      <c r="IHT38"/>
      <c r="IHU38"/>
      <c r="IHV38"/>
      <c r="IHW38"/>
      <c r="IHX38"/>
      <c r="IHY38"/>
      <c r="IHZ38"/>
      <c r="IIA38"/>
      <c r="IIB38"/>
      <c r="IIC38"/>
      <c r="IID38"/>
      <c r="IIE38"/>
      <c r="IIF38"/>
      <c r="IIG38"/>
      <c r="IIH38"/>
      <c r="III38"/>
      <c r="IIJ38"/>
      <c r="IIK38"/>
      <c r="IIL38"/>
      <c r="IIM38"/>
      <c r="IIN38"/>
      <c r="IIO38"/>
      <c r="IIP38"/>
      <c r="IIQ38"/>
      <c r="IIR38"/>
      <c r="IIS38"/>
      <c r="IIT38"/>
      <c r="IIU38"/>
      <c r="IIV38"/>
      <c r="IIW38"/>
      <c r="IIX38"/>
      <c r="IIY38"/>
      <c r="IIZ38"/>
      <c r="IJA38"/>
      <c r="IJB38"/>
      <c r="IJC38"/>
      <c r="IJD38"/>
      <c r="IJE38"/>
      <c r="IJF38"/>
      <c r="IJG38"/>
      <c r="IJH38"/>
      <c r="IJI38"/>
      <c r="IJJ38"/>
      <c r="IJK38"/>
      <c r="IJL38"/>
      <c r="IJM38"/>
      <c r="IJN38"/>
      <c r="IJO38"/>
      <c r="IJP38"/>
      <c r="IJQ38"/>
      <c r="IJR38"/>
      <c r="IJS38"/>
      <c r="IJT38"/>
      <c r="IJU38"/>
      <c r="IJV38"/>
      <c r="IJW38"/>
      <c r="IJX38"/>
      <c r="IJY38"/>
      <c r="IJZ38"/>
      <c r="IKA38"/>
      <c r="IKB38"/>
      <c r="IKC38"/>
      <c r="IKD38"/>
      <c r="IKE38"/>
      <c r="IKF38"/>
      <c r="IKG38"/>
      <c r="IKH38"/>
      <c r="IKI38"/>
      <c r="IKJ38"/>
      <c r="IKK38"/>
      <c r="IKL38"/>
      <c r="IKM38"/>
      <c r="IKN38"/>
      <c r="IKO38"/>
      <c r="IKP38"/>
      <c r="IKQ38"/>
      <c r="IKR38"/>
      <c r="IKS38"/>
      <c r="IKT38"/>
      <c r="IKU38"/>
      <c r="IKV38"/>
      <c r="IKW38"/>
      <c r="IKX38"/>
      <c r="IKY38"/>
      <c r="IKZ38"/>
      <c r="ILA38"/>
      <c r="ILB38"/>
      <c r="ILC38"/>
      <c r="ILD38"/>
      <c r="ILE38"/>
      <c r="ILF38"/>
      <c r="ILG38"/>
      <c r="ILH38"/>
      <c r="ILI38"/>
      <c r="ILJ38"/>
      <c r="ILK38"/>
      <c r="ILL38"/>
      <c r="ILM38"/>
      <c r="ILN38"/>
      <c r="ILO38"/>
      <c r="ILP38"/>
      <c r="ILQ38"/>
      <c r="ILR38"/>
      <c r="ILS38"/>
      <c r="ILT38"/>
      <c r="ILU38"/>
      <c r="ILV38"/>
      <c r="ILW38"/>
      <c r="ILX38"/>
      <c r="ILY38"/>
      <c r="ILZ38"/>
      <c r="IMA38"/>
      <c r="IMB38"/>
      <c r="IMC38"/>
      <c r="IMD38"/>
      <c r="IME38"/>
      <c r="IMF38"/>
      <c r="IMG38"/>
      <c r="IMH38"/>
      <c r="IMI38"/>
      <c r="IMJ38"/>
      <c r="IMK38"/>
      <c r="IML38"/>
      <c r="IMM38"/>
      <c r="IMN38"/>
      <c r="IMO38"/>
      <c r="IMP38"/>
      <c r="IMQ38"/>
      <c r="IMR38"/>
      <c r="IMS38"/>
      <c r="IMT38"/>
      <c r="IMU38"/>
      <c r="IMV38"/>
      <c r="IMW38"/>
      <c r="IMX38"/>
      <c r="IMY38"/>
      <c r="IMZ38"/>
      <c r="INA38"/>
      <c r="INB38"/>
      <c r="INC38"/>
      <c r="IND38"/>
      <c r="INE38"/>
      <c r="INF38"/>
      <c r="ING38"/>
      <c r="INH38"/>
      <c r="INI38"/>
      <c r="INJ38"/>
      <c r="INK38"/>
      <c r="INL38"/>
      <c r="INM38"/>
      <c r="INN38"/>
      <c r="INO38"/>
      <c r="INP38"/>
      <c r="INQ38"/>
      <c r="INR38"/>
      <c r="INS38"/>
      <c r="INT38"/>
      <c r="INU38"/>
      <c r="INV38"/>
      <c r="INW38"/>
      <c r="INX38"/>
      <c r="INY38"/>
      <c r="INZ38"/>
      <c r="IOA38"/>
      <c r="IOB38"/>
      <c r="IOC38"/>
      <c r="IOD38"/>
      <c r="IOE38"/>
      <c r="IOF38"/>
      <c r="IOG38"/>
      <c r="IOH38"/>
      <c r="IOI38"/>
      <c r="IOJ38"/>
      <c r="IOK38"/>
      <c r="IOL38"/>
      <c r="IOM38"/>
      <c r="ION38"/>
      <c r="IOO38"/>
      <c r="IOP38"/>
      <c r="IOQ38"/>
      <c r="IOR38"/>
      <c r="IOS38"/>
      <c r="IOT38"/>
      <c r="IOU38"/>
      <c r="IOV38"/>
      <c r="IOW38"/>
      <c r="IOX38"/>
      <c r="IOY38"/>
      <c r="IOZ38"/>
      <c r="IPA38"/>
      <c r="IPB38"/>
      <c r="IPC38"/>
      <c r="IPD38"/>
      <c r="IPE38"/>
      <c r="IPF38"/>
      <c r="IPG38"/>
      <c r="IPH38"/>
      <c r="IPI38"/>
      <c r="IPJ38"/>
      <c r="IPK38"/>
      <c r="IPL38"/>
      <c r="IPM38"/>
      <c r="IPN38"/>
      <c r="IPO38"/>
      <c r="IPP38"/>
      <c r="IPQ38"/>
      <c r="IPR38"/>
      <c r="IPS38"/>
      <c r="IPT38"/>
      <c r="IPU38"/>
      <c r="IPV38"/>
      <c r="IPW38"/>
      <c r="IPX38"/>
      <c r="IPY38"/>
      <c r="IPZ38"/>
      <c r="IQA38"/>
      <c r="IQB38"/>
      <c r="IQC38"/>
      <c r="IQD38"/>
      <c r="IQE38"/>
      <c r="IQF38"/>
      <c r="IQG38"/>
      <c r="IQH38"/>
      <c r="IQI38"/>
      <c r="IQJ38"/>
      <c r="IQK38"/>
      <c r="IQL38"/>
      <c r="IQM38"/>
      <c r="IQN38"/>
      <c r="IQO38"/>
      <c r="IQP38"/>
      <c r="IQQ38"/>
      <c r="IQR38"/>
      <c r="IQS38"/>
      <c r="IQT38"/>
      <c r="IQU38"/>
      <c r="IQV38"/>
      <c r="IQW38"/>
      <c r="IQX38"/>
      <c r="IQY38"/>
      <c r="IQZ38"/>
      <c r="IRA38"/>
      <c r="IRB38"/>
      <c r="IRC38"/>
      <c r="IRD38"/>
      <c r="IRE38"/>
      <c r="IRF38"/>
      <c r="IRG38"/>
      <c r="IRH38"/>
      <c r="IRI38"/>
      <c r="IRJ38"/>
      <c r="IRK38"/>
      <c r="IRL38"/>
      <c r="IRM38"/>
      <c r="IRN38"/>
      <c r="IRO38"/>
      <c r="IRP38"/>
      <c r="IRQ38"/>
      <c r="IRR38"/>
      <c r="IRS38"/>
      <c r="IRT38"/>
      <c r="IRU38"/>
      <c r="IRV38"/>
      <c r="IRW38"/>
      <c r="IRX38"/>
      <c r="IRY38"/>
      <c r="IRZ38"/>
      <c r="ISA38"/>
      <c r="ISB38"/>
      <c r="ISC38"/>
      <c r="ISD38"/>
      <c r="ISE38"/>
      <c r="ISF38"/>
      <c r="ISG38"/>
      <c r="ISH38"/>
      <c r="ISI38"/>
      <c r="ISJ38"/>
      <c r="ISK38"/>
      <c r="ISL38"/>
      <c r="ISM38"/>
      <c r="ISN38"/>
      <c r="ISO38"/>
      <c r="ISP38"/>
      <c r="ISQ38"/>
      <c r="ISR38"/>
      <c r="ISS38"/>
      <c r="IST38"/>
      <c r="ISU38"/>
      <c r="ISV38"/>
      <c r="ISW38"/>
      <c r="ISX38"/>
      <c r="ISY38"/>
      <c r="ISZ38"/>
      <c r="ITA38"/>
      <c r="ITB38"/>
      <c r="ITC38"/>
      <c r="ITD38"/>
      <c r="ITE38"/>
      <c r="ITF38"/>
      <c r="ITG38"/>
      <c r="ITH38"/>
      <c r="ITI38"/>
      <c r="ITJ38"/>
      <c r="ITK38"/>
      <c r="ITL38"/>
      <c r="ITM38"/>
      <c r="ITN38"/>
      <c r="ITO38"/>
      <c r="ITP38"/>
      <c r="ITQ38"/>
      <c r="ITR38"/>
      <c r="ITS38"/>
      <c r="ITT38"/>
      <c r="ITU38"/>
      <c r="ITV38"/>
      <c r="ITW38"/>
      <c r="ITX38"/>
      <c r="ITY38"/>
      <c r="ITZ38"/>
      <c r="IUA38"/>
      <c r="IUB38"/>
      <c r="IUC38"/>
      <c r="IUD38"/>
      <c r="IUE38"/>
      <c r="IUF38"/>
      <c r="IUG38"/>
      <c r="IUH38"/>
      <c r="IUI38"/>
      <c r="IUJ38"/>
      <c r="IUK38"/>
      <c r="IUL38"/>
      <c r="IUM38"/>
      <c r="IUN38"/>
      <c r="IUO38"/>
      <c r="IUP38"/>
      <c r="IUQ38"/>
      <c r="IUR38"/>
      <c r="IUS38"/>
      <c r="IUT38"/>
      <c r="IUU38"/>
      <c r="IUV38"/>
      <c r="IUW38"/>
      <c r="IUX38"/>
      <c r="IUY38"/>
      <c r="IUZ38"/>
      <c r="IVA38"/>
      <c r="IVB38"/>
      <c r="IVC38"/>
      <c r="IVD38"/>
      <c r="IVE38"/>
      <c r="IVF38"/>
      <c r="IVG38"/>
      <c r="IVH38"/>
      <c r="IVI38"/>
      <c r="IVJ38"/>
      <c r="IVK38"/>
      <c r="IVL38"/>
      <c r="IVM38"/>
      <c r="IVN38"/>
      <c r="IVO38"/>
      <c r="IVP38"/>
      <c r="IVQ38"/>
      <c r="IVR38"/>
      <c r="IVS38"/>
      <c r="IVT38"/>
      <c r="IVU38"/>
      <c r="IVV38"/>
      <c r="IVW38"/>
      <c r="IVX38"/>
      <c r="IVY38"/>
      <c r="IVZ38"/>
      <c r="IWA38"/>
      <c r="IWB38"/>
      <c r="IWC38"/>
      <c r="IWD38"/>
      <c r="IWE38"/>
      <c r="IWF38"/>
      <c r="IWG38"/>
      <c r="IWH38"/>
      <c r="IWI38"/>
      <c r="IWJ38"/>
      <c r="IWK38"/>
      <c r="IWL38"/>
      <c r="IWM38"/>
      <c r="IWN38"/>
      <c r="IWO38"/>
      <c r="IWP38"/>
      <c r="IWQ38"/>
      <c r="IWR38"/>
      <c r="IWS38"/>
      <c r="IWT38"/>
      <c r="IWU38"/>
      <c r="IWV38"/>
      <c r="IWW38"/>
      <c r="IWX38"/>
      <c r="IWY38"/>
      <c r="IWZ38"/>
      <c r="IXA38"/>
      <c r="IXB38"/>
      <c r="IXC38"/>
      <c r="IXD38"/>
      <c r="IXE38"/>
      <c r="IXF38"/>
      <c r="IXG38"/>
      <c r="IXH38"/>
      <c r="IXI38"/>
      <c r="IXJ38"/>
      <c r="IXK38"/>
      <c r="IXL38"/>
      <c r="IXM38"/>
      <c r="IXN38"/>
      <c r="IXO38"/>
      <c r="IXP38"/>
      <c r="IXQ38"/>
      <c r="IXR38"/>
      <c r="IXS38"/>
      <c r="IXT38"/>
      <c r="IXU38"/>
      <c r="IXV38"/>
      <c r="IXW38"/>
      <c r="IXX38"/>
      <c r="IXY38"/>
      <c r="IXZ38"/>
      <c r="IYA38"/>
      <c r="IYB38"/>
      <c r="IYC38"/>
      <c r="IYD38"/>
      <c r="IYE38"/>
      <c r="IYF38"/>
      <c r="IYG38"/>
      <c r="IYH38"/>
      <c r="IYI38"/>
      <c r="IYJ38"/>
      <c r="IYK38"/>
      <c r="IYL38"/>
      <c r="IYM38"/>
      <c r="IYN38"/>
      <c r="IYO38"/>
      <c r="IYP38"/>
      <c r="IYQ38"/>
      <c r="IYR38"/>
      <c r="IYS38"/>
      <c r="IYT38"/>
      <c r="IYU38"/>
      <c r="IYV38"/>
      <c r="IYW38"/>
      <c r="IYX38"/>
      <c r="IYY38"/>
      <c r="IYZ38"/>
      <c r="IZA38"/>
      <c r="IZB38"/>
      <c r="IZC38"/>
      <c r="IZD38"/>
      <c r="IZE38"/>
      <c r="IZF38"/>
      <c r="IZG38"/>
      <c r="IZH38"/>
      <c r="IZI38"/>
      <c r="IZJ38"/>
      <c r="IZK38"/>
      <c r="IZL38"/>
      <c r="IZM38"/>
      <c r="IZN38"/>
      <c r="IZO38"/>
      <c r="IZP38"/>
      <c r="IZQ38"/>
      <c r="IZR38"/>
      <c r="IZS38"/>
      <c r="IZT38"/>
      <c r="IZU38"/>
      <c r="IZV38"/>
      <c r="IZW38"/>
      <c r="IZX38"/>
      <c r="IZY38"/>
      <c r="IZZ38"/>
      <c r="JAA38"/>
      <c r="JAB38"/>
      <c r="JAC38"/>
      <c r="JAD38"/>
      <c r="JAE38"/>
      <c r="JAF38"/>
      <c r="JAG38"/>
      <c r="JAH38"/>
      <c r="JAI38"/>
      <c r="JAJ38"/>
      <c r="JAK38"/>
      <c r="JAL38"/>
      <c r="JAM38"/>
      <c r="JAN38"/>
      <c r="JAO38"/>
      <c r="JAP38"/>
      <c r="JAQ38"/>
      <c r="JAR38"/>
      <c r="JAS38"/>
      <c r="JAT38"/>
      <c r="JAU38"/>
      <c r="JAV38"/>
      <c r="JAW38"/>
      <c r="JAX38"/>
      <c r="JAY38"/>
      <c r="JAZ38"/>
      <c r="JBA38"/>
      <c r="JBB38"/>
      <c r="JBC38"/>
      <c r="JBD38"/>
      <c r="JBE38"/>
      <c r="JBF38"/>
      <c r="JBG38"/>
      <c r="JBH38"/>
      <c r="JBI38"/>
      <c r="JBJ38"/>
      <c r="JBK38"/>
      <c r="JBL38"/>
      <c r="JBM38"/>
      <c r="JBN38"/>
      <c r="JBO38"/>
      <c r="JBP38"/>
      <c r="JBQ38"/>
      <c r="JBR38"/>
      <c r="JBS38"/>
      <c r="JBT38"/>
      <c r="JBU38"/>
      <c r="JBV38"/>
      <c r="JBW38"/>
      <c r="JBX38"/>
      <c r="JBY38"/>
      <c r="JBZ38"/>
      <c r="JCA38"/>
      <c r="JCB38"/>
      <c r="JCC38"/>
      <c r="JCD38"/>
      <c r="JCE38"/>
      <c r="JCF38"/>
      <c r="JCG38"/>
      <c r="JCH38"/>
      <c r="JCI38"/>
      <c r="JCJ38"/>
      <c r="JCK38"/>
      <c r="JCL38"/>
      <c r="JCM38"/>
      <c r="JCN38"/>
      <c r="JCO38"/>
      <c r="JCP38"/>
      <c r="JCQ38"/>
      <c r="JCR38"/>
      <c r="JCS38"/>
      <c r="JCT38"/>
      <c r="JCU38"/>
      <c r="JCV38"/>
      <c r="JCW38"/>
      <c r="JCX38"/>
      <c r="JCY38"/>
      <c r="JCZ38"/>
      <c r="JDA38"/>
      <c r="JDB38"/>
      <c r="JDC38"/>
      <c r="JDD38"/>
      <c r="JDE38"/>
      <c r="JDF38"/>
      <c r="JDG38"/>
      <c r="JDH38"/>
      <c r="JDI38"/>
      <c r="JDJ38"/>
      <c r="JDK38"/>
      <c r="JDL38"/>
      <c r="JDM38"/>
      <c r="JDN38"/>
      <c r="JDO38"/>
      <c r="JDP38"/>
      <c r="JDQ38"/>
      <c r="JDR38"/>
      <c r="JDS38"/>
      <c r="JDT38"/>
      <c r="JDU38"/>
      <c r="JDV38"/>
      <c r="JDW38"/>
      <c r="JDX38"/>
      <c r="JDY38"/>
      <c r="JDZ38"/>
      <c r="JEA38"/>
      <c r="JEB38"/>
      <c r="JEC38"/>
      <c r="JED38"/>
      <c r="JEE38"/>
      <c r="JEF38"/>
      <c r="JEG38"/>
      <c r="JEH38"/>
      <c r="JEI38"/>
      <c r="JEJ38"/>
      <c r="JEK38"/>
      <c r="JEL38"/>
      <c r="JEM38"/>
      <c r="JEN38"/>
      <c r="JEO38"/>
      <c r="JEP38"/>
      <c r="JEQ38"/>
      <c r="JER38"/>
      <c r="JES38"/>
      <c r="JET38"/>
      <c r="JEU38"/>
      <c r="JEV38"/>
      <c r="JEW38"/>
      <c r="JEX38"/>
      <c r="JEY38"/>
      <c r="JEZ38"/>
      <c r="JFA38"/>
      <c r="JFB38"/>
      <c r="JFC38"/>
      <c r="JFD38"/>
      <c r="JFE38"/>
      <c r="JFF38"/>
      <c r="JFG38"/>
      <c r="JFH38"/>
      <c r="JFI38"/>
      <c r="JFJ38"/>
      <c r="JFK38"/>
      <c r="JFL38"/>
      <c r="JFM38"/>
      <c r="JFN38"/>
      <c r="JFO38"/>
      <c r="JFP38"/>
      <c r="JFQ38"/>
      <c r="JFR38"/>
      <c r="JFS38"/>
      <c r="JFT38"/>
      <c r="JFU38"/>
      <c r="JFV38"/>
      <c r="JFW38"/>
      <c r="JFX38"/>
      <c r="JFY38"/>
      <c r="JFZ38"/>
      <c r="JGA38"/>
      <c r="JGB38"/>
      <c r="JGC38"/>
      <c r="JGD38"/>
      <c r="JGE38"/>
      <c r="JGF38"/>
      <c r="JGG38"/>
      <c r="JGH38"/>
      <c r="JGI38"/>
      <c r="JGJ38"/>
      <c r="JGK38"/>
      <c r="JGL38"/>
      <c r="JGM38"/>
      <c r="JGN38"/>
      <c r="JGO38"/>
      <c r="JGP38"/>
      <c r="JGQ38"/>
      <c r="JGR38"/>
      <c r="JGS38"/>
      <c r="JGT38"/>
      <c r="JGU38"/>
      <c r="JGV38"/>
      <c r="JGW38"/>
      <c r="JGX38"/>
      <c r="JGY38"/>
      <c r="JGZ38"/>
      <c r="JHA38"/>
      <c r="JHB38"/>
      <c r="JHC38"/>
      <c r="JHD38"/>
      <c r="JHE38"/>
      <c r="JHF38"/>
      <c r="JHG38"/>
      <c r="JHH38"/>
      <c r="JHI38"/>
      <c r="JHJ38"/>
      <c r="JHK38"/>
      <c r="JHL38"/>
      <c r="JHM38"/>
      <c r="JHN38"/>
      <c r="JHO38"/>
      <c r="JHP38"/>
      <c r="JHQ38"/>
      <c r="JHR38"/>
      <c r="JHS38"/>
      <c r="JHT38"/>
      <c r="JHU38"/>
      <c r="JHV38"/>
      <c r="JHW38"/>
      <c r="JHX38"/>
      <c r="JHY38"/>
      <c r="JHZ38"/>
      <c r="JIA38"/>
      <c r="JIB38"/>
      <c r="JIC38"/>
      <c r="JID38"/>
      <c r="JIE38"/>
      <c r="JIF38"/>
      <c r="JIG38"/>
      <c r="JIH38"/>
      <c r="JII38"/>
      <c r="JIJ38"/>
      <c r="JIK38"/>
      <c r="JIL38"/>
      <c r="JIM38"/>
      <c r="JIN38"/>
      <c r="JIO38"/>
      <c r="JIP38"/>
      <c r="JIQ38"/>
      <c r="JIR38"/>
      <c r="JIS38"/>
      <c r="JIT38"/>
      <c r="JIU38"/>
      <c r="JIV38"/>
      <c r="JIW38"/>
      <c r="JIX38"/>
      <c r="JIY38"/>
      <c r="JIZ38"/>
      <c r="JJA38"/>
      <c r="JJB38"/>
      <c r="JJC38"/>
      <c r="JJD38"/>
      <c r="JJE38"/>
      <c r="JJF38"/>
      <c r="JJG38"/>
      <c r="JJH38"/>
      <c r="JJI38"/>
      <c r="JJJ38"/>
      <c r="JJK38"/>
      <c r="JJL38"/>
      <c r="JJM38"/>
      <c r="JJN38"/>
      <c r="JJO38"/>
      <c r="JJP38"/>
      <c r="JJQ38"/>
      <c r="JJR38"/>
      <c r="JJS38"/>
      <c r="JJT38"/>
      <c r="JJU38"/>
      <c r="JJV38"/>
      <c r="JJW38"/>
      <c r="JJX38"/>
      <c r="JJY38"/>
      <c r="JJZ38"/>
      <c r="JKA38"/>
      <c r="JKB38"/>
      <c r="JKC38"/>
      <c r="JKD38"/>
      <c r="JKE38"/>
      <c r="JKF38"/>
      <c r="JKG38"/>
      <c r="JKH38"/>
      <c r="JKI38"/>
      <c r="JKJ38"/>
      <c r="JKK38"/>
      <c r="JKL38"/>
      <c r="JKM38"/>
      <c r="JKN38"/>
      <c r="JKO38"/>
      <c r="JKP38"/>
      <c r="JKQ38"/>
      <c r="JKR38"/>
      <c r="JKS38"/>
      <c r="JKT38"/>
      <c r="JKU38"/>
      <c r="JKV38"/>
      <c r="JKW38"/>
      <c r="JKX38"/>
      <c r="JKY38"/>
      <c r="JKZ38"/>
      <c r="JLA38"/>
      <c r="JLB38"/>
      <c r="JLC38"/>
      <c r="JLD38"/>
      <c r="JLE38"/>
      <c r="JLF38"/>
      <c r="JLG38"/>
      <c r="JLH38"/>
      <c r="JLI38"/>
      <c r="JLJ38"/>
      <c r="JLK38"/>
      <c r="JLL38"/>
      <c r="JLM38"/>
      <c r="JLN38"/>
      <c r="JLO38"/>
      <c r="JLP38"/>
      <c r="JLQ38"/>
      <c r="JLR38"/>
      <c r="JLS38"/>
      <c r="JLT38"/>
      <c r="JLU38"/>
      <c r="JLV38"/>
      <c r="JLW38"/>
      <c r="JLX38"/>
      <c r="JLY38"/>
      <c r="JLZ38"/>
      <c r="JMA38"/>
      <c r="JMB38"/>
      <c r="JMC38"/>
      <c r="JMD38"/>
      <c r="JME38"/>
      <c r="JMF38"/>
      <c r="JMG38"/>
      <c r="JMH38"/>
      <c r="JMI38"/>
      <c r="JMJ38"/>
      <c r="JMK38"/>
      <c r="JML38"/>
      <c r="JMM38"/>
      <c r="JMN38"/>
      <c r="JMO38"/>
      <c r="JMP38"/>
      <c r="JMQ38"/>
      <c r="JMR38"/>
      <c r="JMS38"/>
      <c r="JMT38"/>
      <c r="JMU38"/>
      <c r="JMV38"/>
      <c r="JMW38"/>
      <c r="JMX38"/>
      <c r="JMY38"/>
      <c r="JMZ38"/>
      <c r="JNA38"/>
      <c r="JNB38"/>
      <c r="JNC38"/>
      <c r="JND38"/>
      <c r="JNE38"/>
      <c r="JNF38"/>
      <c r="JNG38"/>
      <c r="JNH38"/>
      <c r="JNI38"/>
      <c r="JNJ38"/>
      <c r="JNK38"/>
      <c r="JNL38"/>
      <c r="JNM38"/>
      <c r="JNN38"/>
      <c r="JNO38"/>
      <c r="JNP38"/>
      <c r="JNQ38"/>
      <c r="JNR38"/>
      <c r="JNS38"/>
      <c r="JNT38"/>
      <c r="JNU38"/>
      <c r="JNV38"/>
      <c r="JNW38"/>
      <c r="JNX38"/>
      <c r="JNY38"/>
      <c r="JNZ38"/>
      <c r="JOA38"/>
      <c r="JOB38"/>
      <c r="JOC38"/>
      <c r="JOD38"/>
      <c r="JOE38"/>
      <c r="JOF38"/>
      <c r="JOG38"/>
      <c r="JOH38"/>
      <c r="JOI38"/>
      <c r="JOJ38"/>
      <c r="JOK38"/>
      <c r="JOL38"/>
      <c r="JOM38"/>
      <c r="JON38"/>
      <c r="JOO38"/>
      <c r="JOP38"/>
      <c r="JOQ38"/>
      <c r="JOR38"/>
      <c r="JOS38"/>
      <c r="JOT38"/>
      <c r="JOU38"/>
      <c r="JOV38"/>
      <c r="JOW38"/>
      <c r="JOX38"/>
      <c r="JOY38"/>
      <c r="JOZ38"/>
      <c r="JPA38"/>
      <c r="JPB38"/>
      <c r="JPC38"/>
      <c r="JPD38"/>
      <c r="JPE38"/>
      <c r="JPF38"/>
      <c r="JPG38"/>
      <c r="JPH38"/>
      <c r="JPI38"/>
      <c r="JPJ38"/>
      <c r="JPK38"/>
      <c r="JPL38"/>
      <c r="JPM38"/>
      <c r="JPN38"/>
      <c r="JPO38"/>
      <c r="JPP38"/>
      <c r="JPQ38"/>
      <c r="JPR38"/>
      <c r="JPS38"/>
      <c r="JPT38"/>
      <c r="JPU38"/>
      <c r="JPV38"/>
      <c r="JPW38"/>
      <c r="JPX38"/>
      <c r="JPY38"/>
      <c r="JPZ38"/>
      <c r="JQA38"/>
      <c r="JQB38"/>
      <c r="JQC38"/>
      <c r="JQD38"/>
      <c r="JQE38"/>
      <c r="JQF38"/>
      <c r="JQG38"/>
      <c r="JQH38"/>
      <c r="JQI38"/>
      <c r="JQJ38"/>
      <c r="JQK38"/>
      <c r="JQL38"/>
      <c r="JQM38"/>
      <c r="JQN38"/>
      <c r="JQO38"/>
      <c r="JQP38"/>
      <c r="JQQ38"/>
      <c r="JQR38"/>
      <c r="JQS38"/>
      <c r="JQT38"/>
      <c r="JQU38"/>
      <c r="JQV38"/>
      <c r="JQW38"/>
      <c r="JQX38"/>
      <c r="JQY38"/>
      <c r="JQZ38"/>
      <c r="JRA38"/>
      <c r="JRB38"/>
      <c r="JRC38"/>
      <c r="JRD38"/>
      <c r="JRE38"/>
      <c r="JRF38"/>
      <c r="JRG38"/>
      <c r="JRH38"/>
      <c r="JRI38"/>
      <c r="JRJ38"/>
      <c r="JRK38"/>
      <c r="JRL38"/>
      <c r="JRM38"/>
      <c r="JRN38"/>
      <c r="JRO38"/>
      <c r="JRP38"/>
      <c r="JRQ38"/>
      <c r="JRR38"/>
      <c r="JRS38"/>
      <c r="JRT38"/>
      <c r="JRU38"/>
      <c r="JRV38"/>
      <c r="JRW38"/>
      <c r="JRX38"/>
      <c r="JRY38"/>
      <c r="JRZ38"/>
      <c r="JSA38"/>
      <c r="JSB38"/>
      <c r="JSC38"/>
      <c r="JSD38"/>
      <c r="JSE38"/>
      <c r="JSF38"/>
      <c r="JSG38"/>
      <c r="JSH38"/>
      <c r="JSI38"/>
      <c r="JSJ38"/>
      <c r="JSK38"/>
      <c r="JSL38"/>
      <c r="JSM38"/>
      <c r="JSN38"/>
      <c r="JSO38"/>
      <c r="JSP38"/>
      <c r="JSQ38"/>
      <c r="JSR38"/>
      <c r="JSS38"/>
      <c r="JST38"/>
      <c r="JSU38"/>
      <c r="JSV38"/>
      <c r="JSW38"/>
      <c r="JSX38"/>
      <c r="JSY38"/>
      <c r="JSZ38"/>
      <c r="JTA38"/>
      <c r="JTB38"/>
      <c r="JTC38"/>
      <c r="JTD38"/>
      <c r="JTE38"/>
      <c r="JTF38"/>
      <c r="JTG38"/>
      <c r="JTH38"/>
      <c r="JTI38"/>
      <c r="JTJ38"/>
      <c r="JTK38"/>
      <c r="JTL38"/>
      <c r="JTM38"/>
      <c r="JTN38"/>
      <c r="JTO38"/>
      <c r="JTP38"/>
      <c r="JTQ38"/>
      <c r="JTR38"/>
      <c r="JTS38"/>
      <c r="JTT38"/>
      <c r="JTU38"/>
      <c r="JTV38"/>
      <c r="JTW38"/>
      <c r="JTX38"/>
      <c r="JTY38"/>
      <c r="JTZ38"/>
      <c r="JUA38"/>
      <c r="JUB38"/>
      <c r="JUC38"/>
      <c r="JUD38"/>
      <c r="JUE38"/>
      <c r="JUF38"/>
      <c r="JUG38"/>
      <c r="JUH38"/>
      <c r="JUI38"/>
      <c r="JUJ38"/>
      <c r="JUK38"/>
      <c r="JUL38"/>
      <c r="JUM38"/>
      <c r="JUN38"/>
      <c r="JUO38"/>
      <c r="JUP38"/>
      <c r="JUQ38"/>
      <c r="JUR38"/>
      <c r="JUS38"/>
      <c r="JUT38"/>
      <c r="JUU38"/>
      <c r="JUV38"/>
      <c r="JUW38"/>
      <c r="JUX38"/>
      <c r="JUY38"/>
      <c r="JUZ38"/>
      <c r="JVA38"/>
      <c r="JVB38"/>
      <c r="JVC38"/>
      <c r="JVD38"/>
      <c r="JVE38"/>
      <c r="JVF38"/>
      <c r="JVG38"/>
      <c r="JVH38"/>
      <c r="JVI38"/>
      <c r="JVJ38"/>
      <c r="JVK38"/>
      <c r="JVL38"/>
      <c r="JVM38"/>
      <c r="JVN38"/>
      <c r="JVO38"/>
      <c r="JVP38"/>
      <c r="JVQ38"/>
      <c r="JVR38"/>
      <c r="JVS38"/>
      <c r="JVT38"/>
      <c r="JVU38"/>
      <c r="JVV38"/>
      <c r="JVW38"/>
      <c r="JVX38"/>
      <c r="JVY38"/>
      <c r="JVZ38"/>
      <c r="JWA38"/>
      <c r="JWB38"/>
      <c r="JWC38"/>
      <c r="JWD38"/>
      <c r="JWE38"/>
      <c r="JWF38"/>
      <c r="JWG38"/>
      <c r="JWH38"/>
      <c r="JWI38"/>
      <c r="JWJ38"/>
      <c r="JWK38"/>
      <c r="JWL38"/>
      <c r="JWM38"/>
      <c r="JWN38"/>
      <c r="JWO38"/>
      <c r="JWP38"/>
      <c r="JWQ38"/>
      <c r="JWR38"/>
      <c r="JWS38"/>
      <c r="JWT38"/>
      <c r="JWU38"/>
      <c r="JWV38"/>
      <c r="JWW38"/>
      <c r="JWX38"/>
      <c r="JWY38"/>
      <c r="JWZ38"/>
      <c r="JXA38"/>
      <c r="JXB38"/>
      <c r="JXC38"/>
      <c r="JXD38"/>
      <c r="JXE38"/>
      <c r="JXF38"/>
      <c r="JXG38"/>
      <c r="JXH38"/>
      <c r="JXI38"/>
      <c r="JXJ38"/>
      <c r="JXK38"/>
      <c r="JXL38"/>
      <c r="JXM38"/>
      <c r="JXN38"/>
      <c r="JXO38"/>
      <c r="JXP38"/>
      <c r="JXQ38"/>
      <c r="JXR38"/>
      <c r="JXS38"/>
      <c r="JXT38"/>
      <c r="JXU38"/>
      <c r="JXV38"/>
      <c r="JXW38"/>
      <c r="JXX38"/>
      <c r="JXY38"/>
      <c r="JXZ38"/>
      <c r="JYA38"/>
      <c r="JYB38"/>
      <c r="JYC38"/>
      <c r="JYD38"/>
      <c r="JYE38"/>
      <c r="JYF38"/>
      <c r="JYG38"/>
      <c r="JYH38"/>
      <c r="JYI38"/>
      <c r="JYJ38"/>
      <c r="JYK38"/>
      <c r="JYL38"/>
      <c r="JYM38"/>
      <c r="JYN38"/>
      <c r="JYO38"/>
      <c r="JYP38"/>
      <c r="JYQ38"/>
      <c r="JYR38"/>
      <c r="JYS38"/>
      <c r="JYT38"/>
      <c r="JYU38"/>
      <c r="JYV38"/>
      <c r="JYW38"/>
      <c r="JYX38"/>
      <c r="JYY38"/>
      <c r="JYZ38"/>
      <c r="JZA38"/>
      <c r="JZB38"/>
      <c r="JZC38"/>
      <c r="JZD38"/>
      <c r="JZE38"/>
      <c r="JZF38"/>
      <c r="JZG38"/>
      <c r="JZH38"/>
      <c r="JZI38"/>
      <c r="JZJ38"/>
      <c r="JZK38"/>
      <c r="JZL38"/>
      <c r="JZM38"/>
      <c r="JZN38"/>
      <c r="JZO38"/>
      <c r="JZP38"/>
      <c r="JZQ38"/>
      <c r="JZR38"/>
      <c r="JZS38"/>
      <c r="JZT38"/>
      <c r="JZU38"/>
      <c r="JZV38"/>
      <c r="JZW38"/>
      <c r="JZX38"/>
      <c r="JZY38"/>
      <c r="JZZ38"/>
      <c r="KAA38"/>
      <c r="KAB38"/>
      <c r="KAC38"/>
      <c r="KAD38"/>
      <c r="KAE38"/>
      <c r="KAF38"/>
      <c r="KAG38"/>
      <c r="KAH38"/>
      <c r="KAI38"/>
      <c r="KAJ38"/>
      <c r="KAK38"/>
      <c r="KAL38"/>
      <c r="KAM38"/>
      <c r="KAN38"/>
      <c r="KAO38"/>
      <c r="KAP38"/>
      <c r="KAQ38"/>
      <c r="KAR38"/>
      <c r="KAS38"/>
      <c r="KAT38"/>
      <c r="KAU38"/>
      <c r="KAV38"/>
      <c r="KAW38"/>
      <c r="KAX38"/>
      <c r="KAY38"/>
      <c r="KAZ38"/>
      <c r="KBA38"/>
      <c r="KBB38"/>
      <c r="KBC38"/>
      <c r="KBD38"/>
      <c r="KBE38"/>
      <c r="KBF38"/>
      <c r="KBG38"/>
      <c r="KBH38"/>
      <c r="KBI38"/>
      <c r="KBJ38"/>
      <c r="KBK38"/>
      <c r="KBL38"/>
      <c r="KBM38"/>
      <c r="KBN38"/>
      <c r="KBO38"/>
      <c r="KBP38"/>
      <c r="KBQ38"/>
      <c r="KBR38"/>
      <c r="KBS38"/>
      <c r="KBT38"/>
      <c r="KBU38"/>
      <c r="KBV38"/>
      <c r="KBW38"/>
      <c r="KBX38"/>
      <c r="KBY38"/>
      <c r="KBZ38"/>
      <c r="KCA38"/>
      <c r="KCB38"/>
      <c r="KCC38"/>
      <c r="KCD38"/>
      <c r="KCE38"/>
      <c r="KCF38"/>
      <c r="KCG38"/>
      <c r="KCH38"/>
      <c r="KCI38"/>
      <c r="KCJ38"/>
      <c r="KCK38"/>
      <c r="KCL38"/>
      <c r="KCM38"/>
      <c r="KCN38"/>
      <c r="KCO38"/>
      <c r="KCP38"/>
      <c r="KCQ38"/>
      <c r="KCR38"/>
      <c r="KCS38"/>
      <c r="KCT38"/>
      <c r="KCU38"/>
      <c r="KCV38"/>
      <c r="KCW38"/>
      <c r="KCX38"/>
      <c r="KCY38"/>
      <c r="KCZ38"/>
      <c r="KDA38"/>
      <c r="KDB38"/>
      <c r="KDC38"/>
      <c r="KDD38"/>
      <c r="KDE38"/>
      <c r="KDF38"/>
      <c r="KDG38"/>
      <c r="KDH38"/>
      <c r="KDI38"/>
      <c r="KDJ38"/>
      <c r="KDK38"/>
      <c r="KDL38"/>
      <c r="KDM38"/>
      <c r="KDN38"/>
      <c r="KDO38"/>
      <c r="KDP38"/>
      <c r="KDQ38"/>
      <c r="KDR38"/>
      <c r="KDS38"/>
      <c r="KDT38"/>
      <c r="KDU38"/>
      <c r="KDV38"/>
      <c r="KDW38"/>
      <c r="KDX38"/>
      <c r="KDY38"/>
      <c r="KDZ38"/>
      <c r="KEA38"/>
      <c r="KEB38"/>
      <c r="KEC38"/>
      <c r="KED38"/>
      <c r="KEE38"/>
      <c r="KEF38"/>
      <c r="KEG38"/>
      <c r="KEH38"/>
      <c r="KEI38"/>
      <c r="KEJ38"/>
      <c r="KEK38"/>
      <c r="KEL38"/>
      <c r="KEM38"/>
      <c r="KEN38"/>
      <c r="KEO38"/>
      <c r="KEP38"/>
      <c r="KEQ38"/>
      <c r="KER38"/>
      <c r="KES38"/>
      <c r="KET38"/>
      <c r="KEU38"/>
      <c r="KEV38"/>
      <c r="KEW38"/>
      <c r="KEX38"/>
      <c r="KEY38"/>
      <c r="KEZ38"/>
      <c r="KFA38"/>
      <c r="KFB38"/>
      <c r="KFC38"/>
      <c r="KFD38"/>
      <c r="KFE38"/>
      <c r="KFF38"/>
      <c r="KFG38"/>
      <c r="KFH38"/>
      <c r="KFI38"/>
      <c r="KFJ38"/>
      <c r="KFK38"/>
      <c r="KFL38"/>
      <c r="KFM38"/>
      <c r="KFN38"/>
      <c r="KFO38"/>
      <c r="KFP38"/>
      <c r="KFQ38"/>
      <c r="KFR38"/>
      <c r="KFS38"/>
      <c r="KFT38"/>
      <c r="KFU38"/>
      <c r="KFV38"/>
      <c r="KFW38"/>
      <c r="KFX38"/>
      <c r="KFY38"/>
      <c r="KFZ38"/>
      <c r="KGA38"/>
      <c r="KGB38"/>
      <c r="KGC38"/>
      <c r="KGD38"/>
      <c r="KGE38"/>
      <c r="KGF38"/>
      <c r="KGG38"/>
      <c r="KGH38"/>
      <c r="KGI38"/>
      <c r="KGJ38"/>
      <c r="KGK38"/>
      <c r="KGL38"/>
      <c r="KGM38"/>
      <c r="KGN38"/>
      <c r="KGO38"/>
      <c r="KGP38"/>
      <c r="KGQ38"/>
      <c r="KGR38"/>
      <c r="KGS38"/>
      <c r="KGT38"/>
      <c r="KGU38"/>
      <c r="KGV38"/>
      <c r="KGW38"/>
      <c r="KGX38"/>
      <c r="KGY38"/>
      <c r="KGZ38"/>
      <c r="KHA38"/>
      <c r="KHB38"/>
      <c r="KHC38"/>
      <c r="KHD38"/>
      <c r="KHE38"/>
      <c r="KHF38"/>
      <c r="KHG38"/>
      <c r="KHH38"/>
      <c r="KHI38"/>
      <c r="KHJ38"/>
      <c r="KHK38"/>
      <c r="KHL38"/>
      <c r="KHM38"/>
      <c r="KHN38"/>
      <c r="KHO38"/>
      <c r="KHP38"/>
      <c r="KHQ38"/>
      <c r="KHR38"/>
      <c r="KHS38"/>
      <c r="KHT38"/>
      <c r="KHU38"/>
      <c r="KHV38"/>
      <c r="KHW38"/>
      <c r="KHX38"/>
      <c r="KHY38"/>
      <c r="KHZ38"/>
      <c r="KIA38"/>
      <c r="KIB38"/>
      <c r="KIC38"/>
      <c r="KID38"/>
      <c r="KIE38"/>
      <c r="KIF38"/>
      <c r="KIG38"/>
      <c r="KIH38"/>
      <c r="KII38"/>
      <c r="KIJ38"/>
      <c r="KIK38"/>
      <c r="KIL38"/>
      <c r="KIM38"/>
      <c r="KIN38"/>
      <c r="KIO38"/>
      <c r="KIP38"/>
      <c r="KIQ38"/>
      <c r="KIR38"/>
      <c r="KIS38"/>
      <c r="KIT38"/>
      <c r="KIU38"/>
      <c r="KIV38"/>
      <c r="KIW38"/>
      <c r="KIX38"/>
      <c r="KIY38"/>
      <c r="KIZ38"/>
      <c r="KJA38"/>
      <c r="KJB38"/>
      <c r="KJC38"/>
      <c r="KJD38"/>
      <c r="KJE38"/>
      <c r="KJF38"/>
      <c r="KJG38"/>
      <c r="KJH38"/>
      <c r="KJI38"/>
      <c r="KJJ38"/>
      <c r="KJK38"/>
      <c r="KJL38"/>
      <c r="KJM38"/>
      <c r="KJN38"/>
      <c r="KJO38"/>
      <c r="KJP38"/>
      <c r="KJQ38"/>
      <c r="KJR38"/>
      <c r="KJS38"/>
      <c r="KJT38"/>
      <c r="KJU38"/>
      <c r="KJV38"/>
      <c r="KJW38"/>
      <c r="KJX38"/>
      <c r="KJY38"/>
      <c r="KJZ38"/>
      <c r="KKA38"/>
      <c r="KKB38"/>
      <c r="KKC38"/>
      <c r="KKD38"/>
      <c r="KKE38"/>
      <c r="KKF38"/>
      <c r="KKG38"/>
      <c r="KKH38"/>
      <c r="KKI38"/>
      <c r="KKJ38"/>
      <c r="KKK38"/>
      <c r="KKL38"/>
      <c r="KKM38"/>
      <c r="KKN38"/>
      <c r="KKO38"/>
      <c r="KKP38"/>
      <c r="KKQ38"/>
      <c r="KKR38"/>
      <c r="KKS38"/>
      <c r="KKT38"/>
      <c r="KKU38"/>
      <c r="KKV38"/>
      <c r="KKW38"/>
      <c r="KKX38"/>
      <c r="KKY38"/>
      <c r="KKZ38"/>
      <c r="KLA38"/>
      <c r="KLB38"/>
      <c r="KLC38"/>
      <c r="KLD38"/>
      <c r="KLE38"/>
      <c r="KLF38"/>
      <c r="KLG38"/>
      <c r="KLH38"/>
      <c r="KLI38"/>
      <c r="KLJ38"/>
      <c r="KLK38"/>
      <c r="KLL38"/>
      <c r="KLM38"/>
      <c r="KLN38"/>
      <c r="KLO38"/>
      <c r="KLP38"/>
      <c r="KLQ38"/>
      <c r="KLR38"/>
      <c r="KLS38"/>
      <c r="KLT38"/>
      <c r="KLU38"/>
      <c r="KLV38"/>
      <c r="KLW38"/>
      <c r="KLX38"/>
      <c r="KLY38"/>
      <c r="KLZ38"/>
      <c r="KMA38"/>
      <c r="KMB38"/>
      <c r="KMC38"/>
      <c r="KMD38"/>
      <c r="KME38"/>
      <c r="KMF38"/>
      <c r="KMG38"/>
      <c r="KMH38"/>
      <c r="KMI38"/>
      <c r="KMJ38"/>
      <c r="KMK38"/>
      <c r="KML38"/>
      <c r="KMM38"/>
      <c r="KMN38"/>
      <c r="KMO38"/>
      <c r="KMP38"/>
      <c r="KMQ38"/>
      <c r="KMR38"/>
      <c r="KMS38"/>
      <c r="KMT38"/>
      <c r="KMU38"/>
      <c r="KMV38"/>
      <c r="KMW38"/>
      <c r="KMX38"/>
      <c r="KMY38"/>
      <c r="KMZ38"/>
      <c r="KNA38"/>
      <c r="KNB38"/>
      <c r="KNC38"/>
      <c r="KND38"/>
      <c r="KNE38"/>
      <c r="KNF38"/>
      <c r="KNG38"/>
      <c r="KNH38"/>
      <c r="KNI38"/>
      <c r="KNJ38"/>
      <c r="KNK38"/>
      <c r="KNL38"/>
      <c r="KNM38"/>
      <c r="KNN38"/>
      <c r="KNO38"/>
      <c r="KNP38"/>
      <c r="KNQ38"/>
      <c r="KNR38"/>
      <c r="KNS38"/>
      <c r="KNT38"/>
      <c r="KNU38"/>
      <c r="KNV38"/>
      <c r="KNW38"/>
      <c r="KNX38"/>
      <c r="KNY38"/>
      <c r="KNZ38"/>
      <c r="KOA38"/>
      <c r="KOB38"/>
      <c r="KOC38"/>
      <c r="KOD38"/>
      <c r="KOE38"/>
      <c r="KOF38"/>
      <c r="KOG38"/>
      <c r="KOH38"/>
      <c r="KOI38"/>
      <c r="KOJ38"/>
      <c r="KOK38"/>
      <c r="KOL38"/>
      <c r="KOM38"/>
      <c r="KON38"/>
      <c r="KOO38"/>
      <c r="KOP38"/>
      <c r="KOQ38"/>
      <c r="KOR38"/>
      <c r="KOS38"/>
      <c r="KOT38"/>
      <c r="KOU38"/>
      <c r="KOV38"/>
      <c r="KOW38"/>
      <c r="KOX38"/>
      <c r="KOY38"/>
      <c r="KOZ38"/>
      <c r="KPA38"/>
      <c r="KPB38"/>
      <c r="KPC38"/>
      <c r="KPD38"/>
      <c r="KPE38"/>
      <c r="KPF38"/>
      <c r="KPG38"/>
      <c r="KPH38"/>
      <c r="KPI38"/>
      <c r="KPJ38"/>
      <c r="KPK38"/>
      <c r="KPL38"/>
      <c r="KPM38"/>
      <c r="KPN38"/>
      <c r="KPO38"/>
      <c r="KPP38"/>
      <c r="KPQ38"/>
      <c r="KPR38"/>
      <c r="KPS38"/>
      <c r="KPT38"/>
      <c r="KPU38"/>
      <c r="KPV38"/>
      <c r="KPW38"/>
      <c r="KPX38"/>
      <c r="KPY38"/>
      <c r="KPZ38"/>
      <c r="KQA38"/>
      <c r="KQB38"/>
      <c r="KQC38"/>
      <c r="KQD38"/>
      <c r="KQE38"/>
      <c r="KQF38"/>
      <c r="KQG38"/>
      <c r="KQH38"/>
      <c r="KQI38"/>
      <c r="KQJ38"/>
      <c r="KQK38"/>
      <c r="KQL38"/>
      <c r="KQM38"/>
      <c r="KQN38"/>
      <c r="KQO38"/>
      <c r="KQP38"/>
      <c r="KQQ38"/>
      <c r="KQR38"/>
      <c r="KQS38"/>
      <c r="KQT38"/>
      <c r="KQU38"/>
      <c r="KQV38"/>
      <c r="KQW38"/>
      <c r="KQX38"/>
      <c r="KQY38"/>
      <c r="KQZ38"/>
      <c r="KRA38"/>
      <c r="KRB38"/>
      <c r="KRC38"/>
      <c r="KRD38"/>
      <c r="KRE38"/>
      <c r="KRF38"/>
      <c r="KRG38"/>
      <c r="KRH38"/>
      <c r="KRI38"/>
      <c r="KRJ38"/>
      <c r="KRK38"/>
      <c r="KRL38"/>
      <c r="KRM38"/>
      <c r="KRN38"/>
      <c r="KRO38"/>
      <c r="KRP38"/>
      <c r="KRQ38"/>
      <c r="KRR38"/>
      <c r="KRS38"/>
      <c r="KRT38"/>
      <c r="KRU38"/>
      <c r="KRV38"/>
      <c r="KRW38"/>
      <c r="KRX38"/>
      <c r="KRY38"/>
      <c r="KRZ38"/>
      <c r="KSA38"/>
      <c r="KSB38"/>
      <c r="KSC38"/>
      <c r="KSD38"/>
      <c r="KSE38"/>
      <c r="KSF38"/>
      <c r="KSG38"/>
      <c r="KSH38"/>
      <c r="KSI38"/>
      <c r="KSJ38"/>
      <c r="KSK38"/>
      <c r="KSL38"/>
      <c r="KSM38"/>
      <c r="KSN38"/>
      <c r="KSO38"/>
      <c r="KSP38"/>
      <c r="KSQ38"/>
      <c r="KSR38"/>
      <c r="KSS38"/>
      <c r="KST38"/>
      <c r="KSU38"/>
      <c r="KSV38"/>
      <c r="KSW38"/>
      <c r="KSX38"/>
      <c r="KSY38"/>
      <c r="KSZ38"/>
      <c r="KTA38"/>
      <c r="KTB38"/>
      <c r="KTC38"/>
      <c r="KTD38"/>
      <c r="KTE38"/>
      <c r="KTF38"/>
      <c r="KTG38"/>
      <c r="KTH38"/>
      <c r="KTI38"/>
      <c r="KTJ38"/>
      <c r="KTK38"/>
      <c r="KTL38"/>
      <c r="KTM38"/>
      <c r="KTN38"/>
      <c r="KTO38"/>
      <c r="KTP38"/>
      <c r="KTQ38"/>
      <c r="KTR38"/>
      <c r="KTS38"/>
      <c r="KTT38"/>
      <c r="KTU38"/>
      <c r="KTV38"/>
      <c r="KTW38"/>
      <c r="KTX38"/>
      <c r="KTY38"/>
      <c r="KTZ38"/>
      <c r="KUA38"/>
      <c r="KUB38"/>
      <c r="KUC38"/>
      <c r="KUD38"/>
      <c r="KUE38"/>
      <c r="KUF38"/>
      <c r="KUG38"/>
      <c r="KUH38"/>
      <c r="KUI38"/>
      <c r="KUJ38"/>
      <c r="KUK38"/>
      <c r="KUL38"/>
      <c r="KUM38"/>
      <c r="KUN38"/>
      <c r="KUO38"/>
      <c r="KUP38"/>
      <c r="KUQ38"/>
      <c r="KUR38"/>
      <c r="KUS38"/>
      <c r="KUT38"/>
      <c r="KUU38"/>
      <c r="KUV38"/>
      <c r="KUW38"/>
      <c r="KUX38"/>
      <c r="KUY38"/>
      <c r="KUZ38"/>
      <c r="KVA38"/>
      <c r="KVB38"/>
      <c r="KVC38"/>
      <c r="KVD38"/>
      <c r="KVE38"/>
      <c r="KVF38"/>
      <c r="KVG38"/>
      <c r="KVH38"/>
      <c r="KVI38"/>
      <c r="KVJ38"/>
      <c r="KVK38"/>
      <c r="KVL38"/>
      <c r="KVM38"/>
      <c r="KVN38"/>
      <c r="KVO38"/>
      <c r="KVP38"/>
      <c r="KVQ38"/>
      <c r="KVR38"/>
      <c r="KVS38"/>
      <c r="KVT38"/>
      <c r="KVU38"/>
      <c r="KVV38"/>
      <c r="KVW38"/>
      <c r="KVX38"/>
      <c r="KVY38"/>
      <c r="KVZ38"/>
      <c r="KWA38"/>
      <c r="KWB38"/>
      <c r="KWC38"/>
      <c r="KWD38"/>
      <c r="KWE38"/>
      <c r="KWF38"/>
      <c r="KWG38"/>
      <c r="KWH38"/>
      <c r="KWI38"/>
      <c r="KWJ38"/>
      <c r="KWK38"/>
      <c r="KWL38"/>
      <c r="KWM38"/>
      <c r="KWN38"/>
      <c r="KWO38"/>
      <c r="KWP38"/>
      <c r="KWQ38"/>
      <c r="KWR38"/>
      <c r="KWS38"/>
      <c r="KWT38"/>
      <c r="KWU38"/>
      <c r="KWV38"/>
      <c r="KWW38"/>
      <c r="KWX38"/>
      <c r="KWY38"/>
      <c r="KWZ38"/>
      <c r="KXA38"/>
      <c r="KXB38"/>
      <c r="KXC38"/>
      <c r="KXD38"/>
      <c r="KXE38"/>
      <c r="KXF38"/>
      <c r="KXG38"/>
      <c r="KXH38"/>
      <c r="KXI38"/>
      <c r="KXJ38"/>
      <c r="KXK38"/>
      <c r="KXL38"/>
      <c r="KXM38"/>
      <c r="KXN38"/>
      <c r="KXO38"/>
      <c r="KXP38"/>
      <c r="KXQ38"/>
      <c r="KXR38"/>
      <c r="KXS38"/>
      <c r="KXT38"/>
      <c r="KXU38"/>
      <c r="KXV38"/>
      <c r="KXW38"/>
      <c r="KXX38"/>
      <c r="KXY38"/>
      <c r="KXZ38"/>
      <c r="KYA38"/>
      <c r="KYB38"/>
      <c r="KYC38"/>
      <c r="KYD38"/>
      <c r="KYE38"/>
      <c r="KYF38"/>
      <c r="KYG38"/>
      <c r="KYH38"/>
      <c r="KYI38"/>
      <c r="KYJ38"/>
      <c r="KYK38"/>
      <c r="KYL38"/>
      <c r="KYM38"/>
      <c r="KYN38"/>
      <c r="KYO38"/>
      <c r="KYP38"/>
      <c r="KYQ38"/>
      <c r="KYR38"/>
      <c r="KYS38"/>
      <c r="KYT38"/>
      <c r="KYU38"/>
      <c r="KYV38"/>
      <c r="KYW38"/>
      <c r="KYX38"/>
      <c r="KYY38"/>
      <c r="KYZ38"/>
      <c r="KZA38"/>
      <c r="KZB38"/>
      <c r="KZC38"/>
      <c r="KZD38"/>
      <c r="KZE38"/>
      <c r="KZF38"/>
      <c r="KZG38"/>
      <c r="KZH38"/>
      <c r="KZI38"/>
      <c r="KZJ38"/>
      <c r="KZK38"/>
      <c r="KZL38"/>
      <c r="KZM38"/>
      <c r="KZN38"/>
      <c r="KZO38"/>
      <c r="KZP38"/>
      <c r="KZQ38"/>
      <c r="KZR38"/>
      <c r="KZS38"/>
      <c r="KZT38"/>
      <c r="KZU38"/>
      <c r="KZV38"/>
      <c r="KZW38"/>
      <c r="KZX38"/>
      <c r="KZY38"/>
      <c r="KZZ38"/>
      <c r="LAA38"/>
      <c r="LAB38"/>
      <c r="LAC38"/>
      <c r="LAD38"/>
      <c r="LAE38"/>
      <c r="LAF38"/>
      <c r="LAG38"/>
      <c r="LAH38"/>
      <c r="LAI38"/>
      <c r="LAJ38"/>
      <c r="LAK38"/>
      <c r="LAL38"/>
      <c r="LAM38"/>
      <c r="LAN38"/>
      <c r="LAO38"/>
      <c r="LAP38"/>
      <c r="LAQ38"/>
      <c r="LAR38"/>
      <c r="LAS38"/>
      <c r="LAT38"/>
      <c r="LAU38"/>
      <c r="LAV38"/>
      <c r="LAW38"/>
      <c r="LAX38"/>
      <c r="LAY38"/>
      <c r="LAZ38"/>
      <c r="LBA38"/>
      <c r="LBB38"/>
      <c r="LBC38"/>
      <c r="LBD38"/>
      <c r="LBE38"/>
      <c r="LBF38"/>
      <c r="LBG38"/>
      <c r="LBH38"/>
      <c r="LBI38"/>
      <c r="LBJ38"/>
      <c r="LBK38"/>
      <c r="LBL38"/>
      <c r="LBM38"/>
      <c r="LBN38"/>
      <c r="LBO38"/>
      <c r="LBP38"/>
      <c r="LBQ38"/>
      <c r="LBR38"/>
      <c r="LBS38"/>
      <c r="LBT38"/>
      <c r="LBU38"/>
      <c r="LBV38"/>
      <c r="LBW38"/>
      <c r="LBX38"/>
      <c r="LBY38"/>
      <c r="LBZ38"/>
      <c r="LCA38"/>
      <c r="LCB38"/>
      <c r="LCC38"/>
      <c r="LCD38"/>
      <c r="LCE38"/>
      <c r="LCF38"/>
      <c r="LCG38"/>
      <c r="LCH38"/>
      <c r="LCI38"/>
      <c r="LCJ38"/>
      <c r="LCK38"/>
      <c r="LCL38"/>
      <c r="LCM38"/>
      <c r="LCN38"/>
      <c r="LCO38"/>
      <c r="LCP38"/>
      <c r="LCQ38"/>
      <c r="LCR38"/>
      <c r="LCS38"/>
      <c r="LCT38"/>
      <c r="LCU38"/>
      <c r="LCV38"/>
      <c r="LCW38"/>
      <c r="LCX38"/>
      <c r="LCY38"/>
      <c r="LCZ38"/>
      <c r="LDA38"/>
      <c r="LDB38"/>
      <c r="LDC38"/>
      <c r="LDD38"/>
      <c r="LDE38"/>
      <c r="LDF38"/>
      <c r="LDG38"/>
      <c r="LDH38"/>
      <c r="LDI38"/>
      <c r="LDJ38"/>
      <c r="LDK38"/>
      <c r="LDL38"/>
      <c r="LDM38"/>
      <c r="LDN38"/>
      <c r="LDO38"/>
      <c r="LDP38"/>
      <c r="LDQ38"/>
      <c r="LDR38"/>
      <c r="LDS38"/>
      <c r="LDT38"/>
      <c r="LDU38"/>
      <c r="LDV38"/>
      <c r="LDW38"/>
      <c r="LDX38"/>
      <c r="LDY38"/>
      <c r="LDZ38"/>
      <c r="LEA38"/>
      <c r="LEB38"/>
      <c r="LEC38"/>
      <c r="LED38"/>
      <c r="LEE38"/>
      <c r="LEF38"/>
      <c r="LEG38"/>
      <c r="LEH38"/>
      <c r="LEI38"/>
      <c r="LEJ38"/>
      <c r="LEK38"/>
      <c r="LEL38"/>
      <c r="LEM38"/>
      <c r="LEN38"/>
      <c r="LEO38"/>
      <c r="LEP38"/>
      <c r="LEQ38"/>
      <c r="LER38"/>
      <c r="LES38"/>
      <c r="LET38"/>
      <c r="LEU38"/>
      <c r="LEV38"/>
      <c r="LEW38"/>
      <c r="LEX38"/>
      <c r="LEY38"/>
      <c r="LEZ38"/>
      <c r="LFA38"/>
      <c r="LFB38"/>
      <c r="LFC38"/>
      <c r="LFD38"/>
      <c r="LFE38"/>
      <c r="LFF38"/>
      <c r="LFG38"/>
      <c r="LFH38"/>
      <c r="LFI38"/>
      <c r="LFJ38"/>
      <c r="LFK38"/>
      <c r="LFL38"/>
      <c r="LFM38"/>
      <c r="LFN38"/>
      <c r="LFO38"/>
      <c r="LFP38"/>
      <c r="LFQ38"/>
      <c r="LFR38"/>
      <c r="LFS38"/>
      <c r="LFT38"/>
      <c r="LFU38"/>
      <c r="LFV38"/>
      <c r="LFW38"/>
      <c r="LFX38"/>
      <c r="LFY38"/>
      <c r="LFZ38"/>
      <c r="LGA38"/>
      <c r="LGB38"/>
      <c r="LGC38"/>
      <c r="LGD38"/>
      <c r="LGE38"/>
      <c r="LGF38"/>
      <c r="LGG38"/>
      <c r="LGH38"/>
      <c r="LGI38"/>
      <c r="LGJ38"/>
      <c r="LGK38"/>
      <c r="LGL38"/>
      <c r="LGM38"/>
      <c r="LGN38"/>
      <c r="LGO38"/>
      <c r="LGP38"/>
      <c r="LGQ38"/>
      <c r="LGR38"/>
      <c r="LGS38"/>
      <c r="LGT38"/>
      <c r="LGU38"/>
      <c r="LGV38"/>
      <c r="LGW38"/>
      <c r="LGX38"/>
      <c r="LGY38"/>
      <c r="LGZ38"/>
      <c r="LHA38"/>
      <c r="LHB38"/>
      <c r="LHC38"/>
      <c r="LHD38"/>
      <c r="LHE38"/>
      <c r="LHF38"/>
      <c r="LHG38"/>
      <c r="LHH38"/>
      <c r="LHI38"/>
      <c r="LHJ38"/>
      <c r="LHK38"/>
      <c r="LHL38"/>
      <c r="LHM38"/>
      <c r="LHN38"/>
      <c r="LHO38"/>
      <c r="LHP38"/>
      <c r="LHQ38"/>
      <c r="LHR38"/>
      <c r="LHS38"/>
      <c r="LHT38"/>
      <c r="LHU38"/>
      <c r="LHV38"/>
      <c r="LHW38"/>
      <c r="LHX38"/>
      <c r="LHY38"/>
      <c r="LHZ38"/>
      <c r="LIA38"/>
      <c r="LIB38"/>
      <c r="LIC38"/>
      <c r="LID38"/>
      <c r="LIE38"/>
      <c r="LIF38"/>
      <c r="LIG38"/>
      <c r="LIH38"/>
      <c r="LII38"/>
      <c r="LIJ38"/>
      <c r="LIK38"/>
      <c r="LIL38"/>
      <c r="LIM38"/>
      <c r="LIN38"/>
      <c r="LIO38"/>
      <c r="LIP38"/>
      <c r="LIQ38"/>
      <c r="LIR38"/>
      <c r="LIS38"/>
      <c r="LIT38"/>
      <c r="LIU38"/>
      <c r="LIV38"/>
      <c r="LIW38"/>
      <c r="LIX38"/>
      <c r="LIY38"/>
      <c r="LIZ38"/>
      <c r="LJA38"/>
      <c r="LJB38"/>
      <c r="LJC38"/>
      <c r="LJD38"/>
      <c r="LJE38"/>
      <c r="LJF38"/>
      <c r="LJG38"/>
      <c r="LJH38"/>
      <c r="LJI38"/>
      <c r="LJJ38"/>
      <c r="LJK38"/>
      <c r="LJL38"/>
      <c r="LJM38"/>
      <c r="LJN38"/>
      <c r="LJO38"/>
      <c r="LJP38"/>
      <c r="LJQ38"/>
      <c r="LJR38"/>
      <c r="LJS38"/>
      <c r="LJT38"/>
      <c r="LJU38"/>
      <c r="LJV38"/>
      <c r="LJW38"/>
      <c r="LJX38"/>
      <c r="LJY38"/>
      <c r="LJZ38"/>
      <c r="LKA38"/>
      <c r="LKB38"/>
      <c r="LKC38"/>
      <c r="LKD38"/>
      <c r="LKE38"/>
      <c r="LKF38"/>
      <c r="LKG38"/>
      <c r="LKH38"/>
      <c r="LKI38"/>
      <c r="LKJ38"/>
      <c r="LKK38"/>
      <c r="LKL38"/>
      <c r="LKM38"/>
      <c r="LKN38"/>
      <c r="LKO38"/>
      <c r="LKP38"/>
      <c r="LKQ38"/>
      <c r="LKR38"/>
      <c r="LKS38"/>
      <c r="LKT38"/>
      <c r="LKU38"/>
      <c r="LKV38"/>
      <c r="LKW38"/>
      <c r="LKX38"/>
      <c r="LKY38"/>
      <c r="LKZ38"/>
      <c r="LLA38"/>
      <c r="LLB38"/>
      <c r="LLC38"/>
      <c r="LLD38"/>
      <c r="LLE38"/>
      <c r="LLF38"/>
      <c r="LLG38"/>
      <c r="LLH38"/>
      <c r="LLI38"/>
      <c r="LLJ38"/>
      <c r="LLK38"/>
      <c r="LLL38"/>
      <c r="LLM38"/>
      <c r="LLN38"/>
      <c r="LLO38"/>
      <c r="LLP38"/>
      <c r="LLQ38"/>
      <c r="LLR38"/>
      <c r="LLS38"/>
      <c r="LLT38"/>
      <c r="LLU38"/>
      <c r="LLV38"/>
      <c r="LLW38"/>
      <c r="LLX38"/>
      <c r="LLY38"/>
      <c r="LLZ38"/>
      <c r="LMA38"/>
      <c r="LMB38"/>
      <c r="LMC38"/>
      <c r="LMD38"/>
      <c r="LME38"/>
      <c r="LMF38"/>
      <c r="LMG38"/>
      <c r="LMH38"/>
      <c r="LMI38"/>
      <c r="LMJ38"/>
      <c r="LMK38"/>
      <c r="LML38"/>
      <c r="LMM38"/>
      <c r="LMN38"/>
      <c r="LMO38"/>
      <c r="LMP38"/>
      <c r="LMQ38"/>
      <c r="LMR38"/>
      <c r="LMS38"/>
      <c r="LMT38"/>
      <c r="LMU38"/>
      <c r="LMV38"/>
      <c r="LMW38"/>
      <c r="LMX38"/>
      <c r="LMY38"/>
      <c r="LMZ38"/>
      <c r="LNA38"/>
      <c r="LNB38"/>
      <c r="LNC38"/>
      <c r="LND38"/>
      <c r="LNE38"/>
      <c r="LNF38"/>
      <c r="LNG38"/>
      <c r="LNH38"/>
      <c r="LNI38"/>
      <c r="LNJ38"/>
      <c r="LNK38"/>
      <c r="LNL38"/>
      <c r="LNM38"/>
      <c r="LNN38"/>
      <c r="LNO38"/>
      <c r="LNP38"/>
      <c r="LNQ38"/>
      <c r="LNR38"/>
      <c r="LNS38"/>
      <c r="LNT38"/>
      <c r="LNU38"/>
      <c r="LNV38"/>
      <c r="LNW38"/>
      <c r="LNX38"/>
      <c r="LNY38"/>
      <c r="LNZ38"/>
      <c r="LOA38"/>
      <c r="LOB38"/>
      <c r="LOC38"/>
      <c r="LOD38"/>
      <c r="LOE38"/>
      <c r="LOF38"/>
      <c r="LOG38"/>
      <c r="LOH38"/>
      <c r="LOI38"/>
      <c r="LOJ38"/>
      <c r="LOK38"/>
      <c r="LOL38"/>
      <c r="LOM38"/>
      <c r="LON38"/>
      <c r="LOO38"/>
      <c r="LOP38"/>
      <c r="LOQ38"/>
      <c r="LOR38"/>
      <c r="LOS38"/>
      <c r="LOT38"/>
      <c r="LOU38"/>
      <c r="LOV38"/>
      <c r="LOW38"/>
      <c r="LOX38"/>
      <c r="LOY38"/>
      <c r="LOZ38"/>
      <c r="LPA38"/>
      <c r="LPB38"/>
      <c r="LPC38"/>
      <c r="LPD38"/>
      <c r="LPE38"/>
      <c r="LPF38"/>
      <c r="LPG38"/>
      <c r="LPH38"/>
      <c r="LPI38"/>
      <c r="LPJ38"/>
      <c r="LPK38"/>
      <c r="LPL38"/>
      <c r="LPM38"/>
      <c r="LPN38"/>
      <c r="LPO38"/>
      <c r="LPP38"/>
      <c r="LPQ38"/>
      <c r="LPR38"/>
      <c r="LPS38"/>
      <c r="LPT38"/>
      <c r="LPU38"/>
      <c r="LPV38"/>
      <c r="LPW38"/>
      <c r="LPX38"/>
      <c r="LPY38"/>
      <c r="LPZ38"/>
      <c r="LQA38"/>
      <c r="LQB38"/>
      <c r="LQC38"/>
      <c r="LQD38"/>
      <c r="LQE38"/>
      <c r="LQF38"/>
      <c r="LQG38"/>
      <c r="LQH38"/>
      <c r="LQI38"/>
      <c r="LQJ38"/>
      <c r="LQK38"/>
      <c r="LQL38"/>
      <c r="LQM38"/>
      <c r="LQN38"/>
      <c r="LQO38"/>
      <c r="LQP38"/>
      <c r="LQQ38"/>
      <c r="LQR38"/>
      <c r="LQS38"/>
      <c r="LQT38"/>
      <c r="LQU38"/>
      <c r="LQV38"/>
      <c r="LQW38"/>
      <c r="LQX38"/>
      <c r="LQY38"/>
      <c r="LQZ38"/>
      <c r="LRA38"/>
      <c r="LRB38"/>
      <c r="LRC38"/>
      <c r="LRD38"/>
      <c r="LRE38"/>
      <c r="LRF38"/>
      <c r="LRG38"/>
      <c r="LRH38"/>
      <c r="LRI38"/>
      <c r="LRJ38"/>
      <c r="LRK38"/>
      <c r="LRL38"/>
      <c r="LRM38"/>
      <c r="LRN38"/>
      <c r="LRO38"/>
      <c r="LRP38"/>
      <c r="LRQ38"/>
      <c r="LRR38"/>
      <c r="LRS38"/>
      <c r="LRT38"/>
      <c r="LRU38"/>
      <c r="LRV38"/>
      <c r="LRW38"/>
      <c r="LRX38"/>
      <c r="LRY38"/>
      <c r="LRZ38"/>
      <c r="LSA38"/>
      <c r="LSB38"/>
      <c r="LSC38"/>
      <c r="LSD38"/>
      <c r="LSE38"/>
      <c r="LSF38"/>
      <c r="LSG38"/>
      <c r="LSH38"/>
      <c r="LSI38"/>
      <c r="LSJ38"/>
      <c r="LSK38"/>
      <c r="LSL38"/>
      <c r="LSM38"/>
      <c r="LSN38"/>
      <c r="LSO38"/>
      <c r="LSP38"/>
      <c r="LSQ38"/>
      <c r="LSR38"/>
      <c r="LSS38"/>
      <c r="LST38"/>
      <c r="LSU38"/>
      <c r="LSV38"/>
      <c r="LSW38"/>
      <c r="LSX38"/>
      <c r="LSY38"/>
      <c r="LSZ38"/>
      <c r="LTA38"/>
      <c r="LTB38"/>
      <c r="LTC38"/>
      <c r="LTD38"/>
      <c r="LTE38"/>
      <c r="LTF38"/>
      <c r="LTG38"/>
      <c r="LTH38"/>
      <c r="LTI38"/>
      <c r="LTJ38"/>
      <c r="LTK38"/>
      <c r="LTL38"/>
      <c r="LTM38"/>
      <c r="LTN38"/>
      <c r="LTO38"/>
      <c r="LTP38"/>
      <c r="LTQ38"/>
      <c r="LTR38"/>
      <c r="LTS38"/>
      <c r="LTT38"/>
      <c r="LTU38"/>
      <c r="LTV38"/>
      <c r="LTW38"/>
      <c r="LTX38"/>
      <c r="LTY38"/>
      <c r="LTZ38"/>
      <c r="LUA38"/>
      <c r="LUB38"/>
      <c r="LUC38"/>
      <c r="LUD38"/>
      <c r="LUE38"/>
      <c r="LUF38"/>
      <c r="LUG38"/>
      <c r="LUH38"/>
      <c r="LUI38"/>
      <c r="LUJ38"/>
      <c r="LUK38"/>
      <c r="LUL38"/>
      <c r="LUM38"/>
      <c r="LUN38"/>
      <c r="LUO38"/>
      <c r="LUP38"/>
      <c r="LUQ38"/>
      <c r="LUR38"/>
      <c r="LUS38"/>
      <c r="LUT38"/>
      <c r="LUU38"/>
      <c r="LUV38"/>
      <c r="LUW38"/>
      <c r="LUX38"/>
      <c r="LUY38"/>
      <c r="LUZ38"/>
      <c r="LVA38"/>
      <c r="LVB38"/>
      <c r="LVC38"/>
      <c r="LVD38"/>
      <c r="LVE38"/>
      <c r="LVF38"/>
      <c r="LVG38"/>
      <c r="LVH38"/>
      <c r="LVI38"/>
      <c r="LVJ38"/>
      <c r="LVK38"/>
      <c r="LVL38"/>
      <c r="LVM38"/>
      <c r="LVN38"/>
      <c r="LVO38"/>
      <c r="LVP38"/>
      <c r="LVQ38"/>
      <c r="LVR38"/>
      <c r="LVS38"/>
      <c r="LVT38"/>
      <c r="LVU38"/>
      <c r="LVV38"/>
      <c r="LVW38"/>
      <c r="LVX38"/>
      <c r="LVY38"/>
      <c r="LVZ38"/>
      <c r="LWA38"/>
      <c r="LWB38"/>
      <c r="LWC38"/>
      <c r="LWD38"/>
      <c r="LWE38"/>
      <c r="LWF38"/>
      <c r="LWG38"/>
      <c r="LWH38"/>
      <c r="LWI38"/>
      <c r="LWJ38"/>
      <c r="LWK38"/>
      <c r="LWL38"/>
      <c r="LWM38"/>
      <c r="LWN38"/>
      <c r="LWO38"/>
      <c r="LWP38"/>
      <c r="LWQ38"/>
      <c r="LWR38"/>
      <c r="LWS38"/>
      <c r="LWT38"/>
      <c r="LWU38"/>
      <c r="LWV38"/>
      <c r="LWW38"/>
      <c r="LWX38"/>
      <c r="LWY38"/>
      <c r="LWZ38"/>
      <c r="LXA38"/>
      <c r="LXB38"/>
      <c r="LXC38"/>
      <c r="LXD38"/>
      <c r="LXE38"/>
      <c r="LXF38"/>
      <c r="LXG38"/>
      <c r="LXH38"/>
      <c r="LXI38"/>
      <c r="LXJ38"/>
      <c r="LXK38"/>
      <c r="LXL38"/>
      <c r="LXM38"/>
      <c r="LXN38"/>
      <c r="LXO38"/>
      <c r="LXP38"/>
      <c r="LXQ38"/>
      <c r="LXR38"/>
      <c r="LXS38"/>
      <c r="LXT38"/>
      <c r="LXU38"/>
      <c r="LXV38"/>
      <c r="LXW38"/>
      <c r="LXX38"/>
      <c r="LXY38"/>
      <c r="LXZ38"/>
      <c r="LYA38"/>
      <c r="LYB38"/>
      <c r="LYC38"/>
      <c r="LYD38"/>
      <c r="LYE38"/>
      <c r="LYF38"/>
      <c r="LYG38"/>
      <c r="LYH38"/>
      <c r="LYI38"/>
      <c r="LYJ38"/>
      <c r="LYK38"/>
      <c r="LYL38"/>
      <c r="LYM38"/>
      <c r="LYN38"/>
      <c r="LYO38"/>
      <c r="LYP38"/>
      <c r="LYQ38"/>
      <c r="LYR38"/>
      <c r="LYS38"/>
      <c r="LYT38"/>
      <c r="LYU38"/>
      <c r="LYV38"/>
      <c r="LYW38"/>
      <c r="LYX38"/>
      <c r="LYY38"/>
      <c r="LYZ38"/>
      <c r="LZA38"/>
      <c r="LZB38"/>
      <c r="LZC38"/>
      <c r="LZD38"/>
      <c r="LZE38"/>
      <c r="LZF38"/>
      <c r="LZG38"/>
      <c r="LZH38"/>
      <c r="LZI38"/>
      <c r="LZJ38"/>
      <c r="LZK38"/>
      <c r="LZL38"/>
      <c r="LZM38"/>
      <c r="LZN38"/>
      <c r="LZO38"/>
      <c r="LZP38"/>
      <c r="LZQ38"/>
      <c r="LZR38"/>
      <c r="LZS38"/>
      <c r="LZT38"/>
      <c r="LZU38"/>
      <c r="LZV38"/>
      <c r="LZW38"/>
      <c r="LZX38"/>
      <c r="LZY38"/>
      <c r="LZZ38"/>
      <c r="MAA38"/>
      <c r="MAB38"/>
      <c r="MAC38"/>
      <c r="MAD38"/>
      <c r="MAE38"/>
      <c r="MAF38"/>
      <c r="MAG38"/>
      <c r="MAH38"/>
      <c r="MAI38"/>
      <c r="MAJ38"/>
      <c r="MAK38"/>
      <c r="MAL38"/>
      <c r="MAM38"/>
      <c r="MAN38"/>
      <c r="MAO38"/>
      <c r="MAP38"/>
      <c r="MAQ38"/>
      <c r="MAR38"/>
      <c r="MAS38"/>
      <c r="MAT38"/>
      <c r="MAU38"/>
      <c r="MAV38"/>
      <c r="MAW38"/>
      <c r="MAX38"/>
      <c r="MAY38"/>
      <c r="MAZ38"/>
      <c r="MBA38"/>
      <c r="MBB38"/>
      <c r="MBC38"/>
      <c r="MBD38"/>
      <c r="MBE38"/>
      <c r="MBF38"/>
      <c r="MBG38"/>
      <c r="MBH38"/>
      <c r="MBI38"/>
      <c r="MBJ38"/>
      <c r="MBK38"/>
      <c r="MBL38"/>
      <c r="MBM38"/>
      <c r="MBN38"/>
      <c r="MBO38"/>
      <c r="MBP38"/>
      <c r="MBQ38"/>
      <c r="MBR38"/>
      <c r="MBS38"/>
      <c r="MBT38"/>
      <c r="MBU38"/>
      <c r="MBV38"/>
      <c r="MBW38"/>
      <c r="MBX38"/>
      <c r="MBY38"/>
      <c r="MBZ38"/>
      <c r="MCA38"/>
      <c r="MCB38"/>
      <c r="MCC38"/>
      <c r="MCD38"/>
      <c r="MCE38"/>
      <c r="MCF38"/>
      <c r="MCG38"/>
      <c r="MCH38"/>
      <c r="MCI38"/>
      <c r="MCJ38"/>
      <c r="MCK38"/>
      <c r="MCL38"/>
      <c r="MCM38"/>
      <c r="MCN38"/>
      <c r="MCO38"/>
      <c r="MCP38"/>
      <c r="MCQ38"/>
      <c r="MCR38"/>
      <c r="MCS38"/>
      <c r="MCT38"/>
      <c r="MCU38"/>
      <c r="MCV38"/>
      <c r="MCW38"/>
      <c r="MCX38"/>
      <c r="MCY38"/>
      <c r="MCZ38"/>
      <c r="MDA38"/>
      <c r="MDB38"/>
      <c r="MDC38"/>
      <c r="MDD38"/>
      <c r="MDE38"/>
      <c r="MDF38"/>
      <c r="MDG38"/>
      <c r="MDH38"/>
      <c r="MDI38"/>
      <c r="MDJ38"/>
      <c r="MDK38"/>
      <c r="MDL38"/>
      <c r="MDM38"/>
      <c r="MDN38"/>
      <c r="MDO38"/>
      <c r="MDP38"/>
      <c r="MDQ38"/>
      <c r="MDR38"/>
      <c r="MDS38"/>
      <c r="MDT38"/>
      <c r="MDU38"/>
      <c r="MDV38"/>
      <c r="MDW38"/>
      <c r="MDX38"/>
      <c r="MDY38"/>
      <c r="MDZ38"/>
      <c r="MEA38"/>
      <c r="MEB38"/>
      <c r="MEC38"/>
      <c r="MED38"/>
      <c r="MEE38"/>
      <c r="MEF38"/>
      <c r="MEG38"/>
      <c r="MEH38"/>
      <c r="MEI38"/>
      <c r="MEJ38"/>
      <c r="MEK38"/>
      <c r="MEL38"/>
      <c r="MEM38"/>
      <c r="MEN38"/>
      <c r="MEO38"/>
      <c r="MEP38"/>
      <c r="MEQ38"/>
      <c r="MER38"/>
      <c r="MES38"/>
      <c r="MET38"/>
      <c r="MEU38"/>
      <c r="MEV38"/>
      <c r="MEW38"/>
      <c r="MEX38"/>
      <c r="MEY38"/>
      <c r="MEZ38"/>
      <c r="MFA38"/>
      <c r="MFB38"/>
      <c r="MFC38"/>
      <c r="MFD38"/>
      <c r="MFE38"/>
      <c r="MFF38"/>
      <c r="MFG38"/>
      <c r="MFH38"/>
      <c r="MFI38"/>
      <c r="MFJ38"/>
      <c r="MFK38"/>
      <c r="MFL38"/>
      <c r="MFM38"/>
      <c r="MFN38"/>
      <c r="MFO38"/>
      <c r="MFP38"/>
      <c r="MFQ38"/>
      <c r="MFR38"/>
      <c r="MFS38"/>
      <c r="MFT38"/>
      <c r="MFU38"/>
      <c r="MFV38"/>
      <c r="MFW38"/>
      <c r="MFX38"/>
      <c r="MFY38"/>
      <c r="MFZ38"/>
      <c r="MGA38"/>
      <c r="MGB38"/>
      <c r="MGC38"/>
      <c r="MGD38"/>
      <c r="MGE38"/>
      <c r="MGF38"/>
      <c r="MGG38"/>
      <c r="MGH38"/>
      <c r="MGI38"/>
      <c r="MGJ38"/>
      <c r="MGK38"/>
      <c r="MGL38"/>
      <c r="MGM38"/>
      <c r="MGN38"/>
      <c r="MGO38"/>
      <c r="MGP38"/>
      <c r="MGQ38"/>
      <c r="MGR38"/>
      <c r="MGS38"/>
      <c r="MGT38"/>
      <c r="MGU38"/>
      <c r="MGV38"/>
      <c r="MGW38"/>
      <c r="MGX38"/>
      <c r="MGY38"/>
      <c r="MGZ38"/>
      <c r="MHA38"/>
      <c r="MHB38"/>
      <c r="MHC38"/>
      <c r="MHD38"/>
      <c r="MHE38"/>
      <c r="MHF38"/>
      <c r="MHG38"/>
      <c r="MHH38"/>
      <c r="MHI38"/>
      <c r="MHJ38"/>
      <c r="MHK38"/>
      <c r="MHL38"/>
      <c r="MHM38"/>
      <c r="MHN38"/>
      <c r="MHO38"/>
      <c r="MHP38"/>
      <c r="MHQ38"/>
      <c r="MHR38"/>
      <c r="MHS38"/>
      <c r="MHT38"/>
      <c r="MHU38"/>
      <c r="MHV38"/>
      <c r="MHW38"/>
      <c r="MHX38"/>
      <c r="MHY38"/>
      <c r="MHZ38"/>
      <c r="MIA38"/>
      <c r="MIB38"/>
      <c r="MIC38"/>
      <c r="MID38"/>
      <c r="MIE38"/>
      <c r="MIF38"/>
      <c r="MIG38"/>
      <c r="MIH38"/>
      <c r="MII38"/>
      <c r="MIJ38"/>
      <c r="MIK38"/>
      <c r="MIL38"/>
      <c r="MIM38"/>
      <c r="MIN38"/>
      <c r="MIO38"/>
      <c r="MIP38"/>
      <c r="MIQ38"/>
      <c r="MIR38"/>
      <c r="MIS38"/>
      <c r="MIT38"/>
      <c r="MIU38"/>
      <c r="MIV38"/>
      <c r="MIW38"/>
      <c r="MIX38"/>
      <c r="MIY38"/>
      <c r="MIZ38"/>
      <c r="MJA38"/>
      <c r="MJB38"/>
      <c r="MJC38"/>
      <c r="MJD38"/>
      <c r="MJE38"/>
      <c r="MJF38"/>
      <c r="MJG38"/>
      <c r="MJH38"/>
      <c r="MJI38"/>
      <c r="MJJ38"/>
      <c r="MJK38"/>
      <c r="MJL38"/>
      <c r="MJM38"/>
      <c r="MJN38"/>
      <c r="MJO38"/>
      <c r="MJP38"/>
      <c r="MJQ38"/>
      <c r="MJR38"/>
      <c r="MJS38"/>
      <c r="MJT38"/>
      <c r="MJU38"/>
      <c r="MJV38"/>
      <c r="MJW38"/>
      <c r="MJX38"/>
      <c r="MJY38"/>
      <c r="MJZ38"/>
      <c r="MKA38"/>
      <c r="MKB38"/>
      <c r="MKC38"/>
      <c r="MKD38"/>
      <c r="MKE38"/>
      <c r="MKF38"/>
      <c r="MKG38"/>
      <c r="MKH38"/>
      <c r="MKI38"/>
      <c r="MKJ38"/>
      <c r="MKK38"/>
      <c r="MKL38"/>
      <c r="MKM38"/>
      <c r="MKN38"/>
      <c r="MKO38"/>
      <c r="MKP38"/>
      <c r="MKQ38"/>
      <c r="MKR38"/>
      <c r="MKS38"/>
      <c r="MKT38"/>
      <c r="MKU38"/>
      <c r="MKV38"/>
      <c r="MKW38"/>
      <c r="MKX38"/>
      <c r="MKY38"/>
      <c r="MKZ38"/>
      <c r="MLA38"/>
      <c r="MLB38"/>
      <c r="MLC38"/>
      <c r="MLD38"/>
      <c r="MLE38"/>
      <c r="MLF38"/>
      <c r="MLG38"/>
      <c r="MLH38"/>
      <c r="MLI38"/>
      <c r="MLJ38"/>
      <c r="MLK38"/>
      <c r="MLL38"/>
      <c r="MLM38"/>
      <c r="MLN38"/>
      <c r="MLO38"/>
      <c r="MLP38"/>
      <c r="MLQ38"/>
      <c r="MLR38"/>
      <c r="MLS38"/>
      <c r="MLT38"/>
      <c r="MLU38"/>
      <c r="MLV38"/>
      <c r="MLW38"/>
      <c r="MLX38"/>
      <c r="MLY38"/>
      <c r="MLZ38"/>
      <c r="MMA38"/>
      <c r="MMB38"/>
      <c r="MMC38"/>
      <c r="MMD38"/>
      <c r="MME38"/>
      <c r="MMF38"/>
      <c r="MMG38"/>
      <c r="MMH38"/>
      <c r="MMI38"/>
      <c r="MMJ38"/>
      <c r="MMK38"/>
      <c r="MML38"/>
      <c r="MMM38"/>
      <c r="MMN38"/>
      <c r="MMO38"/>
      <c r="MMP38"/>
      <c r="MMQ38"/>
      <c r="MMR38"/>
      <c r="MMS38"/>
      <c r="MMT38"/>
      <c r="MMU38"/>
      <c r="MMV38"/>
      <c r="MMW38"/>
      <c r="MMX38"/>
      <c r="MMY38"/>
      <c r="MMZ38"/>
      <c r="MNA38"/>
      <c r="MNB38"/>
      <c r="MNC38"/>
      <c r="MND38"/>
      <c r="MNE38"/>
      <c r="MNF38"/>
      <c r="MNG38"/>
      <c r="MNH38"/>
      <c r="MNI38"/>
      <c r="MNJ38"/>
      <c r="MNK38"/>
      <c r="MNL38"/>
      <c r="MNM38"/>
      <c r="MNN38"/>
      <c r="MNO38"/>
      <c r="MNP38"/>
      <c r="MNQ38"/>
      <c r="MNR38"/>
      <c r="MNS38"/>
      <c r="MNT38"/>
      <c r="MNU38"/>
      <c r="MNV38"/>
      <c r="MNW38"/>
      <c r="MNX38"/>
      <c r="MNY38"/>
      <c r="MNZ38"/>
      <c r="MOA38"/>
      <c r="MOB38"/>
      <c r="MOC38"/>
      <c r="MOD38"/>
      <c r="MOE38"/>
      <c r="MOF38"/>
      <c r="MOG38"/>
      <c r="MOH38"/>
      <c r="MOI38"/>
      <c r="MOJ38"/>
      <c r="MOK38"/>
      <c r="MOL38"/>
      <c r="MOM38"/>
      <c r="MON38"/>
      <c r="MOO38"/>
      <c r="MOP38"/>
      <c r="MOQ38"/>
      <c r="MOR38"/>
      <c r="MOS38"/>
      <c r="MOT38"/>
      <c r="MOU38"/>
      <c r="MOV38"/>
      <c r="MOW38"/>
      <c r="MOX38"/>
      <c r="MOY38"/>
      <c r="MOZ38"/>
      <c r="MPA38"/>
      <c r="MPB38"/>
      <c r="MPC38"/>
      <c r="MPD38"/>
      <c r="MPE38"/>
      <c r="MPF38"/>
      <c r="MPG38"/>
      <c r="MPH38"/>
      <c r="MPI38"/>
      <c r="MPJ38"/>
      <c r="MPK38"/>
      <c r="MPL38"/>
      <c r="MPM38"/>
      <c r="MPN38"/>
      <c r="MPO38"/>
      <c r="MPP38"/>
      <c r="MPQ38"/>
      <c r="MPR38"/>
      <c r="MPS38"/>
      <c r="MPT38"/>
      <c r="MPU38"/>
      <c r="MPV38"/>
      <c r="MPW38"/>
      <c r="MPX38"/>
      <c r="MPY38"/>
      <c r="MPZ38"/>
      <c r="MQA38"/>
      <c r="MQB38"/>
      <c r="MQC38"/>
      <c r="MQD38"/>
      <c r="MQE38"/>
      <c r="MQF38"/>
      <c r="MQG38"/>
      <c r="MQH38"/>
      <c r="MQI38"/>
      <c r="MQJ38"/>
      <c r="MQK38"/>
      <c r="MQL38"/>
      <c r="MQM38"/>
      <c r="MQN38"/>
      <c r="MQO38"/>
      <c r="MQP38"/>
      <c r="MQQ38"/>
      <c r="MQR38"/>
      <c r="MQS38"/>
      <c r="MQT38"/>
      <c r="MQU38"/>
      <c r="MQV38"/>
      <c r="MQW38"/>
      <c r="MQX38"/>
      <c r="MQY38"/>
      <c r="MQZ38"/>
      <c r="MRA38"/>
      <c r="MRB38"/>
      <c r="MRC38"/>
      <c r="MRD38"/>
      <c r="MRE38"/>
      <c r="MRF38"/>
      <c r="MRG38"/>
      <c r="MRH38"/>
      <c r="MRI38"/>
      <c r="MRJ38"/>
      <c r="MRK38"/>
      <c r="MRL38"/>
      <c r="MRM38"/>
      <c r="MRN38"/>
      <c r="MRO38"/>
      <c r="MRP38"/>
      <c r="MRQ38"/>
      <c r="MRR38"/>
      <c r="MRS38"/>
      <c r="MRT38"/>
      <c r="MRU38"/>
      <c r="MRV38"/>
      <c r="MRW38"/>
      <c r="MRX38"/>
      <c r="MRY38"/>
      <c r="MRZ38"/>
      <c r="MSA38"/>
      <c r="MSB38"/>
      <c r="MSC38"/>
      <c r="MSD38"/>
      <c r="MSE38"/>
      <c r="MSF38"/>
      <c r="MSG38"/>
      <c r="MSH38"/>
      <c r="MSI38"/>
      <c r="MSJ38"/>
      <c r="MSK38"/>
      <c r="MSL38"/>
      <c r="MSM38"/>
      <c r="MSN38"/>
      <c r="MSO38"/>
      <c r="MSP38"/>
      <c r="MSQ38"/>
      <c r="MSR38"/>
      <c r="MSS38"/>
      <c r="MST38"/>
      <c r="MSU38"/>
      <c r="MSV38"/>
      <c r="MSW38"/>
      <c r="MSX38"/>
      <c r="MSY38"/>
      <c r="MSZ38"/>
      <c r="MTA38"/>
      <c r="MTB38"/>
      <c r="MTC38"/>
      <c r="MTD38"/>
      <c r="MTE38"/>
      <c r="MTF38"/>
      <c r="MTG38"/>
      <c r="MTH38"/>
      <c r="MTI38"/>
      <c r="MTJ38"/>
      <c r="MTK38"/>
      <c r="MTL38"/>
      <c r="MTM38"/>
      <c r="MTN38"/>
      <c r="MTO38"/>
      <c r="MTP38"/>
      <c r="MTQ38"/>
      <c r="MTR38"/>
      <c r="MTS38"/>
      <c r="MTT38"/>
      <c r="MTU38"/>
      <c r="MTV38"/>
      <c r="MTW38"/>
      <c r="MTX38"/>
      <c r="MTY38"/>
      <c r="MTZ38"/>
      <c r="MUA38"/>
      <c r="MUB38"/>
      <c r="MUC38"/>
      <c r="MUD38"/>
      <c r="MUE38"/>
      <c r="MUF38"/>
      <c r="MUG38"/>
      <c r="MUH38"/>
      <c r="MUI38"/>
      <c r="MUJ38"/>
      <c r="MUK38"/>
      <c r="MUL38"/>
      <c r="MUM38"/>
      <c r="MUN38"/>
      <c r="MUO38"/>
      <c r="MUP38"/>
      <c r="MUQ38"/>
      <c r="MUR38"/>
      <c r="MUS38"/>
      <c r="MUT38"/>
      <c r="MUU38"/>
      <c r="MUV38"/>
      <c r="MUW38"/>
      <c r="MUX38"/>
      <c r="MUY38"/>
      <c r="MUZ38"/>
      <c r="MVA38"/>
      <c r="MVB38"/>
      <c r="MVC38"/>
      <c r="MVD38"/>
      <c r="MVE38"/>
      <c r="MVF38"/>
      <c r="MVG38"/>
      <c r="MVH38"/>
      <c r="MVI38"/>
      <c r="MVJ38"/>
      <c r="MVK38"/>
      <c r="MVL38"/>
      <c r="MVM38"/>
      <c r="MVN38"/>
      <c r="MVO38"/>
      <c r="MVP38"/>
      <c r="MVQ38"/>
      <c r="MVR38"/>
      <c r="MVS38"/>
      <c r="MVT38"/>
      <c r="MVU38"/>
      <c r="MVV38"/>
      <c r="MVW38"/>
      <c r="MVX38"/>
      <c r="MVY38"/>
      <c r="MVZ38"/>
      <c r="MWA38"/>
      <c r="MWB38"/>
      <c r="MWC38"/>
      <c r="MWD38"/>
      <c r="MWE38"/>
      <c r="MWF38"/>
      <c r="MWG38"/>
      <c r="MWH38"/>
      <c r="MWI38"/>
      <c r="MWJ38"/>
      <c r="MWK38"/>
      <c r="MWL38"/>
      <c r="MWM38"/>
      <c r="MWN38"/>
      <c r="MWO38"/>
      <c r="MWP38"/>
      <c r="MWQ38"/>
      <c r="MWR38"/>
      <c r="MWS38"/>
      <c r="MWT38"/>
      <c r="MWU38"/>
      <c r="MWV38"/>
      <c r="MWW38"/>
      <c r="MWX38"/>
      <c r="MWY38"/>
      <c r="MWZ38"/>
      <c r="MXA38"/>
      <c r="MXB38"/>
      <c r="MXC38"/>
      <c r="MXD38"/>
      <c r="MXE38"/>
      <c r="MXF38"/>
      <c r="MXG38"/>
      <c r="MXH38"/>
      <c r="MXI38"/>
      <c r="MXJ38"/>
      <c r="MXK38"/>
      <c r="MXL38"/>
      <c r="MXM38"/>
      <c r="MXN38"/>
      <c r="MXO38"/>
      <c r="MXP38"/>
      <c r="MXQ38"/>
      <c r="MXR38"/>
      <c r="MXS38"/>
      <c r="MXT38"/>
      <c r="MXU38"/>
      <c r="MXV38"/>
      <c r="MXW38"/>
      <c r="MXX38"/>
      <c r="MXY38"/>
      <c r="MXZ38"/>
      <c r="MYA38"/>
      <c r="MYB38"/>
      <c r="MYC38"/>
      <c r="MYD38"/>
      <c r="MYE38"/>
      <c r="MYF38"/>
      <c r="MYG38"/>
      <c r="MYH38"/>
      <c r="MYI38"/>
      <c r="MYJ38"/>
      <c r="MYK38"/>
      <c r="MYL38"/>
      <c r="MYM38"/>
      <c r="MYN38"/>
      <c r="MYO38"/>
      <c r="MYP38"/>
      <c r="MYQ38"/>
      <c r="MYR38"/>
      <c r="MYS38"/>
      <c r="MYT38"/>
      <c r="MYU38"/>
      <c r="MYV38"/>
      <c r="MYW38"/>
      <c r="MYX38"/>
      <c r="MYY38"/>
      <c r="MYZ38"/>
      <c r="MZA38"/>
      <c r="MZB38"/>
      <c r="MZC38"/>
      <c r="MZD38"/>
      <c r="MZE38"/>
      <c r="MZF38"/>
      <c r="MZG38"/>
      <c r="MZH38"/>
      <c r="MZI38"/>
      <c r="MZJ38"/>
      <c r="MZK38"/>
      <c r="MZL38"/>
      <c r="MZM38"/>
      <c r="MZN38"/>
      <c r="MZO38"/>
      <c r="MZP38"/>
      <c r="MZQ38"/>
      <c r="MZR38"/>
      <c r="MZS38"/>
      <c r="MZT38"/>
      <c r="MZU38"/>
      <c r="MZV38"/>
      <c r="MZW38"/>
      <c r="MZX38"/>
      <c r="MZY38"/>
      <c r="MZZ38"/>
      <c r="NAA38"/>
      <c r="NAB38"/>
      <c r="NAC38"/>
      <c r="NAD38"/>
      <c r="NAE38"/>
      <c r="NAF38"/>
      <c r="NAG38"/>
      <c r="NAH38"/>
      <c r="NAI38"/>
      <c r="NAJ38"/>
      <c r="NAK38"/>
      <c r="NAL38"/>
      <c r="NAM38"/>
      <c r="NAN38"/>
      <c r="NAO38"/>
      <c r="NAP38"/>
      <c r="NAQ38"/>
      <c r="NAR38"/>
      <c r="NAS38"/>
      <c r="NAT38"/>
      <c r="NAU38"/>
      <c r="NAV38"/>
      <c r="NAW38"/>
      <c r="NAX38"/>
      <c r="NAY38"/>
      <c r="NAZ38"/>
      <c r="NBA38"/>
      <c r="NBB38"/>
      <c r="NBC38"/>
      <c r="NBD38"/>
      <c r="NBE38"/>
      <c r="NBF38"/>
      <c r="NBG38"/>
      <c r="NBH38"/>
      <c r="NBI38"/>
      <c r="NBJ38"/>
      <c r="NBK38"/>
      <c r="NBL38"/>
      <c r="NBM38"/>
      <c r="NBN38"/>
      <c r="NBO38"/>
      <c r="NBP38"/>
      <c r="NBQ38"/>
      <c r="NBR38"/>
      <c r="NBS38"/>
      <c r="NBT38"/>
      <c r="NBU38"/>
      <c r="NBV38"/>
      <c r="NBW38"/>
      <c r="NBX38"/>
      <c r="NBY38"/>
      <c r="NBZ38"/>
      <c r="NCA38"/>
      <c r="NCB38"/>
      <c r="NCC38"/>
      <c r="NCD38"/>
      <c r="NCE38"/>
      <c r="NCF38"/>
      <c r="NCG38"/>
      <c r="NCH38"/>
      <c r="NCI38"/>
      <c r="NCJ38"/>
      <c r="NCK38"/>
      <c r="NCL38"/>
      <c r="NCM38"/>
      <c r="NCN38"/>
      <c r="NCO38"/>
      <c r="NCP38"/>
      <c r="NCQ38"/>
      <c r="NCR38"/>
      <c r="NCS38"/>
      <c r="NCT38"/>
      <c r="NCU38"/>
      <c r="NCV38"/>
      <c r="NCW38"/>
      <c r="NCX38"/>
      <c r="NCY38"/>
      <c r="NCZ38"/>
      <c r="NDA38"/>
      <c r="NDB38"/>
      <c r="NDC38"/>
      <c r="NDD38"/>
      <c r="NDE38"/>
      <c r="NDF38"/>
      <c r="NDG38"/>
      <c r="NDH38"/>
      <c r="NDI38"/>
      <c r="NDJ38"/>
      <c r="NDK38"/>
      <c r="NDL38"/>
      <c r="NDM38"/>
      <c r="NDN38"/>
      <c r="NDO38"/>
      <c r="NDP38"/>
      <c r="NDQ38"/>
      <c r="NDR38"/>
      <c r="NDS38"/>
      <c r="NDT38"/>
      <c r="NDU38"/>
      <c r="NDV38"/>
      <c r="NDW38"/>
      <c r="NDX38"/>
      <c r="NDY38"/>
      <c r="NDZ38"/>
      <c r="NEA38"/>
      <c r="NEB38"/>
      <c r="NEC38"/>
      <c r="NED38"/>
      <c r="NEE38"/>
      <c r="NEF38"/>
      <c r="NEG38"/>
      <c r="NEH38"/>
      <c r="NEI38"/>
      <c r="NEJ38"/>
      <c r="NEK38"/>
      <c r="NEL38"/>
      <c r="NEM38"/>
      <c r="NEN38"/>
      <c r="NEO38"/>
      <c r="NEP38"/>
      <c r="NEQ38"/>
      <c r="NER38"/>
      <c r="NES38"/>
      <c r="NET38"/>
      <c r="NEU38"/>
      <c r="NEV38"/>
      <c r="NEW38"/>
      <c r="NEX38"/>
      <c r="NEY38"/>
      <c r="NEZ38"/>
      <c r="NFA38"/>
      <c r="NFB38"/>
      <c r="NFC38"/>
      <c r="NFD38"/>
      <c r="NFE38"/>
      <c r="NFF38"/>
      <c r="NFG38"/>
      <c r="NFH38"/>
      <c r="NFI38"/>
      <c r="NFJ38"/>
      <c r="NFK38"/>
      <c r="NFL38"/>
      <c r="NFM38"/>
      <c r="NFN38"/>
      <c r="NFO38"/>
      <c r="NFP38"/>
      <c r="NFQ38"/>
      <c r="NFR38"/>
      <c r="NFS38"/>
      <c r="NFT38"/>
      <c r="NFU38"/>
      <c r="NFV38"/>
      <c r="NFW38"/>
      <c r="NFX38"/>
      <c r="NFY38"/>
      <c r="NFZ38"/>
      <c r="NGA38"/>
      <c r="NGB38"/>
      <c r="NGC38"/>
      <c r="NGD38"/>
      <c r="NGE38"/>
      <c r="NGF38"/>
      <c r="NGG38"/>
      <c r="NGH38"/>
      <c r="NGI38"/>
      <c r="NGJ38"/>
      <c r="NGK38"/>
      <c r="NGL38"/>
      <c r="NGM38"/>
      <c r="NGN38"/>
      <c r="NGO38"/>
      <c r="NGP38"/>
      <c r="NGQ38"/>
      <c r="NGR38"/>
      <c r="NGS38"/>
      <c r="NGT38"/>
      <c r="NGU38"/>
      <c r="NGV38"/>
      <c r="NGW38"/>
      <c r="NGX38"/>
      <c r="NGY38"/>
      <c r="NGZ38"/>
      <c r="NHA38"/>
      <c r="NHB38"/>
      <c r="NHC38"/>
      <c r="NHD38"/>
      <c r="NHE38"/>
      <c r="NHF38"/>
      <c r="NHG38"/>
      <c r="NHH38"/>
      <c r="NHI38"/>
      <c r="NHJ38"/>
      <c r="NHK38"/>
      <c r="NHL38"/>
      <c r="NHM38"/>
      <c r="NHN38"/>
      <c r="NHO38"/>
      <c r="NHP38"/>
      <c r="NHQ38"/>
      <c r="NHR38"/>
      <c r="NHS38"/>
      <c r="NHT38"/>
      <c r="NHU38"/>
      <c r="NHV38"/>
      <c r="NHW38"/>
      <c r="NHX38"/>
      <c r="NHY38"/>
      <c r="NHZ38"/>
      <c r="NIA38"/>
      <c r="NIB38"/>
      <c r="NIC38"/>
      <c r="NID38"/>
      <c r="NIE38"/>
      <c r="NIF38"/>
      <c r="NIG38"/>
      <c r="NIH38"/>
      <c r="NII38"/>
      <c r="NIJ38"/>
      <c r="NIK38"/>
      <c r="NIL38"/>
      <c r="NIM38"/>
      <c r="NIN38"/>
      <c r="NIO38"/>
      <c r="NIP38"/>
      <c r="NIQ38"/>
      <c r="NIR38"/>
      <c r="NIS38"/>
      <c r="NIT38"/>
      <c r="NIU38"/>
      <c r="NIV38"/>
      <c r="NIW38"/>
      <c r="NIX38"/>
      <c r="NIY38"/>
      <c r="NIZ38"/>
      <c r="NJA38"/>
      <c r="NJB38"/>
      <c r="NJC38"/>
      <c r="NJD38"/>
      <c r="NJE38"/>
      <c r="NJF38"/>
      <c r="NJG38"/>
      <c r="NJH38"/>
      <c r="NJI38"/>
      <c r="NJJ38"/>
      <c r="NJK38"/>
      <c r="NJL38"/>
      <c r="NJM38"/>
      <c r="NJN38"/>
      <c r="NJO38"/>
      <c r="NJP38"/>
      <c r="NJQ38"/>
      <c r="NJR38"/>
      <c r="NJS38"/>
      <c r="NJT38"/>
      <c r="NJU38"/>
      <c r="NJV38"/>
      <c r="NJW38"/>
      <c r="NJX38"/>
      <c r="NJY38"/>
      <c r="NJZ38"/>
      <c r="NKA38"/>
      <c r="NKB38"/>
      <c r="NKC38"/>
      <c r="NKD38"/>
      <c r="NKE38"/>
      <c r="NKF38"/>
      <c r="NKG38"/>
      <c r="NKH38"/>
      <c r="NKI38"/>
      <c r="NKJ38"/>
      <c r="NKK38"/>
      <c r="NKL38"/>
      <c r="NKM38"/>
      <c r="NKN38"/>
      <c r="NKO38"/>
      <c r="NKP38"/>
      <c r="NKQ38"/>
      <c r="NKR38"/>
      <c r="NKS38"/>
      <c r="NKT38"/>
      <c r="NKU38"/>
      <c r="NKV38"/>
      <c r="NKW38"/>
      <c r="NKX38"/>
      <c r="NKY38"/>
      <c r="NKZ38"/>
      <c r="NLA38"/>
      <c r="NLB38"/>
      <c r="NLC38"/>
      <c r="NLD38"/>
      <c r="NLE38"/>
      <c r="NLF38"/>
      <c r="NLG38"/>
      <c r="NLH38"/>
      <c r="NLI38"/>
      <c r="NLJ38"/>
      <c r="NLK38"/>
      <c r="NLL38"/>
      <c r="NLM38"/>
      <c r="NLN38"/>
      <c r="NLO38"/>
      <c r="NLP38"/>
      <c r="NLQ38"/>
      <c r="NLR38"/>
      <c r="NLS38"/>
      <c r="NLT38"/>
      <c r="NLU38"/>
      <c r="NLV38"/>
      <c r="NLW38"/>
      <c r="NLX38"/>
      <c r="NLY38"/>
      <c r="NLZ38"/>
      <c r="NMA38"/>
      <c r="NMB38"/>
      <c r="NMC38"/>
      <c r="NMD38"/>
      <c r="NME38"/>
      <c r="NMF38"/>
      <c r="NMG38"/>
      <c r="NMH38"/>
      <c r="NMI38"/>
      <c r="NMJ38"/>
      <c r="NMK38"/>
      <c r="NML38"/>
      <c r="NMM38"/>
      <c r="NMN38"/>
      <c r="NMO38"/>
      <c r="NMP38"/>
      <c r="NMQ38"/>
      <c r="NMR38"/>
      <c r="NMS38"/>
      <c r="NMT38"/>
      <c r="NMU38"/>
      <c r="NMV38"/>
      <c r="NMW38"/>
      <c r="NMX38"/>
      <c r="NMY38"/>
      <c r="NMZ38"/>
      <c r="NNA38"/>
      <c r="NNB38"/>
      <c r="NNC38"/>
      <c r="NND38"/>
      <c r="NNE38"/>
      <c r="NNF38"/>
      <c r="NNG38"/>
      <c r="NNH38"/>
      <c r="NNI38"/>
      <c r="NNJ38"/>
      <c r="NNK38"/>
      <c r="NNL38"/>
      <c r="NNM38"/>
      <c r="NNN38"/>
      <c r="NNO38"/>
      <c r="NNP38"/>
      <c r="NNQ38"/>
      <c r="NNR38"/>
      <c r="NNS38"/>
      <c r="NNT38"/>
      <c r="NNU38"/>
      <c r="NNV38"/>
      <c r="NNW38"/>
      <c r="NNX38"/>
      <c r="NNY38"/>
      <c r="NNZ38"/>
      <c r="NOA38"/>
      <c r="NOB38"/>
      <c r="NOC38"/>
      <c r="NOD38"/>
      <c r="NOE38"/>
      <c r="NOF38"/>
      <c r="NOG38"/>
      <c r="NOH38"/>
      <c r="NOI38"/>
      <c r="NOJ38"/>
      <c r="NOK38"/>
      <c r="NOL38"/>
      <c r="NOM38"/>
      <c r="NON38"/>
      <c r="NOO38"/>
      <c r="NOP38"/>
      <c r="NOQ38"/>
      <c r="NOR38"/>
      <c r="NOS38"/>
      <c r="NOT38"/>
      <c r="NOU38"/>
      <c r="NOV38"/>
      <c r="NOW38"/>
      <c r="NOX38"/>
      <c r="NOY38"/>
      <c r="NOZ38"/>
      <c r="NPA38"/>
      <c r="NPB38"/>
      <c r="NPC38"/>
      <c r="NPD38"/>
      <c r="NPE38"/>
      <c r="NPF38"/>
      <c r="NPG38"/>
      <c r="NPH38"/>
      <c r="NPI38"/>
      <c r="NPJ38"/>
      <c r="NPK38"/>
      <c r="NPL38"/>
      <c r="NPM38"/>
      <c r="NPN38"/>
      <c r="NPO38"/>
      <c r="NPP38"/>
      <c r="NPQ38"/>
      <c r="NPR38"/>
      <c r="NPS38"/>
      <c r="NPT38"/>
      <c r="NPU38"/>
      <c r="NPV38"/>
      <c r="NPW38"/>
      <c r="NPX38"/>
      <c r="NPY38"/>
      <c r="NPZ38"/>
      <c r="NQA38"/>
      <c r="NQB38"/>
      <c r="NQC38"/>
      <c r="NQD38"/>
      <c r="NQE38"/>
      <c r="NQF38"/>
      <c r="NQG38"/>
      <c r="NQH38"/>
      <c r="NQI38"/>
      <c r="NQJ38"/>
      <c r="NQK38"/>
      <c r="NQL38"/>
      <c r="NQM38"/>
      <c r="NQN38"/>
      <c r="NQO38"/>
      <c r="NQP38"/>
      <c r="NQQ38"/>
      <c r="NQR38"/>
      <c r="NQS38"/>
      <c r="NQT38"/>
      <c r="NQU38"/>
      <c r="NQV38"/>
      <c r="NQW38"/>
      <c r="NQX38"/>
      <c r="NQY38"/>
      <c r="NQZ38"/>
      <c r="NRA38"/>
      <c r="NRB38"/>
      <c r="NRC38"/>
      <c r="NRD38"/>
      <c r="NRE38"/>
      <c r="NRF38"/>
      <c r="NRG38"/>
      <c r="NRH38"/>
      <c r="NRI38"/>
      <c r="NRJ38"/>
      <c r="NRK38"/>
      <c r="NRL38"/>
      <c r="NRM38"/>
      <c r="NRN38"/>
      <c r="NRO38"/>
      <c r="NRP38"/>
      <c r="NRQ38"/>
      <c r="NRR38"/>
      <c r="NRS38"/>
      <c r="NRT38"/>
      <c r="NRU38"/>
      <c r="NRV38"/>
      <c r="NRW38"/>
      <c r="NRX38"/>
      <c r="NRY38"/>
      <c r="NRZ38"/>
      <c r="NSA38"/>
      <c r="NSB38"/>
      <c r="NSC38"/>
      <c r="NSD38"/>
      <c r="NSE38"/>
      <c r="NSF38"/>
      <c r="NSG38"/>
      <c r="NSH38"/>
      <c r="NSI38"/>
      <c r="NSJ38"/>
      <c r="NSK38"/>
      <c r="NSL38"/>
      <c r="NSM38"/>
      <c r="NSN38"/>
      <c r="NSO38"/>
      <c r="NSP38"/>
      <c r="NSQ38"/>
      <c r="NSR38"/>
      <c r="NSS38"/>
      <c r="NST38"/>
      <c r="NSU38"/>
      <c r="NSV38"/>
      <c r="NSW38"/>
      <c r="NSX38"/>
      <c r="NSY38"/>
      <c r="NSZ38"/>
      <c r="NTA38"/>
      <c r="NTB38"/>
      <c r="NTC38"/>
      <c r="NTD38"/>
      <c r="NTE38"/>
      <c r="NTF38"/>
      <c r="NTG38"/>
      <c r="NTH38"/>
      <c r="NTI38"/>
      <c r="NTJ38"/>
      <c r="NTK38"/>
      <c r="NTL38"/>
      <c r="NTM38"/>
      <c r="NTN38"/>
      <c r="NTO38"/>
      <c r="NTP38"/>
      <c r="NTQ38"/>
      <c r="NTR38"/>
      <c r="NTS38"/>
      <c r="NTT38"/>
      <c r="NTU38"/>
      <c r="NTV38"/>
      <c r="NTW38"/>
      <c r="NTX38"/>
      <c r="NTY38"/>
      <c r="NTZ38"/>
      <c r="NUA38"/>
      <c r="NUB38"/>
      <c r="NUC38"/>
      <c r="NUD38"/>
      <c r="NUE38"/>
      <c r="NUF38"/>
      <c r="NUG38"/>
      <c r="NUH38"/>
      <c r="NUI38"/>
      <c r="NUJ38"/>
      <c r="NUK38"/>
      <c r="NUL38"/>
      <c r="NUM38"/>
      <c r="NUN38"/>
      <c r="NUO38"/>
      <c r="NUP38"/>
      <c r="NUQ38"/>
      <c r="NUR38"/>
      <c r="NUS38"/>
      <c r="NUT38"/>
      <c r="NUU38"/>
      <c r="NUV38"/>
      <c r="NUW38"/>
      <c r="NUX38"/>
      <c r="NUY38"/>
      <c r="NUZ38"/>
      <c r="NVA38"/>
      <c r="NVB38"/>
      <c r="NVC38"/>
      <c r="NVD38"/>
      <c r="NVE38"/>
      <c r="NVF38"/>
      <c r="NVG38"/>
      <c r="NVH38"/>
      <c r="NVI38"/>
      <c r="NVJ38"/>
      <c r="NVK38"/>
      <c r="NVL38"/>
      <c r="NVM38"/>
      <c r="NVN38"/>
      <c r="NVO38"/>
      <c r="NVP38"/>
      <c r="NVQ38"/>
      <c r="NVR38"/>
      <c r="NVS38"/>
      <c r="NVT38"/>
      <c r="NVU38"/>
      <c r="NVV38"/>
      <c r="NVW38"/>
      <c r="NVX38"/>
      <c r="NVY38"/>
      <c r="NVZ38"/>
      <c r="NWA38"/>
      <c r="NWB38"/>
      <c r="NWC38"/>
      <c r="NWD38"/>
      <c r="NWE38"/>
      <c r="NWF38"/>
      <c r="NWG38"/>
      <c r="NWH38"/>
      <c r="NWI38"/>
      <c r="NWJ38"/>
      <c r="NWK38"/>
      <c r="NWL38"/>
      <c r="NWM38"/>
      <c r="NWN38"/>
      <c r="NWO38"/>
      <c r="NWP38"/>
      <c r="NWQ38"/>
      <c r="NWR38"/>
      <c r="NWS38"/>
      <c r="NWT38"/>
      <c r="NWU38"/>
      <c r="NWV38"/>
      <c r="NWW38"/>
      <c r="NWX38"/>
      <c r="NWY38"/>
      <c r="NWZ38"/>
      <c r="NXA38"/>
      <c r="NXB38"/>
      <c r="NXC38"/>
      <c r="NXD38"/>
      <c r="NXE38"/>
      <c r="NXF38"/>
      <c r="NXG38"/>
      <c r="NXH38"/>
      <c r="NXI38"/>
      <c r="NXJ38"/>
      <c r="NXK38"/>
      <c r="NXL38"/>
      <c r="NXM38"/>
      <c r="NXN38"/>
      <c r="NXO38"/>
      <c r="NXP38"/>
      <c r="NXQ38"/>
      <c r="NXR38"/>
      <c r="NXS38"/>
      <c r="NXT38"/>
      <c r="NXU38"/>
      <c r="NXV38"/>
      <c r="NXW38"/>
      <c r="NXX38"/>
      <c r="NXY38"/>
      <c r="NXZ38"/>
      <c r="NYA38"/>
      <c r="NYB38"/>
      <c r="NYC38"/>
      <c r="NYD38"/>
      <c r="NYE38"/>
      <c r="NYF38"/>
      <c r="NYG38"/>
      <c r="NYH38"/>
      <c r="NYI38"/>
      <c r="NYJ38"/>
      <c r="NYK38"/>
      <c r="NYL38"/>
      <c r="NYM38"/>
      <c r="NYN38"/>
      <c r="NYO38"/>
      <c r="NYP38"/>
      <c r="NYQ38"/>
      <c r="NYR38"/>
      <c r="NYS38"/>
      <c r="NYT38"/>
      <c r="NYU38"/>
      <c r="NYV38"/>
      <c r="NYW38"/>
      <c r="NYX38"/>
      <c r="NYY38"/>
      <c r="NYZ38"/>
      <c r="NZA38"/>
      <c r="NZB38"/>
      <c r="NZC38"/>
      <c r="NZD38"/>
      <c r="NZE38"/>
      <c r="NZF38"/>
      <c r="NZG38"/>
      <c r="NZH38"/>
      <c r="NZI38"/>
      <c r="NZJ38"/>
      <c r="NZK38"/>
      <c r="NZL38"/>
      <c r="NZM38"/>
      <c r="NZN38"/>
      <c r="NZO38"/>
      <c r="NZP38"/>
      <c r="NZQ38"/>
      <c r="NZR38"/>
      <c r="NZS38"/>
      <c r="NZT38"/>
      <c r="NZU38"/>
      <c r="NZV38"/>
      <c r="NZW38"/>
      <c r="NZX38"/>
      <c r="NZY38"/>
      <c r="NZZ38"/>
      <c r="OAA38"/>
      <c r="OAB38"/>
      <c r="OAC38"/>
      <c r="OAD38"/>
      <c r="OAE38"/>
      <c r="OAF38"/>
      <c r="OAG38"/>
      <c r="OAH38"/>
      <c r="OAI38"/>
      <c r="OAJ38"/>
      <c r="OAK38"/>
      <c r="OAL38"/>
      <c r="OAM38"/>
      <c r="OAN38"/>
      <c r="OAO38"/>
      <c r="OAP38"/>
      <c r="OAQ38"/>
      <c r="OAR38"/>
      <c r="OAS38"/>
      <c r="OAT38"/>
      <c r="OAU38"/>
      <c r="OAV38"/>
      <c r="OAW38"/>
      <c r="OAX38"/>
      <c r="OAY38"/>
      <c r="OAZ38"/>
      <c r="OBA38"/>
      <c r="OBB38"/>
      <c r="OBC38"/>
      <c r="OBD38"/>
      <c r="OBE38"/>
      <c r="OBF38"/>
      <c r="OBG38"/>
      <c r="OBH38"/>
      <c r="OBI38"/>
      <c r="OBJ38"/>
      <c r="OBK38"/>
      <c r="OBL38"/>
      <c r="OBM38"/>
      <c r="OBN38"/>
      <c r="OBO38"/>
      <c r="OBP38"/>
      <c r="OBQ38"/>
      <c r="OBR38"/>
      <c r="OBS38"/>
      <c r="OBT38"/>
      <c r="OBU38"/>
      <c r="OBV38"/>
      <c r="OBW38"/>
      <c r="OBX38"/>
      <c r="OBY38"/>
      <c r="OBZ38"/>
      <c r="OCA38"/>
      <c r="OCB38"/>
      <c r="OCC38"/>
      <c r="OCD38"/>
      <c r="OCE38"/>
      <c r="OCF38"/>
      <c r="OCG38"/>
      <c r="OCH38"/>
      <c r="OCI38"/>
      <c r="OCJ38"/>
      <c r="OCK38"/>
      <c r="OCL38"/>
      <c r="OCM38"/>
      <c r="OCN38"/>
      <c r="OCO38"/>
      <c r="OCP38"/>
      <c r="OCQ38"/>
      <c r="OCR38"/>
      <c r="OCS38"/>
      <c r="OCT38"/>
      <c r="OCU38"/>
      <c r="OCV38"/>
      <c r="OCW38"/>
      <c r="OCX38"/>
      <c r="OCY38"/>
      <c r="OCZ38"/>
      <c r="ODA38"/>
      <c r="ODB38"/>
      <c r="ODC38"/>
      <c r="ODD38"/>
      <c r="ODE38"/>
      <c r="ODF38"/>
      <c r="ODG38"/>
      <c r="ODH38"/>
      <c r="ODI38"/>
      <c r="ODJ38"/>
      <c r="ODK38"/>
      <c r="ODL38"/>
      <c r="ODM38"/>
      <c r="ODN38"/>
      <c r="ODO38"/>
      <c r="ODP38"/>
      <c r="ODQ38"/>
      <c r="ODR38"/>
      <c r="ODS38"/>
      <c r="ODT38"/>
      <c r="ODU38"/>
      <c r="ODV38"/>
      <c r="ODW38"/>
      <c r="ODX38"/>
      <c r="ODY38"/>
      <c r="ODZ38"/>
      <c r="OEA38"/>
      <c r="OEB38"/>
      <c r="OEC38"/>
      <c r="OED38"/>
      <c r="OEE38"/>
      <c r="OEF38"/>
      <c r="OEG38"/>
      <c r="OEH38"/>
      <c r="OEI38"/>
      <c r="OEJ38"/>
      <c r="OEK38"/>
      <c r="OEL38"/>
      <c r="OEM38"/>
      <c r="OEN38"/>
      <c r="OEO38"/>
      <c r="OEP38"/>
      <c r="OEQ38"/>
      <c r="OER38"/>
      <c r="OES38"/>
      <c r="OET38"/>
      <c r="OEU38"/>
      <c r="OEV38"/>
      <c r="OEW38"/>
      <c r="OEX38"/>
      <c r="OEY38"/>
      <c r="OEZ38"/>
      <c r="OFA38"/>
      <c r="OFB38"/>
      <c r="OFC38"/>
      <c r="OFD38"/>
      <c r="OFE38"/>
      <c r="OFF38"/>
      <c r="OFG38"/>
      <c r="OFH38"/>
      <c r="OFI38"/>
      <c r="OFJ38"/>
      <c r="OFK38"/>
      <c r="OFL38"/>
      <c r="OFM38"/>
      <c r="OFN38"/>
      <c r="OFO38"/>
      <c r="OFP38"/>
      <c r="OFQ38"/>
      <c r="OFR38"/>
      <c r="OFS38"/>
      <c r="OFT38"/>
      <c r="OFU38"/>
      <c r="OFV38"/>
      <c r="OFW38"/>
      <c r="OFX38"/>
      <c r="OFY38"/>
      <c r="OFZ38"/>
      <c r="OGA38"/>
      <c r="OGB38"/>
      <c r="OGC38"/>
      <c r="OGD38"/>
      <c r="OGE38"/>
      <c r="OGF38"/>
      <c r="OGG38"/>
      <c r="OGH38"/>
      <c r="OGI38"/>
      <c r="OGJ38"/>
      <c r="OGK38"/>
      <c r="OGL38"/>
      <c r="OGM38"/>
      <c r="OGN38"/>
      <c r="OGO38"/>
      <c r="OGP38"/>
      <c r="OGQ38"/>
      <c r="OGR38"/>
      <c r="OGS38"/>
      <c r="OGT38"/>
      <c r="OGU38"/>
      <c r="OGV38"/>
      <c r="OGW38"/>
      <c r="OGX38"/>
      <c r="OGY38"/>
      <c r="OGZ38"/>
      <c r="OHA38"/>
      <c r="OHB38"/>
      <c r="OHC38"/>
      <c r="OHD38"/>
      <c r="OHE38"/>
      <c r="OHF38"/>
      <c r="OHG38"/>
      <c r="OHH38"/>
      <c r="OHI38"/>
      <c r="OHJ38"/>
      <c r="OHK38"/>
      <c r="OHL38"/>
      <c r="OHM38"/>
      <c r="OHN38"/>
      <c r="OHO38"/>
      <c r="OHP38"/>
      <c r="OHQ38"/>
      <c r="OHR38"/>
      <c r="OHS38"/>
      <c r="OHT38"/>
      <c r="OHU38"/>
      <c r="OHV38"/>
      <c r="OHW38"/>
      <c r="OHX38"/>
      <c r="OHY38"/>
      <c r="OHZ38"/>
      <c r="OIA38"/>
      <c r="OIB38"/>
      <c r="OIC38"/>
      <c r="OID38"/>
      <c r="OIE38"/>
      <c r="OIF38"/>
      <c r="OIG38"/>
      <c r="OIH38"/>
      <c r="OII38"/>
      <c r="OIJ38"/>
      <c r="OIK38"/>
      <c r="OIL38"/>
      <c r="OIM38"/>
      <c r="OIN38"/>
      <c r="OIO38"/>
      <c r="OIP38"/>
      <c r="OIQ38"/>
      <c r="OIR38"/>
      <c r="OIS38"/>
      <c r="OIT38"/>
      <c r="OIU38"/>
      <c r="OIV38"/>
      <c r="OIW38"/>
      <c r="OIX38"/>
      <c r="OIY38"/>
      <c r="OIZ38"/>
      <c r="OJA38"/>
      <c r="OJB38"/>
      <c r="OJC38"/>
      <c r="OJD38"/>
      <c r="OJE38"/>
      <c r="OJF38"/>
      <c r="OJG38"/>
      <c r="OJH38"/>
      <c r="OJI38"/>
      <c r="OJJ38"/>
      <c r="OJK38"/>
      <c r="OJL38"/>
      <c r="OJM38"/>
      <c r="OJN38"/>
      <c r="OJO38"/>
      <c r="OJP38"/>
      <c r="OJQ38"/>
      <c r="OJR38"/>
      <c r="OJS38"/>
      <c r="OJT38"/>
      <c r="OJU38"/>
      <c r="OJV38"/>
      <c r="OJW38"/>
      <c r="OJX38"/>
      <c r="OJY38"/>
      <c r="OJZ38"/>
      <c r="OKA38"/>
      <c r="OKB38"/>
      <c r="OKC38"/>
      <c r="OKD38"/>
      <c r="OKE38"/>
      <c r="OKF38"/>
      <c r="OKG38"/>
      <c r="OKH38"/>
      <c r="OKI38"/>
      <c r="OKJ38"/>
      <c r="OKK38"/>
      <c r="OKL38"/>
      <c r="OKM38"/>
      <c r="OKN38"/>
      <c r="OKO38"/>
      <c r="OKP38"/>
      <c r="OKQ38"/>
      <c r="OKR38"/>
      <c r="OKS38"/>
      <c r="OKT38"/>
      <c r="OKU38"/>
      <c r="OKV38"/>
      <c r="OKW38"/>
      <c r="OKX38"/>
      <c r="OKY38"/>
      <c r="OKZ38"/>
      <c r="OLA38"/>
      <c r="OLB38"/>
      <c r="OLC38"/>
      <c r="OLD38"/>
      <c r="OLE38"/>
      <c r="OLF38"/>
      <c r="OLG38"/>
      <c r="OLH38"/>
      <c r="OLI38"/>
      <c r="OLJ38"/>
      <c r="OLK38"/>
      <c r="OLL38"/>
      <c r="OLM38"/>
      <c r="OLN38"/>
      <c r="OLO38"/>
      <c r="OLP38"/>
      <c r="OLQ38"/>
      <c r="OLR38"/>
      <c r="OLS38"/>
      <c r="OLT38"/>
      <c r="OLU38"/>
      <c r="OLV38"/>
      <c r="OLW38"/>
      <c r="OLX38"/>
      <c r="OLY38"/>
      <c r="OLZ38"/>
      <c r="OMA38"/>
      <c r="OMB38"/>
      <c r="OMC38"/>
      <c r="OMD38"/>
      <c r="OME38"/>
      <c r="OMF38"/>
      <c r="OMG38"/>
      <c r="OMH38"/>
      <c r="OMI38"/>
      <c r="OMJ38"/>
      <c r="OMK38"/>
      <c r="OML38"/>
      <c r="OMM38"/>
      <c r="OMN38"/>
      <c r="OMO38"/>
      <c r="OMP38"/>
      <c r="OMQ38"/>
      <c r="OMR38"/>
      <c r="OMS38"/>
      <c r="OMT38"/>
      <c r="OMU38"/>
      <c r="OMV38"/>
      <c r="OMW38"/>
      <c r="OMX38"/>
      <c r="OMY38"/>
      <c r="OMZ38"/>
      <c r="ONA38"/>
      <c r="ONB38"/>
      <c r="ONC38"/>
      <c r="OND38"/>
      <c r="ONE38"/>
      <c r="ONF38"/>
      <c r="ONG38"/>
      <c r="ONH38"/>
      <c r="ONI38"/>
      <c r="ONJ38"/>
      <c r="ONK38"/>
      <c r="ONL38"/>
      <c r="ONM38"/>
      <c r="ONN38"/>
      <c r="ONO38"/>
      <c r="ONP38"/>
      <c r="ONQ38"/>
      <c r="ONR38"/>
      <c r="ONS38"/>
      <c r="ONT38"/>
      <c r="ONU38"/>
      <c r="ONV38"/>
      <c r="ONW38"/>
      <c r="ONX38"/>
      <c r="ONY38"/>
      <c r="ONZ38"/>
      <c r="OOA38"/>
      <c r="OOB38"/>
      <c r="OOC38"/>
      <c r="OOD38"/>
      <c r="OOE38"/>
      <c r="OOF38"/>
      <c r="OOG38"/>
      <c r="OOH38"/>
      <c r="OOI38"/>
      <c r="OOJ38"/>
      <c r="OOK38"/>
      <c r="OOL38"/>
      <c r="OOM38"/>
      <c r="OON38"/>
      <c r="OOO38"/>
      <c r="OOP38"/>
      <c r="OOQ38"/>
      <c r="OOR38"/>
      <c r="OOS38"/>
      <c r="OOT38"/>
      <c r="OOU38"/>
      <c r="OOV38"/>
      <c r="OOW38"/>
      <c r="OOX38"/>
      <c r="OOY38"/>
      <c r="OOZ38"/>
      <c r="OPA38"/>
      <c r="OPB38"/>
      <c r="OPC38"/>
      <c r="OPD38"/>
      <c r="OPE38"/>
      <c r="OPF38"/>
      <c r="OPG38"/>
      <c r="OPH38"/>
      <c r="OPI38"/>
      <c r="OPJ38"/>
      <c r="OPK38"/>
      <c r="OPL38"/>
      <c r="OPM38"/>
      <c r="OPN38"/>
      <c r="OPO38"/>
      <c r="OPP38"/>
      <c r="OPQ38"/>
      <c r="OPR38"/>
      <c r="OPS38"/>
      <c r="OPT38"/>
      <c r="OPU38"/>
      <c r="OPV38"/>
      <c r="OPW38"/>
      <c r="OPX38"/>
      <c r="OPY38"/>
      <c r="OPZ38"/>
      <c r="OQA38"/>
      <c r="OQB38"/>
      <c r="OQC38"/>
      <c r="OQD38"/>
      <c r="OQE38"/>
      <c r="OQF38"/>
      <c r="OQG38"/>
      <c r="OQH38"/>
      <c r="OQI38"/>
      <c r="OQJ38"/>
      <c r="OQK38"/>
      <c r="OQL38"/>
      <c r="OQM38"/>
      <c r="OQN38"/>
      <c r="OQO38"/>
      <c r="OQP38"/>
      <c r="OQQ38"/>
      <c r="OQR38"/>
      <c r="OQS38"/>
      <c r="OQT38"/>
      <c r="OQU38"/>
      <c r="OQV38"/>
      <c r="OQW38"/>
      <c r="OQX38"/>
      <c r="OQY38"/>
      <c r="OQZ38"/>
      <c r="ORA38"/>
      <c r="ORB38"/>
      <c r="ORC38"/>
      <c r="ORD38"/>
      <c r="ORE38"/>
      <c r="ORF38"/>
      <c r="ORG38"/>
      <c r="ORH38"/>
      <c r="ORI38"/>
      <c r="ORJ38"/>
      <c r="ORK38"/>
      <c r="ORL38"/>
      <c r="ORM38"/>
      <c r="ORN38"/>
      <c r="ORO38"/>
      <c r="ORP38"/>
      <c r="ORQ38"/>
      <c r="ORR38"/>
      <c r="ORS38"/>
      <c r="ORT38"/>
      <c r="ORU38"/>
      <c r="ORV38"/>
      <c r="ORW38"/>
      <c r="ORX38"/>
      <c r="ORY38"/>
      <c r="ORZ38"/>
      <c r="OSA38"/>
      <c r="OSB38"/>
      <c r="OSC38"/>
      <c r="OSD38"/>
      <c r="OSE38"/>
      <c r="OSF38"/>
      <c r="OSG38"/>
      <c r="OSH38"/>
      <c r="OSI38"/>
      <c r="OSJ38"/>
      <c r="OSK38"/>
      <c r="OSL38"/>
      <c r="OSM38"/>
      <c r="OSN38"/>
      <c r="OSO38"/>
      <c r="OSP38"/>
      <c r="OSQ38"/>
      <c r="OSR38"/>
      <c r="OSS38"/>
      <c r="OST38"/>
      <c r="OSU38"/>
      <c r="OSV38"/>
      <c r="OSW38"/>
      <c r="OSX38"/>
      <c r="OSY38"/>
      <c r="OSZ38"/>
      <c r="OTA38"/>
      <c r="OTB38"/>
      <c r="OTC38"/>
      <c r="OTD38"/>
      <c r="OTE38"/>
      <c r="OTF38"/>
      <c r="OTG38"/>
      <c r="OTH38"/>
      <c r="OTI38"/>
      <c r="OTJ38"/>
      <c r="OTK38"/>
      <c r="OTL38"/>
      <c r="OTM38"/>
      <c r="OTN38"/>
      <c r="OTO38"/>
      <c r="OTP38"/>
      <c r="OTQ38"/>
      <c r="OTR38"/>
      <c r="OTS38"/>
      <c r="OTT38"/>
      <c r="OTU38"/>
      <c r="OTV38"/>
      <c r="OTW38"/>
      <c r="OTX38"/>
      <c r="OTY38"/>
      <c r="OTZ38"/>
      <c r="OUA38"/>
      <c r="OUB38"/>
      <c r="OUC38"/>
      <c r="OUD38"/>
      <c r="OUE38"/>
      <c r="OUF38"/>
      <c r="OUG38"/>
      <c r="OUH38"/>
      <c r="OUI38"/>
      <c r="OUJ38"/>
      <c r="OUK38"/>
      <c r="OUL38"/>
      <c r="OUM38"/>
      <c r="OUN38"/>
      <c r="OUO38"/>
      <c r="OUP38"/>
      <c r="OUQ38"/>
      <c r="OUR38"/>
      <c r="OUS38"/>
      <c r="OUT38"/>
      <c r="OUU38"/>
      <c r="OUV38"/>
      <c r="OUW38"/>
      <c r="OUX38"/>
      <c r="OUY38"/>
      <c r="OUZ38"/>
      <c r="OVA38"/>
      <c r="OVB38"/>
      <c r="OVC38"/>
      <c r="OVD38"/>
      <c r="OVE38"/>
      <c r="OVF38"/>
      <c r="OVG38"/>
      <c r="OVH38"/>
      <c r="OVI38"/>
      <c r="OVJ38"/>
      <c r="OVK38"/>
      <c r="OVL38"/>
      <c r="OVM38"/>
      <c r="OVN38"/>
      <c r="OVO38"/>
      <c r="OVP38"/>
      <c r="OVQ38"/>
      <c r="OVR38"/>
      <c r="OVS38"/>
      <c r="OVT38"/>
      <c r="OVU38"/>
      <c r="OVV38"/>
      <c r="OVW38"/>
      <c r="OVX38"/>
      <c r="OVY38"/>
      <c r="OVZ38"/>
      <c r="OWA38"/>
      <c r="OWB38"/>
      <c r="OWC38"/>
      <c r="OWD38"/>
      <c r="OWE38"/>
      <c r="OWF38"/>
      <c r="OWG38"/>
      <c r="OWH38"/>
      <c r="OWI38"/>
      <c r="OWJ38"/>
      <c r="OWK38"/>
      <c r="OWL38"/>
      <c r="OWM38"/>
      <c r="OWN38"/>
      <c r="OWO38"/>
      <c r="OWP38"/>
      <c r="OWQ38"/>
      <c r="OWR38"/>
      <c r="OWS38"/>
      <c r="OWT38"/>
      <c r="OWU38"/>
      <c r="OWV38"/>
      <c r="OWW38"/>
      <c r="OWX38"/>
      <c r="OWY38"/>
      <c r="OWZ38"/>
      <c r="OXA38"/>
      <c r="OXB38"/>
      <c r="OXC38"/>
      <c r="OXD38"/>
      <c r="OXE38"/>
      <c r="OXF38"/>
      <c r="OXG38"/>
      <c r="OXH38"/>
      <c r="OXI38"/>
      <c r="OXJ38"/>
      <c r="OXK38"/>
      <c r="OXL38"/>
      <c r="OXM38"/>
      <c r="OXN38"/>
      <c r="OXO38"/>
      <c r="OXP38"/>
      <c r="OXQ38"/>
      <c r="OXR38"/>
      <c r="OXS38"/>
      <c r="OXT38"/>
      <c r="OXU38"/>
      <c r="OXV38"/>
      <c r="OXW38"/>
      <c r="OXX38"/>
      <c r="OXY38"/>
      <c r="OXZ38"/>
      <c r="OYA38"/>
      <c r="OYB38"/>
      <c r="OYC38"/>
      <c r="OYD38"/>
      <c r="OYE38"/>
      <c r="OYF38"/>
      <c r="OYG38"/>
      <c r="OYH38"/>
      <c r="OYI38"/>
      <c r="OYJ38"/>
      <c r="OYK38"/>
      <c r="OYL38"/>
      <c r="OYM38"/>
      <c r="OYN38"/>
      <c r="OYO38"/>
      <c r="OYP38"/>
      <c r="OYQ38"/>
      <c r="OYR38"/>
      <c r="OYS38"/>
      <c r="OYT38"/>
      <c r="OYU38"/>
      <c r="OYV38"/>
      <c r="OYW38"/>
      <c r="OYX38"/>
      <c r="OYY38"/>
      <c r="OYZ38"/>
      <c r="OZA38"/>
      <c r="OZB38"/>
      <c r="OZC38"/>
      <c r="OZD38"/>
      <c r="OZE38"/>
      <c r="OZF38"/>
      <c r="OZG38"/>
      <c r="OZH38"/>
      <c r="OZI38"/>
      <c r="OZJ38"/>
      <c r="OZK38"/>
      <c r="OZL38"/>
      <c r="OZM38"/>
      <c r="OZN38"/>
      <c r="OZO38"/>
      <c r="OZP38"/>
      <c r="OZQ38"/>
      <c r="OZR38"/>
      <c r="OZS38"/>
      <c r="OZT38"/>
      <c r="OZU38"/>
      <c r="OZV38"/>
      <c r="OZW38"/>
      <c r="OZX38"/>
      <c r="OZY38"/>
      <c r="OZZ38"/>
      <c r="PAA38"/>
      <c r="PAB38"/>
      <c r="PAC38"/>
      <c r="PAD38"/>
      <c r="PAE38"/>
      <c r="PAF38"/>
      <c r="PAG38"/>
      <c r="PAH38"/>
      <c r="PAI38"/>
      <c r="PAJ38"/>
      <c r="PAK38"/>
      <c r="PAL38"/>
      <c r="PAM38"/>
      <c r="PAN38"/>
      <c r="PAO38"/>
      <c r="PAP38"/>
      <c r="PAQ38"/>
      <c r="PAR38"/>
      <c r="PAS38"/>
      <c r="PAT38"/>
      <c r="PAU38"/>
      <c r="PAV38"/>
      <c r="PAW38"/>
      <c r="PAX38"/>
      <c r="PAY38"/>
      <c r="PAZ38"/>
      <c r="PBA38"/>
      <c r="PBB38"/>
      <c r="PBC38"/>
      <c r="PBD38"/>
      <c r="PBE38"/>
      <c r="PBF38"/>
      <c r="PBG38"/>
      <c r="PBH38"/>
      <c r="PBI38"/>
      <c r="PBJ38"/>
      <c r="PBK38"/>
      <c r="PBL38"/>
      <c r="PBM38"/>
      <c r="PBN38"/>
      <c r="PBO38"/>
      <c r="PBP38"/>
      <c r="PBQ38"/>
      <c r="PBR38"/>
      <c r="PBS38"/>
      <c r="PBT38"/>
      <c r="PBU38"/>
      <c r="PBV38"/>
      <c r="PBW38"/>
      <c r="PBX38"/>
      <c r="PBY38"/>
      <c r="PBZ38"/>
      <c r="PCA38"/>
      <c r="PCB38"/>
      <c r="PCC38"/>
      <c r="PCD38"/>
      <c r="PCE38"/>
      <c r="PCF38"/>
      <c r="PCG38"/>
      <c r="PCH38"/>
      <c r="PCI38"/>
      <c r="PCJ38"/>
      <c r="PCK38"/>
      <c r="PCL38"/>
      <c r="PCM38"/>
      <c r="PCN38"/>
      <c r="PCO38"/>
      <c r="PCP38"/>
      <c r="PCQ38"/>
      <c r="PCR38"/>
      <c r="PCS38"/>
      <c r="PCT38"/>
      <c r="PCU38"/>
      <c r="PCV38"/>
      <c r="PCW38"/>
      <c r="PCX38"/>
      <c r="PCY38"/>
      <c r="PCZ38"/>
      <c r="PDA38"/>
      <c r="PDB38"/>
      <c r="PDC38"/>
      <c r="PDD38"/>
      <c r="PDE38"/>
      <c r="PDF38"/>
      <c r="PDG38"/>
      <c r="PDH38"/>
      <c r="PDI38"/>
      <c r="PDJ38"/>
      <c r="PDK38"/>
      <c r="PDL38"/>
      <c r="PDM38"/>
      <c r="PDN38"/>
      <c r="PDO38"/>
      <c r="PDP38"/>
      <c r="PDQ38"/>
      <c r="PDR38"/>
      <c r="PDS38"/>
      <c r="PDT38"/>
      <c r="PDU38"/>
      <c r="PDV38"/>
      <c r="PDW38"/>
      <c r="PDX38"/>
      <c r="PDY38"/>
      <c r="PDZ38"/>
      <c r="PEA38"/>
      <c r="PEB38"/>
      <c r="PEC38"/>
      <c r="PED38"/>
      <c r="PEE38"/>
      <c r="PEF38"/>
      <c r="PEG38"/>
      <c r="PEH38"/>
      <c r="PEI38"/>
      <c r="PEJ38"/>
      <c r="PEK38"/>
      <c r="PEL38"/>
      <c r="PEM38"/>
      <c r="PEN38"/>
      <c r="PEO38"/>
      <c r="PEP38"/>
      <c r="PEQ38"/>
      <c r="PER38"/>
      <c r="PES38"/>
      <c r="PET38"/>
      <c r="PEU38"/>
      <c r="PEV38"/>
      <c r="PEW38"/>
      <c r="PEX38"/>
      <c r="PEY38"/>
      <c r="PEZ38"/>
      <c r="PFA38"/>
      <c r="PFB38"/>
      <c r="PFC38"/>
      <c r="PFD38"/>
      <c r="PFE38"/>
      <c r="PFF38"/>
      <c r="PFG38"/>
      <c r="PFH38"/>
      <c r="PFI38"/>
      <c r="PFJ38"/>
      <c r="PFK38"/>
      <c r="PFL38"/>
      <c r="PFM38"/>
      <c r="PFN38"/>
      <c r="PFO38"/>
      <c r="PFP38"/>
      <c r="PFQ38"/>
      <c r="PFR38"/>
      <c r="PFS38"/>
      <c r="PFT38"/>
      <c r="PFU38"/>
      <c r="PFV38"/>
      <c r="PFW38"/>
      <c r="PFX38"/>
      <c r="PFY38"/>
      <c r="PFZ38"/>
      <c r="PGA38"/>
      <c r="PGB38"/>
      <c r="PGC38"/>
      <c r="PGD38"/>
      <c r="PGE38"/>
      <c r="PGF38"/>
      <c r="PGG38"/>
      <c r="PGH38"/>
      <c r="PGI38"/>
      <c r="PGJ38"/>
      <c r="PGK38"/>
      <c r="PGL38"/>
      <c r="PGM38"/>
      <c r="PGN38"/>
      <c r="PGO38"/>
      <c r="PGP38"/>
      <c r="PGQ38"/>
      <c r="PGR38"/>
      <c r="PGS38"/>
      <c r="PGT38"/>
      <c r="PGU38"/>
      <c r="PGV38"/>
      <c r="PGW38"/>
      <c r="PGX38"/>
      <c r="PGY38"/>
      <c r="PGZ38"/>
      <c r="PHA38"/>
      <c r="PHB38"/>
      <c r="PHC38"/>
      <c r="PHD38"/>
      <c r="PHE38"/>
      <c r="PHF38"/>
      <c r="PHG38"/>
      <c r="PHH38"/>
      <c r="PHI38"/>
      <c r="PHJ38"/>
      <c r="PHK38"/>
      <c r="PHL38"/>
      <c r="PHM38"/>
      <c r="PHN38"/>
      <c r="PHO38"/>
      <c r="PHP38"/>
      <c r="PHQ38"/>
      <c r="PHR38"/>
      <c r="PHS38"/>
      <c r="PHT38"/>
      <c r="PHU38"/>
      <c r="PHV38"/>
      <c r="PHW38"/>
      <c r="PHX38"/>
      <c r="PHY38"/>
      <c r="PHZ38"/>
      <c r="PIA38"/>
      <c r="PIB38"/>
      <c r="PIC38"/>
      <c r="PID38"/>
      <c r="PIE38"/>
      <c r="PIF38"/>
      <c r="PIG38"/>
      <c r="PIH38"/>
      <c r="PII38"/>
      <c r="PIJ38"/>
      <c r="PIK38"/>
      <c r="PIL38"/>
      <c r="PIM38"/>
      <c r="PIN38"/>
      <c r="PIO38"/>
      <c r="PIP38"/>
      <c r="PIQ38"/>
      <c r="PIR38"/>
      <c r="PIS38"/>
      <c r="PIT38"/>
      <c r="PIU38"/>
      <c r="PIV38"/>
      <c r="PIW38"/>
      <c r="PIX38"/>
      <c r="PIY38"/>
      <c r="PIZ38"/>
      <c r="PJA38"/>
      <c r="PJB38"/>
      <c r="PJC38"/>
      <c r="PJD38"/>
      <c r="PJE38"/>
      <c r="PJF38"/>
      <c r="PJG38"/>
      <c r="PJH38"/>
      <c r="PJI38"/>
      <c r="PJJ38"/>
      <c r="PJK38"/>
      <c r="PJL38"/>
      <c r="PJM38"/>
      <c r="PJN38"/>
      <c r="PJO38"/>
      <c r="PJP38"/>
      <c r="PJQ38"/>
      <c r="PJR38"/>
      <c r="PJS38"/>
      <c r="PJT38"/>
      <c r="PJU38"/>
      <c r="PJV38"/>
      <c r="PJW38"/>
      <c r="PJX38"/>
      <c r="PJY38"/>
      <c r="PJZ38"/>
      <c r="PKA38"/>
      <c r="PKB38"/>
      <c r="PKC38"/>
      <c r="PKD38"/>
      <c r="PKE38"/>
      <c r="PKF38"/>
      <c r="PKG38"/>
      <c r="PKH38"/>
      <c r="PKI38"/>
      <c r="PKJ38"/>
      <c r="PKK38"/>
      <c r="PKL38"/>
      <c r="PKM38"/>
      <c r="PKN38"/>
      <c r="PKO38"/>
      <c r="PKP38"/>
      <c r="PKQ38"/>
      <c r="PKR38"/>
      <c r="PKS38"/>
      <c r="PKT38"/>
      <c r="PKU38"/>
      <c r="PKV38"/>
      <c r="PKW38"/>
      <c r="PKX38"/>
      <c r="PKY38"/>
      <c r="PKZ38"/>
      <c r="PLA38"/>
      <c r="PLB38"/>
      <c r="PLC38"/>
      <c r="PLD38"/>
      <c r="PLE38"/>
      <c r="PLF38"/>
      <c r="PLG38"/>
      <c r="PLH38"/>
      <c r="PLI38"/>
      <c r="PLJ38"/>
      <c r="PLK38"/>
      <c r="PLL38"/>
      <c r="PLM38"/>
      <c r="PLN38"/>
      <c r="PLO38"/>
      <c r="PLP38"/>
      <c r="PLQ38"/>
      <c r="PLR38"/>
      <c r="PLS38"/>
      <c r="PLT38"/>
      <c r="PLU38"/>
      <c r="PLV38"/>
      <c r="PLW38"/>
      <c r="PLX38"/>
      <c r="PLY38"/>
      <c r="PLZ38"/>
      <c r="PMA38"/>
      <c r="PMB38"/>
      <c r="PMC38"/>
      <c r="PMD38"/>
      <c r="PME38"/>
      <c r="PMF38"/>
      <c r="PMG38"/>
      <c r="PMH38"/>
      <c r="PMI38"/>
      <c r="PMJ38"/>
      <c r="PMK38"/>
      <c r="PML38"/>
      <c r="PMM38"/>
      <c r="PMN38"/>
      <c r="PMO38"/>
      <c r="PMP38"/>
      <c r="PMQ38"/>
      <c r="PMR38"/>
      <c r="PMS38"/>
      <c r="PMT38"/>
      <c r="PMU38"/>
      <c r="PMV38"/>
      <c r="PMW38"/>
      <c r="PMX38"/>
      <c r="PMY38"/>
      <c r="PMZ38"/>
      <c r="PNA38"/>
      <c r="PNB38"/>
      <c r="PNC38"/>
      <c r="PND38"/>
      <c r="PNE38"/>
      <c r="PNF38"/>
      <c r="PNG38"/>
      <c r="PNH38"/>
      <c r="PNI38"/>
      <c r="PNJ38"/>
      <c r="PNK38"/>
      <c r="PNL38"/>
      <c r="PNM38"/>
      <c r="PNN38"/>
      <c r="PNO38"/>
      <c r="PNP38"/>
      <c r="PNQ38"/>
      <c r="PNR38"/>
      <c r="PNS38"/>
      <c r="PNT38"/>
      <c r="PNU38"/>
      <c r="PNV38"/>
      <c r="PNW38"/>
      <c r="PNX38"/>
      <c r="PNY38"/>
      <c r="PNZ38"/>
      <c r="POA38"/>
      <c r="POB38"/>
      <c r="POC38"/>
      <c r="POD38"/>
      <c r="POE38"/>
      <c r="POF38"/>
      <c r="POG38"/>
      <c r="POH38"/>
      <c r="POI38"/>
      <c r="POJ38"/>
      <c r="POK38"/>
      <c r="POL38"/>
      <c r="POM38"/>
      <c r="PON38"/>
      <c r="POO38"/>
      <c r="POP38"/>
      <c r="POQ38"/>
      <c r="POR38"/>
      <c r="POS38"/>
      <c r="POT38"/>
      <c r="POU38"/>
      <c r="POV38"/>
      <c r="POW38"/>
      <c r="POX38"/>
      <c r="POY38"/>
      <c r="POZ38"/>
      <c r="PPA38"/>
      <c r="PPB38"/>
      <c r="PPC38"/>
      <c r="PPD38"/>
      <c r="PPE38"/>
      <c r="PPF38"/>
      <c r="PPG38"/>
      <c r="PPH38"/>
      <c r="PPI38"/>
      <c r="PPJ38"/>
      <c r="PPK38"/>
      <c r="PPL38"/>
      <c r="PPM38"/>
      <c r="PPN38"/>
      <c r="PPO38"/>
      <c r="PPP38"/>
      <c r="PPQ38"/>
      <c r="PPR38"/>
      <c r="PPS38"/>
      <c r="PPT38"/>
      <c r="PPU38"/>
      <c r="PPV38"/>
      <c r="PPW38"/>
      <c r="PPX38"/>
      <c r="PPY38"/>
      <c r="PPZ38"/>
      <c r="PQA38"/>
      <c r="PQB38"/>
      <c r="PQC38"/>
      <c r="PQD38"/>
      <c r="PQE38"/>
      <c r="PQF38"/>
      <c r="PQG38"/>
      <c r="PQH38"/>
      <c r="PQI38"/>
      <c r="PQJ38"/>
      <c r="PQK38"/>
      <c r="PQL38"/>
      <c r="PQM38"/>
      <c r="PQN38"/>
      <c r="PQO38"/>
      <c r="PQP38"/>
      <c r="PQQ38"/>
      <c r="PQR38"/>
      <c r="PQS38"/>
      <c r="PQT38"/>
      <c r="PQU38"/>
      <c r="PQV38"/>
      <c r="PQW38"/>
      <c r="PQX38"/>
      <c r="PQY38"/>
      <c r="PQZ38"/>
      <c r="PRA38"/>
      <c r="PRB38"/>
      <c r="PRC38"/>
      <c r="PRD38"/>
      <c r="PRE38"/>
      <c r="PRF38"/>
      <c r="PRG38"/>
      <c r="PRH38"/>
      <c r="PRI38"/>
      <c r="PRJ38"/>
      <c r="PRK38"/>
      <c r="PRL38"/>
      <c r="PRM38"/>
      <c r="PRN38"/>
      <c r="PRO38"/>
      <c r="PRP38"/>
      <c r="PRQ38"/>
      <c r="PRR38"/>
      <c r="PRS38"/>
      <c r="PRT38"/>
      <c r="PRU38"/>
      <c r="PRV38"/>
      <c r="PRW38"/>
      <c r="PRX38"/>
      <c r="PRY38"/>
      <c r="PRZ38"/>
      <c r="PSA38"/>
      <c r="PSB38"/>
      <c r="PSC38"/>
      <c r="PSD38"/>
      <c r="PSE38"/>
      <c r="PSF38"/>
      <c r="PSG38"/>
      <c r="PSH38"/>
      <c r="PSI38"/>
      <c r="PSJ38"/>
      <c r="PSK38"/>
      <c r="PSL38"/>
      <c r="PSM38"/>
      <c r="PSN38"/>
      <c r="PSO38"/>
      <c r="PSP38"/>
      <c r="PSQ38"/>
      <c r="PSR38"/>
      <c r="PSS38"/>
      <c r="PST38"/>
      <c r="PSU38"/>
      <c r="PSV38"/>
      <c r="PSW38"/>
      <c r="PSX38"/>
      <c r="PSY38"/>
      <c r="PSZ38"/>
      <c r="PTA38"/>
      <c r="PTB38"/>
      <c r="PTC38"/>
      <c r="PTD38"/>
      <c r="PTE38"/>
      <c r="PTF38"/>
      <c r="PTG38"/>
      <c r="PTH38"/>
      <c r="PTI38"/>
      <c r="PTJ38"/>
      <c r="PTK38"/>
      <c r="PTL38"/>
      <c r="PTM38"/>
      <c r="PTN38"/>
      <c r="PTO38"/>
      <c r="PTP38"/>
      <c r="PTQ38"/>
      <c r="PTR38"/>
      <c r="PTS38"/>
      <c r="PTT38"/>
      <c r="PTU38"/>
      <c r="PTV38"/>
      <c r="PTW38"/>
      <c r="PTX38"/>
      <c r="PTY38"/>
      <c r="PTZ38"/>
      <c r="PUA38"/>
      <c r="PUB38"/>
      <c r="PUC38"/>
      <c r="PUD38"/>
      <c r="PUE38"/>
      <c r="PUF38"/>
      <c r="PUG38"/>
      <c r="PUH38"/>
      <c r="PUI38"/>
      <c r="PUJ38"/>
      <c r="PUK38"/>
      <c r="PUL38"/>
      <c r="PUM38"/>
      <c r="PUN38"/>
      <c r="PUO38"/>
      <c r="PUP38"/>
      <c r="PUQ38"/>
      <c r="PUR38"/>
      <c r="PUS38"/>
      <c r="PUT38"/>
      <c r="PUU38"/>
      <c r="PUV38"/>
      <c r="PUW38"/>
      <c r="PUX38"/>
      <c r="PUY38"/>
      <c r="PUZ38"/>
      <c r="PVA38"/>
      <c r="PVB38"/>
      <c r="PVC38"/>
      <c r="PVD38"/>
      <c r="PVE38"/>
      <c r="PVF38"/>
      <c r="PVG38"/>
      <c r="PVH38"/>
      <c r="PVI38"/>
      <c r="PVJ38"/>
      <c r="PVK38"/>
      <c r="PVL38"/>
      <c r="PVM38"/>
      <c r="PVN38"/>
      <c r="PVO38"/>
      <c r="PVP38"/>
      <c r="PVQ38"/>
      <c r="PVR38"/>
      <c r="PVS38"/>
      <c r="PVT38"/>
      <c r="PVU38"/>
      <c r="PVV38"/>
      <c r="PVW38"/>
      <c r="PVX38"/>
      <c r="PVY38"/>
      <c r="PVZ38"/>
      <c r="PWA38"/>
      <c r="PWB38"/>
      <c r="PWC38"/>
      <c r="PWD38"/>
      <c r="PWE38"/>
      <c r="PWF38"/>
      <c r="PWG38"/>
      <c r="PWH38"/>
      <c r="PWI38"/>
      <c r="PWJ38"/>
      <c r="PWK38"/>
      <c r="PWL38"/>
      <c r="PWM38"/>
      <c r="PWN38"/>
      <c r="PWO38"/>
      <c r="PWP38"/>
      <c r="PWQ38"/>
      <c r="PWR38"/>
      <c r="PWS38"/>
      <c r="PWT38"/>
      <c r="PWU38"/>
      <c r="PWV38"/>
      <c r="PWW38"/>
      <c r="PWX38"/>
      <c r="PWY38"/>
      <c r="PWZ38"/>
      <c r="PXA38"/>
      <c r="PXB38"/>
      <c r="PXC38"/>
      <c r="PXD38"/>
      <c r="PXE38"/>
      <c r="PXF38"/>
      <c r="PXG38"/>
      <c r="PXH38"/>
      <c r="PXI38"/>
      <c r="PXJ38"/>
      <c r="PXK38"/>
      <c r="PXL38"/>
      <c r="PXM38"/>
      <c r="PXN38"/>
      <c r="PXO38"/>
      <c r="PXP38"/>
      <c r="PXQ38"/>
      <c r="PXR38"/>
      <c r="PXS38"/>
      <c r="PXT38"/>
      <c r="PXU38"/>
      <c r="PXV38"/>
      <c r="PXW38"/>
      <c r="PXX38"/>
      <c r="PXY38"/>
      <c r="PXZ38"/>
      <c r="PYA38"/>
      <c r="PYB38"/>
      <c r="PYC38"/>
      <c r="PYD38"/>
      <c r="PYE38"/>
      <c r="PYF38"/>
      <c r="PYG38"/>
      <c r="PYH38"/>
      <c r="PYI38"/>
      <c r="PYJ38"/>
      <c r="PYK38"/>
      <c r="PYL38"/>
      <c r="PYM38"/>
      <c r="PYN38"/>
      <c r="PYO38"/>
      <c r="PYP38"/>
      <c r="PYQ38"/>
      <c r="PYR38"/>
      <c r="PYS38"/>
      <c r="PYT38"/>
      <c r="PYU38"/>
      <c r="PYV38"/>
      <c r="PYW38"/>
      <c r="PYX38"/>
      <c r="PYY38"/>
      <c r="PYZ38"/>
      <c r="PZA38"/>
      <c r="PZB38"/>
      <c r="PZC38"/>
      <c r="PZD38"/>
      <c r="PZE38"/>
      <c r="PZF38"/>
      <c r="PZG38"/>
      <c r="PZH38"/>
      <c r="PZI38"/>
      <c r="PZJ38"/>
      <c r="PZK38"/>
      <c r="PZL38"/>
      <c r="PZM38"/>
      <c r="PZN38"/>
      <c r="PZO38"/>
      <c r="PZP38"/>
      <c r="PZQ38"/>
      <c r="PZR38"/>
      <c r="PZS38"/>
      <c r="PZT38"/>
      <c r="PZU38"/>
      <c r="PZV38"/>
      <c r="PZW38"/>
      <c r="PZX38"/>
      <c r="PZY38"/>
      <c r="PZZ38"/>
      <c r="QAA38"/>
      <c r="QAB38"/>
      <c r="QAC38"/>
      <c r="QAD38"/>
      <c r="QAE38"/>
      <c r="QAF38"/>
      <c r="QAG38"/>
      <c r="QAH38"/>
      <c r="QAI38"/>
      <c r="QAJ38"/>
      <c r="QAK38"/>
      <c r="QAL38"/>
      <c r="QAM38"/>
      <c r="QAN38"/>
      <c r="QAO38"/>
      <c r="QAP38"/>
      <c r="QAQ38"/>
      <c r="QAR38"/>
      <c r="QAS38"/>
      <c r="QAT38"/>
      <c r="QAU38"/>
      <c r="QAV38"/>
      <c r="QAW38"/>
      <c r="QAX38"/>
      <c r="QAY38"/>
      <c r="QAZ38"/>
      <c r="QBA38"/>
      <c r="QBB38"/>
      <c r="QBC38"/>
      <c r="QBD38"/>
      <c r="QBE38"/>
      <c r="QBF38"/>
      <c r="QBG38"/>
      <c r="QBH38"/>
      <c r="QBI38"/>
      <c r="QBJ38"/>
      <c r="QBK38"/>
      <c r="QBL38"/>
      <c r="QBM38"/>
      <c r="QBN38"/>
      <c r="QBO38"/>
      <c r="QBP38"/>
      <c r="QBQ38"/>
      <c r="QBR38"/>
      <c r="QBS38"/>
      <c r="QBT38"/>
      <c r="QBU38"/>
      <c r="QBV38"/>
      <c r="QBW38"/>
      <c r="QBX38"/>
      <c r="QBY38"/>
      <c r="QBZ38"/>
      <c r="QCA38"/>
      <c r="QCB38"/>
      <c r="QCC38"/>
      <c r="QCD38"/>
      <c r="QCE38"/>
      <c r="QCF38"/>
      <c r="QCG38"/>
      <c r="QCH38"/>
      <c r="QCI38"/>
      <c r="QCJ38"/>
      <c r="QCK38"/>
      <c r="QCL38"/>
      <c r="QCM38"/>
      <c r="QCN38"/>
      <c r="QCO38"/>
      <c r="QCP38"/>
      <c r="QCQ38"/>
      <c r="QCR38"/>
      <c r="QCS38"/>
      <c r="QCT38"/>
      <c r="QCU38"/>
      <c r="QCV38"/>
      <c r="QCW38"/>
      <c r="QCX38"/>
      <c r="QCY38"/>
      <c r="QCZ38"/>
      <c r="QDA38"/>
      <c r="QDB38"/>
      <c r="QDC38"/>
      <c r="QDD38"/>
      <c r="QDE38"/>
      <c r="QDF38"/>
      <c r="QDG38"/>
      <c r="QDH38"/>
      <c r="QDI38"/>
      <c r="QDJ38"/>
      <c r="QDK38"/>
      <c r="QDL38"/>
      <c r="QDM38"/>
      <c r="QDN38"/>
      <c r="QDO38"/>
      <c r="QDP38"/>
      <c r="QDQ38"/>
      <c r="QDR38"/>
      <c r="QDS38"/>
      <c r="QDT38"/>
      <c r="QDU38"/>
      <c r="QDV38"/>
      <c r="QDW38"/>
      <c r="QDX38"/>
      <c r="QDY38"/>
      <c r="QDZ38"/>
      <c r="QEA38"/>
      <c r="QEB38"/>
      <c r="QEC38"/>
      <c r="QED38"/>
      <c r="QEE38"/>
      <c r="QEF38"/>
      <c r="QEG38"/>
      <c r="QEH38"/>
      <c r="QEI38"/>
      <c r="QEJ38"/>
      <c r="QEK38"/>
      <c r="QEL38"/>
      <c r="QEM38"/>
      <c r="QEN38"/>
      <c r="QEO38"/>
      <c r="QEP38"/>
      <c r="QEQ38"/>
      <c r="QER38"/>
      <c r="QES38"/>
      <c r="QET38"/>
      <c r="QEU38"/>
      <c r="QEV38"/>
      <c r="QEW38"/>
      <c r="QEX38"/>
      <c r="QEY38"/>
      <c r="QEZ38"/>
      <c r="QFA38"/>
      <c r="QFB38"/>
      <c r="QFC38"/>
      <c r="QFD38"/>
      <c r="QFE38"/>
      <c r="QFF38"/>
      <c r="QFG38"/>
      <c r="QFH38"/>
      <c r="QFI38"/>
      <c r="QFJ38"/>
      <c r="QFK38"/>
      <c r="QFL38"/>
      <c r="QFM38"/>
      <c r="QFN38"/>
      <c r="QFO38"/>
      <c r="QFP38"/>
      <c r="QFQ38"/>
      <c r="QFR38"/>
      <c r="QFS38"/>
      <c r="QFT38"/>
      <c r="QFU38"/>
      <c r="QFV38"/>
      <c r="QFW38"/>
      <c r="QFX38"/>
      <c r="QFY38"/>
      <c r="QFZ38"/>
      <c r="QGA38"/>
      <c r="QGB38"/>
      <c r="QGC38"/>
      <c r="QGD38"/>
      <c r="QGE38"/>
      <c r="QGF38"/>
      <c r="QGG38"/>
      <c r="QGH38"/>
      <c r="QGI38"/>
      <c r="QGJ38"/>
      <c r="QGK38"/>
      <c r="QGL38"/>
      <c r="QGM38"/>
      <c r="QGN38"/>
      <c r="QGO38"/>
      <c r="QGP38"/>
      <c r="QGQ38"/>
      <c r="QGR38"/>
      <c r="QGS38"/>
      <c r="QGT38"/>
      <c r="QGU38"/>
      <c r="QGV38"/>
      <c r="QGW38"/>
      <c r="QGX38"/>
      <c r="QGY38"/>
      <c r="QGZ38"/>
      <c r="QHA38"/>
      <c r="QHB38"/>
      <c r="QHC38"/>
      <c r="QHD38"/>
      <c r="QHE38"/>
      <c r="QHF38"/>
      <c r="QHG38"/>
      <c r="QHH38"/>
      <c r="QHI38"/>
      <c r="QHJ38"/>
      <c r="QHK38"/>
      <c r="QHL38"/>
      <c r="QHM38"/>
      <c r="QHN38"/>
      <c r="QHO38"/>
      <c r="QHP38"/>
      <c r="QHQ38"/>
      <c r="QHR38"/>
      <c r="QHS38"/>
      <c r="QHT38"/>
      <c r="QHU38"/>
      <c r="QHV38"/>
      <c r="QHW38"/>
      <c r="QHX38"/>
      <c r="QHY38"/>
      <c r="QHZ38"/>
      <c r="QIA38"/>
      <c r="QIB38"/>
      <c r="QIC38"/>
      <c r="QID38"/>
      <c r="QIE38"/>
      <c r="QIF38"/>
      <c r="QIG38"/>
      <c r="QIH38"/>
      <c r="QII38"/>
      <c r="QIJ38"/>
      <c r="QIK38"/>
      <c r="QIL38"/>
      <c r="QIM38"/>
      <c r="QIN38"/>
      <c r="QIO38"/>
      <c r="QIP38"/>
      <c r="QIQ38"/>
      <c r="QIR38"/>
      <c r="QIS38"/>
      <c r="QIT38"/>
      <c r="QIU38"/>
      <c r="QIV38"/>
      <c r="QIW38"/>
      <c r="QIX38"/>
      <c r="QIY38"/>
      <c r="QIZ38"/>
      <c r="QJA38"/>
      <c r="QJB38"/>
      <c r="QJC38"/>
      <c r="QJD38"/>
      <c r="QJE38"/>
      <c r="QJF38"/>
      <c r="QJG38"/>
      <c r="QJH38"/>
      <c r="QJI38"/>
      <c r="QJJ38"/>
      <c r="QJK38"/>
      <c r="QJL38"/>
      <c r="QJM38"/>
      <c r="QJN38"/>
      <c r="QJO38"/>
      <c r="QJP38"/>
      <c r="QJQ38"/>
      <c r="QJR38"/>
      <c r="QJS38"/>
      <c r="QJT38"/>
      <c r="QJU38"/>
      <c r="QJV38"/>
      <c r="QJW38"/>
      <c r="QJX38"/>
      <c r="QJY38"/>
      <c r="QJZ38"/>
      <c r="QKA38"/>
      <c r="QKB38"/>
      <c r="QKC38"/>
      <c r="QKD38"/>
      <c r="QKE38"/>
      <c r="QKF38"/>
      <c r="QKG38"/>
      <c r="QKH38"/>
      <c r="QKI38"/>
      <c r="QKJ38"/>
      <c r="QKK38"/>
      <c r="QKL38"/>
      <c r="QKM38"/>
      <c r="QKN38"/>
      <c r="QKO38"/>
      <c r="QKP38"/>
      <c r="QKQ38"/>
      <c r="QKR38"/>
      <c r="QKS38"/>
      <c r="QKT38"/>
      <c r="QKU38"/>
      <c r="QKV38"/>
      <c r="QKW38"/>
      <c r="QKX38"/>
      <c r="QKY38"/>
      <c r="QKZ38"/>
      <c r="QLA38"/>
      <c r="QLB38"/>
      <c r="QLC38"/>
      <c r="QLD38"/>
      <c r="QLE38"/>
      <c r="QLF38"/>
      <c r="QLG38"/>
      <c r="QLH38"/>
      <c r="QLI38"/>
      <c r="QLJ38"/>
      <c r="QLK38"/>
      <c r="QLL38"/>
      <c r="QLM38"/>
      <c r="QLN38"/>
      <c r="QLO38"/>
      <c r="QLP38"/>
      <c r="QLQ38"/>
      <c r="QLR38"/>
      <c r="QLS38"/>
      <c r="QLT38"/>
      <c r="QLU38"/>
      <c r="QLV38"/>
      <c r="QLW38"/>
      <c r="QLX38"/>
      <c r="QLY38"/>
      <c r="QLZ38"/>
      <c r="QMA38"/>
      <c r="QMB38"/>
      <c r="QMC38"/>
      <c r="QMD38"/>
      <c r="QME38"/>
      <c r="QMF38"/>
      <c r="QMG38"/>
      <c r="QMH38"/>
      <c r="QMI38"/>
      <c r="QMJ38"/>
      <c r="QMK38"/>
      <c r="QML38"/>
      <c r="QMM38"/>
      <c r="QMN38"/>
      <c r="QMO38"/>
      <c r="QMP38"/>
      <c r="QMQ38"/>
      <c r="QMR38"/>
      <c r="QMS38"/>
      <c r="QMT38"/>
      <c r="QMU38"/>
      <c r="QMV38"/>
      <c r="QMW38"/>
      <c r="QMX38"/>
      <c r="QMY38"/>
      <c r="QMZ38"/>
      <c r="QNA38"/>
      <c r="QNB38"/>
      <c r="QNC38"/>
      <c r="QND38"/>
      <c r="QNE38"/>
      <c r="QNF38"/>
      <c r="QNG38"/>
      <c r="QNH38"/>
      <c r="QNI38"/>
      <c r="QNJ38"/>
      <c r="QNK38"/>
      <c r="QNL38"/>
      <c r="QNM38"/>
      <c r="QNN38"/>
      <c r="QNO38"/>
      <c r="QNP38"/>
      <c r="QNQ38"/>
      <c r="QNR38"/>
      <c r="QNS38"/>
      <c r="QNT38"/>
      <c r="QNU38"/>
      <c r="QNV38"/>
      <c r="QNW38"/>
      <c r="QNX38"/>
      <c r="QNY38"/>
      <c r="QNZ38"/>
      <c r="QOA38"/>
      <c r="QOB38"/>
      <c r="QOC38"/>
      <c r="QOD38"/>
      <c r="QOE38"/>
      <c r="QOF38"/>
      <c r="QOG38"/>
      <c r="QOH38"/>
      <c r="QOI38"/>
      <c r="QOJ38"/>
      <c r="QOK38"/>
      <c r="QOL38"/>
      <c r="QOM38"/>
      <c r="QON38"/>
      <c r="QOO38"/>
      <c r="QOP38"/>
      <c r="QOQ38"/>
      <c r="QOR38"/>
      <c r="QOS38"/>
      <c r="QOT38"/>
      <c r="QOU38"/>
      <c r="QOV38"/>
      <c r="QOW38"/>
      <c r="QOX38"/>
      <c r="QOY38"/>
      <c r="QOZ38"/>
      <c r="QPA38"/>
      <c r="QPB38"/>
      <c r="QPC38"/>
      <c r="QPD38"/>
      <c r="QPE38"/>
      <c r="QPF38"/>
      <c r="QPG38"/>
      <c r="QPH38"/>
      <c r="QPI38"/>
      <c r="QPJ38"/>
      <c r="QPK38"/>
      <c r="QPL38"/>
      <c r="QPM38"/>
      <c r="QPN38"/>
      <c r="QPO38"/>
      <c r="QPP38"/>
      <c r="QPQ38"/>
      <c r="QPR38"/>
      <c r="QPS38"/>
      <c r="QPT38"/>
      <c r="QPU38"/>
      <c r="QPV38"/>
      <c r="QPW38"/>
      <c r="QPX38"/>
      <c r="QPY38"/>
      <c r="QPZ38"/>
      <c r="QQA38"/>
      <c r="QQB38"/>
      <c r="QQC38"/>
      <c r="QQD38"/>
      <c r="QQE38"/>
      <c r="QQF38"/>
      <c r="QQG38"/>
      <c r="QQH38"/>
      <c r="QQI38"/>
      <c r="QQJ38"/>
      <c r="QQK38"/>
      <c r="QQL38"/>
      <c r="QQM38"/>
      <c r="QQN38"/>
      <c r="QQO38"/>
      <c r="QQP38"/>
      <c r="QQQ38"/>
      <c r="QQR38"/>
      <c r="QQS38"/>
      <c r="QQT38"/>
      <c r="QQU38"/>
      <c r="QQV38"/>
      <c r="QQW38"/>
      <c r="QQX38"/>
      <c r="QQY38"/>
      <c r="QQZ38"/>
      <c r="QRA38"/>
      <c r="QRB38"/>
      <c r="QRC38"/>
      <c r="QRD38"/>
      <c r="QRE38"/>
      <c r="QRF38"/>
      <c r="QRG38"/>
      <c r="QRH38"/>
      <c r="QRI38"/>
      <c r="QRJ38"/>
      <c r="QRK38"/>
      <c r="QRL38"/>
      <c r="QRM38"/>
      <c r="QRN38"/>
      <c r="QRO38"/>
      <c r="QRP38"/>
      <c r="QRQ38"/>
      <c r="QRR38"/>
      <c r="QRS38"/>
      <c r="QRT38"/>
      <c r="QRU38"/>
      <c r="QRV38"/>
      <c r="QRW38"/>
      <c r="QRX38"/>
      <c r="QRY38"/>
      <c r="QRZ38"/>
      <c r="QSA38"/>
      <c r="QSB38"/>
      <c r="QSC38"/>
      <c r="QSD38"/>
      <c r="QSE38"/>
      <c r="QSF38"/>
      <c r="QSG38"/>
      <c r="QSH38"/>
      <c r="QSI38"/>
      <c r="QSJ38"/>
      <c r="QSK38"/>
      <c r="QSL38"/>
      <c r="QSM38"/>
      <c r="QSN38"/>
      <c r="QSO38"/>
      <c r="QSP38"/>
      <c r="QSQ38"/>
      <c r="QSR38"/>
      <c r="QSS38"/>
      <c r="QST38"/>
      <c r="QSU38"/>
      <c r="QSV38"/>
      <c r="QSW38"/>
      <c r="QSX38"/>
      <c r="QSY38"/>
      <c r="QSZ38"/>
      <c r="QTA38"/>
      <c r="QTB38"/>
      <c r="QTC38"/>
      <c r="QTD38"/>
      <c r="QTE38"/>
      <c r="QTF38"/>
      <c r="QTG38"/>
      <c r="QTH38"/>
      <c r="QTI38"/>
      <c r="QTJ38"/>
      <c r="QTK38"/>
      <c r="QTL38"/>
      <c r="QTM38"/>
      <c r="QTN38"/>
      <c r="QTO38"/>
      <c r="QTP38"/>
      <c r="QTQ38"/>
      <c r="QTR38"/>
      <c r="QTS38"/>
      <c r="QTT38"/>
      <c r="QTU38"/>
      <c r="QTV38"/>
      <c r="QTW38"/>
      <c r="QTX38"/>
      <c r="QTY38"/>
      <c r="QTZ38"/>
      <c r="QUA38"/>
      <c r="QUB38"/>
      <c r="QUC38"/>
      <c r="QUD38"/>
      <c r="QUE38"/>
      <c r="QUF38"/>
      <c r="QUG38"/>
      <c r="QUH38"/>
      <c r="QUI38"/>
      <c r="QUJ38"/>
      <c r="QUK38"/>
      <c r="QUL38"/>
      <c r="QUM38"/>
      <c r="QUN38"/>
      <c r="QUO38"/>
      <c r="QUP38"/>
      <c r="QUQ38"/>
      <c r="QUR38"/>
      <c r="QUS38"/>
      <c r="QUT38"/>
      <c r="QUU38"/>
      <c r="QUV38"/>
      <c r="QUW38"/>
      <c r="QUX38"/>
      <c r="QUY38"/>
      <c r="QUZ38"/>
      <c r="QVA38"/>
      <c r="QVB38"/>
      <c r="QVC38"/>
      <c r="QVD38"/>
      <c r="QVE38"/>
      <c r="QVF38"/>
      <c r="QVG38"/>
      <c r="QVH38"/>
      <c r="QVI38"/>
      <c r="QVJ38"/>
      <c r="QVK38"/>
      <c r="QVL38"/>
      <c r="QVM38"/>
      <c r="QVN38"/>
      <c r="QVO38"/>
      <c r="QVP38"/>
      <c r="QVQ38"/>
      <c r="QVR38"/>
      <c r="QVS38"/>
      <c r="QVT38"/>
      <c r="QVU38"/>
      <c r="QVV38"/>
      <c r="QVW38"/>
      <c r="QVX38"/>
      <c r="QVY38"/>
      <c r="QVZ38"/>
      <c r="QWA38"/>
      <c r="QWB38"/>
      <c r="QWC38"/>
      <c r="QWD38"/>
      <c r="QWE38"/>
      <c r="QWF38"/>
      <c r="QWG38"/>
      <c r="QWH38"/>
      <c r="QWI38"/>
      <c r="QWJ38"/>
      <c r="QWK38"/>
      <c r="QWL38"/>
      <c r="QWM38"/>
      <c r="QWN38"/>
      <c r="QWO38"/>
      <c r="QWP38"/>
      <c r="QWQ38"/>
      <c r="QWR38"/>
      <c r="QWS38"/>
      <c r="QWT38"/>
      <c r="QWU38"/>
      <c r="QWV38"/>
      <c r="QWW38"/>
      <c r="QWX38"/>
      <c r="QWY38"/>
      <c r="QWZ38"/>
      <c r="QXA38"/>
      <c r="QXB38"/>
      <c r="QXC38"/>
      <c r="QXD38"/>
      <c r="QXE38"/>
      <c r="QXF38"/>
      <c r="QXG38"/>
      <c r="QXH38"/>
      <c r="QXI38"/>
      <c r="QXJ38"/>
      <c r="QXK38"/>
      <c r="QXL38"/>
      <c r="QXM38"/>
      <c r="QXN38"/>
      <c r="QXO38"/>
      <c r="QXP38"/>
      <c r="QXQ38"/>
      <c r="QXR38"/>
      <c r="QXS38"/>
      <c r="QXT38"/>
      <c r="QXU38"/>
      <c r="QXV38"/>
      <c r="QXW38"/>
      <c r="QXX38"/>
      <c r="QXY38"/>
      <c r="QXZ38"/>
      <c r="QYA38"/>
      <c r="QYB38"/>
      <c r="QYC38"/>
      <c r="QYD38"/>
      <c r="QYE38"/>
      <c r="QYF38"/>
      <c r="QYG38"/>
      <c r="QYH38"/>
      <c r="QYI38"/>
      <c r="QYJ38"/>
      <c r="QYK38"/>
      <c r="QYL38"/>
      <c r="QYM38"/>
      <c r="QYN38"/>
      <c r="QYO38"/>
      <c r="QYP38"/>
      <c r="QYQ38"/>
      <c r="QYR38"/>
      <c r="QYS38"/>
      <c r="QYT38"/>
      <c r="QYU38"/>
      <c r="QYV38"/>
      <c r="QYW38"/>
      <c r="QYX38"/>
      <c r="QYY38"/>
      <c r="QYZ38"/>
      <c r="QZA38"/>
      <c r="QZB38"/>
      <c r="QZC38"/>
      <c r="QZD38"/>
      <c r="QZE38"/>
      <c r="QZF38"/>
      <c r="QZG38"/>
      <c r="QZH38"/>
      <c r="QZI38"/>
      <c r="QZJ38"/>
      <c r="QZK38"/>
      <c r="QZL38"/>
      <c r="QZM38"/>
      <c r="QZN38"/>
      <c r="QZO38"/>
      <c r="QZP38"/>
      <c r="QZQ38"/>
      <c r="QZR38"/>
      <c r="QZS38"/>
      <c r="QZT38"/>
      <c r="QZU38"/>
      <c r="QZV38"/>
      <c r="QZW38"/>
      <c r="QZX38"/>
      <c r="QZY38"/>
      <c r="QZZ38"/>
      <c r="RAA38"/>
      <c r="RAB38"/>
      <c r="RAC38"/>
      <c r="RAD38"/>
      <c r="RAE38"/>
      <c r="RAF38"/>
      <c r="RAG38"/>
      <c r="RAH38"/>
      <c r="RAI38"/>
      <c r="RAJ38"/>
      <c r="RAK38"/>
      <c r="RAL38"/>
      <c r="RAM38"/>
      <c r="RAN38"/>
      <c r="RAO38"/>
      <c r="RAP38"/>
      <c r="RAQ38"/>
      <c r="RAR38"/>
      <c r="RAS38"/>
      <c r="RAT38"/>
      <c r="RAU38"/>
      <c r="RAV38"/>
      <c r="RAW38"/>
      <c r="RAX38"/>
      <c r="RAY38"/>
      <c r="RAZ38"/>
      <c r="RBA38"/>
      <c r="RBB38"/>
      <c r="RBC38"/>
      <c r="RBD38"/>
      <c r="RBE38"/>
      <c r="RBF38"/>
      <c r="RBG38"/>
      <c r="RBH38"/>
      <c r="RBI38"/>
      <c r="RBJ38"/>
      <c r="RBK38"/>
      <c r="RBL38"/>
      <c r="RBM38"/>
      <c r="RBN38"/>
      <c r="RBO38"/>
      <c r="RBP38"/>
      <c r="RBQ38"/>
      <c r="RBR38"/>
      <c r="RBS38"/>
      <c r="RBT38"/>
      <c r="RBU38"/>
      <c r="RBV38"/>
      <c r="RBW38"/>
      <c r="RBX38"/>
      <c r="RBY38"/>
      <c r="RBZ38"/>
      <c r="RCA38"/>
      <c r="RCB38"/>
      <c r="RCC38"/>
      <c r="RCD38"/>
      <c r="RCE38"/>
      <c r="RCF38"/>
      <c r="RCG38"/>
      <c r="RCH38"/>
      <c r="RCI38"/>
      <c r="RCJ38"/>
      <c r="RCK38"/>
      <c r="RCL38"/>
      <c r="RCM38"/>
      <c r="RCN38"/>
      <c r="RCO38"/>
      <c r="RCP38"/>
      <c r="RCQ38"/>
      <c r="RCR38"/>
      <c r="RCS38"/>
      <c r="RCT38"/>
      <c r="RCU38"/>
      <c r="RCV38"/>
      <c r="RCW38"/>
      <c r="RCX38"/>
      <c r="RCY38"/>
      <c r="RCZ38"/>
      <c r="RDA38"/>
      <c r="RDB38"/>
      <c r="RDC38"/>
      <c r="RDD38"/>
      <c r="RDE38"/>
      <c r="RDF38"/>
      <c r="RDG38"/>
      <c r="RDH38"/>
      <c r="RDI38"/>
      <c r="RDJ38"/>
      <c r="RDK38"/>
      <c r="RDL38"/>
      <c r="RDM38"/>
      <c r="RDN38"/>
      <c r="RDO38"/>
      <c r="RDP38"/>
      <c r="RDQ38"/>
      <c r="RDR38"/>
      <c r="RDS38"/>
      <c r="RDT38"/>
      <c r="RDU38"/>
      <c r="RDV38"/>
      <c r="RDW38"/>
      <c r="RDX38"/>
      <c r="RDY38"/>
      <c r="RDZ38"/>
      <c r="REA38"/>
      <c r="REB38"/>
      <c r="REC38"/>
      <c r="RED38"/>
      <c r="REE38"/>
      <c r="REF38"/>
      <c r="REG38"/>
      <c r="REH38"/>
      <c r="REI38"/>
      <c r="REJ38"/>
      <c r="REK38"/>
      <c r="REL38"/>
      <c r="REM38"/>
      <c r="REN38"/>
      <c r="REO38"/>
      <c r="REP38"/>
      <c r="REQ38"/>
      <c r="RER38"/>
      <c r="RES38"/>
      <c r="RET38"/>
      <c r="REU38"/>
      <c r="REV38"/>
      <c r="REW38"/>
      <c r="REX38"/>
      <c r="REY38"/>
      <c r="REZ38"/>
      <c r="RFA38"/>
      <c r="RFB38"/>
      <c r="RFC38"/>
      <c r="RFD38"/>
      <c r="RFE38"/>
      <c r="RFF38"/>
      <c r="RFG38"/>
      <c r="RFH38"/>
      <c r="RFI38"/>
      <c r="RFJ38"/>
      <c r="RFK38"/>
      <c r="RFL38"/>
      <c r="RFM38"/>
      <c r="RFN38"/>
      <c r="RFO38"/>
      <c r="RFP38"/>
      <c r="RFQ38"/>
      <c r="RFR38"/>
      <c r="RFS38"/>
      <c r="RFT38"/>
      <c r="RFU38"/>
      <c r="RFV38"/>
      <c r="RFW38"/>
      <c r="RFX38"/>
      <c r="RFY38"/>
      <c r="RFZ38"/>
      <c r="RGA38"/>
      <c r="RGB38"/>
      <c r="RGC38"/>
      <c r="RGD38"/>
      <c r="RGE38"/>
      <c r="RGF38"/>
      <c r="RGG38"/>
      <c r="RGH38"/>
      <c r="RGI38"/>
      <c r="RGJ38"/>
      <c r="RGK38"/>
      <c r="RGL38"/>
      <c r="RGM38"/>
      <c r="RGN38"/>
      <c r="RGO38"/>
      <c r="RGP38"/>
      <c r="RGQ38"/>
      <c r="RGR38"/>
      <c r="RGS38"/>
      <c r="RGT38"/>
      <c r="RGU38"/>
      <c r="RGV38"/>
      <c r="RGW38"/>
      <c r="RGX38"/>
      <c r="RGY38"/>
      <c r="RGZ38"/>
      <c r="RHA38"/>
      <c r="RHB38"/>
      <c r="RHC38"/>
      <c r="RHD38"/>
      <c r="RHE38"/>
      <c r="RHF38"/>
      <c r="RHG38"/>
      <c r="RHH38"/>
      <c r="RHI38"/>
      <c r="RHJ38"/>
      <c r="RHK38"/>
      <c r="RHL38"/>
      <c r="RHM38"/>
      <c r="RHN38"/>
      <c r="RHO38"/>
      <c r="RHP38"/>
      <c r="RHQ38"/>
      <c r="RHR38"/>
      <c r="RHS38"/>
      <c r="RHT38"/>
      <c r="RHU38"/>
      <c r="RHV38"/>
      <c r="RHW38"/>
      <c r="RHX38"/>
      <c r="RHY38"/>
      <c r="RHZ38"/>
      <c r="RIA38"/>
      <c r="RIB38"/>
      <c r="RIC38"/>
      <c r="RID38"/>
      <c r="RIE38"/>
      <c r="RIF38"/>
      <c r="RIG38"/>
      <c r="RIH38"/>
      <c r="RII38"/>
      <c r="RIJ38"/>
      <c r="RIK38"/>
      <c r="RIL38"/>
      <c r="RIM38"/>
      <c r="RIN38"/>
      <c r="RIO38"/>
      <c r="RIP38"/>
      <c r="RIQ38"/>
      <c r="RIR38"/>
      <c r="RIS38"/>
      <c r="RIT38"/>
      <c r="RIU38"/>
      <c r="RIV38"/>
      <c r="RIW38"/>
      <c r="RIX38"/>
      <c r="RIY38"/>
      <c r="RIZ38"/>
      <c r="RJA38"/>
      <c r="RJB38"/>
      <c r="RJC38"/>
      <c r="RJD38"/>
      <c r="RJE38"/>
      <c r="RJF38"/>
      <c r="RJG38"/>
      <c r="RJH38"/>
      <c r="RJI38"/>
      <c r="RJJ38"/>
      <c r="RJK38"/>
      <c r="RJL38"/>
      <c r="RJM38"/>
      <c r="RJN38"/>
      <c r="RJO38"/>
      <c r="RJP38"/>
      <c r="RJQ38"/>
      <c r="RJR38"/>
      <c r="RJS38"/>
      <c r="RJT38"/>
      <c r="RJU38"/>
      <c r="RJV38"/>
      <c r="RJW38"/>
      <c r="RJX38"/>
      <c r="RJY38"/>
      <c r="RJZ38"/>
      <c r="RKA38"/>
      <c r="RKB38"/>
      <c r="RKC38"/>
      <c r="RKD38"/>
      <c r="RKE38"/>
      <c r="RKF38"/>
      <c r="RKG38"/>
      <c r="RKH38"/>
      <c r="RKI38"/>
      <c r="RKJ38"/>
      <c r="RKK38"/>
      <c r="RKL38"/>
      <c r="RKM38"/>
      <c r="RKN38"/>
      <c r="RKO38"/>
      <c r="RKP38"/>
      <c r="RKQ38"/>
      <c r="RKR38"/>
      <c r="RKS38"/>
      <c r="RKT38"/>
      <c r="RKU38"/>
      <c r="RKV38"/>
      <c r="RKW38"/>
      <c r="RKX38"/>
      <c r="RKY38"/>
      <c r="RKZ38"/>
      <c r="RLA38"/>
      <c r="RLB38"/>
      <c r="RLC38"/>
      <c r="RLD38"/>
      <c r="RLE38"/>
      <c r="RLF38"/>
      <c r="RLG38"/>
      <c r="RLH38"/>
      <c r="RLI38"/>
      <c r="RLJ38"/>
      <c r="RLK38"/>
      <c r="RLL38"/>
      <c r="RLM38"/>
      <c r="RLN38"/>
      <c r="RLO38"/>
      <c r="RLP38"/>
      <c r="RLQ38"/>
      <c r="RLR38"/>
      <c r="RLS38"/>
      <c r="RLT38"/>
      <c r="RLU38"/>
      <c r="RLV38"/>
      <c r="RLW38"/>
      <c r="RLX38"/>
      <c r="RLY38"/>
      <c r="RLZ38"/>
      <c r="RMA38"/>
      <c r="RMB38"/>
      <c r="RMC38"/>
      <c r="RMD38"/>
      <c r="RME38"/>
      <c r="RMF38"/>
      <c r="RMG38"/>
      <c r="RMH38"/>
      <c r="RMI38"/>
      <c r="RMJ38"/>
      <c r="RMK38"/>
      <c r="RML38"/>
      <c r="RMM38"/>
      <c r="RMN38"/>
      <c r="RMO38"/>
      <c r="RMP38"/>
      <c r="RMQ38"/>
      <c r="RMR38"/>
      <c r="RMS38"/>
      <c r="RMT38"/>
      <c r="RMU38"/>
      <c r="RMV38"/>
      <c r="RMW38"/>
      <c r="RMX38"/>
      <c r="RMY38"/>
      <c r="RMZ38"/>
      <c r="RNA38"/>
      <c r="RNB38"/>
      <c r="RNC38"/>
      <c r="RND38"/>
      <c r="RNE38"/>
      <c r="RNF38"/>
      <c r="RNG38"/>
      <c r="RNH38"/>
      <c r="RNI38"/>
      <c r="RNJ38"/>
      <c r="RNK38"/>
      <c r="RNL38"/>
      <c r="RNM38"/>
      <c r="RNN38"/>
      <c r="RNO38"/>
      <c r="RNP38"/>
      <c r="RNQ38"/>
      <c r="RNR38"/>
      <c r="RNS38"/>
      <c r="RNT38"/>
      <c r="RNU38"/>
      <c r="RNV38"/>
      <c r="RNW38"/>
      <c r="RNX38"/>
      <c r="RNY38"/>
      <c r="RNZ38"/>
      <c r="ROA38"/>
      <c r="ROB38"/>
      <c r="ROC38"/>
      <c r="ROD38"/>
      <c r="ROE38"/>
      <c r="ROF38"/>
      <c r="ROG38"/>
      <c r="ROH38"/>
      <c r="ROI38"/>
      <c r="ROJ38"/>
      <c r="ROK38"/>
      <c r="ROL38"/>
      <c r="ROM38"/>
      <c r="RON38"/>
      <c r="ROO38"/>
      <c r="ROP38"/>
      <c r="ROQ38"/>
      <c r="ROR38"/>
      <c r="ROS38"/>
      <c r="ROT38"/>
      <c r="ROU38"/>
      <c r="ROV38"/>
      <c r="ROW38"/>
      <c r="ROX38"/>
      <c r="ROY38"/>
      <c r="ROZ38"/>
      <c r="RPA38"/>
      <c r="RPB38"/>
      <c r="RPC38"/>
      <c r="RPD38"/>
      <c r="RPE38"/>
      <c r="RPF38"/>
      <c r="RPG38"/>
      <c r="RPH38"/>
      <c r="RPI38"/>
      <c r="RPJ38"/>
      <c r="RPK38"/>
      <c r="RPL38"/>
      <c r="RPM38"/>
      <c r="RPN38"/>
      <c r="RPO38"/>
      <c r="RPP38"/>
      <c r="RPQ38"/>
      <c r="RPR38"/>
      <c r="RPS38"/>
      <c r="RPT38"/>
      <c r="RPU38"/>
      <c r="RPV38"/>
      <c r="RPW38"/>
      <c r="RPX38"/>
      <c r="RPY38"/>
      <c r="RPZ38"/>
      <c r="RQA38"/>
      <c r="RQB38"/>
      <c r="RQC38"/>
      <c r="RQD38"/>
      <c r="RQE38"/>
      <c r="RQF38"/>
      <c r="RQG38"/>
      <c r="RQH38"/>
      <c r="RQI38"/>
      <c r="RQJ38"/>
      <c r="RQK38"/>
      <c r="RQL38"/>
      <c r="RQM38"/>
      <c r="RQN38"/>
      <c r="RQO38"/>
      <c r="RQP38"/>
      <c r="RQQ38"/>
      <c r="RQR38"/>
      <c r="RQS38"/>
      <c r="RQT38"/>
      <c r="RQU38"/>
      <c r="RQV38"/>
      <c r="RQW38"/>
      <c r="RQX38"/>
      <c r="RQY38"/>
      <c r="RQZ38"/>
      <c r="RRA38"/>
      <c r="RRB38"/>
      <c r="RRC38"/>
      <c r="RRD38"/>
      <c r="RRE38"/>
      <c r="RRF38"/>
      <c r="RRG38"/>
      <c r="RRH38"/>
      <c r="RRI38"/>
      <c r="RRJ38"/>
      <c r="RRK38"/>
      <c r="RRL38"/>
      <c r="RRM38"/>
      <c r="RRN38"/>
      <c r="RRO38"/>
      <c r="RRP38"/>
      <c r="RRQ38"/>
      <c r="RRR38"/>
      <c r="RRS38"/>
      <c r="RRT38"/>
      <c r="RRU38"/>
      <c r="RRV38"/>
      <c r="RRW38"/>
      <c r="RRX38"/>
      <c r="RRY38"/>
      <c r="RRZ38"/>
      <c r="RSA38"/>
      <c r="RSB38"/>
      <c r="RSC38"/>
      <c r="RSD38"/>
      <c r="RSE38"/>
      <c r="RSF38"/>
      <c r="RSG38"/>
      <c r="RSH38"/>
      <c r="RSI38"/>
      <c r="RSJ38"/>
      <c r="RSK38"/>
      <c r="RSL38"/>
      <c r="RSM38"/>
      <c r="RSN38"/>
      <c r="RSO38"/>
      <c r="RSP38"/>
      <c r="RSQ38"/>
      <c r="RSR38"/>
      <c r="RSS38"/>
      <c r="RST38"/>
      <c r="RSU38"/>
      <c r="RSV38"/>
      <c r="RSW38"/>
      <c r="RSX38"/>
      <c r="RSY38"/>
      <c r="RSZ38"/>
      <c r="RTA38"/>
      <c r="RTB38"/>
      <c r="RTC38"/>
      <c r="RTD38"/>
      <c r="RTE38"/>
      <c r="RTF38"/>
      <c r="RTG38"/>
      <c r="RTH38"/>
      <c r="RTI38"/>
      <c r="RTJ38"/>
      <c r="RTK38"/>
      <c r="RTL38"/>
      <c r="RTM38"/>
      <c r="RTN38"/>
      <c r="RTO38"/>
      <c r="RTP38"/>
      <c r="RTQ38"/>
      <c r="RTR38"/>
      <c r="RTS38"/>
      <c r="RTT38"/>
      <c r="RTU38"/>
      <c r="RTV38"/>
      <c r="RTW38"/>
      <c r="RTX38"/>
      <c r="RTY38"/>
      <c r="RTZ38"/>
      <c r="RUA38"/>
      <c r="RUB38"/>
      <c r="RUC38"/>
      <c r="RUD38"/>
      <c r="RUE38"/>
      <c r="RUF38"/>
      <c r="RUG38"/>
      <c r="RUH38"/>
      <c r="RUI38"/>
      <c r="RUJ38"/>
      <c r="RUK38"/>
      <c r="RUL38"/>
      <c r="RUM38"/>
      <c r="RUN38"/>
      <c r="RUO38"/>
      <c r="RUP38"/>
      <c r="RUQ38"/>
      <c r="RUR38"/>
      <c r="RUS38"/>
      <c r="RUT38"/>
      <c r="RUU38"/>
      <c r="RUV38"/>
      <c r="RUW38"/>
      <c r="RUX38"/>
      <c r="RUY38"/>
      <c r="RUZ38"/>
      <c r="RVA38"/>
      <c r="RVB38"/>
      <c r="RVC38"/>
      <c r="RVD38"/>
      <c r="RVE38"/>
      <c r="RVF38"/>
      <c r="RVG38"/>
      <c r="RVH38"/>
      <c r="RVI38"/>
      <c r="RVJ38"/>
      <c r="RVK38"/>
      <c r="RVL38"/>
      <c r="RVM38"/>
      <c r="RVN38"/>
      <c r="RVO38"/>
      <c r="RVP38"/>
      <c r="RVQ38"/>
      <c r="RVR38"/>
      <c r="RVS38"/>
      <c r="RVT38"/>
      <c r="RVU38"/>
      <c r="RVV38"/>
      <c r="RVW38"/>
      <c r="RVX38"/>
      <c r="RVY38"/>
      <c r="RVZ38"/>
      <c r="RWA38"/>
      <c r="RWB38"/>
      <c r="RWC38"/>
      <c r="RWD38"/>
      <c r="RWE38"/>
      <c r="RWF38"/>
      <c r="RWG38"/>
      <c r="RWH38"/>
      <c r="RWI38"/>
      <c r="RWJ38"/>
      <c r="RWK38"/>
      <c r="RWL38"/>
      <c r="RWM38"/>
      <c r="RWN38"/>
      <c r="RWO38"/>
      <c r="RWP38"/>
      <c r="RWQ38"/>
      <c r="RWR38"/>
      <c r="RWS38"/>
      <c r="RWT38"/>
      <c r="RWU38"/>
      <c r="RWV38"/>
      <c r="RWW38"/>
      <c r="RWX38"/>
      <c r="RWY38"/>
      <c r="RWZ38"/>
      <c r="RXA38"/>
      <c r="RXB38"/>
      <c r="RXC38"/>
      <c r="RXD38"/>
      <c r="RXE38"/>
      <c r="RXF38"/>
      <c r="RXG38"/>
      <c r="RXH38"/>
      <c r="RXI38"/>
      <c r="RXJ38"/>
      <c r="RXK38"/>
      <c r="RXL38"/>
      <c r="RXM38"/>
      <c r="RXN38"/>
      <c r="RXO38"/>
      <c r="RXP38"/>
      <c r="RXQ38"/>
      <c r="RXR38"/>
      <c r="RXS38"/>
      <c r="RXT38"/>
      <c r="RXU38"/>
      <c r="RXV38"/>
      <c r="RXW38"/>
      <c r="RXX38"/>
      <c r="RXY38"/>
      <c r="RXZ38"/>
      <c r="RYA38"/>
      <c r="RYB38"/>
      <c r="RYC38"/>
      <c r="RYD38"/>
      <c r="RYE38"/>
      <c r="RYF38"/>
      <c r="RYG38"/>
      <c r="RYH38"/>
      <c r="RYI38"/>
      <c r="RYJ38"/>
      <c r="RYK38"/>
      <c r="RYL38"/>
      <c r="RYM38"/>
      <c r="RYN38"/>
      <c r="RYO38"/>
      <c r="RYP38"/>
      <c r="RYQ38"/>
      <c r="RYR38"/>
      <c r="RYS38"/>
      <c r="RYT38"/>
      <c r="RYU38"/>
      <c r="RYV38"/>
      <c r="RYW38"/>
      <c r="RYX38"/>
      <c r="RYY38"/>
      <c r="RYZ38"/>
      <c r="RZA38"/>
      <c r="RZB38"/>
      <c r="RZC38"/>
      <c r="RZD38"/>
      <c r="RZE38"/>
      <c r="RZF38"/>
      <c r="RZG38"/>
      <c r="RZH38"/>
      <c r="RZI38"/>
      <c r="RZJ38"/>
      <c r="RZK38"/>
      <c r="RZL38"/>
      <c r="RZM38"/>
      <c r="RZN38"/>
      <c r="RZO38"/>
      <c r="RZP38"/>
      <c r="RZQ38"/>
      <c r="RZR38"/>
      <c r="RZS38"/>
      <c r="RZT38"/>
      <c r="RZU38"/>
      <c r="RZV38"/>
      <c r="RZW38"/>
      <c r="RZX38"/>
      <c r="RZY38"/>
      <c r="RZZ38"/>
      <c r="SAA38"/>
      <c r="SAB38"/>
      <c r="SAC38"/>
      <c r="SAD38"/>
      <c r="SAE38"/>
      <c r="SAF38"/>
      <c r="SAG38"/>
      <c r="SAH38"/>
      <c r="SAI38"/>
      <c r="SAJ38"/>
      <c r="SAK38"/>
      <c r="SAL38"/>
      <c r="SAM38"/>
      <c r="SAN38"/>
      <c r="SAO38"/>
      <c r="SAP38"/>
      <c r="SAQ38"/>
      <c r="SAR38"/>
      <c r="SAS38"/>
      <c r="SAT38"/>
      <c r="SAU38"/>
      <c r="SAV38"/>
      <c r="SAW38"/>
      <c r="SAX38"/>
      <c r="SAY38"/>
      <c r="SAZ38"/>
      <c r="SBA38"/>
      <c r="SBB38"/>
      <c r="SBC38"/>
      <c r="SBD38"/>
      <c r="SBE38"/>
      <c r="SBF38"/>
      <c r="SBG38"/>
      <c r="SBH38"/>
      <c r="SBI38"/>
      <c r="SBJ38"/>
      <c r="SBK38"/>
      <c r="SBL38"/>
      <c r="SBM38"/>
      <c r="SBN38"/>
      <c r="SBO38"/>
      <c r="SBP38"/>
      <c r="SBQ38"/>
      <c r="SBR38"/>
      <c r="SBS38"/>
      <c r="SBT38"/>
      <c r="SBU38"/>
      <c r="SBV38"/>
      <c r="SBW38"/>
      <c r="SBX38"/>
      <c r="SBY38"/>
      <c r="SBZ38"/>
      <c r="SCA38"/>
      <c r="SCB38"/>
      <c r="SCC38"/>
      <c r="SCD38"/>
      <c r="SCE38"/>
      <c r="SCF38"/>
      <c r="SCG38"/>
      <c r="SCH38"/>
      <c r="SCI38"/>
      <c r="SCJ38"/>
      <c r="SCK38"/>
      <c r="SCL38"/>
      <c r="SCM38"/>
      <c r="SCN38"/>
      <c r="SCO38"/>
      <c r="SCP38"/>
      <c r="SCQ38"/>
      <c r="SCR38"/>
      <c r="SCS38"/>
      <c r="SCT38"/>
      <c r="SCU38"/>
      <c r="SCV38"/>
      <c r="SCW38"/>
      <c r="SCX38"/>
      <c r="SCY38"/>
      <c r="SCZ38"/>
      <c r="SDA38"/>
      <c r="SDB38"/>
      <c r="SDC38"/>
      <c r="SDD38"/>
      <c r="SDE38"/>
      <c r="SDF38"/>
      <c r="SDG38"/>
      <c r="SDH38"/>
      <c r="SDI38"/>
      <c r="SDJ38"/>
      <c r="SDK38"/>
      <c r="SDL38"/>
      <c r="SDM38"/>
      <c r="SDN38"/>
      <c r="SDO38"/>
      <c r="SDP38"/>
      <c r="SDQ38"/>
      <c r="SDR38"/>
      <c r="SDS38"/>
      <c r="SDT38"/>
      <c r="SDU38"/>
      <c r="SDV38"/>
      <c r="SDW38"/>
      <c r="SDX38"/>
      <c r="SDY38"/>
      <c r="SDZ38"/>
      <c r="SEA38"/>
      <c r="SEB38"/>
      <c r="SEC38"/>
      <c r="SED38"/>
      <c r="SEE38"/>
      <c r="SEF38"/>
      <c r="SEG38"/>
      <c r="SEH38"/>
      <c r="SEI38"/>
      <c r="SEJ38"/>
      <c r="SEK38"/>
      <c r="SEL38"/>
      <c r="SEM38"/>
      <c r="SEN38"/>
      <c r="SEO38"/>
      <c r="SEP38"/>
      <c r="SEQ38"/>
      <c r="SER38"/>
      <c r="SES38"/>
      <c r="SET38"/>
      <c r="SEU38"/>
      <c r="SEV38"/>
      <c r="SEW38"/>
      <c r="SEX38"/>
      <c r="SEY38"/>
      <c r="SEZ38"/>
      <c r="SFA38"/>
      <c r="SFB38"/>
      <c r="SFC38"/>
      <c r="SFD38"/>
      <c r="SFE38"/>
      <c r="SFF38"/>
      <c r="SFG38"/>
      <c r="SFH38"/>
      <c r="SFI38"/>
      <c r="SFJ38"/>
      <c r="SFK38"/>
      <c r="SFL38"/>
      <c r="SFM38"/>
      <c r="SFN38"/>
      <c r="SFO38"/>
      <c r="SFP38"/>
      <c r="SFQ38"/>
      <c r="SFR38"/>
      <c r="SFS38"/>
      <c r="SFT38"/>
      <c r="SFU38"/>
      <c r="SFV38"/>
      <c r="SFW38"/>
      <c r="SFX38"/>
      <c r="SFY38"/>
      <c r="SFZ38"/>
      <c r="SGA38"/>
      <c r="SGB38"/>
      <c r="SGC38"/>
      <c r="SGD38"/>
      <c r="SGE38"/>
      <c r="SGF38"/>
      <c r="SGG38"/>
      <c r="SGH38"/>
      <c r="SGI38"/>
      <c r="SGJ38"/>
      <c r="SGK38"/>
      <c r="SGL38"/>
      <c r="SGM38"/>
      <c r="SGN38"/>
      <c r="SGO38"/>
      <c r="SGP38"/>
      <c r="SGQ38"/>
      <c r="SGR38"/>
      <c r="SGS38"/>
      <c r="SGT38"/>
      <c r="SGU38"/>
      <c r="SGV38"/>
      <c r="SGW38"/>
      <c r="SGX38"/>
      <c r="SGY38"/>
      <c r="SGZ38"/>
      <c r="SHA38"/>
      <c r="SHB38"/>
      <c r="SHC38"/>
      <c r="SHD38"/>
      <c r="SHE38"/>
      <c r="SHF38"/>
      <c r="SHG38"/>
      <c r="SHH38"/>
      <c r="SHI38"/>
      <c r="SHJ38"/>
      <c r="SHK38"/>
      <c r="SHL38"/>
      <c r="SHM38"/>
      <c r="SHN38"/>
      <c r="SHO38"/>
      <c r="SHP38"/>
      <c r="SHQ38"/>
      <c r="SHR38"/>
      <c r="SHS38"/>
      <c r="SHT38"/>
      <c r="SHU38"/>
      <c r="SHV38"/>
      <c r="SHW38"/>
      <c r="SHX38"/>
      <c r="SHY38"/>
      <c r="SHZ38"/>
      <c r="SIA38"/>
      <c r="SIB38"/>
      <c r="SIC38"/>
      <c r="SID38"/>
      <c r="SIE38"/>
      <c r="SIF38"/>
      <c r="SIG38"/>
      <c r="SIH38"/>
      <c r="SII38"/>
      <c r="SIJ38"/>
      <c r="SIK38"/>
      <c r="SIL38"/>
      <c r="SIM38"/>
      <c r="SIN38"/>
      <c r="SIO38"/>
      <c r="SIP38"/>
      <c r="SIQ38"/>
      <c r="SIR38"/>
      <c r="SIS38"/>
      <c r="SIT38"/>
      <c r="SIU38"/>
      <c r="SIV38"/>
      <c r="SIW38"/>
      <c r="SIX38"/>
      <c r="SIY38"/>
      <c r="SIZ38"/>
      <c r="SJA38"/>
      <c r="SJB38"/>
      <c r="SJC38"/>
      <c r="SJD38"/>
      <c r="SJE38"/>
      <c r="SJF38"/>
      <c r="SJG38"/>
      <c r="SJH38"/>
      <c r="SJI38"/>
      <c r="SJJ38"/>
      <c r="SJK38"/>
      <c r="SJL38"/>
      <c r="SJM38"/>
      <c r="SJN38"/>
      <c r="SJO38"/>
      <c r="SJP38"/>
      <c r="SJQ38"/>
      <c r="SJR38"/>
      <c r="SJS38"/>
      <c r="SJT38"/>
      <c r="SJU38"/>
      <c r="SJV38"/>
      <c r="SJW38"/>
      <c r="SJX38"/>
      <c r="SJY38"/>
      <c r="SJZ38"/>
      <c r="SKA38"/>
      <c r="SKB38"/>
      <c r="SKC38"/>
      <c r="SKD38"/>
      <c r="SKE38"/>
      <c r="SKF38"/>
      <c r="SKG38"/>
      <c r="SKH38"/>
      <c r="SKI38"/>
      <c r="SKJ38"/>
      <c r="SKK38"/>
      <c r="SKL38"/>
      <c r="SKM38"/>
      <c r="SKN38"/>
      <c r="SKO38"/>
      <c r="SKP38"/>
      <c r="SKQ38"/>
      <c r="SKR38"/>
      <c r="SKS38"/>
      <c r="SKT38"/>
      <c r="SKU38"/>
      <c r="SKV38"/>
      <c r="SKW38"/>
      <c r="SKX38"/>
      <c r="SKY38"/>
      <c r="SKZ38"/>
      <c r="SLA38"/>
      <c r="SLB38"/>
      <c r="SLC38"/>
      <c r="SLD38"/>
      <c r="SLE38"/>
      <c r="SLF38"/>
      <c r="SLG38"/>
      <c r="SLH38"/>
      <c r="SLI38"/>
      <c r="SLJ38"/>
      <c r="SLK38"/>
      <c r="SLL38"/>
      <c r="SLM38"/>
      <c r="SLN38"/>
      <c r="SLO38"/>
      <c r="SLP38"/>
      <c r="SLQ38"/>
      <c r="SLR38"/>
      <c r="SLS38"/>
      <c r="SLT38"/>
      <c r="SLU38"/>
      <c r="SLV38"/>
      <c r="SLW38"/>
      <c r="SLX38"/>
      <c r="SLY38"/>
      <c r="SLZ38"/>
      <c r="SMA38"/>
      <c r="SMB38"/>
      <c r="SMC38"/>
      <c r="SMD38"/>
      <c r="SME38"/>
      <c r="SMF38"/>
      <c r="SMG38"/>
      <c r="SMH38"/>
      <c r="SMI38"/>
      <c r="SMJ38"/>
      <c r="SMK38"/>
      <c r="SML38"/>
      <c r="SMM38"/>
      <c r="SMN38"/>
      <c r="SMO38"/>
      <c r="SMP38"/>
      <c r="SMQ38"/>
      <c r="SMR38"/>
      <c r="SMS38"/>
      <c r="SMT38"/>
      <c r="SMU38"/>
      <c r="SMV38"/>
      <c r="SMW38"/>
      <c r="SMX38"/>
      <c r="SMY38"/>
      <c r="SMZ38"/>
      <c r="SNA38"/>
      <c r="SNB38"/>
      <c r="SNC38"/>
      <c r="SND38"/>
      <c r="SNE38"/>
      <c r="SNF38"/>
      <c r="SNG38"/>
      <c r="SNH38"/>
      <c r="SNI38"/>
      <c r="SNJ38"/>
      <c r="SNK38"/>
      <c r="SNL38"/>
      <c r="SNM38"/>
      <c r="SNN38"/>
      <c r="SNO38"/>
      <c r="SNP38"/>
      <c r="SNQ38"/>
      <c r="SNR38"/>
      <c r="SNS38"/>
      <c r="SNT38"/>
      <c r="SNU38"/>
      <c r="SNV38"/>
      <c r="SNW38"/>
      <c r="SNX38"/>
      <c r="SNY38"/>
      <c r="SNZ38"/>
      <c r="SOA38"/>
      <c r="SOB38"/>
      <c r="SOC38"/>
      <c r="SOD38"/>
      <c r="SOE38"/>
      <c r="SOF38"/>
      <c r="SOG38"/>
      <c r="SOH38"/>
      <c r="SOI38"/>
      <c r="SOJ38"/>
      <c r="SOK38"/>
      <c r="SOL38"/>
      <c r="SOM38"/>
      <c r="SON38"/>
      <c r="SOO38"/>
      <c r="SOP38"/>
      <c r="SOQ38"/>
      <c r="SOR38"/>
      <c r="SOS38"/>
      <c r="SOT38"/>
      <c r="SOU38"/>
      <c r="SOV38"/>
      <c r="SOW38"/>
      <c r="SOX38"/>
      <c r="SOY38"/>
      <c r="SOZ38"/>
      <c r="SPA38"/>
      <c r="SPB38"/>
      <c r="SPC38"/>
      <c r="SPD38"/>
      <c r="SPE38"/>
      <c r="SPF38"/>
      <c r="SPG38"/>
      <c r="SPH38"/>
      <c r="SPI38"/>
      <c r="SPJ38"/>
      <c r="SPK38"/>
      <c r="SPL38"/>
      <c r="SPM38"/>
      <c r="SPN38"/>
      <c r="SPO38"/>
      <c r="SPP38"/>
      <c r="SPQ38"/>
      <c r="SPR38"/>
      <c r="SPS38"/>
      <c r="SPT38"/>
      <c r="SPU38"/>
      <c r="SPV38"/>
      <c r="SPW38"/>
      <c r="SPX38"/>
      <c r="SPY38"/>
      <c r="SPZ38"/>
      <c r="SQA38"/>
      <c r="SQB38"/>
      <c r="SQC38"/>
      <c r="SQD38"/>
      <c r="SQE38"/>
      <c r="SQF38"/>
      <c r="SQG38"/>
      <c r="SQH38"/>
      <c r="SQI38"/>
      <c r="SQJ38"/>
      <c r="SQK38"/>
      <c r="SQL38"/>
      <c r="SQM38"/>
      <c r="SQN38"/>
      <c r="SQO38"/>
      <c r="SQP38"/>
      <c r="SQQ38"/>
      <c r="SQR38"/>
      <c r="SQS38"/>
      <c r="SQT38"/>
      <c r="SQU38"/>
      <c r="SQV38"/>
      <c r="SQW38"/>
      <c r="SQX38"/>
      <c r="SQY38"/>
      <c r="SQZ38"/>
      <c r="SRA38"/>
      <c r="SRB38"/>
      <c r="SRC38"/>
      <c r="SRD38"/>
      <c r="SRE38"/>
      <c r="SRF38"/>
      <c r="SRG38"/>
      <c r="SRH38"/>
      <c r="SRI38"/>
      <c r="SRJ38"/>
      <c r="SRK38"/>
      <c r="SRL38"/>
      <c r="SRM38"/>
      <c r="SRN38"/>
      <c r="SRO38"/>
      <c r="SRP38"/>
      <c r="SRQ38"/>
      <c r="SRR38"/>
      <c r="SRS38"/>
      <c r="SRT38"/>
      <c r="SRU38"/>
      <c r="SRV38"/>
      <c r="SRW38"/>
      <c r="SRX38"/>
      <c r="SRY38"/>
      <c r="SRZ38"/>
      <c r="SSA38"/>
      <c r="SSB38"/>
      <c r="SSC38"/>
      <c r="SSD38"/>
      <c r="SSE38"/>
      <c r="SSF38"/>
      <c r="SSG38"/>
      <c r="SSH38"/>
      <c r="SSI38"/>
      <c r="SSJ38"/>
      <c r="SSK38"/>
      <c r="SSL38"/>
      <c r="SSM38"/>
      <c r="SSN38"/>
      <c r="SSO38"/>
      <c r="SSP38"/>
      <c r="SSQ38"/>
      <c r="SSR38"/>
      <c r="SSS38"/>
      <c r="SST38"/>
      <c r="SSU38"/>
      <c r="SSV38"/>
      <c r="SSW38"/>
      <c r="SSX38"/>
      <c r="SSY38"/>
      <c r="SSZ38"/>
      <c r="STA38"/>
      <c r="STB38"/>
      <c r="STC38"/>
      <c r="STD38"/>
      <c r="STE38"/>
      <c r="STF38"/>
      <c r="STG38"/>
      <c r="STH38"/>
      <c r="STI38"/>
      <c r="STJ38"/>
      <c r="STK38"/>
      <c r="STL38"/>
      <c r="STM38"/>
      <c r="STN38"/>
      <c r="STO38"/>
      <c r="STP38"/>
      <c r="STQ38"/>
      <c r="STR38"/>
      <c r="STS38"/>
      <c r="STT38"/>
      <c r="STU38"/>
      <c r="STV38"/>
      <c r="STW38"/>
      <c r="STX38"/>
      <c r="STY38"/>
      <c r="STZ38"/>
      <c r="SUA38"/>
      <c r="SUB38"/>
      <c r="SUC38"/>
      <c r="SUD38"/>
      <c r="SUE38"/>
      <c r="SUF38"/>
      <c r="SUG38"/>
      <c r="SUH38"/>
      <c r="SUI38"/>
      <c r="SUJ38"/>
      <c r="SUK38"/>
      <c r="SUL38"/>
      <c r="SUM38"/>
      <c r="SUN38"/>
      <c r="SUO38"/>
      <c r="SUP38"/>
      <c r="SUQ38"/>
      <c r="SUR38"/>
      <c r="SUS38"/>
      <c r="SUT38"/>
      <c r="SUU38"/>
      <c r="SUV38"/>
      <c r="SUW38"/>
      <c r="SUX38"/>
      <c r="SUY38"/>
      <c r="SUZ38"/>
      <c r="SVA38"/>
      <c r="SVB38"/>
      <c r="SVC38"/>
      <c r="SVD38"/>
      <c r="SVE38"/>
      <c r="SVF38"/>
      <c r="SVG38"/>
      <c r="SVH38"/>
      <c r="SVI38"/>
      <c r="SVJ38"/>
      <c r="SVK38"/>
      <c r="SVL38"/>
      <c r="SVM38"/>
      <c r="SVN38"/>
      <c r="SVO38"/>
      <c r="SVP38"/>
      <c r="SVQ38"/>
      <c r="SVR38"/>
      <c r="SVS38"/>
      <c r="SVT38"/>
      <c r="SVU38"/>
      <c r="SVV38"/>
      <c r="SVW38"/>
      <c r="SVX38"/>
      <c r="SVY38"/>
      <c r="SVZ38"/>
      <c r="SWA38"/>
      <c r="SWB38"/>
      <c r="SWC38"/>
      <c r="SWD38"/>
      <c r="SWE38"/>
      <c r="SWF38"/>
      <c r="SWG38"/>
      <c r="SWH38"/>
      <c r="SWI38"/>
      <c r="SWJ38"/>
      <c r="SWK38"/>
      <c r="SWL38"/>
      <c r="SWM38"/>
      <c r="SWN38"/>
      <c r="SWO38"/>
      <c r="SWP38"/>
      <c r="SWQ38"/>
      <c r="SWR38"/>
      <c r="SWS38"/>
      <c r="SWT38"/>
      <c r="SWU38"/>
      <c r="SWV38"/>
      <c r="SWW38"/>
      <c r="SWX38"/>
      <c r="SWY38"/>
      <c r="SWZ38"/>
      <c r="SXA38"/>
      <c r="SXB38"/>
      <c r="SXC38"/>
      <c r="SXD38"/>
      <c r="SXE38"/>
      <c r="SXF38"/>
      <c r="SXG38"/>
      <c r="SXH38"/>
      <c r="SXI38"/>
      <c r="SXJ38"/>
      <c r="SXK38"/>
      <c r="SXL38"/>
      <c r="SXM38"/>
      <c r="SXN38"/>
      <c r="SXO38"/>
      <c r="SXP38"/>
      <c r="SXQ38"/>
      <c r="SXR38"/>
      <c r="SXS38"/>
      <c r="SXT38"/>
      <c r="SXU38"/>
      <c r="SXV38"/>
      <c r="SXW38"/>
      <c r="SXX38"/>
      <c r="SXY38"/>
      <c r="SXZ38"/>
      <c r="SYA38"/>
      <c r="SYB38"/>
      <c r="SYC38"/>
      <c r="SYD38"/>
      <c r="SYE38"/>
      <c r="SYF38"/>
      <c r="SYG38"/>
      <c r="SYH38"/>
      <c r="SYI38"/>
      <c r="SYJ38"/>
      <c r="SYK38"/>
      <c r="SYL38"/>
      <c r="SYM38"/>
      <c r="SYN38"/>
      <c r="SYO38"/>
      <c r="SYP38"/>
      <c r="SYQ38"/>
      <c r="SYR38"/>
      <c r="SYS38"/>
      <c r="SYT38"/>
      <c r="SYU38"/>
      <c r="SYV38"/>
      <c r="SYW38"/>
      <c r="SYX38"/>
      <c r="SYY38"/>
      <c r="SYZ38"/>
      <c r="SZA38"/>
      <c r="SZB38"/>
      <c r="SZC38"/>
      <c r="SZD38"/>
      <c r="SZE38"/>
      <c r="SZF38"/>
      <c r="SZG38"/>
      <c r="SZH38"/>
      <c r="SZI38"/>
      <c r="SZJ38"/>
      <c r="SZK38"/>
      <c r="SZL38"/>
      <c r="SZM38"/>
      <c r="SZN38"/>
      <c r="SZO38"/>
      <c r="SZP38"/>
      <c r="SZQ38"/>
      <c r="SZR38"/>
      <c r="SZS38"/>
      <c r="SZT38"/>
      <c r="SZU38"/>
      <c r="SZV38"/>
      <c r="SZW38"/>
      <c r="SZX38"/>
      <c r="SZY38"/>
      <c r="SZZ38"/>
      <c r="TAA38"/>
      <c r="TAB38"/>
      <c r="TAC38"/>
      <c r="TAD38"/>
      <c r="TAE38"/>
      <c r="TAF38"/>
      <c r="TAG38"/>
      <c r="TAH38"/>
      <c r="TAI38"/>
      <c r="TAJ38"/>
      <c r="TAK38"/>
      <c r="TAL38"/>
      <c r="TAM38"/>
      <c r="TAN38"/>
      <c r="TAO38"/>
      <c r="TAP38"/>
      <c r="TAQ38"/>
      <c r="TAR38"/>
      <c r="TAS38"/>
      <c r="TAT38"/>
      <c r="TAU38"/>
      <c r="TAV38"/>
      <c r="TAW38"/>
      <c r="TAX38"/>
      <c r="TAY38"/>
      <c r="TAZ38"/>
      <c r="TBA38"/>
      <c r="TBB38"/>
      <c r="TBC38"/>
      <c r="TBD38"/>
      <c r="TBE38"/>
      <c r="TBF38"/>
      <c r="TBG38"/>
      <c r="TBH38"/>
      <c r="TBI38"/>
      <c r="TBJ38"/>
      <c r="TBK38"/>
      <c r="TBL38"/>
      <c r="TBM38"/>
      <c r="TBN38"/>
      <c r="TBO38"/>
      <c r="TBP38"/>
      <c r="TBQ38"/>
      <c r="TBR38"/>
      <c r="TBS38"/>
      <c r="TBT38"/>
      <c r="TBU38"/>
      <c r="TBV38"/>
      <c r="TBW38"/>
      <c r="TBX38"/>
      <c r="TBY38"/>
      <c r="TBZ38"/>
      <c r="TCA38"/>
      <c r="TCB38"/>
      <c r="TCC38"/>
      <c r="TCD38"/>
      <c r="TCE38"/>
      <c r="TCF38"/>
      <c r="TCG38"/>
      <c r="TCH38"/>
      <c r="TCI38"/>
      <c r="TCJ38"/>
      <c r="TCK38"/>
      <c r="TCL38"/>
      <c r="TCM38"/>
      <c r="TCN38"/>
      <c r="TCO38"/>
      <c r="TCP38"/>
      <c r="TCQ38"/>
      <c r="TCR38"/>
      <c r="TCS38"/>
      <c r="TCT38"/>
      <c r="TCU38"/>
      <c r="TCV38"/>
      <c r="TCW38"/>
      <c r="TCX38"/>
      <c r="TCY38"/>
      <c r="TCZ38"/>
      <c r="TDA38"/>
      <c r="TDB38"/>
      <c r="TDC38"/>
      <c r="TDD38"/>
      <c r="TDE38"/>
      <c r="TDF38"/>
      <c r="TDG38"/>
      <c r="TDH38"/>
      <c r="TDI38"/>
      <c r="TDJ38"/>
      <c r="TDK38"/>
      <c r="TDL38"/>
      <c r="TDM38"/>
      <c r="TDN38"/>
      <c r="TDO38"/>
      <c r="TDP38"/>
      <c r="TDQ38"/>
      <c r="TDR38"/>
      <c r="TDS38"/>
      <c r="TDT38"/>
      <c r="TDU38"/>
      <c r="TDV38"/>
      <c r="TDW38"/>
      <c r="TDX38"/>
      <c r="TDY38"/>
      <c r="TDZ38"/>
      <c r="TEA38"/>
      <c r="TEB38"/>
      <c r="TEC38"/>
      <c r="TED38"/>
      <c r="TEE38"/>
      <c r="TEF38"/>
      <c r="TEG38"/>
      <c r="TEH38"/>
      <c r="TEI38"/>
      <c r="TEJ38"/>
      <c r="TEK38"/>
      <c r="TEL38"/>
      <c r="TEM38"/>
      <c r="TEN38"/>
      <c r="TEO38"/>
      <c r="TEP38"/>
      <c r="TEQ38"/>
      <c r="TER38"/>
      <c r="TES38"/>
      <c r="TET38"/>
      <c r="TEU38"/>
      <c r="TEV38"/>
      <c r="TEW38"/>
      <c r="TEX38"/>
      <c r="TEY38"/>
      <c r="TEZ38"/>
      <c r="TFA38"/>
      <c r="TFB38"/>
      <c r="TFC38"/>
      <c r="TFD38"/>
      <c r="TFE38"/>
      <c r="TFF38"/>
      <c r="TFG38"/>
      <c r="TFH38"/>
      <c r="TFI38"/>
      <c r="TFJ38"/>
      <c r="TFK38"/>
      <c r="TFL38"/>
      <c r="TFM38"/>
      <c r="TFN38"/>
      <c r="TFO38"/>
      <c r="TFP38"/>
      <c r="TFQ38"/>
      <c r="TFR38"/>
      <c r="TFS38"/>
      <c r="TFT38"/>
      <c r="TFU38"/>
      <c r="TFV38"/>
      <c r="TFW38"/>
      <c r="TFX38"/>
      <c r="TFY38"/>
      <c r="TFZ38"/>
      <c r="TGA38"/>
      <c r="TGB38"/>
      <c r="TGC38"/>
      <c r="TGD38"/>
      <c r="TGE38"/>
      <c r="TGF38"/>
      <c r="TGG38"/>
      <c r="TGH38"/>
      <c r="TGI38"/>
      <c r="TGJ38"/>
      <c r="TGK38"/>
      <c r="TGL38"/>
      <c r="TGM38"/>
      <c r="TGN38"/>
      <c r="TGO38"/>
      <c r="TGP38"/>
      <c r="TGQ38"/>
      <c r="TGR38"/>
      <c r="TGS38"/>
      <c r="TGT38"/>
      <c r="TGU38"/>
      <c r="TGV38"/>
      <c r="TGW38"/>
      <c r="TGX38"/>
      <c r="TGY38"/>
      <c r="TGZ38"/>
      <c r="THA38"/>
      <c r="THB38"/>
      <c r="THC38"/>
      <c r="THD38"/>
      <c r="THE38"/>
      <c r="THF38"/>
      <c r="THG38"/>
      <c r="THH38"/>
      <c r="THI38"/>
      <c r="THJ38"/>
      <c r="THK38"/>
      <c r="THL38"/>
      <c r="THM38"/>
      <c r="THN38"/>
      <c r="THO38"/>
      <c r="THP38"/>
      <c r="THQ38"/>
      <c r="THR38"/>
      <c r="THS38"/>
      <c r="THT38"/>
      <c r="THU38"/>
      <c r="THV38"/>
      <c r="THW38"/>
      <c r="THX38"/>
      <c r="THY38"/>
      <c r="THZ38"/>
      <c r="TIA38"/>
      <c r="TIB38"/>
      <c r="TIC38"/>
      <c r="TID38"/>
      <c r="TIE38"/>
      <c r="TIF38"/>
      <c r="TIG38"/>
      <c r="TIH38"/>
      <c r="TII38"/>
      <c r="TIJ38"/>
      <c r="TIK38"/>
      <c r="TIL38"/>
      <c r="TIM38"/>
      <c r="TIN38"/>
      <c r="TIO38"/>
      <c r="TIP38"/>
      <c r="TIQ38"/>
      <c r="TIR38"/>
      <c r="TIS38"/>
      <c r="TIT38"/>
      <c r="TIU38"/>
      <c r="TIV38"/>
      <c r="TIW38"/>
      <c r="TIX38"/>
      <c r="TIY38"/>
      <c r="TIZ38"/>
      <c r="TJA38"/>
      <c r="TJB38"/>
      <c r="TJC38"/>
      <c r="TJD38"/>
      <c r="TJE38"/>
      <c r="TJF38"/>
      <c r="TJG38"/>
      <c r="TJH38"/>
      <c r="TJI38"/>
      <c r="TJJ38"/>
      <c r="TJK38"/>
      <c r="TJL38"/>
      <c r="TJM38"/>
      <c r="TJN38"/>
      <c r="TJO38"/>
      <c r="TJP38"/>
      <c r="TJQ38"/>
      <c r="TJR38"/>
      <c r="TJS38"/>
      <c r="TJT38"/>
      <c r="TJU38"/>
      <c r="TJV38"/>
      <c r="TJW38"/>
      <c r="TJX38"/>
      <c r="TJY38"/>
      <c r="TJZ38"/>
      <c r="TKA38"/>
      <c r="TKB38"/>
      <c r="TKC38"/>
      <c r="TKD38"/>
      <c r="TKE38"/>
      <c r="TKF38"/>
      <c r="TKG38"/>
      <c r="TKH38"/>
      <c r="TKI38"/>
      <c r="TKJ38"/>
      <c r="TKK38"/>
      <c r="TKL38"/>
      <c r="TKM38"/>
      <c r="TKN38"/>
      <c r="TKO38"/>
      <c r="TKP38"/>
      <c r="TKQ38"/>
      <c r="TKR38"/>
      <c r="TKS38"/>
      <c r="TKT38"/>
      <c r="TKU38"/>
      <c r="TKV38"/>
      <c r="TKW38"/>
      <c r="TKX38"/>
      <c r="TKY38"/>
      <c r="TKZ38"/>
      <c r="TLA38"/>
      <c r="TLB38"/>
      <c r="TLC38"/>
      <c r="TLD38"/>
      <c r="TLE38"/>
      <c r="TLF38"/>
      <c r="TLG38"/>
      <c r="TLH38"/>
      <c r="TLI38"/>
      <c r="TLJ38"/>
      <c r="TLK38"/>
      <c r="TLL38"/>
      <c r="TLM38"/>
      <c r="TLN38"/>
      <c r="TLO38"/>
      <c r="TLP38"/>
      <c r="TLQ38"/>
      <c r="TLR38"/>
      <c r="TLS38"/>
      <c r="TLT38"/>
      <c r="TLU38"/>
      <c r="TLV38"/>
      <c r="TLW38"/>
      <c r="TLX38"/>
      <c r="TLY38"/>
      <c r="TLZ38"/>
      <c r="TMA38"/>
      <c r="TMB38"/>
      <c r="TMC38"/>
      <c r="TMD38"/>
      <c r="TME38"/>
      <c r="TMF38"/>
      <c r="TMG38"/>
      <c r="TMH38"/>
      <c r="TMI38"/>
      <c r="TMJ38"/>
      <c r="TMK38"/>
      <c r="TML38"/>
      <c r="TMM38"/>
      <c r="TMN38"/>
      <c r="TMO38"/>
      <c r="TMP38"/>
      <c r="TMQ38"/>
      <c r="TMR38"/>
      <c r="TMS38"/>
      <c r="TMT38"/>
      <c r="TMU38"/>
      <c r="TMV38"/>
      <c r="TMW38"/>
      <c r="TMX38"/>
      <c r="TMY38"/>
      <c r="TMZ38"/>
      <c r="TNA38"/>
      <c r="TNB38"/>
      <c r="TNC38"/>
      <c r="TND38"/>
      <c r="TNE38"/>
      <c r="TNF38"/>
      <c r="TNG38"/>
      <c r="TNH38"/>
      <c r="TNI38"/>
      <c r="TNJ38"/>
      <c r="TNK38"/>
      <c r="TNL38"/>
      <c r="TNM38"/>
      <c r="TNN38"/>
      <c r="TNO38"/>
      <c r="TNP38"/>
      <c r="TNQ38"/>
      <c r="TNR38"/>
      <c r="TNS38"/>
      <c r="TNT38"/>
      <c r="TNU38"/>
      <c r="TNV38"/>
      <c r="TNW38"/>
      <c r="TNX38"/>
      <c r="TNY38"/>
      <c r="TNZ38"/>
      <c r="TOA38"/>
      <c r="TOB38"/>
      <c r="TOC38"/>
      <c r="TOD38"/>
      <c r="TOE38"/>
      <c r="TOF38"/>
      <c r="TOG38"/>
      <c r="TOH38"/>
      <c r="TOI38"/>
      <c r="TOJ38"/>
      <c r="TOK38"/>
      <c r="TOL38"/>
      <c r="TOM38"/>
      <c r="TON38"/>
      <c r="TOO38"/>
      <c r="TOP38"/>
      <c r="TOQ38"/>
      <c r="TOR38"/>
      <c r="TOS38"/>
      <c r="TOT38"/>
      <c r="TOU38"/>
      <c r="TOV38"/>
      <c r="TOW38"/>
      <c r="TOX38"/>
      <c r="TOY38"/>
      <c r="TOZ38"/>
      <c r="TPA38"/>
      <c r="TPB38"/>
      <c r="TPC38"/>
      <c r="TPD38"/>
      <c r="TPE38"/>
      <c r="TPF38"/>
      <c r="TPG38"/>
      <c r="TPH38"/>
      <c r="TPI38"/>
      <c r="TPJ38"/>
      <c r="TPK38"/>
      <c r="TPL38"/>
      <c r="TPM38"/>
      <c r="TPN38"/>
      <c r="TPO38"/>
      <c r="TPP38"/>
      <c r="TPQ38"/>
      <c r="TPR38"/>
      <c r="TPS38"/>
      <c r="TPT38"/>
      <c r="TPU38"/>
      <c r="TPV38"/>
      <c r="TPW38"/>
      <c r="TPX38"/>
      <c r="TPY38"/>
      <c r="TPZ38"/>
      <c r="TQA38"/>
      <c r="TQB38"/>
      <c r="TQC38"/>
      <c r="TQD38"/>
      <c r="TQE38"/>
      <c r="TQF38"/>
      <c r="TQG38"/>
      <c r="TQH38"/>
      <c r="TQI38"/>
      <c r="TQJ38"/>
      <c r="TQK38"/>
      <c r="TQL38"/>
      <c r="TQM38"/>
      <c r="TQN38"/>
      <c r="TQO38"/>
      <c r="TQP38"/>
      <c r="TQQ38"/>
      <c r="TQR38"/>
      <c r="TQS38"/>
      <c r="TQT38"/>
      <c r="TQU38"/>
      <c r="TQV38"/>
      <c r="TQW38"/>
      <c r="TQX38"/>
      <c r="TQY38"/>
      <c r="TQZ38"/>
      <c r="TRA38"/>
      <c r="TRB38"/>
      <c r="TRC38"/>
      <c r="TRD38"/>
      <c r="TRE38"/>
      <c r="TRF38"/>
      <c r="TRG38"/>
      <c r="TRH38"/>
      <c r="TRI38"/>
      <c r="TRJ38"/>
      <c r="TRK38"/>
      <c r="TRL38"/>
      <c r="TRM38"/>
      <c r="TRN38"/>
      <c r="TRO38"/>
      <c r="TRP38"/>
      <c r="TRQ38"/>
      <c r="TRR38"/>
      <c r="TRS38"/>
      <c r="TRT38"/>
      <c r="TRU38"/>
      <c r="TRV38"/>
      <c r="TRW38"/>
      <c r="TRX38"/>
      <c r="TRY38"/>
      <c r="TRZ38"/>
      <c r="TSA38"/>
      <c r="TSB38"/>
      <c r="TSC38"/>
      <c r="TSD38"/>
      <c r="TSE38"/>
      <c r="TSF38"/>
      <c r="TSG38"/>
      <c r="TSH38"/>
      <c r="TSI38"/>
      <c r="TSJ38"/>
      <c r="TSK38"/>
      <c r="TSL38"/>
      <c r="TSM38"/>
      <c r="TSN38"/>
      <c r="TSO38"/>
      <c r="TSP38"/>
      <c r="TSQ38"/>
      <c r="TSR38"/>
      <c r="TSS38"/>
      <c r="TST38"/>
      <c r="TSU38"/>
      <c r="TSV38"/>
      <c r="TSW38"/>
      <c r="TSX38"/>
      <c r="TSY38"/>
      <c r="TSZ38"/>
      <c r="TTA38"/>
      <c r="TTB38"/>
      <c r="TTC38"/>
      <c r="TTD38"/>
      <c r="TTE38"/>
      <c r="TTF38"/>
      <c r="TTG38"/>
      <c r="TTH38"/>
      <c r="TTI38"/>
      <c r="TTJ38"/>
      <c r="TTK38"/>
      <c r="TTL38"/>
      <c r="TTM38"/>
      <c r="TTN38"/>
      <c r="TTO38"/>
      <c r="TTP38"/>
      <c r="TTQ38"/>
      <c r="TTR38"/>
      <c r="TTS38"/>
      <c r="TTT38"/>
      <c r="TTU38"/>
      <c r="TTV38"/>
      <c r="TTW38"/>
      <c r="TTX38"/>
      <c r="TTY38"/>
      <c r="TTZ38"/>
      <c r="TUA38"/>
      <c r="TUB38"/>
      <c r="TUC38"/>
      <c r="TUD38"/>
      <c r="TUE38"/>
      <c r="TUF38"/>
      <c r="TUG38"/>
      <c r="TUH38"/>
      <c r="TUI38"/>
      <c r="TUJ38"/>
      <c r="TUK38"/>
      <c r="TUL38"/>
      <c r="TUM38"/>
      <c r="TUN38"/>
      <c r="TUO38"/>
      <c r="TUP38"/>
      <c r="TUQ38"/>
      <c r="TUR38"/>
      <c r="TUS38"/>
      <c r="TUT38"/>
      <c r="TUU38"/>
      <c r="TUV38"/>
      <c r="TUW38"/>
      <c r="TUX38"/>
      <c r="TUY38"/>
      <c r="TUZ38"/>
      <c r="TVA38"/>
      <c r="TVB38"/>
      <c r="TVC38"/>
      <c r="TVD38"/>
      <c r="TVE38"/>
      <c r="TVF38"/>
      <c r="TVG38"/>
      <c r="TVH38"/>
      <c r="TVI38"/>
      <c r="TVJ38"/>
      <c r="TVK38"/>
      <c r="TVL38"/>
      <c r="TVM38"/>
      <c r="TVN38"/>
      <c r="TVO38"/>
      <c r="TVP38"/>
      <c r="TVQ38"/>
      <c r="TVR38"/>
      <c r="TVS38"/>
      <c r="TVT38"/>
      <c r="TVU38"/>
      <c r="TVV38"/>
      <c r="TVW38"/>
      <c r="TVX38"/>
      <c r="TVY38"/>
      <c r="TVZ38"/>
      <c r="TWA38"/>
      <c r="TWB38"/>
      <c r="TWC38"/>
      <c r="TWD38"/>
      <c r="TWE38"/>
      <c r="TWF38"/>
      <c r="TWG38"/>
      <c r="TWH38"/>
      <c r="TWI38"/>
      <c r="TWJ38"/>
      <c r="TWK38"/>
      <c r="TWL38"/>
      <c r="TWM38"/>
      <c r="TWN38"/>
      <c r="TWO38"/>
      <c r="TWP38"/>
      <c r="TWQ38"/>
      <c r="TWR38"/>
      <c r="TWS38"/>
      <c r="TWT38"/>
      <c r="TWU38"/>
      <c r="TWV38"/>
      <c r="TWW38"/>
      <c r="TWX38"/>
      <c r="TWY38"/>
      <c r="TWZ38"/>
      <c r="TXA38"/>
      <c r="TXB38"/>
      <c r="TXC38"/>
      <c r="TXD38"/>
      <c r="TXE38"/>
      <c r="TXF38"/>
      <c r="TXG38"/>
      <c r="TXH38"/>
      <c r="TXI38"/>
      <c r="TXJ38"/>
      <c r="TXK38"/>
      <c r="TXL38"/>
      <c r="TXM38"/>
      <c r="TXN38"/>
      <c r="TXO38"/>
      <c r="TXP38"/>
      <c r="TXQ38"/>
      <c r="TXR38"/>
      <c r="TXS38"/>
      <c r="TXT38"/>
      <c r="TXU38"/>
      <c r="TXV38"/>
      <c r="TXW38"/>
      <c r="TXX38"/>
      <c r="TXY38"/>
      <c r="TXZ38"/>
      <c r="TYA38"/>
      <c r="TYB38"/>
      <c r="TYC38"/>
      <c r="TYD38"/>
      <c r="TYE38"/>
      <c r="TYF38"/>
      <c r="TYG38"/>
      <c r="TYH38"/>
      <c r="TYI38"/>
      <c r="TYJ38"/>
      <c r="TYK38"/>
      <c r="TYL38"/>
      <c r="TYM38"/>
      <c r="TYN38"/>
      <c r="TYO38"/>
      <c r="TYP38"/>
      <c r="TYQ38"/>
      <c r="TYR38"/>
      <c r="TYS38"/>
      <c r="TYT38"/>
      <c r="TYU38"/>
      <c r="TYV38"/>
      <c r="TYW38"/>
      <c r="TYX38"/>
      <c r="TYY38"/>
      <c r="TYZ38"/>
      <c r="TZA38"/>
      <c r="TZB38"/>
      <c r="TZC38"/>
      <c r="TZD38"/>
      <c r="TZE38"/>
      <c r="TZF38"/>
      <c r="TZG38"/>
      <c r="TZH38"/>
      <c r="TZI38"/>
      <c r="TZJ38"/>
      <c r="TZK38"/>
      <c r="TZL38"/>
      <c r="TZM38"/>
      <c r="TZN38"/>
      <c r="TZO38"/>
      <c r="TZP38"/>
      <c r="TZQ38"/>
      <c r="TZR38"/>
      <c r="TZS38"/>
      <c r="TZT38"/>
      <c r="TZU38"/>
      <c r="TZV38"/>
      <c r="TZW38"/>
      <c r="TZX38"/>
      <c r="TZY38"/>
      <c r="TZZ38"/>
      <c r="UAA38"/>
      <c r="UAB38"/>
      <c r="UAC38"/>
      <c r="UAD38"/>
      <c r="UAE38"/>
      <c r="UAF38"/>
      <c r="UAG38"/>
      <c r="UAH38"/>
      <c r="UAI38"/>
      <c r="UAJ38"/>
      <c r="UAK38"/>
      <c r="UAL38"/>
      <c r="UAM38"/>
      <c r="UAN38"/>
      <c r="UAO38"/>
      <c r="UAP38"/>
      <c r="UAQ38"/>
      <c r="UAR38"/>
      <c r="UAS38"/>
      <c r="UAT38"/>
      <c r="UAU38"/>
      <c r="UAV38"/>
      <c r="UAW38"/>
      <c r="UAX38"/>
      <c r="UAY38"/>
      <c r="UAZ38"/>
      <c r="UBA38"/>
      <c r="UBB38"/>
      <c r="UBC38"/>
      <c r="UBD38"/>
      <c r="UBE38"/>
      <c r="UBF38"/>
      <c r="UBG38"/>
      <c r="UBH38"/>
      <c r="UBI38"/>
      <c r="UBJ38"/>
      <c r="UBK38"/>
      <c r="UBL38"/>
      <c r="UBM38"/>
      <c r="UBN38"/>
      <c r="UBO38"/>
      <c r="UBP38"/>
      <c r="UBQ38"/>
      <c r="UBR38"/>
      <c r="UBS38"/>
      <c r="UBT38"/>
      <c r="UBU38"/>
      <c r="UBV38"/>
      <c r="UBW38"/>
      <c r="UBX38"/>
      <c r="UBY38"/>
      <c r="UBZ38"/>
      <c r="UCA38"/>
      <c r="UCB38"/>
      <c r="UCC38"/>
      <c r="UCD38"/>
      <c r="UCE38"/>
      <c r="UCF38"/>
      <c r="UCG38"/>
      <c r="UCH38"/>
      <c r="UCI38"/>
      <c r="UCJ38"/>
      <c r="UCK38"/>
      <c r="UCL38"/>
      <c r="UCM38"/>
      <c r="UCN38"/>
      <c r="UCO38"/>
      <c r="UCP38"/>
      <c r="UCQ38"/>
      <c r="UCR38"/>
      <c r="UCS38"/>
      <c r="UCT38"/>
      <c r="UCU38"/>
      <c r="UCV38"/>
      <c r="UCW38"/>
      <c r="UCX38"/>
      <c r="UCY38"/>
      <c r="UCZ38"/>
      <c r="UDA38"/>
      <c r="UDB38"/>
      <c r="UDC38"/>
      <c r="UDD38"/>
      <c r="UDE38"/>
      <c r="UDF38"/>
      <c r="UDG38"/>
      <c r="UDH38"/>
      <c r="UDI38"/>
      <c r="UDJ38"/>
      <c r="UDK38"/>
      <c r="UDL38"/>
      <c r="UDM38"/>
      <c r="UDN38"/>
      <c r="UDO38"/>
      <c r="UDP38"/>
      <c r="UDQ38"/>
      <c r="UDR38"/>
      <c r="UDS38"/>
      <c r="UDT38"/>
      <c r="UDU38"/>
      <c r="UDV38"/>
      <c r="UDW38"/>
      <c r="UDX38"/>
      <c r="UDY38"/>
      <c r="UDZ38"/>
      <c r="UEA38"/>
      <c r="UEB38"/>
      <c r="UEC38"/>
      <c r="UED38"/>
      <c r="UEE38"/>
      <c r="UEF38"/>
      <c r="UEG38"/>
      <c r="UEH38"/>
      <c r="UEI38"/>
      <c r="UEJ38"/>
      <c r="UEK38"/>
      <c r="UEL38"/>
      <c r="UEM38"/>
      <c r="UEN38"/>
      <c r="UEO38"/>
      <c r="UEP38"/>
      <c r="UEQ38"/>
      <c r="UER38"/>
      <c r="UES38"/>
      <c r="UET38"/>
      <c r="UEU38"/>
      <c r="UEV38"/>
      <c r="UEW38"/>
      <c r="UEX38"/>
      <c r="UEY38"/>
      <c r="UEZ38"/>
      <c r="UFA38"/>
      <c r="UFB38"/>
      <c r="UFC38"/>
      <c r="UFD38"/>
      <c r="UFE38"/>
      <c r="UFF38"/>
      <c r="UFG38"/>
      <c r="UFH38"/>
      <c r="UFI38"/>
      <c r="UFJ38"/>
      <c r="UFK38"/>
      <c r="UFL38"/>
      <c r="UFM38"/>
      <c r="UFN38"/>
      <c r="UFO38"/>
      <c r="UFP38"/>
      <c r="UFQ38"/>
      <c r="UFR38"/>
      <c r="UFS38"/>
      <c r="UFT38"/>
      <c r="UFU38"/>
      <c r="UFV38"/>
      <c r="UFW38"/>
      <c r="UFX38"/>
      <c r="UFY38"/>
      <c r="UFZ38"/>
      <c r="UGA38"/>
      <c r="UGB38"/>
      <c r="UGC38"/>
      <c r="UGD38"/>
      <c r="UGE38"/>
      <c r="UGF38"/>
      <c r="UGG38"/>
      <c r="UGH38"/>
      <c r="UGI38"/>
      <c r="UGJ38"/>
      <c r="UGK38"/>
      <c r="UGL38"/>
      <c r="UGM38"/>
      <c r="UGN38"/>
      <c r="UGO38"/>
      <c r="UGP38"/>
      <c r="UGQ38"/>
      <c r="UGR38"/>
      <c r="UGS38"/>
      <c r="UGT38"/>
      <c r="UGU38"/>
      <c r="UGV38"/>
      <c r="UGW38"/>
      <c r="UGX38"/>
      <c r="UGY38"/>
      <c r="UGZ38"/>
      <c r="UHA38"/>
      <c r="UHB38"/>
      <c r="UHC38"/>
      <c r="UHD38"/>
      <c r="UHE38"/>
      <c r="UHF38"/>
      <c r="UHG38"/>
      <c r="UHH38"/>
      <c r="UHI38"/>
      <c r="UHJ38"/>
      <c r="UHK38"/>
      <c r="UHL38"/>
      <c r="UHM38"/>
      <c r="UHN38"/>
      <c r="UHO38"/>
      <c r="UHP38"/>
      <c r="UHQ38"/>
      <c r="UHR38"/>
      <c r="UHS38"/>
      <c r="UHT38"/>
      <c r="UHU38"/>
      <c r="UHV38"/>
      <c r="UHW38"/>
      <c r="UHX38"/>
      <c r="UHY38"/>
      <c r="UHZ38"/>
      <c r="UIA38"/>
      <c r="UIB38"/>
      <c r="UIC38"/>
      <c r="UID38"/>
      <c r="UIE38"/>
      <c r="UIF38"/>
      <c r="UIG38"/>
      <c r="UIH38"/>
      <c r="UII38"/>
      <c r="UIJ38"/>
      <c r="UIK38"/>
      <c r="UIL38"/>
      <c r="UIM38"/>
      <c r="UIN38"/>
      <c r="UIO38"/>
      <c r="UIP38"/>
      <c r="UIQ38"/>
      <c r="UIR38"/>
      <c r="UIS38"/>
      <c r="UIT38"/>
      <c r="UIU38"/>
      <c r="UIV38"/>
      <c r="UIW38"/>
      <c r="UIX38"/>
      <c r="UIY38"/>
      <c r="UIZ38"/>
      <c r="UJA38"/>
      <c r="UJB38"/>
      <c r="UJC38"/>
      <c r="UJD38"/>
      <c r="UJE38"/>
      <c r="UJF38"/>
      <c r="UJG38"/>
      <c r="UJH38"/>
      <c r="UJI38"/>
      <c r="UJJ38"/>
      <c r="UJK38"/>
      <c r="UJL38"/>
      <c r="UJM38"/>
      <c r="UJN38"/>
      <c r="UJO38"/>
      <c r="UJP38"/>
      <c r="UJQ38"/>
      <c r="UJR38"/>
      <c r="UJS38"/>
      <c r="UJT38"/>
      <c r="UJU38"/>
      <c r="UJV38"/>
      <c r="UJW38"/>
      <c r="UJX38"/>
      <c r="UJY38"/>
      <c r="UJZ38"/>
      <c r="UKA38"/>
      <c r="UKB38"/>
      <c r="UKC38"/>
      <c r="UKD38"/>
      <c r="UKE38"/>
      <c r="UKF38"/>
      <c r="UKG38"/>
      <c r="UKH38"/>
      <c r="UKI38"/>
      <c r="UKJ38"/>
      <c r="UKK38"/>
      <c r="UKL38"/>
      <c r="UKM38"/>
      <c r="UKN38"/>
      <c r="UKO38"/>
      <c r="UKP38"/>
      <c r="UKQ38"/>
      <c r="UKR38"/>
      <c r="UKS38"/>
      <c r="UKT38"/>
      <c r="UKU38"/>
      <c r="UKV38"/>
      <c r="UKW38"/>
      <c r="UKX38"/>
      <c r="UKY38"/>
      <c r="UKZ38"/>
      <c r="ULA38"/>
      <c r="ULB38"/>
      <c r="ULC38"/>
      <c r="ULD38"/>
      <c r="ULE38"/>
      <c r="ULF38"/>
      <c r="ULG38"/>
      <c r="ULH38"/>
      <c r="ULI38"/>
      <c r="ULJ38"/>
      <c r="ULK38"/>
      <c r="ULL38"/>
      <c r="ULM38"/>
      <c r="ULN38"/>
      <c r="ULO38"/>
      <c r="ULP38"/>
      <c r="ULQ38"/>
      <c r="ULR38"/>
      <c r="ULS38"/>
      <c r="ULT38"/>
      <c r="ULU38"/>
      <c r="ULV38"/>
      <c r="ULW38"/>
      <c r="ULX38"/>
      <c r="ULY38"/>
      <c r="ULZ38"/>
      <c r="UMA38"/>
      <c r="UMB38"/>
      <c r="UMC38"/>
      <c r="UMD38"/>
      <c r="UME38"/>
      <c r="UMF38"/>
      <c r="UMG38"/>
      <c r="UMH38"/>
      <c r="UMI38"/>
      <c r="UMJ38"/>
      <c r="UMK38"/>
      <c r="UML38"/>
      <c r="UMM38"/>
      <c r="UMN38"/>
      <c r="UMO38"/>
      <c r="UMP38"/>
      <c r="UMQ38"/>
      <c r="UMR38"/>
      <c r="UMS38"/>
      <c r="UMT38"/>
      <c r="UMU38"/>
      <c r="UMV38"/>
      <c r="UMW38"/>
      <c r="UMX38"/>
      <c r="UMY38"/>
      <c r="UMZ38"/>
      <c r="UNA38"/>
      <c r="UNB38"/>
      <c r="UNC38"/>
      <c r="UND38"/>
      <c r="UNE38"/>
      <c r="UNF38"/>
      <c r="UNG38"/>
      <c r="UNH38"/>
      <c r="UNI38"/>
      <c r="UNJ38"/>
      <c r="UNK38"/>
      <c r="UNL38"/>
      <c r="UNM38"/>
      <c r="UNN38"/>
      <c r="UNO38"/>
      <c r="UNP38"/>
      <c r="UNQ38"/>
      <c r="UNR38"/>
      <c r="UNS38"/>
      <c r="UNT38"/>
      <c r="UNU38"/>
      <c r="UNV38"/>
      <c r="UNW38"/>
      <c r="UNX38"/>
      <c r="UNY38"/>
      <c r="UNZ38"/>
      <c r="UOA38"/>
      <c r="UOB38"/>
      <c r="UOC38"/>
      <c r="UOD38"/>
      <c r="UOE38"/>
      <c r="UOF38"/>
      <c r="UOG38"/>
      <c r="UOH38"/>
      <c r="UOI38"/>
      <c r="UOJ38"/>
      <c r="UOK38"/>
      <c r="UOL38"/>
      <c r="UOM38"/>
      <c r="UON38"/>
      <c r="UOO38"/>
      <c r="UOP38"/>
      <c r="UOQ38"/>
      <c r="UOR38"/>
      <c r="UOS38"/>
      <c r="UOT38"/>
      <c r="UOU38"/>
      <c r="UOV38"/>
      <c r="UOW38"/>
      <c r="UOX38"/>
      <c r="UOY38"/>
      <c r="UOZ38"/>
      <c r="UPA38"/>
      <c r="UPB38"/>
      <c r="UPC38"/>
      <c r="UPD38"/>
      <c r="UPE38"/>
      <c r="UPF38"/>
      <c r="UPG38"/>
      <c r="UPH38"/>
      <c r="UPI38"/>
      <c r="UPJ38"/>
      <c r="UPK38"/>
      <c r="UPL38"/>
      <c r="UPM38"/>
      <c r="UPN38"/>
      <c r="UPO38"/>
      <c r="UPP38"/>
      <c r="UPQ38"/>
      <c r="UPR38"/>
      <c r="UPS38"/>
      <c r="UPT38"/>
      <c r="UPU38"/>
      <c r="UPV38"/>
      <c r="UPW38"/>
      <c r="UPX38"/>
      <c r="UPY38"/>
      <c r="UPZ38"/>
      <c r="UQA38"/>
      <c r="UQB38"/>
      <c r="UQC38"/>
      <c r="UQD38"/>
      <c r="UQE38"/>
      <c r="UQF38"/>
      <c r="UQG38"/>
      <c r="UQH38"/>
      <c r="UQI38"/>
      <c r="UQJ38"/>
      <c r="UQK38"/>
      <c r="UQL38"/>
      <c r="UQM38"/>
      <c r="UQN38"/>
      <c r="UQO38"/>
      <c r="UQP38"/>
      <c r="UQQ38"/>
      <c r="UQR38"/>
      <c r="UQS38"/>
      <c r="UQT38"/>
      <c r="UQU38"/>
      <c r="UQV38"/>
      <c r="UQW38"/>
      <c r="UQX38"/>
      <c r="UQY38"/>
      <c r="UQZ38"/>
      <c r="URA38"/>
      <c r="URB38"/>
      <c r="URC38"/>
      <c r="URD38"/>
      <c r="URE38"/>
      <c r="URF38"/>
      <c r="URG38"/>
      <c r="URH38"/>
      <c r="URI38"/>
      <c r="URJ38"/>
      <c r="URK38"/>
      <c r="URL38"/>
      <c r="URM38"/>
      <c r="URN38"/>
      <c r="URO38"/>
      <c r="URP38"/>
      <c r="URQ38"/>
      <c r="URR38"/>
      <c r="URS38"/>
      <c r="URT38"/>
      <c r="URU38"/>
      <c r="URV38"/>
      <c r="URW38"/>
      <c r="URX38"/>
      <c r="URY38"/>
      <c r="URZ38"/>
      <c r="USA38"/>
      <c r="USB38"/>
      <c r="USC38"/>
      <c r="USD38"/>
      <c r="USE38"/>
      <c r="USF38"/>
      <c r="USG38"/>
      <c r="USH38"/>
      <c r="USI38"/>
      <c r="USJ38"/>
      <c r="USK38"/>
      <c r="USL38"/>
      <c r="USM38"/>
      <c r="USN38"/>
      <c r="USO38"/>
      <c r="USP38"/>
      <c r="USQ38"/>
      <c r="USR38"/>
      <c r="USS38"/>
      <c r="UST38"/>
      <c r="USU38"/>
      <c r="USV38"/>
      <c r="USW38"/>
      <c r="USX38"/>
      <c r="USY38"/>
      <c r="USZ38"/>
      <c r="UTA38"/>
      <c r="UTB38"/>
      <c r="UTC38"/>
      <c r="UTD38"/>
      <c r="UTE38"/>
      <c r="UTF38"/>
      <c r="UTG38"/>
      <c r="UTH38"/>
      <c r="UTI38"/>
      <c r="UTJ38"/>
      <c r="UTK38"/>
      <c r="UTL38"/>
      <c r="UTM38"/>
      <c r="UTN38"/>
      <c r="UTO38"/>
      <c r="UTP38"/>
      <c r="UTQ38"/>
      <c r="UTR38"/>
      <c r="UTS38"/>
      <c r="UTT38"/>
      <c r="UTU38"/>
      <c r="UTV38"/>
      <c r="UTW38"/>
      <c r="UTX38"/>
      <c r="UTY38"/>
      <c r="UTZ38"/>
      <c r="UUA38"/>
      <c r="UUB38"/>
      <c r="UUC38"/>
      <c r="UUD38"/>
      <c r="UUE38"/>
      <c r="UUF38"/>
      <c r="UUG38"/>
      <c r="UUH38"/>
      <c r="UUI38"/>
      <c r="UUJ38"/>
      <c r="UUK38"/>
      <c r="UUL38"/>
      <c r="UUM38"/>
      <c r="UUN38"/>
      <c r="UUO38"/>
      <c r="UUP38"/>
      <c r="UUQ38"/>
      <c r="UUR38"/>
      <c r="UUS38"/>
      <c r="UUT38"/>
      <c r="UUU38"/>
      <c r="UUV38"/>
      <c r="UUW38"/>
      <c r="UUX38"/>
      <c r="UUY38"/>
      <c r="UUZ38"/>
      <c r="UVA38"/>
      <c r="UVB38"/>
      <c r="UVC38"/>
      <c r="UVD38"/>
      <c r="UVE38"/>
      <c r="UVF38"/>
      <c r="UVG38"/>
      <c r="UVH38"/>
      <c r="UVI38"/>
      <c r="UVJ38"/>
      <c r="UVK38"/>
      <c r="UVL38"/>
      <c r="UVM38"/>
      <c r="UVN38"/>
      <c r="UVO38"/>
      <c r="UVP38"/>
      <c r="UVQ38"/>
      <c r="UVR38"/>
      <c r="UVS38"/>
      <c r="UVT38"/>
      <c r="UVU38"/>
      <c r="UVV38"/>
      <c r="UVW38"/>
      <c r="UVX38"/>
      <c r="UVY38"/>
      <c r="UVZ38"/>
      <c r="UWA38"/>
      <c r="UWB38"/>
      <c r="UWC38"/>
      <c r="UWD38"/>
      <c r="UWE38"/>
      <c r="UWF38"/>
      <c r="UWG38"/>
      <c r="UWH38"/>
      <c r="UWI38"/>
      <c r="UWJ38"/>
      <c r="UWK38"/>
      <c r="UWL38"/>
      <c r="UWM38"/>
      <c r="UWN38"/>
      <c r="UWO38"/>
      <c r="UWP38"/>
      <c r="UWQ38"/>
      <c r="UWR38"/>
      <c r="UWS38"/>
      <c r="UWT38"/>
      <c r="UWU38"/>
      <c r="UWV38"/>
      <c r="UWW38"/>
      <c r="UWX38"/>
      <c r="UWY38"/>
      <c r="UWZ38"/>
      <c r="UXA38"/>
      <c r="UXB38"/>
      <c r="UXC38"/>
      <c r="UXD38"/>
      <c r="UXE38"/>
      <c r="UXF38"/>
      <c r="UXG38"/>
      <c r="UXH38"/>
      <c r="UXI38"/>
      <c r="UXJ38"/>
      <c r="UXK38"/>
      <c r="UXL38"/>
      <c r="UXM38"/>
      <c r="UXN38"/>
      <c r="UXO38"/>
      <c r="UXP38"/>
      <c r="UXQ38"/>
      <c r="UXR38"/>
      <c r="UXS38"/>
      <c r="UXT38"/>
      <c r="UXU38"/>
      <c r="UXV38"/>
      <c r="UXW38"/>
      <c r="UXX38"/>
      <c r="UXY38"/>
      <c r="UXZ38"/>
      <c r="UYA38"/>
      <c r="UYB38"/>
      <c r="UYC38"/>
      <c r="UYD38"/>
      <c r="UYE38"/>
      <c r="UYF38"/>
      <c r="UYG38"/>
      <c r="UYH38"/>
      <c r="UYI38"/>
      <c r="UYJ38"/>
      <c r="UYK38"/>
      <c r="UYL38"/>
      <c r="UYM38"/>
      <c r="UYN38"/>
      <c r="UYO38"/>
      <c r="UYP38"/>
      <c r="UYQ38"/>
      <c r="UYR38"/>
      <c r="UYS38"/>
      <c r="UYT38"/>
      <c r="UYU38"/>
      <c r="UYV38"/>
      <c r="UYW38"/>
      <c r="UYX38"/>
      <c r="UYY38"/>
      <c r="UYZ38"/>
      <c r="UZA38"/>
      <c r="UZB38"/>
      <c r="UZC38"/>
      <c r="UZD38"/>
      <c r="UZE38"/>
      <c r="UZF38"/>
      <c r="UZG38"/>
      <c r="UZH38"/>
      <c r="UZI38"/>
      <c r="UZJ38"/>
      <c r="UZK38"/>
      <c r="UZL38"/>
      <c r="UZM38"/>
      <c r="UZN38"/>
      <c r="UZO38"/>
      <c r="UZP38"/>
      <c r="UZQ38"/>
      <c r="UZR38"/>
      <c r="UZS38"/>
      <c r="UZT38"/>
      <c r="UZU38"/>
      <c r="UZV38"/>
      <c r="UZW38"/>
      <c r="UZX38"/>
      <c r="UZY38"/>
      <c r="UZZ38"/>
      <c r="VAA38"/>
      <c r="VAB38"/>
      <c r="VAC38"/>
      <c r="VAD38"/>
      <c r="VAE38"/>
      <c r="VAF38"/>
      <c r="VAG38"/>
      <c r="VAH38"/>
      <c r="VAI38"/>
      <c r="VAJ38"/>
      <c r="VAK38"/>
      <c r="VAL38"/>
      <c r="VAM38"/>
      <c r="VAN38"/>
      <c r="VAO38"/>
      <c r="VAP38"/>
      <c r="VAQ38"/>
      <c r="VAR38"/>
      <c r="VAS38"/>
      <c r="VAT38"/>
      <c r="VAU38"/>
      <c r="VAV38"/>
      <c r="VAW38"/>
      <c r="VAX38"/>
      <c r="VAY38"/>
      <c r="VAZ38"/>
      <c r="VBA38"/>
      <c r="VBB38"/>
      <c r="VBC38"/>
      <c r="VBD38"/>
      <c r="VBE38"/>
      <c r="VBF38"/>
      <c r="VBG38"/>
      <c r="VBH38"/>
      <c r="VBI38"/>
      <c r="VBJ38"/>
      <c r="VBK38"/>
      <c r="VBL38"/>
      <c r="VBM38"/>
      <c r="VBN38"/>
      <c r="VBO38"/>
      <c r="VBP38"/>
      <c r="VBQ38"/>
      <c r="VBR38"/>
      <c r="VBS38"/>
      <c r="VBT38"/>
      <c r="VBU38"/>
      <c r="VBV38"/>
      <c r="VBW38"/>
      <c r="VBX38"/>
      <c r="VBY38"/>
      <c r="VBZ38"/>
      <c r="VCA38"/>
      <c r="VCB38"/>
      <c r="VCC38"/>
      <c r="VCD38"/>
      <c r="VCE38"/>
      <c r="VCF38"/>
      <c r="VCG38"/>
      <c r="VCH38"/>
      <c r="VCI38"/>
      <c r="VCJ38"/>
      <c r="VCK38"/>
      <c r="VCL38"/>
      <c r="VCM38"/>
      <c r="VCN38"/>
      <c r="VCO38"/>
      <c r="VCP38"/>
      <c r="VCQ38"/>
      <c r="VCR38"/>
      <c r="VCS38"/>
      <c r="VCT38"/>
      <c r="VCU38"/>
      <c r="VCV38"/>
      <c r="VCW38"/>
      <c r="VCX38"/>
      <c r="VCY38"/>
      <c r="VCZ38"/>
      <c r="VDA38"/>
      <c r="VDB38"/>
      <c r="VDC38"/>
      <c r="VDD38"/>
      <c r="VDE38"/>
      <c r="VDF38"/>
      <c r="VDG38"/>
      <c r="VDH38"/>
      <c r="VDI38"/>
      <c r="VDJ38"/>
      <c r="VDK38"/>
      <c r="VDL38"/>
      <c r="VDM38"/>
      <c r="VDN38"/>
      <c r="VDO38"/>
      <c r="VDP38"/>
      <c r="VDQ38"/>
      <c r="VDR38"/>
      <c r="VDS38"/>
      <c r="VDT38"/>
      <c r="VDU38"/>
      <c r="VDV38"/>
      <c r="VDW38"/>
      <c r="VDX38"/>
      <c r="VDY38"/>
      <c r="VDZ38"/>
      <c r="VEA38"/>
      <c r="VEB38"/>
      <c r="VEC38"/>
      <c r="VED38"/>
      <c r="VEE38"/>
      <c r="VEF38"/>
      <c r="VEG38"/>
      <c r="VEH38"/>
      <c r="VEI38"/>
      <c r="VEJ38"/>
      <c r="VEK38"/>
      <c r="VEL38"/>
      <c r="VEM38"/>
      <c r="VEN38"/>
      <c r="VEO38"/>
      <c r="VEP38"/>
      <c r="VEQ38"/>
      <c r="VER38"/>
      <c r="VES38"/>
      <c r="VET38"/>
      <c r="VEU38"/>
      <c r="VEV38"/>
      <c r="VEW38"/>
      <c r="VEX38"/>
      <c r="VEY38"/>
      <c r="VEZ38"/>
      <c r="VFA38"/>
      <c r="VFB38"/>
      <c r="VFC38"/>
      <c r="VFD38"/>
      <c r="VFE38"/>
      <c r="VFF38"/>
      <c r="VFG38"/>
      <c r="VFH38"/>
      <c r="VFI38"/>
      <c r="VFJ38"/>
      <c r="VFK38"/>
      <c r="VFL38"/>
      <c r="VFM38"/>
      <c r="VFN38"/>
      <c r="VFO38"/>
      <c r="VFP38"/>
      <c r="VFQ38"/>
      <c r="VFR38"/>
      <c r="VFS38"/>
      <c r="VFT38"/>
      <c r="VFU38"/>
      <c r="VFV38"/>
      <c r="VFW38"/>
      <c r="VFX38"/>
      <c r="VFY38"/>
      <c r="VFZ38"/>
      <c r="VGA38"/>
      <c r="VGB38"/>
      <c r="VGC38"/>
      <c r="VGD38"/>
      <c r="VGE38"/>
      <c r="VGF38"/>
      <c r="VGG38"/>
      <c r="VGH38"/>
      <c r="VGI38"/>
      <c r="VGJ38"/>
      <c r="VGK38"/>
      <c r="VGL38"/>
      <c r="VGM38"/>
      <c r="VGN38"/>
      <c r="VGO38"/>
      <c r="VGP38"/>
      <c r="VGQ38"/>
      <c r="VGR38"/>
      <c r="VGS38"/>
      <c r="VGT38"/>
      <c r="VGU38"/>
      <c r="VGV38"/>
      <c r="VGW38"/>
      <c r="VGX38"/>
      <c r="VGY38"/>
      <c r="VGZ38"/>
      <c r="VHA38"/>
      <c r="VHB38"/>
      <c r="VHC38"/>
      <c r="VHD38"/>
      <c r="VHE38"/>
      <c r="VHF38"/>
      <c r="VHG38"/>
      <c r="VHH38"/>
      <c r="VHI38"/>
      <c r="VHJ38"/>
      <c r="VHK38"/>
      <c r="VHL38"/>
      <c r="VHM38"/>
      <c r="VHN38"/>
      <c r="VHO38"/>
      <c r="VHP38"/>
      <c r="VHQ38"/>
      <c r="VHR38"/>
      <c r="VHS38"/>
      <c r="VHT38"/>
      <c r="VHU38"/>
      <c r="VHV38"/>
      <c r="VHW38"/>
      <c r="VHX38"/>
      <c r="VHY38"/>
      <c r="VHZ38"/>
      <c r="VIA38"/>
      <c r="VIB38"/>
      <c r="VIC38"/>
      <c r="VID38"/>
      <c r="VIE38"/>
      <c r="VIF38"/>
      <c r="VIG38"/>
      <c r="VIH38"/>
      <c r="VII38"/>
      <c r="VIJ38"/>
      <c r="VIK38"/>
      <c r="VIL38"/>
      <c r="VIM38"/>
      <c r="VIN38"/>
      <c r="VIO38"/>
      <c r="VIP38"/>
      <c r="VIQ38"/>
      <c r="VIR38"/>
      <c r="VIS38"/>
      <c r="VIT38"/>
      <c r="VIU38"/>
      <c r="VIV38"/>
      <c r="VIW38"/>
      <c r="VIX38"/>
      <c r="VIY38"/>
      <c r="VIZ38"/>
      <c r="VJA38"/>
      <c r="VJB38"/>
      <c r="VJC38"/>
      <c r="VJD38"/>
      <c r="VJE38"/>
      <c r="VJF38"/>
      <c r="VJG38"/>
      <c r="VJH38"/>
      <c r="VJI38"/>
      <c r="VJJ38"/>
      <c r="VJK38"/>
      <c r="VJL38"/>
      <c r="VJM38"/>
      <c r="VJN38"/>
      <c r="VJO38"/>
      <c r="VJP38"/>
      <c r="VJQ38"/>
      <c r="VJR38"/>
      <c r="VJS38"/>
      <c r="VJT38"/>
      <c r="VJU38"/>
      <c r="VJV38"/>
      <c r="VJW38"/>
      <c r="VJX38"/>
      <c r="VJY38"/>
      <c r="VJZ38"/>
      <c r="VKA38"/>
      <c r="VKB38"/>
      <c r="VKC38"/>
      <c r="VKD38"/>
      <c r="VKE38"/>
      <c r="VKF38"/>
      <c r="VKG38"/>
      <c r="VKH38"/>
      <c r="VKI38"/>
      <c r="VKJ38"/>
      <c r="VKK38"/>
      <c r="VKL38"/>
      <c r="VKM38"/>
      <c r="VKN38"/>
      <c r="VKO38"/>
      <c r="VKP38"/>
      <c r="VKQ38"/>
      <c r="VKR38"/>
      <c r="VKS38"/>
      <c r="VKT38"/>
      <c r="VKU38"/>
      <c r="VKV38"/>
      <c r="VKW38"/>
      <c r="VKX38"/>
      <c r="VKY38"/>
      <c r="VKZ38"/>
      <c r="VLA38"/>
      <c r="VLB38"/>
      <c r="VLC38"/>
      <c r="VLD38"/>
      <c r="VLE38"/>
      <c r="VLF38"/>
      <c r="VLG38"/>
      <c r="VLH38"/>
      <c r="VLI38"/>
      <c r="VLJ38"/>
      <c r="VLK38"/>
      <c r="VLL38"/>
      <c r="VLM38"/>
      <c r="VLN38"/>
      <c r="VLO38"/>
      <c r="VLP38"/>
      <c r="VLQ38"/>
      <c r="VLR38"/>
      <c r="VLS38"/>
      <c r="VLT38"/>
      <c r="VLU38"/>
      <c r="VLV38"/>
      <c r="VLW38"/>
      <c r="VLX38"/>
      <c r="VLY38"/>
      <c r="VLZ38"/>
      <c r="VMA38"/>
      <c r="VMB38"/>
      <c r="VMC38"/>
      <c r="VMD38"/>
      <c r="VME38"/>
      <c r="VMF38"/>
      <c r="VMG38"/>
      <c r="VMH38"/>
      <c r="VMI38"/>
      <c r="VMJ38"/>
      <c r="VMK38"/>
      <c r="VML38"/>
      <c r="VMM38"/>
      <c r="VMN38"/>
      <c r="VMO38"/>
      <c r="VMP38"/>
      <c r="VMQ38"/>
      <c r="VMR38"/>
      <c r="VMS38"/>
      <c r="VMT38"/>
      <c r="VMU38"/>
      <c r="VMV38"/>
      <c r="VMW38"/>
      <c r="VMX38"/>
      <c r="VMY38"/>
      <c r="VMZ38"/>
      <c r="VNA38"/>
      <c r="VNB38"/>
      <c r="VNC38"/>
      <c r="VND38"/>
      <c r="VNE38"/>
      <c r="VNF38"/>
      <c r="VNG38"/>
      <c r="VNH38"/>
      <c r="VNI38"/>
      <c r="VNJ38"/>
      <c r="VNK38"/>
      <c r="VNL38"/>
      <c r="VNM38"/>
      <c r="VNN38"/>
      <c r="VNO38"/>
      <c r="VNP38"/>
      <c r="VNQ38"/>
      <c r="VNR38"/>
      <c r="VNS38"/>
      <c r="VNT38"/>
      <c r="VNU38"/>
      <c r="VNV38"/>
      <c r="VNW38"/>
      <c r="VNX38"/>
      <c r="VNY38"/>
      <c r="VNZ38"/>
      <c r="VOA38"/>
      <c r="VOB38"/>
      <c r="VOC38"/>
      <c r="VOD38"/>
      <c r="VOE38"/>
      <c r="VOF38"/>
      <c r="VOG38"/>
      <c r="VOH38"/>
      <c r="VOI38"/>
      <c r="VOJ38"/>
      <c r="VOK38"/>
      <c r="VOL38"/>
      <c r="VOM38"/>
      <c r="VON38"/>
      <c r="VOO38"/>
      <c r="VOP38"/>
      <c r="VOQ38"/>
      <c r="VOR38"/>
      <c r="VOS38"/>
      <c r="VOT38"/>
      <c r="VOU38"/>
      <c r="VOV38"/>
      <c r="VOW38"/>
      <c r="VOX38"/>
      <c r="VOY38"/>
      <c r="VOZ38"/>
      <c r="VPA38"/>
      <c r="VPB38"/>
      <c r="VPC38"/>
      <c r="VPD38"/>
      <c r="VPE38"/>
      <c r="VPF38"/>
      <c r="VPG38"/>
      <c r="VPH38"/>
      <c r="VPI38"/>
      <c r="VPJ38"/>
      <c r="VPK38"/>
      <c r="VPL38"/>
      <c r="VPM38"/>
      <c r="VPN38"/>
      <c r="VPO38"/>
      <c r="VPP38"/>
      <c r="VPQ38"/>
      <c r="VPR38"/>
      <c r="VPS38"/>
      <c r="VPT38"/>
      <c r="VPU38"/>
      <c r="VPV38"/>
      <c r="VPW38"/>
      <c r="VPX38"/>
      <c r="VPY38"/>
      <c r="VPZ38"/>
      <c r="VQA38"/>
      <c r="VQB38"/>
      <c r="VQC38"/>
      <c r="VQD38"/>
      <c r="VQE38"/>
      <c r="VQF38"/>
      <c r="VQG38"/>
      <c r="VQH38"/>
      <c r="VQI38"/>
      <c r="VQJ38"/>
      <c r="VQK38"/>
      <c r="VQL38"/>
      <c r="VQM38"/>
      <c r="VQN38"/>
      <c r="VQO38"/>
      <c r="VQP38"/>
      <c r="VQQ38"/>
      <c r="VQR38"/>
      <c r="VQS38"/>
      <c r="VQT38"/>
      <c r="VQU38"/>
      <c r="VQV38"/>
      <c r="VQW38"/>
      <c r="VQX38"/>
      <c r="VQY38"/>
      <c r="VQZ38"/>
      <c r="VRA38"/>
      <c r="VRB38"/>
      <c r="VRC38"/>
      <c r="VRD38"/>
      <c r="VRE38"/>
      <c r="VRF38"/>
      <c r="VRG38"/>
      <c r="VRH38"/>
      <c r="VRI38"/>
      <c r="VRJ38"/>
      <c r="VRK38"/>
      <c r="VRL38"/>
      <c r="VRM38"/>
      <c r="VRN38"/>
      <c r="VRO38"/>
      <c r="VRP38"/>
      <c r="VRQ38"/>
      <c r="VRR38"/>
      <c r="VRS38"/>
      <c r="VRT38"/>
      <c r="VRU38"/>
      <c r="VRV38"/>
      <c r="VRW38"/>
      <c r="VRX38"/>
      <c r="VRY38"/>
      <c r="VRZ38"/>
      <c r="VSA38"/>
      <c r="VSB38"/>
      <c r="VSC38"/>
      <c r="VSD38"/>
      <c r="VSE38"/>
      <c r="VSF38"/>
      <c r="VSG38"/>
      <c r="VSH38"/>
      <c r="VSI38"/>
      <c r="VSJ38"/>
      <c r="VSK38"/>
      <c r="VSL38"/>
      <c r="VSM38"/>
      <c r="VSN38"/>
      <c r="VSO38"/>
      <c r="VSP38"/>
      <c r="VSQ38"/>
      <c r="VSR38"/>
      <c r="VSS38"/>
      <c r="VST38"/>
      <c r="VSU38"/>
      <c r="VSV38"/>
      <c r="VSW38"/>
      <c r="VSX38"/>
      <c r="VSY38"/>
      <c r="VSZ38"/>
      <c r="VTA38"/>
      <c r="VTB38"/>
      <c r="VTC38"/>
      <c r="VTD38"/>
      <c r="VTE38"/>
      <c r="VTF38"/>
      <c r="VTG38"/>
      <c r="VTH38"/>
      <c r="VTI38"/>
      <c r="VTJ38"/>
      <c r="VTK38"/>
      <c r="VTL38"/>
      <c r="VTM38"/>
      <c r="VTN38"/>
      <c r="VTO38"/>
      <c r="VTP38"/>
      <c r="VTQ38"/>
      <c r="VTR38"/>
      <c r="VTS38"/>
      <c r="VTT38"/>
      <c r="VTU38"/>
      <c r="VTV38"/>
      <c r="VTW38"/>
      <c r="VTX38"/>
      <c r="VTY38"/>
      <c r="VTZ38"/>
      <c r="VUA38"/>
      <c r="VUB38"/>
      <c r="VUC38"/>
      <c r="VUD38"/>
      <c r="VUE38"/>
      <c r="VUF38"/>
      <c r="VUG38"/>
      <c r="VUH38"/>
      <c r="VUI38"/>
      <c r="VUJ38"/>
      <c r="VUK38"/>
      <c r="VUL38"/>
      <c r="VUM38"/>
      <c r="VUN38"/>
      <c r="VUO38"/>
      <c r="VUP38"/>
      <c r="VUQ38"/>
      <c r="VUR38"/>
      <c r="VUS38"/>
      <c r="VUT38"/>
      <c r="VUU38"/>
      <c r="VUV38"/>
      <c r="VUW38"/>
      <c r="VUX38"/>
      <c r="VUY38"/>
      <c r="VUZ38"/>
      <c r="VVA38"/>
      <c r="VVB38"/>
      <c r="VVC38"/>
      <c r="VVD38"/>
      <c r="VVE38"/>
      <c r="VVF38"/>
      <c r="VVG38"/>
      <c r="VVH38"/>
      <c r="VVI38"/>
      <c r="VVJ38"/>
      <c r="VVK38"/>
      <c r="VVL38"/>
      <c r="VVM38"/>
      <c r="VVN38"/>
      <c r="VVO38"/>
      <c r="VVP38"/>
      <c r="VVQ38"/>
      <c r="VVR38"/>
      <c r="VVS38"/>
      <c r="VVT38"/>
      <c r="VVU38"/>
      <c r="VVV38"/>
      <c r="VVW38"/>
      <c r="VVX38"/>
      <c r="VVY38"/>
      <c r="VVZ38"/>
      <c r="VWA38"/>
      <c r="VWB38"/>
      <c r="VWC38"/>
      <c r="VWD38"/>
      <c r="VWE38"/>
      <c r="VWF38"/>
      <c r="VWG38"/>
      <c r="VWH38"/>
      <c r="VWI38"/>
      <c r="VWJ38"/>
      <c r="VWK38"/>
      <c r="VWL38"/>
      <c r="VWM38"/>
      <c r="VWN38"/>
      <c r="VWO38"/>
      <c r="VWP38"/>
      <c r="VWQ38"/>
      <c r="VWR38"/>
      <c r="VWS38"/>
      <c r="VWT38"/>
      <c r="VWU38"/>
      <c r="VWV38"/>
      <c r="VWW38"/>
      <c r="VWX38"/>
      <c r="VWY38"/>
      <c r="VWZ38"/>
      <c r="VXA38"/>
      <c r="VXB38"/>
      <c r="VXC38"/>
      <c r="VXD38"/>
      <c r="VXE38"/>
      <c r="VXF38"/>
      <c r="VXG38"/>
      <c r="VXH38"/>
      <c r="VXI38"/>
      <c r="VXJ38"/>
      <c r="VXK38"/>
      <c r="VXL38"/>
      <c r="VXM38"/>
      <c r="VXN38"/>
      <c r="VXO38"/>
      <c r="VXP38"/>
      <c r="VXQ38"/>
      <c r="VXR38"/>
      <c r="VXS38"/>
      <c r="VXT38"/>
      <c r="VXU38"/>
      <c r="VXV38"/>
      <c r="VXW38"/>
      <c r="VXX38"/>
      <c r="VXY38"/>
      <c r="VXZ38"/>
      <c r="VYA38"/>
      <c r="VYB38"/>
      <c r="VYC38"/>
      <c r="VYD38"/>
      <c r="VYE38"/>
      <c r="VYF38"/>
      <c r="VYG38"/>
      <c r="VYH38"/>
      <c r="VYI38"/>
      <c r="VYJ38"/>
      <c r="VYK38"/>
      <c r="VYL38"/>
      <c r="VYM38"/>
      <c r="VYN38"/>
      <c r="VYO38"/>
      <c r="VYP38"/>
      <c r="VYQ38"/>
      <c r="VYR38"/>
      <c r="VYS38"/>
      <c r="VYT38"/>
      <c r="VYU38"/>
      <c r="VYV38"/>
      <c r="VYW38"/>
      <c r="VYX38"/>
      <c r="VYY38"/>
      <c r="VYZ38"/>
      <c r="VZA38"/>
      <c r="VZB38"/>
      <c r="VZC38"/>
      <c r="VZD38"/>
      <c r="VZE38"/>
      <c r="VZF38"/>
      <c r="VZG38"/>
      <c r="VZH38"/>
      <c r="VZI38"/>
      <c r="VZJ38"/>
      <c r="VZK38"/>
      <c r="VZL38"/>
      <c r="VZM38"/>
      <c r="VZN38"/>
      <c r="VZO38"/>
      <c r="VZP38"/>
      <c r="VZQ38"/>
      <c r="VZR38"/>
      <c r="VZS38"/>
      <c r="VZT38"/>
      <c r="VZU38"/>
      <c r="VZV38"/>
      <c r="VZW38"/>
      <c r="VZX38"/>
      <c r="VZY38"/>
      <c r="VZZ38"/>
      <c r="WAA38"/>
      <c r="WAB38"/>
      <c r="WAC38"/>
      <c r="WAD38"/>
      <c r="WAE38"/>
      <c r="WAF38"/>
      <c r="WAG38"/>
      <c r="WAH38"/>
      <c r="WAI38"/>
      <c r="WAJ38"/>
      <c r="WAK38"/>
      <c r="WAL38"/>
      <c r="WAM38"/>
      <c r="WAN38"/>
      <c r="WAO38"/>
      <c r="WAP38"/>
      <c r="WAQ38"/>
      <c r="WAR38"/>
      <c r="WAS38"/>
      <c r="WAT38"/>
      <c r="WAU38"/>
      <c r="WAV38"/>
      <c r="WAW38"/>
      <c r="WAX38"/>
      <c r="WAY38"/>
      <c r="WAZ38"/>
      <c r="WBA38"/>
      <c r="WBB38"/>
      <c r="WBC38"/>
      <c r="WBD38"/>
      <c r="WBE38"/>
      <c r="WBF38"/>
      <c r="WBG38"/>
      <c r="WBH38"/>
      <c r="WBI38"/>
      <c r="WBJ38"/>
      <c r="WBK38"/>
      <c r="WBL38"/>
      <c r="WBM38"/>
      <c r="WBN38"/>
      <c r="WBO38"/>
      <c r="WBP38"/>
      <c r="WBQ38"/>
      <c r="WBR38"/>
      <c r="WBS38"/>
      <c r="WBT38"/>
      <c r="WBU38"/>
      <c r="WBV38"/>
      <c r="WBW38"/>
      <c r="WBX38"/>
      <c r="WBY38"/>
      <c r="WBZ38"/>
      <c r="WCA38"/>
      <c r="WCB38"/>
      <c r="WCC38"/>
      <c r="WCD38"/>
      <c r="WCE38"/>
      <c r="WCF38"/>
      <c r="WCG38"/>
      <c r="WCH38"/>
      <c r="WCI38"/>
      <c r="WCJ38"/>
      <c r="WCK38"/>
      <c r="WCL38"/>
      <c r="WCM38"/>
      <c r="WCN38"/>
      <c r="WCO38"/>
      <c r="WCP38"/>
      <c r="WCQ38"/>
      <c r="WCR38"/>
      <c r="WCS38"/>
      <c r="WCT38"/>
      <c r="WCU38"/>
      <c r="WCV38"/>
      <c r="WCW38"/>
      <c r="WCX38"/>
      <c r="WCY38"/>
      <c r="WCZ38"/>
      <c r="WDA38"/>
      <c r="WDB38"/>
      <c r="WDC38"/>
      <c r="WDD38"/>
      <c r="WDE38"/>
      <c r="WDF38"/>
      <c r="WDG38"/>
      <c r="WDH38"/>
      <c r="WDI38"/>
      <c r="WDJ38"/>
      <c r="WDK38"/>
      <c r="WDL38"/>
      <c r="WDM38"/>
      <c r="WDN38"/>
      <c r="WDO38"/>
      <c r="WDP38"/>
      <c r="WDQ38"/>
      <c r="WDR38"/>
      <c r="WDS38"/>
      <c r="WDT38"/>
      <c r="WDU38"/>
      <c r="WDV38"/>
      <c r="WDW38"/>
      <c r="WDX38"/>
      <c r="WDY38"/>
      <c r="WDZ38"/>
      <c r="WEA38"/>
      <c r="WEB38"/>
      <c r="WEC38"/>
      <c r="WED38"/>
      <c r="WEE38"/>
      <c r="WEF38"/>
      <c r="WEG38"/>
      <c r="WEH38"/>
      <c r="WEI38"/>
      <c r="WEJ38"/>
      <c r="WEK38"/>
      <c r="WEL38"/>
      <c r="WEM38"/>
      <c r="WEN38"/>
      <c r="WEO38"/>
      <c r="WEP38"/>
      <c r="WEQ38"/>
      <c r="WER38"/>
      <c r="WES38"/>
      <c r="WET38"/>
      <c r="WEU38"/>
      <c r="WEV38"/>
      <c r="WEW38"/>
      <c r="WEX38"/>
      <c r="WEY38"/>
      <c r="WEZ38"/>
      <c r="WFA38"/>
      <c r="WFB38"/>
      <c r="WFC38"/>
      <c r="WFD38"/>
      <c r="WFE38"/>
      <c r="WFF38"/>
      <c r="WFG38"/>
      <c r="WFH38"/>
      <c r="WFI38"/>
      <c r="WFJ38"/>
      <c r="WFK38"/>
      <c r="WFL38"/>
      <c r="WFM38"/>
      <c r="WFN38"/>
      <c r="WFO38"/>
      <c r="WFP38"/>
      <c r="WFQ38"/>
      <c r="WFR38"/>
      <c r="WFS38"/>
      <c r="WFT38"/>
      <c r="WFU38"/>
      <c r="WFV38"/>
      <c r="WFW38"/>
      <c r="WFX38"/>
      <c r="WFY38"/>
      <c r="WFZ38"/>
      <c r="WGA38"/>
      <c r="WGB38"/>
      <c r="WGC38"/>
      <c r="WGD38"/>
      <c r="WGE38"/>
      <c r="WGF38"/>
      <c r="WGG38"/>
      <c r="WGH38"/>
      <c r="WGI38"/>
      <c r="WGJ38"/>
      <c r="WGK38"/>
      <c r="WGL38"/>
      <c r="WGM38"/>
      <c r="WGN38"/>
      <c r="WGO38"/>
      <c r="WGP38"/>
      <c r="WGQ38"/>
      <c r="WGR38"/>
      <c r="WGS38"/>
      <c r="WGT38"/>
      <c r="WGU38"/>
      <c r="WGV38"/>
      <c r="WGW38"/>
      <c r="WGX38"/>
      <c r="WGY38"/>
      <c r="WGZ38"/>
      <c r="WHA38"/>
      <c r="WHB38"/>
      <c r="WHC38"/>
      <c r="WHD38"/>
      <c r="WHE38"/>
      <c r="WHF38"/>
      <c r="WHG38"/>
      <c r="WHH38"/>
      <c r="WHI38"/>
      <c r="WHJ38"/>
      <c r="WHK38"/>
      <c r="WHL38"/>
      <c r="WHM38"/>
      <c r="WHN38"/>
      <c r="WHO38"/>
      <c r="WHP38"/>
      <c r="WHQ38"/>
      <c r="WHR38"/>
      <c r="WHS38"/>
      <c r="WHT38"/>
      <c r="WHU38"/>
      <c r="WHV38"/>
      <c r="WHW38"/>
      <c r="WHX38"/>
      <c r="WHY38"/>
      <c r="WHZ38"/>
      <c r="WIA38"/>
      <c r="WIB38"/>
      <c r="WIC38"/>
      <c r="WID38"/>
      <c r="WIE38"/>
      <c r="WIF38"/>
      <c r="WIG38"/>
      <c r="WIH38"/>
      <c r="WII38"/>
      <c r="WIJ38"/>
      <c r="WIK38"/>
      <c r="WIL38"/>
      <c r="WIM38"/>
      <c r="WIN38"/>
      <c r="WIO38"/>
      <c r="WIP38"/>
      <c r="WIQ38"/>
      <c r="WIR38"/>
      <c r="WIS38"/>
      <c r="WIT38"/>
      <c r="WIU38"/>
      <c r="WIV38"/>
      <c r="WIW38"/>
      <c r="WIX38"/>
      <c r="WIY38"/>
      <c r="WIZ38"/>
      <c r="WJA38"/>
      <c r="WJB38"/>
      <c r="WJC38"/>
      <c r="WJD38"/>
      <c r="WJE38"/>
      <c r="WJF38"/>
      <c r="WJG38"/>
      <c r="WJH38"/>
      <c r="WJI38"/>
      <c r="WJJ38"/>
      <c r="WJK38"/>
      <c r="WJL38"/>
      <c r="WJM38"/>
      <c r="WJN38"/>
      <c r="WJO38"/>
      <c r="WJP38"/>
      <c r="WJQ38"/>
      <c r="WJR38"/>
      <c r="WJS38"/>
      <c r="WJT38"/>
      <c r="WJU38"/>
      <c r="WJV38"/>
      <c r="WJW38"/>
      <c r="WJX38"/>
      <c r="WJY38"/>
      <c r="WJZ38"/>
      <c r="WKA38"/>
      <c r="WKB38"/>
      <c r="WKC38"/>
      <c r="WKD38"/>
      <c r="WKE38"/>
      <c r="WKF38"/>
      <c r="WKG38"/>
      <c r="WKH38"/>
      <c r="WKI38"/>
      <c r="WKJ38"/>
      <c r="WKK38"/>
      <c r="WKL38"/>
      <c r="WKM38"/>
      <c r="WKN38"/>
      <c r="WKO38"/>
      <c r="WKP38"/>
      <c r="WKQ38"/>
      <c r="WKR38"/>
      <c r="WKS38"/>
      <c r="WKT38"/>
      <c r="WKU38"/>
      <c r="WKV38"/>
      <c r="WKW38"/>
      <c r="WKX38"/>
      <c r="WKY38"/>
      <c r="WKZ38"/>
      <c r="WLA38"/>
      <c r="WLB38"/>
      <c r="WLC38"/>
      <c r="WLD38"/>
      <c r="WLE38"/>
      <c r="WLF38"/>
      <c r="WLG38"/>
      <c r="WLH38"/>
      <c r="WLI38"/>
      <c r="WLJ38"/>
      <c r="WLK38"/>
      <c r="WLL38"/>
      <c r="WLM38"/>
      <c r="WLN38"/>
      <c r="WLO38"/>
      <c r="WLP38"/>
      <c r="WLQ38"/>
      <c r="WLR38"/>
      <c r="WLS38"/>
      <c r="WLT38"/>
      <c r="WLU38"/>
      <c r="WLV38"/>
      <c r="WLW38"/>
      <c r="WLX38"/>
      <c r="WLY38"/>
      <c r="WLZ38"/>
      <c r="WMA38"/>
      <c r="WMB38"/>
      <c r="WMC38"/>
      <c r="WMD38"/>
      <c r="WME38"/>
      <c r="WMF38"/>
      <c r="WMG38"/>
      <c r="WMH38"/>
      <c r="WMI38"/>
      <c r="WMJ38"/>
      <c r="WMK38"/>
      <c r="WML38"/>
      <c r="WMM38"/>
      <c r="WMN38"/>
      <c r="WMO38"/>
      <c r="WMP38"/>
      <c r="WMQ38"/>
      <c r="WMR38"/>
      <c r="WMS38"/>
      <c r="WMT38"/>
      <c r="WMU38"/>
      <c r="WMV38"/>
      <c r="WMW38"/>
      <c r="WMX38"/>
      <c r="WMY38"/>
      <c r="WMZ38"/>
      <c r="WNA38"/>
      <c r="WNB38"/>
      <c r="WNC38"/>
      <c r="WND38"/>
      <c r="WNE38"/>
      <c r="WNF38"/>
      <c r="WNG38"/>
      <c r="WNH38"/>
      <c r="WNI38"/>
      <c r="WNJ38"/>
      <c r="WNK38"/>
      <c r="WNL38"/>
      <c r="WNM38"/>
      <c r="WNN38"/>
      <c r="WNO38"/>
      <c r="WNP38"/>
      <c r="WNQ38"/>
      <c r="WNR38"/>
      <c r="WNS38"/>
      <c r="WNT38"/>
      <c r="WNU38"/>
      <c r="WNV38"/>
      <c r="WNW38"/>
      <c r="WNX38"/>
      <c r="WNY38"/>
      <c r="WNZ38"/>
      <c r="WOA38"/>
      <c r="WOB38"/>
      <c r="WOC38"/>
      <c r="WOD38"/>
      <c r="WOE38"/>
      <c r="WOF38"/>
      <c r="WOG38"/>
      <c r="WOH38"/>
      <c r="WOI38"/>
      <c r="WOJ38"/>
      <c r="WOK38"/>
      <c r="WOL38"/>
      <c r="WOM38"/>
      <c r="WON38"/>
      <c r="WOO38"/>
      <c r="WOP38"/>
      <c r="WOQ38"/>
      <c r="WOR38"/>
      <c r="WOS38"/>
      <c r="WOT38"/>
      <c r="WOU38"/>
      <c r="WOV38"/>
      <c r="WOW38"/>
      <c r="WOX38"/>
      <c r="WOY38"/>
      <c r="WOZ38"/>
      <c r="WPA38"/>
      <c r="WPB38"/>
      <c r="WPC38"/>
      <c r="WPD38"/>
      <c r="WPE38"/>
      <c r="WPF38"/>
      <c r="WPG38"/>
      <c r="WPH38"/>
      <c r="WPI38"/>
      <c r="WPJ38"/>
      <c r="WPK38"/>
      <c r="WPL38"/>
      <c r="WPM38"/>
      <c r="WPN38"/>
      <c r="WPO38"/>
      <c r="WPP38"/>
      <c r="WPQ38"/>
      <c r="WPR38"/>
      <c r="WPS38"/>
      <c r="WPT38"/>
      <c r="WPU38"/>
      <c r="WPV38"/>
      <c r="WPW38"/>
      <c r="WPX38"/>
      <c r="WPY38"/>
      <c r="WPZ38"/>
      <c r="WQA38"/>
      <c r="WQB38"/>
      <c r="WQC38"/>
      <c r="WQD38"/>
      <c r="WQE38"/>
      <c r="WQF38"/>
      <c r="WQG38"/>
      <c r="WQH38"/>
      <c r="WQI38"/>
      <c r="WQJ38"/>
      <c r="WQK38"/>
      <c r="WQL38"/>
      <c r="WQM38"/>
      <c r="WQN38"/>
      <c r="WQO38"/>
      <c r="WQP38"/>
      <c r="WQQ38"/>
      <c r="WQR38"/>
      <c r="WQS38"/>
      <c r="WQT38"/>
      <c r="WQU38"/>
      <c r="WQV38"/>
      <c r="WQW38"/>
      <c r="WQX38"/>
      <c r="WQY38"/>
      <c r="WQZ38"/>
      <c r="WRA38"/>
      <c r="WRB38"/>
      <c r="WRC38"/>
      <c r="WRD38"/>
      <c r="WRE38"/>
      <c r="WRF38"/>
      <c r="WRG38"/>
      <c r="WRH38"/>
      <c r="WRI38"/>
      <c r="WRJ38"/>
      <c r="WRK38"/>
      <c r="WRL38"/>
      <c r="WRM38"/>
      <c r="WRN38"/>
      <c r="WRO38"/>
      <c r="WRP38"/>
      <c r="WRQ38"/>
      <c r="WRR38"/>
      <c r="WRS38"/>
      <c r="WRT38"/>
      <c r="WRU38"/>
      <c r="WRV38"/>
      <c r="WRW38"/>
      <c r="WRX38"/>
      <c r="WRY38"/>
      <c r="WRZ38"/>
      <c r="WSA38"/>
      <c r="WSB38"/>
      <c r="WSC38"/>
      <c r="WSD38"/>
      <c r="WSE38"/>
      <c r="WSF38"/>
      <c r="WSG38"/>
      <c r="WSH38"/>
      <c r="WSI38"/>
      <c r="WSJ38"/>
      <c r="WSK38"/>
      <c r="WSL38"/>
      <c r="WSM38"/>
      <c r="WSN38"/>
      <c r="WSO38"/>
      <c r="WSP38"/>
      <c r="WSQ38"/>
      <c r="WSR38"/>
      <c r="WSS38"/>
      <c r="WST38"/>
      <c r="WSU38"/>
      <c r="WSV38"/>
      <c r="WSW38"/>
      <c r="WSX38"/>
      <c r="WSY38"/>
      <c r="WSZ38"/>
      <c r="WTA38"/>
      <c r="WTB38"/>
      <c r="WTC38"/>
      <c r="WTD38"/>
      <c r="WTE38"/>
      <c r="WTF38"/>
      <c r="WTG38"/>
      <c r="WTH38"/>
      <c r="WTI38"/>
      <c r="WTJ38"/>
      <c r="WTK38"/>
      <c r="WTL38"/>
      <c r="WTM38"/>
      <c r="WTN38"/>
      <c r="WTO38"/>
      <c r="WTP38"/>
      <c r="WTQ38"/>
      <c r="WTR38"/>
      <c r="WTS38"/>
      <c r="WTT38"/>
      <c r="WTU38"/>
      <c r="WTV38"/>
      <c r="WTW38"/>
      <c r="WTX38"/>
      <c r="WTY38"/>
      <c r="WTZ38"/>
      <c r="WUA38"/>
      <c r="WUB38"/>
      <c r="WUC38"/>
      <c r="WUD38"/>
      <c r="WUE38"/>
      <c r="WUF38"/>
      <c r="WUG38"/>
      <c r="WUH38"/>
      <c r="WUI38"/>
      <c r="WUJ38"/>
      <c r="WUK38"/>
      <c r="WUL38"/>
      <c r="WUM38"/>
      <c r="WUN38"/>
      <c r="WUO38"/>
      <c r="WUP38"/>
      <c r="WUQ38"/>
      <c r="WUR38"/>
      <c r="WUS38"/>
      <c r="WUT38"/>
      <c r="WUU38"/>
      <c r="WUV38"/>
      <c r="WUW38"/>
      <c r="WUX38"/>
      <c r="WUY38"/>
      <c r="WUZ38"/>
      <c r="WVA38"/>
      <c r="WVB38"/>
      <c r="WVC38"/>
      <c r="WVD38"/>
      <c r="WVE38"/>
      <c r="WVF38"/>
      <c r="WVG38"/>
      <c r="WVH38"/>
      <c r="WVI38"/>
      <c r="WVJ38"/>
      <c r="WVK38"/>
      <c r="WVL38"/>
      <c r="WVM38"/>
      <c r="WVN38"/>
      <c r="WVO38"/>
      <c r="WVP38"/>
      <c r="WVQ38"/>
      <c r="WVR38"/>
      <c r="WVS38"/>
      <c r="WVT38"/>
      <c r="WVU38"/>
      <c r="WVV38"/>
      <c r="WVW38"/>
      <c r="WVX38"/>
      <c r="WVY38"/>
      <c r="WVZ38"/>
      <c r="WWA38"/>
      <c r="WWB38"/>
      <c r="WWC38"/>
      <c r="WWD38"/>
      <c r="WWE38"/>
      <c r="WWF38"/>
      <c r="WWG38"/>
      <c r="WWH38"/>
      <c r="WWI38"/>
      <c r="WWJ38"/>
      <c r="WWK38"/>
      <c r="WWL38"/>
      <c r="WWM38"/>
      <c r="WWN38"/>
      <c r="WWO38"/>
      <c r="WWP38"/>
      <c r="WWQ38"/>
      <c r="WWR38"/>
      <c r="WWS38"/>
      <c r="WWT38"/>
      <c r="WWU38"/>
      <c r="WWV38"/>
      <c r="WWW38"/>
      <c r="WWX38"/>
      <c r="WWY38"/>
      <c r="WWZ38"/>
      <c r="WXA38"/>
      <c r="WXB38"/>
      <c r="WXC38"/>
      <c r="WXD38"/>
      <c r="WXE38"/>
      <c r="WXF38"/>
      <c r="WXG38"/>
      <c r="WXH38"/>
      <c r="WXI38"/>
      <c r="WXJ38"/>
      <c r="WXK38"/>
      <c r="WXL38"/>
      <c r="WXM38"/>
      <c r="WXN38"/>
      <c r="WXO38"/>
      <c r="WXP38"/>
      <c r="WXQ38"/>
      <c r="WXR38"/>
      <c r="WXS38"/>
      <c r="WXT38"/>
      <c r="WXU38"/>
      <c r="WXV38"/>
      <c r="WXW38"/>
      <c r="WXX38"/>
      <c r="WXY38"/>
      <c r="WXZ38"/>
      <c r="WYA38"/>
      <c r="WYB38"/>
      <c r="WYC38"/>
      <c r="WYD38"/>
      <c r="WYE38"/>
      <c r="WYF38"/>
      <c r="WYG38"/>
      <c r="WYH38"/>
      <c r="WYI38"/>
      <c r="WYJ38"/>
      <c r="WYK38"/>
      <c r="WYL38"/>
      <c r="WYM38"/>
      <c r="WYN38"/>
      <c r="WYO38"/>
      <c r="WYP38"/>
      <c r="WYQ38"/>
      <c r="WYR38"/>
      <c r="WYS38"/>
      <c r="WYT38"/>
      <c r="WYU38"/>
      <c r="WYV38"/>
      <c r="WYW38"/>
      <c r="WYX38"/>
      <c r="WYY38"/>
      <c r="WYZ38"/>
      <c r="WZA38"/>
      <c r="WZB38"/>
      <c r="WZC38"/>
      <c r="WZD38"/>
      <c r="WZE38"/>
      <c r="WZF38"/>
      <c r="WZG38"/>
      <c r="WZH38"/>
      <c r="WZI38"/>
      <c r="WZJ38"/>
      <c r="WZK38"/>
      <c r="WZL38"/>
      <c r="WZM38"/>
      <c r="WZN38"/>
      <c r="WZO38"/>
      <c r="WZP38"/>
      <c r="WZQ38"/>
      <c r="WZR38"/>
      <c r="WZS38"/>
      <c r="WZT38"/>
      <c r="WZU38"/>
      <c r="WZV38"/>
      <c r="WZW38"/>
      <c r="WZX38"/>
      <c r="WZY38"/>
      <c r="WZZ38"/>
      <c r="XAA38"/>
      <c r="XAB38"/>
      <c r="XAC38"/>
      <c r="XAD38"/>
      <c r="XAE38"/>
      <c r="XAF38"/>
      <c r="XAG38"/>
      <c r="XAH38"/>
      <c r="XAI38"/>
      <c r="XAJ38"/>
      <c r="XAK38"/>
      <c r="XAL38"/>
      <c r="XAM38"/>
      <c r="XAN38"/>
      <c r="XAO38"/>
      <c r="XAP38"/>
      <c r="XAQ38"/>
      <c r="XAR38"/>
      <c r="XAS38"/>
      <c r="XAT38"/>
      <c r="XAU38"/>
      <c r="XAV38"/>
      <c r="XAW38"/>
      <c r="XAX38"/>
      <c r="XAY38"/>
      <c r="XAZ38"/>
      <c r="XBA38"/>
      <c r="XBB38"/>
      <c r="XBC38"/>
      <c r="XBD38"/>
      <c r="XBE38"/>
      <c r="XBF38"/>
      <c r="XBG38"/>
      <c r="XBH38"/>
      <c r="XBI38"/>
      <c r="XBJ38"/>
      <c r="XBK38"/>
      <c r="XBL38"/>
      <c r="XBM38"/>
      <c r="XBN38"/>
      <c r="XBO38"/>
      <c r="XBP38"/>
      <c r="XBQ38"/>
      <c r="XBR38"/>
      <c r="XBS38"/>
      <c r="XBT38"/>
      <c r="XBU38"/>
      <c r="XBV38"/>
      <c r="XBW38"/>
      <c r="XBX38"/>
      <c r="XBY38"/>
      <c r="XBZ38"/>
      <c r="XCA38"/>
      <c r="XCB38"/>
      <c r="XCC38"/>
      <c r="XCD38"/>
      <c r="XCE38"/>
      <c r="XCF38"/>
      <c r="XCG38"/>
      <c r="XCH38"/>
      <c r="XCI38"/>
      <c r="XCJ38"/>
      <c r="XCK38"/>
      <c r="XCL38"/>
      <c r="XCM38"/>
      <c r="XCN38"/>
      <c r="XCO38"/>
      <c r="XCP38"/>
      <c r="XCQ38"/>
      <c r="XCR38"/>
      <c r="XCS38"/>
      <c r="XCT38"/>
      <c r="XCU38"/>
      <c r="XCV38"/>
      <c r="XCW38"/>
      <c r="XCX38"/>
      <c r="XCY38"/>
      <c r="XCZ38"/>
      <c r="XDA38"/>
      <c r="XDB38"/>
      <c r="XDC38"/>
      <c r="XDD38"/>
      <c r="XDE38"/>
      <c r="XDF38"/>
      <c r="XDG38"/>
      <c r="XDH38"/>
      <c r="XDI38"/>
      <c r="XDJ38"/>
      <c r="XDK38"/>
      <c r="XDL38"/>
      <c r="XDM38"/>
      <c r="XDN38"/>
      <c r="XDO38"/>
      <c r="XDP38"/>
      <c r="XDQ38"/>
      <c r="XDR38"/>
      <c r="XDS38"/>
      <c r="XDT38"/>
      <c r="XDU38"/>
      <c r="XDV38"/>
      <c r="XDW38"/>
      <c r="XDX38"/>
      <c r="XDY38"/>
      <c r="XDZ38"/>
      <c r="XEA38"/>
      <c r="XEB38"/>
      <c r="XEC38"/>
      <c r="XED38"/>
      <c r="XEE38"/>
      <c r="XEF38"/>
      <c r="XEG38"/>
      <c r="XEH38"/>
      <c r="XEI38"/>
      <c r="XEJ38"/>
      <c r="XEK38"/>
      <c r="XEL38"/>
      <c r="XEM38"/>
      <c r="XEN38"/>
      <c r="XEO38"/>
      <c r="XEP38"/>
      <c r="XEQ38"/>
      <c r="XER38"/>
    </row>
    <row r="39" spans="1:16372" ht="15" x14ac:dyDescent="0.2">
      <c r="A39" s="89" t="s">
        <v>57</v>
      </c>
      <c r="B39" s="89"/>
      <c r="C39" s="89"/>
      <c r="D39" s="89"/>
      <c r="E39" s="89"/>
      <c r="F39" s="89"/>
      <c r="G39" s="204"/>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c r="AI39"/>
      <c r="AJ39"/>
      <c r="AK39"/>
      <c r="AL39"/>
      <c r="AM39"/>
      <c r="AN39"/>
      <c r="AO39"/>
      <c r="AP39"/>
      <c r="AQ39"/>
    </row>
    <row r="40" spans="1:16372" x14ac:dyDescent="0.2">
      <c r="D40"/>
      <c r="E40"/>
      <c r="G40" s="207"/>
      <c r="H40"/>
      <c r="I40"/>
      <c r="J40"/>
      <c r="K40"/>
      <c r="L40"/>
      <c r="M40"/>
      <c r="N40"/>
      <c r="O40"/>
      <c r="P40"/>
      <c r="Q40"/>
      <c r="R40"/>
      <c r="S40"/>
      <c r="T40"/>
      <c r="U40"/>
      <c r="V40"/>
      <c r="W40"/>
      <c r="X40"/>
      <c r="Y40"/>
      <c r="Z40"/>
      <c r="AA40"/>
      <c r="AB40"/>
      <c r="AC40"/>
      <c r="AD40"/>
      <c r="AE40"/>
      <c r="AF40"/>
      <c r="AG40"/>
      <c r="AH40"/>
      <c r="AI40"/>
      <c r="AJ40"/>
      <c r="AK40"/>
      <c r="AL40"/>
      <c r="AM40"/>
      <c r="AN40"/>
      <c r="AO40"/>
      <c r="AP40"/>
      <c r="AQ40"/>
    </row>
    <row r="41" spans="1:16372" x14ac:dyDescent="0.2">
      <c r="D41"/>
      <c r="E41"/>
      <c r="G41" s="207"/>
      <c r="H41"/>
      <c r="I41"/>
      <c r="J41"/>
      <c r="K41"/>
      <c r="L41"/>
      <c r="M41"/>
      <c r="N41"/>
      <c r="O41"/>
      <c r="P41"/>
      <c r="Q41"/>
      <c r="R41"/>
      <c r="S41"/>
      <c r="T41"/>
      <c r="U41"/>
      <c r="V41"/>
      <c r="W41"/>
      <c r="X41"/>
      <c r="Y41"/>
      <c r="Z41"/>
      <c r="AA41"/>
      <c r="AB41"/>
      <c r="AC41"/>
      <c r="AD41"/>
      <c r="AE41"/>
      <c r="AF41"/>
      <c r="AG41"/>
      <c r="AH41"/>
      <c r="AI41"/>
      <c r="AJ41"/>
      <c r="AK41"/>
      <c r="AL41"/>
      <c r="AM41"/>
      <c r="AN41"/>
      <c r="AO41"/>
      <c r="AP41"/>
      <c r="AQ41"/>
    </row>
    <row r="42" spans="1:16372" ht="13.5" x14ac:dyDescent="0.25">
      <c r="C42" s="1" t="s">
        <v>60</v>
      </c>
      <c r="G42" s="205" t="s">
        <v>40</v>
      </c>
      <c r="I42" s="32">
        <v>0</v>
      </c>
      <c r="J42" s="32">
        <v>0</v>
      </c>
      <c r="K42" s="32">
        <v>0</v>
      </c>
      <c r="L42" s="32">
        <v>0</v>
      </c>
      <c r="M42" s="32">
        <v>0</v>
      </c>
      <c r="N42" s="32">
        <v>0</v>
      </c>
      <c r="O42" s="32">
        <v>0</v>
      </c>
      <c r="P42" s="32">
        <v>0</v>
      </c>
      <c r="Q42" s="32">
        <v>0</v>
      </c>
      <c r="R42" s="32">
        <v>0</v>
      </c>
      <c r="S42" s="32">
        <v>0</v>
      </c>
      <c r="T42" s="32">
        <v>0</v>
      </c>
      <c r="U42" s="32">
        <v>0</v>
      </c>
      <c r="V42" s="32">
        <v>0</v>
      </c>
      <c r="W42" s="32">
        <v>0</v>
      </c>
      <c r="X42" s="32">
        <v>0</v>
      </c>
      <c r="Y42" s="32">
        <v>0</v>
      </c>
      <c r="Z42" s="32">
        <v>0</v>
      </c>
      <c r="AA42" s="32">
        <v>0</v>
      </c>
      <c r="AB42" s="32">
        <v>0</v>
      </c>
      <c r="AC42" s="32">
        <v>0</v>
      </c>
      <c r="AD42" s="32">
        <v>0</v>
      </c>
      <c r="AE42" s="32">
        <v>0</v>
      </c>
      <c r="AF42" s="32">
        <v>0</v>
      </c>
      <c r="AG42" s="32">
        <v>0</v>
      </c>
    </row>
    <row r="43" spans="1:16372" ht="13.5" x14ac:dyDescent="0.25">
      <c r="C43" s="1" t="s">
        <v>130</v>
      </c>
      <c r="G43" s="205" t="s">
        <v>105</v>
      </c>
      <c r="I43" s="85">
        <f t="shared" ref="I43:AG43" si="4">I42*I7</f>
        <v>0</v>
      </c>
      <c r="J43" s="85">
        <f t="shared" si="4"/>
        <v>0</v>
      </c>
      <c r="K43" s="85">
        <f t="shared" si="4"/>
        <v>0</v>
      </c>
      <c r="L43" s="85">
        <f t="shared" si="4"/>
        <v>0</v>
      </c>
      <c r="M43" s="85">
        <f t="shared" si="4"/>
        <v>0</v>
      </c>
      <c r="N43" s="85">
        <f t="shared" si="4"/>
        <v>0</v>
      </c>
      <c r="O43" s="85">
        <f t="shared" si="4"/>
        <v>0</v>
      </c>
      <c r="P43" s="85">
        <f t="shared" si="4"/>
        <v>0</v>
      </c>
      <c r="Q43" s="85">
        <f t="shared" si="4"/>
        <v>0</v>
      </c>
      <c r="R43" s="85">
        <f t="shared" si="4"/>
        <v>0</v>
      </c>
      <c r="S43" s="85">
        <f t="shared" si="4"/>
        <v>0</v>
      </c>
      <c r="T43" s="85">
        <f t="shared" si="4"/>
        <v>0</v>
      </c>
      <c r="U43" s="85">
        <f t="shared" si="4"/>
        <v>0</v>
      </c>
      <c r="V43" s="85">
        <f t="shared" si="4"/>
        <v>0</v>
      </c>
      <c r="W43" s="85">
        <f t="shared" si="4"/>
        <v>0</v>
      </c>
      <c r="X43" s="85">
        <f t="shared" si="4"/>
        <v>0</v>
      </c>
      <c r="Y43" s="85">
        <f t="shared" si="4"/>
        <v>0</v>
      </c>
      <c r="Z43" s="85">
        <f t="shared" si="4"/>
        <v>0</v>
      </c>
      <c r="AA43" s="85">
        <f t="shared" si="4"/>
        <v>0</v>
      </c>
      <c r="AB43" s="85">
        <f t="shared" si="4"/>
        <v>0</v>
      </c>
      <c r="AC43" s="85">
        <f t="shared" si="4"/>
        <v>0</v>
      </c>
      <c r="AD43" s="85">
        <f t="shared" si="4"/>
        <v>0</v>
      </c>
      <c r="AE43" s="85">
        <f t="shared" si="4"/>
        <v>0</v>
      </c>
      <c r="AF43" s="85">
        <f t="shared" si="4"/>
        <v>0</v>
      </c>
      <c r="AG43" s="85">
        <f t="shared" si="4"/>
        <v>0</v>
      </c>
    </row>
    <row r="44" spans="1:16372" x14ac:dyDescent="0.2">
      <c r="D44"/>
      <c r="E44"/>
      <c r="G44" s="207"/>
      <c r="H44"/>
      <c r="I44"/>
      <c r="J44"/>
      <c r="K44"/>
      <c r="L44"/>
      <c r="M44"/>
      <c r="N44"/>
      <c r="O44"/>
      <c r="P44"/>
      <c r="Q44"/>
      <c r="R44"/>
      <c r="S44"/>
      <c r="T44"/>
      <c r="U44"/>
      <c r="V44"/>
      <c r="W44"/>
      <c r="X44"/>
      <c r="Y44"/>
      <c r="Z44"/>
      <c r="AA44"/>
      <c r="AB44"/>
      <c r="AC44"/>
      <c r="AD44"/>
      <c r="AE44"/>
      <c r="AF44"/>
      <c r="AG44"/>
      <c r="AH44"/>
      <c r="AI44"/>
      <c r="AJ44"/>
      <c r="AK44"/>
      <c r="AL44"/>
      <c r="AM44"/>
      <c r="AN44"/>
      <c r="AO44"/>
      <c r="AP44"/>
      <c r="AQ44"/>
    </row>
    <row r="45" spans="1:16372" x14ac:dyDescent="0.2">
      <c r="D45" s="206"/>
      <c r="E45"/>
      <c r="G45" s="207"/>
      <c r="H45"/>
      <c r="I45"/>
      <c r="J45"/>
      <c r="K45"/>
      <c r="L45"/>
      <c r="M45"/>
      <c r="N45"/>
      <c r="O45"/>
      <c r="P45"/>
      <c r="Q45"/>
      <c r="R45"/>
      <c r="S45"/>
      <c r="T45"/>
      <c r="U45"/>
      <c r="V45"/>
      <c r="W45"/>
      <c r="X45"/>
      <c r="Y45"/>
      <c r="Z45"/>
      <c r="AA45"/>
      <c r="AB45"/>
      <c r="AC45"/>
      <c r="AD45"/>
      <c r="AE45"/>
      <c r="AF45"/>
      <c r="AG45"/>
      <c r="AH45"/>
      <c r="AI45"/>
      <c r="AJ45"/>
      <c r="AK45"/>
      <c r="AL45"/>
      <c r="AM45"/>
      <c r="AN45"/>
      <c r="AO45"/>
      <c r="AP45"/>
      <c r="AQ45"/>
    </row>
    <row r="46" spans="1:16372" x14ac:dyDescent="0.2">
      <c r="C46" s="1" t="s">
        <v>336</v>
      </c>
      <c r="D46" s="205" t="s">
        <v>64</v>
      </c>
      <c r="E46" s="158">
        <f>Assumptions!G101-Assumptions!G43</f>
        <v>22746.672952628702</v>
      </c>
      <c r="G46" s="207" t="s">
        <v>40</v>
      </c>
      <c r="I46" s="32">
        <v>0</v>
      </c>
      <c r="J46" s="32">
        <v>0</v>
      </c>
      <c r="K46" s="32">
        <v>0</v>
      </c>
      <c r="L46" s="32">
        <v>0</v>
      </c>
      <c r="M46" s="32">
        <v>0</v>
      </c>
      <c r="N46" s="32">
        <v>0</v>
      </c>
      <c r="O46" s="32">
        <v>0</v>
      </c>
      <c r="P46" s="32">
        <v>0</v>
      </c>
      <c r="Q46" s="32">
        <v>0</v>
      </c>
      <c r="R46" s="32">
        <v>0</v>
      </c>
      <c r="S46" s="32">
        <v>0</v>
      </c>
      <c r="T46" s="32">
        <v>0</v>
      </c>
      <c r="U46" s="32">
        <v>0</v>
      </c>
      <c r="V46" s="32">
        <v>0</v>
      </c>
      <c r="W46" s="32">
        <v>0</v>
      </c>
      <c r="X46" s="32">
        <v>0</v>
      </c>
      <c r="Y46" s="32">
        <v>0</v>
      </c>
      <c r="Z46" s="32">
        <v>0</v>
      </c>
      <c r="AA46" s="32">
        <v>0</v>
      </c>
      <c r="AB46" s="32">
        <v>0</v>
      </c>
      <c r="AC46" s="32">
        <v>0</v>
      </c>
      <c r="AD46" s="32">
        <v>0</v>
      </c>
      <c r="AE46" s="32">
        <v>0</v>
      </c>
      <c r="AF46" s="32">
        <v>0</v>
      </c>
      <c r="AG46" s="32">
        <v>0</v>
      </c>
    </row>
    <row r="47" spans="1:16372" x14ac:dyDescent="0.2">
      <c r="C47" s="1" t="s">
        <v>337</v>
      </c>
      <c r="D47" s="205" t="s">
        <v>64</v>
      </c>
      <c r="E47" s="158">
        <f>Assumptions!G46</f>
        <v>19880</v>
      </c>
      <c r="G47" s="207" t="s">
        <v>40</v>
      </c>
      <c r="I47" s="32">
        <v>0</v>
      </c>
      <c r="J47" s="32">
        <v>0</v>
      </c>
      <c r="K47" s="32">
        <v>0</v>
      </c>
      <c r="L47" s="32">
        <v>0</v>
      </c>
      <c r="M47" s="32">
        <v>0</v>
      </c>
      <c r="N47" s="32">
        <v>0</v>
      </c>
      <c r="O47" s="32">
        <v>0</v>
      </c>
      <c r="P47" s="32">
        <v>0</v>
      </c>
      <c r="Q47" s="32">
        <v>0</v>
      </c>
      <c r="R47" s="32">
        <v>0</v>
      </c>
      <c r="S47" s="32">
        <v>0</v>
      </c>
      <c r="T47" s="32">
        <v>0</v>
      </c>
      <c r="U47" s="32">
        <v>0</v>
      </c>
      <c r="V47" s="32">
        <v>0</v>
      </c>
      <c r="W47" s="32">
        <v>0</v>
      </c>
      <c r="X47" s="32">
        <v>0</v>
      </c>
      <c r="Y47" s="32">
        <v>0</v>
      </c>
      <c r="Z47" s="32">
        <v>0</v>
      </c>
      <c r="AA47" s="32">
        <v>0</v>
      </c>
      <c r="AB47" s="32">
        <v>0</v>
      </c>
      <c r="AC47" s="32">
        <v>0</v>
      </c>
      <c r="AD47" s="32">
        <v>0</v>
      </c>
      <c r="AE47" s="32">
        <v>0</v>
      </c>
      <c r="AF47" s="32">
        <v>0</v>
      </c>
      <c r="AG47" s="32">
        <v>0</v>
      </c>
    </row>
    <row r="48" spans="1:16372" x14ac:dyDescent="0.2">
      <c r="C48" s="1" t="s">
        <v>338</v>
      </c>
      <c r="D48" s="205" t="s">
        <v>64</v>
      </c>
      <c r="E48" s="158">
        <f>Assumptions!G47</f>
        <v>52200</v>
      </c>
      <c r="G48" s="207" t="s">
        <v>40</v>
      </c>
      <c r="I48" s="32">
        <v>0</v>
      </c>
      <c r="J48" s="32">
        <v>0</v>
      </c>
      <c r="K48" s="32">
        <v>0</v>
      </c>
      <c r="L48" s="32">
        <v>0</v>
      </c>
      <c r="M48" s="32">
        <v>0</v>
      </c>
      <c r="N48" s="32">
        <v>0</v>
      </c>
      <c r="O48" s="32">
        <v>0</v>
      </c>
      <c r="P48" s="32">
        <v>0</v>
      </c>
      <c r="Q48" s="32">
        <v>0</v>
      </c>
      <c r="R48" s="32">
        <v>0</v>
      </c>
      <c r="S48" s="32">
        <v>0</v>
      </c>
      <c r="T48" s="32">
        <v>0</v>
      </c>
      <c r="U48" s="32">
        <v>0</v>
      </c>
      <c r="V48" s="32">
        <v>0</v>
      </c>
      <c r="W48" s="32">
        <v>0</v>
      </c>
      <c r="X48" s="32">
        <v>0</v>
      </c>
      <c r="Y48" s="32">
        <v>0</v>
      </c>
      <c r="Z48" s="32">
        <v>0</v>
      </c>
      <c r="AA48" s="32">
        <v>0</v>
      </c>
      <c r="AB48" s="32">
        <v>0</v>
      </c>
      <c r="AC48" s="32">
        <v>0</v>
      </c>
      <c r="AD48" s="32">
        <v>0</v>
      </c>
      <c r="AE48" s="32">
        <v>0</v>
      </c>
      <c r="AF48" s="32">
        <v>0</v>
      </c>
      <c r="AG48" s="32">
        <v>0</v>
      </c>
    </row>
    <row r="49" spans="1:43" x14ac:dyDescent="0.2">
      <c r="C49" s="1" t="s">
        <v>339</v>
      </c>
      <c r="D49" s="205" t="s">
        <v>127</v>
      </c>
      <c r="E49" s="158">
        <f>Assumptions!G48</f>
        <v>74790</v>
      </c>
      <c r="G49" s="207" t="s">
        <v>208</v>
      </c>
      <c r="I49" s="32">
        <v>0</v>
      </c>
      <c r="J49" s="32">
        <v>0</v>
      </c>
      <c r="K49" s="32">
        <v>0</v>
      </c>
      <c r="L49" s="32">
        <v>0</v>
      </c>
      <c r="M49" s="32">
        <v>0</v>
      </c>
      <c r="N49" s="32">
        <v>0</v>
      </c>
      <c r="O49" s="32">
        <v>0</v>
      </c>
      <c r="P49" s="32">
        <v>0</v>
      </c>
      <c r="Q49" s="32">
        <v>0</v>
      </c>
      <c r="R49" s="32">
        <v>0</v>
      </c>
      <c r="S49" s="32">
        <v>0</v>
      </c>
      <c r="T49" s="32">
        <v>0</v>
      </c>
      <c r="U49" s="32">
        <v>0</v>
      </c>
      <c r="V49" s="32">
        <v>0</v>
      </c>
      <c r="W49" s="32">
        <v>0</v>
      </c>
      <c r="X49" s="32">
        <v>0</v>
      </c>
      <c r="Y49" s="32">
        <v>0</v>
      </c>
      <c r="Z49" s="32">
        <v>0</v>
      </c>
      <c r="AA49" s="32">
        <v>0</v>
      </c>
      <c r="AB49" s="32">
        <v>0</v>
      </c>
      <c r="AC49" s="32">
        <v>0</v>
      </c>
      <c r="AD49" s="32">
        <v>0</v>
      </c>
      <c r="AE49" s="32">
        <v>0</v>
      </c>
      <c r="AF49" s="32">
        <v>0</v>
      </c>
      <c r="AG49" s="32">
        <v>0</v>
      </c>
    </row>
    <row r="50" spans="1:43" x14ac:dyDescent="0.2">
      <c r="C50" s="1" t="s">
        <v>340</v>
      </c>
      <c r="D50" s="205" t="s">
        <v>209</v>
      </c>
      <c r="E50" s="158">
        <f>Assumptions!G49</f>
        <v>44400</v>
      </c>
      <c r="G50" s="207" t="s">
        <v>210</v>
      </c>
      <c r="I50" s="32">
        <v>0</v>
      </c>
      <c r="J50" s="32">
        <v>0</v>
      </c>
      <c r="K50" s="32">
        <v>0</v>
      </c>
      <c r="L50" s="32">
        <v>0</v>
      </c>
      <c r="M50" s="32">
        <v>0</v>
      </c>
      <c r="N50" s="32">
        <v>0</v>
      </c>
      <c r="O50" s="32">
        <v>0</v>
      </c>
      <c r="P50" s="32">
        <v>0</v>
      </c>
      <c r="Q50" s="32">
        <v>0</v>
      </c>
      <c r="R50" s="32">
        <v>0</v>
      </c>
      <c r="S50" s="32">
        <v>0</v>
      </c>
      <c r="T50" s="32">
        <v>0</v>
      </c>
      <c r="U50" s="32">
        <v>0</v>
      </c>
      <c r="V50" s="32">
        <v>0</v>
      </c>
      <c r="W50" s="32">
        <v>0</v>
      </c>
      <c r="X50" s="32">
        <v>0</v>
      </c>
      <c r="Y50" s="32">
        <v>0</v>
      </c>
      <c r="Z50" s="32">
        <v>0</v>
      </c>
      <c r="AA50" s="32">
        <v>0</v>
      </c>
      <c r="AB50" s="32">
        <v>0</v>
      </c>
      <c r="AC50" s="32">
        <v>0</v>
      </c>
      <c r="AD50" s="32">
        <v>0</v>
      </c>
      <c r="AE50" s="32">
        <v>0</v>
      </c>
      <c r="AF50" s="32">
        <v>0</v>
      </c>
      <c r="AG50" s="32">
        <v>0</v>
      </c>
    </row>
    <row r="51" spans="1:43" x14ac:dyDescent="0.2">
      <c r="C51" s="1" t="s">
        <v>341</v>
      </c>
      <c r="D51" s="205" t="s">
        <v>209</v>
      </c>
      <c r="E51" s="158">
        <f>Assumptions!G50</f>
        <v>52200</v>
      </c>
      <c r="G51" s="207" t="s">
        <v>210</v>
      </c>
      <c r="I51" s="32">
        <v>0</v>
      </c>
      <c r="J51" s="32">
        <v>0</v>
      </c>
      <c r="K51" s="32">
        <v>0</v>
      </c>
      <c r="L51" s="32">
        <v>0</v>
      </c>
      <c r="M51" s="32">
        <v>0</v>
      </c>
      <c r="N51" s="32">
        <v>0</v>
      </c>
      <c r="O51" s="32">
        <v>0</v>
      </c>
      <c r="P51" s="32">
        <v>0</v>
      </c>
      <c r="Q51" s="32">
        <v>0</v>
      </c>
      <c r="R51" s="32">
        <v>0</v>
      </c>
      <c r="S51" s="32">
        <v>0</v>
      </c>
      <c r="T51" s="32">
        <v>0</v>
      </c>
      <c r="U51" s="32">
        <v>0</v>
      </c>
      <c r="V51" s="32">
        <v>0</v>
      </c>
      <c r="W51" s="32">
        <v>0</v>
      </c>
      <c r="X51" s="32">
        <v>0</v>
      </c>
      <c r="Y51" s="32">
        <v>0</v>
      </c>
      <c r="Z51" s="32">
        <v>0</v>
      </c>
      <c r="AA51" s="32">
        <v>0</v>
      </c>
      <c r="AB51" s="32">
        <v>0</v>
      </c>
      <c r="AC51" s="32">
        <v>0</v>
      </c>
      <c r="AD51" s="32">
        <v>0</v>
      </c>
      <c r="AE51" s="32">
        <v>0</v>
      </c>
      <c r="AF51" s="32">
        <v>0</v>
      </c>
      <c r="AG51" s="32">
        <v>0</v>
      </c>
    </row>
    <row r="52" spans="1:43" x14ac:dyDescent="0.2">
      <c r="C52" s="1" t="s">
        <v>6</v>
      </c>
      <c r="D52" s="205" t="s">
        <v>127</v>
      </c>
      <c r="E52" s="509">
        <f>Assumptions!G107</f>
        <v>0.28000000000000003</v>
      </c>
      <c r="G52" s="207" t="s">
        <v>208</v>
      </c>
      <c r="I52" s="32">
        <v>0</v>
      </c>
      <c r="J52" s="32">
        <v>0</v>
      </c>
      <c r="K52" s="32">
        <v>0</v>
      </c>
      <c r="L52" s="32">
        <v>0</v>
      </c>
      <c r="M52" s="32">
        <v>0</v>
      </c>
      <c r="N52" s="32">
        <v>0</v>
      </c>
      <c r="O52" s="32">
        <v>0</v>
      </c>
      <c r="P52" s="32">
        <v>0</v>
      </c>
      <c r="Q52" s="32">
        <v>0</v>
      </c>
      <c r="R52" s="32">
        <v>0</v>
      </c>
      <c r="S52" s="32">
        <v>0</v>
      </c>
      <c r="T52" s="32">
        <v>0</v>
      </c>
      <c r="U52" s="32">
        <v>0</v>
      </c>
      <c r="V52" s="32">
        <v>0</v>
      </c>
      <c r="W52" s="32">
        <v>0</v>
      </c>
      <c r="X52" s="32">
        <v>0</v>
      </c>
      <c r="Y52" s="32">
        <v>0</v>
      </c>
      <c r="Z52" s="32">
        <v>0</v>
      </c>
      <c r="AA52" s="32">
        <v>0</v>
      </c>
      <c r="AB52" s="32">
        <v>0</v>
      </c>
      <c r="AC52" s="32">
        <v>0</v>
      </c>
      <c r="AD52" s="32">
        <v>0</v>
      </c>
      <c r="AE52" s="32">
        <v>0</v>
      </c>
      <c r="AF52" s="32">
        <v>0</v>
      </c>
      <c r="AG52" s="32">
        <v>0</v>
      </c>
    </row>
    <row r="53" spans="1:43" x14ac:dyDescent="0.2">
      <c r="C53" s="1" t="s">
        <v>7</v>
      </c>
      <c r="D53" s="205" t="s">
        <v>127</v>
      </c>
      <c r="E53" s="509">
        <f>Assumptions!G108</f>
        <v>0.17</v>
      </c>
      <c r="G53" s="207" t="s">
        <v>208</v>
      </c>
      <c r="I53" s="32">
        <v>0</v>
      </c>
      <c r="J53" s="32">
        <v>0</v>
      </c>
      <c r="K53" s="32">
        <v>0</v>
      </c>
      <c r="L53" s="32">
        <v>0</v>
      </c>
      <c r="M53" s="32">
        <v>0</v>
      </c>
      <c r="N53" s="32">
        <v>0</v>
      </c>
      <c r="O53" s="32">
        <v>0</v>
      </c>
      <c r="P53" s="32">
        <v>0</v>
      </c>
      <c r="Q53" s="32">
        <v>0</v>
      </c>
      <c r="R53" s="32">
        <v>0</v>
      </c>
      <c r="S53" s="32">
        <v>0</v>
      </c>
      <c r="T53" s="32">
        <v>0</v>
      </c>
      <c r="U53" s="32">
        <v>0</v>
      </c>
      <c r="V53" s="32">
        <v>0</v>
      </c>
      <c r="W53" s="32">
        <v>0</v>
      </c>
      <c r="X53" s="32">
        <v>0</v>
      </c>
      <c r="Y53" s="32">
        <v>0</v>
      </c>
      <c r="Z53" s="32">
        <v>0</v>
      </c>
      <c r="AA53" s="32">
        <v>0</v>
      </c>
      <c r="AB53" s="32">
        <v>0</v>
      </c>
      <c r="AC53" s="32">
        <v>0</v>
      </c>
      <c r="AD53" s="32">
        <v>0</v>
      </c>
      <c r="AE53" s="32">
        <v>0</v>
      </c>
      <c r="AF53" s="32">
        <v>0</v>
      </c>
      <c r="AG53" s="32">
        <v>0</v>
      </c>
    </row>
    <row r="54" spans="1:43" x14ac:dyDescent="0.2">
      <c r="D54" s="205"/>
      <c r="G54" s="207"/>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row>
    <row r="55" spans="1:43" x14ac:dyDescent="0.2">
      <c r="C55" s="1" t="s">
        <v>118</v>
      </c>
      <c r="D55" s="205"/>
      <c r="G55" s="207">
        <f>input_dollars</f>
        <v>45291</v>
      </c>
      <c r="I55" s="32">
        <v>0</v>
      </c>
      <c r="J55" s="32">
        <v>0</v>
      </c>
      <c r="K55" s="32">
        <v>0</v>
      </c>
      <c r="L55" s="32">
        <v>0</v>
      </c>
      <c r="M55" s="32">
        <v>0</v>
      </c>
      <c r="N55" s="32">
        <v>0</v>
      </c>
      <c r="O55" s="32">
        <v>0</v>
      </c>
      <c r="P55" s="32">
        <v>0</v>
      </c>
      <c r="Q55" s="32">
        <v>0</v>
      </c>
      <c r="R55" s="32">
        <v>0</v>
      </c>
      <c r="S55" s="32">
        <v>0</v>
      </c>
      <c r="T55" s="32">
        <v>0</v>
      </c>
      <c r="U55" s="32">
        <v>0</v>
      </c>
      <c r="V55" s="32">
        <v>0</v>
      </c>
      <c r="W55" s="32">
        <v>0</v>
      </c>
      <c r="X55" s="32">
        <v>0</v>
      </c>
      <c r="Y55" s="32">
        <v>0</v>
      </c>
      <c r="Z55" s="32">
        <v>0</v>
      </c>
      <c r="AA55" s="32">
        <v>0</v>
      </c>
      <c r="AB55" s="32">
        <v>0</v>
      </c>
      <c r="AC55" s="32">
        <v>0</v>
      </c>
      <c r="AD55" s="32">
        <v>0</v>
      </c>
      <c r="AE55" s="32">
        <v>0</v>
      </c>
      <c r="AF55" s="32">
        <v>0</v>
      </c>
      <c r="AG55" s="32">
        <v>0</v>
      </c>
    </row>
    <row r="56" spans="1:43" x14ac:dyDescent="0.2">
      <c r="C56" s="1" t="s">
        <v>119</v>
      </c>
      <c r="D56" s="205"/>
      <c r="G56" s="207">
        <f>input_dollars</f>
        <v>45291</v>
      </c>
      <c r="I56" s="32">
        <v>0</v>
      </c>
      <c r="J56" s="32">
        <v>0</v>
      </c>
      <c r="K56" s="32">
        <v>0</v>
      </c>
      <c r="L56" s="32">
        <v>0</v>
      </c>
      <c r="M56" s="32">
        <v>0</v>
      </c>
      <c r="N56" s="32">
        <v>0</v>
      </c>
      <c r="O56" s="32">
        <v>0</v>
      </c>
      <c r="P56" s="32">
        <v>0</v>
      </c>
      <c r="Q56" s="32">
        <v>0</v>
      </c>
      <c r="R56" s="32">
        <v>0</v>
      </c>
      <c r="S56" s="32">
        <v>0</v>
      </c>
      <c r="T56" s="32">
        <v>0</v>
      </c>
      <c r="U56" s="32">
        <v>0</v>
      </c>
      <c r="V56" s="32">
        <v>0</v>
      </c>
      <c r="W56" s="32">
        <v>0</v>
      </c>
      <c r="X56" s="32">
        <v>0</v>
      </c>
      <c r="Y56" s="32">
        <v>0</v>
      </c>
      <c r="Z56" s="32">
        <v>0</v>
      </c>
      <c r="AA56" s="32">
        <v>0</v>
      </c>
      <c r="AB56" s="32">
        <v>0</v>
      </c>
      <c r="AC56" s="32">
        <v>0</v>
      </c>
      <c r="AD56" s="32">
        <v>0</v>
      </c>
      <c r="AE56" s="32">
        <v>0</v>
      </c>
      <c r="AF56" s="32">
        <v>0</v>
      </c>
      <c r="AG56" s="32">
        <v>0</v>
      </c>
    </row>
    <row r="57" spans="1:43" x14ac:dyDescent="0.2">
      <c r="D57" s="205"/>
      <c r="G57" s="205"/>
    </row>
    <row r="58" spans="1:43" x14ac:dyDescent="0.2">
      <c r="C58" s="3" t="s">
        <v>126</v>
      </c>
      <c r="D58" s="218"/>
      <c r="E58" s="107"/>
      <c r="F58" s="3"/>
      <c r="G58" s="207">
        <f>input_dollars</f>
        <v>45291</v>
      </c>
      <c r="H58" s="107"/>
      <c r="I58" s="170" cm="1">
        <f t="array" ref="I58">SUMPRODUCT((I$46:I$53)*($E$46:$E$53))+SUM(I55:I56)+I43</f>
        <v>0</v>
      </c>
      <c r="J58" s="170" cm="1">
        <f t="array" ref="J58">SUMPRODUCT((J$46:J$53)*($E$46:$E$53))+SUM(J55:J56)+J43</f>
        <v>0</v>
      </c>
      <c r="K58" s="170" cm="1">
        <f t="array" ref="K58">SUMPRODUCT((K$46:K$53)*($E$46:$E$53))+SUM(K55:K56)+K43</f>
        <v>0</v>
      </c>
      <c r="L58" s="170" cm="1">
        <f t="array" ref="L58">SUMPRODUCT((L$46:L$53)*($E$46:$E$53))+SUM(L55:L56)+L43</f>
        <v>0</v>
      </c>
      <c r="M58" s="170" cm="1">
        <f t="array" ref="M58">SUMPRODUCT((M$46:M$53)*($E$46:$E$53))+SUM(M55:M56)+M43</f>
        <v>0</v>
      </c>
      <c r="N58" s="170" cm="1">
        <f t="array" ref="N58">SUMPRODUCT((N$46:N$53)*($E$46:$E$53))+SUM(N55:N56)+N43</f>
        <v>0</v>
      </c>
      <c r="O58" s="170" cm="1">
        <f t="array" ref="O58">SUMPRODUCT((O$46:O$53)*($E$46:$E$53))+SUM(O55:O56)+O43</f>
        <v>0</v>
      </c>
      <c r="P58" s="170" cm="1">
        <f t="array" ref="P58">SUMPRODUCT((P$46:P$53)*($E$46:$E$53))+SUM(P55:P56)+P43</f>
        <v>0</v>
      </c>
      <c r="Q58" s="170" cm="1">
        <f t="array" ref="Q58">SUMPRODUCT((Q$46:Q$53)*($E$46:$E$53))+SUM(Q55:Q56)+Q43</f>
        <v>0</v>
      </c>
      <c r="R58" s="170" cm="1">
        <f t="array" ref="R58">SUMPRODUCT((R$46:R$53)*($E$46:$E$53))+SUM(R55:R56)+R43</f>
        <v>0</v>
      </c>
      <c r="S58" s="170" cm="1">
        <f t="array" ref="S58">SUMPRODUCT((S$46:S$53)*($E$46:$E$53))+SUM(S55:S56)+S43</f>
        <v>0</v>
      </c>
      <c r="T58" s="170" cm="1">
        <f t="array" ref="T58">SUMPRODUCT((T$46:T$53)*($E$46:$E$53))+SUM(T55:T56)+T43</f>
        <v>0</v>
      </c>
      <c r="U58" s="170" cm="1">
        <f t="array" ref="U58">SUMPRODUCT((U$46:U$53)*($E$46:$E$53))+SUM(U55:U56)+U43</f>
        <v>0</v>
      </c>
      <c r="V58" s="170" cm="1">
        <f t="array" ref="V58">SUMPRODUCT((V$46:V$53)*($E$46:$E$53))+SUM(V55:V56)+V43</f>
        <v>0</v>
      </c>
      <c r="W58" s="170" cm="1">
        <f t="array" ref="W58">SUMPRODUCT((W$46:W$53)*($E$46:$E$53))+SUM(W55:W56)+W43</f>
        <v>0</v>
      </c>
      <c r="X58" s="170" cm="1">
        <f t="array" ref="X58">SUMPRODUCT((X$46:X$53)*($E$46:$E$53))+SUM(X55:X56)+X43</f>
        <v>0</v>
      </c>
      <c r="Y58" s="170" cm="1">
        <f t="array" ref="Y58">SUMPRODUCT((Y$46:Y$53)*($E$46:$E$53))+SUM(Y55:Y56)+Y43</f>
        <v>0</v>
      </c>
      <c r="Z58" s="170" cm="1">
        <f t="array" ref="Z58">SUMPRODUCT((Z$46:Z$53)*($E$46:$E$53))+SUM(Z55:Z56)+Z43</f>
        <v>0</v>
      </c>
      <c r="AA58" s="170" cm="1">
        <f t="array" ref="AA58">SUMPRODUCT((AA$46:AA$53)*($E$46:$E$53))+SUM(AA55:AA56)+AA43</f>
        <v>0</v>
      </c>
      <c r="AB58" s="170" cm="1">
        <f t="array" ref="AB58">SUMPRODUCT((AB$46:AB$53)*($E$46:$E$53))+SUM(AB55:AB56)+AB43</f>
        <v>0</v>
      </c>
      <c r="AC58" s="170" cm="1">
        <f t="array" ref="AC58">SUMPRODUCT((AC$46:AC$53)*($E$46:$E$53))+SUM(AC55:AC56)+AC43</f>
        <v>0</v>
      </c>
      <c r="AD58" s="170" cm="1">
        <f t="array" ref="AD58">SUMPRODUCT((AD$46:AD$53)*($E$46:$E$53))+SUM(AD55:AD56)+AD43</f>
        <v>0</v>
      </c>
      <c r="AE58" s="170" cm="1">
        <f t="array" ref="AE58">SUMPRODUCT((AE$46:AE$53)*($E$46:$E$53))+SUM(AE55:AE56)+AE43</f>
        <v>0</v>
      </c>
      <c r="AF58" s="170" cm="1">
        <f t="array" ref="AF58">SUMPRODUCT((AF$46:AF$53)*($E$46:$E$53))+SUM(AF55:AF56)+AF43</f>
        <v>0</v>
      </c>
      <c r="AG58" s="170" cm="1">
        <f t="array" ref="AG58">SUMPRODUCT((AG$46:AG$53)*($E$46:$E$53))+SUM(AG55:AG56)+AG43</f>
        <v>0</v>
      </c>
    </row>
    <row r="59" spans="1:43" x14ac:dyDescent="0.2">
      <c r="D59" s="205"/>
      <c r="G59" s="205"/>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row>
    <row r="60" spans="1:43" x14ac:dyDescent="0.2">
      <c r="G60" s="205"/>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row>
    <row r="61" spans="1:43" ht="15" x14ac:dyDescent="0.2">
      <c r="A61" s="89" t="s">
        <v>16</v>
      </c>
      <c r="B61" s="89"/>
      <c r="C61" s="89"/>
      <c r="D61" s="89"/>
      <c r="E61" s="89"/>
      <c r="F61" s="89"/>
      <c r="G61" s="204"/>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c r="AI61"/>
      <c r="AJ61"/>
      <c r="AK61"/>
      <c r="AL61"/>
      <c r="AM61"/>
      <c r="AN61"/>
      <c r="AO61"/>
      <c r="AP61"/>
      <c r="AQ61"/>
    </row>
    <row r="62" spans="1:43" ht="15" x14ac:dyDescent="0.2">
      <c r="A62" s="111"/>
      <c r="B62" s="111"/>
      <c r="C62" s="111"/>
      <c r="D62" s="111"/>
      <c r="E62" s="111"/>
      <c r="F62" s="111"/>
      <c r="G62" s="208"/>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c r="AI62"/>
      <c r="AJ62"/>
      <c r="AK62"/>
      <c r="AL62"/>
      <c r="AM62"/>
      <c r="AN62"/>
      <c r="AO62"/>
      <c r="AP62"/>
      <c r="AQ62"/>
    </row>
    <row r="63" spans="1:43" ht="12.75" customHeight="1" x14ac:dyDescent="0.2">
      <c r="A63" s="111"/>
      <c r="B63" s="111"/>
      <c r="C63" s="111"/>
      <c r="D63" s="111"/>
      <c r="E63" s="111"/>
      <c r="F63"/>
      <c r="G63" s="211"/>
      <c r="H63" s="111"/>
      <c r="I63" s="111"/>
      <c r="J63" s="111"/>
      <c r="K63" s="111"/>
      <c r="L63" s="111"/>
      <c r="M63" s="111"/>
      <c r="N63" s="111"/>
      <c r="O63" s="111"/>
      <c r="P63" s="111"/>
      <c r="Q63" s="111"/>
      <c r="R63" s="111"/>
      <c r="S63" s="111"/>
      <c r="T63" s="111"/>
      <c r="U63" s="111"/>
      <c r="V63" s="111"/>
      <c r="W63" s="111"/>
      <c r="X63" s="111"/>
      <c r="Y63" s="111"/>
      <c r="Z63" s="111"/>
      <c r="AA63" s="111"/>
      <c r="AB63"/>
      <c r="AC63"/>
      <c r="AD63"/>
      <c r="AE63"/>
      <c r="AF63"/>
      <c r="AG63"/>
      <c r="AH63"/>
      <c r="AI63"/>
      <c r="AJ63"/>
      <c r="AK63"/>
      <c r="AL63"/>
      <c r="AM63"/>
      <c r="AN63"/>
      <c r="AO63"/>
    </row>
    <row r="64" spans="1:43" x14ac:dyDescent="0.2">
      <c r="F64" s="2"/>
      <c r="G64" s="212"/>
    </row>
    <row r="65" spans="1:33" x14ac:dyDescent="0.2">
      <c r="C65" s="4" t="str">
        <f>'Option1 (base case)'!C65</f>
        <v>Risks mitigated vs base case</v>
      </c>
      <c r="G65" s="210">
        <f>input_dollars</f>
        <v>45291</v>
      </c>
      <c r="I65" s="132">
        <f>(1-INDEX(Data!$C$9:$C$13, MATCH($A$3, options,0)))*('Option1 (base case)'!I37-I37)</f>
        <v>0</v>
      </c>
      <c r="J65" s="132">
        <f>(1-INDEX(Data!$C$9:$C$13, MATCH($A$3, options,0)))*('Option1 (base case)'!J37-J37)</f>
        <v>0</v>
      </c>
      <c r="K65" s="132">
        <f>(1-INDEX(Data!$C$9:$C$13, MATCH($A$3, options,0)))*('Option1 (base case)'!K37-K37)</f>
        <v>0</v>
      </c>
      <c r="L65" s="132">
        <f>(1-INDEX(Data!$C$9:$C$13, MATCH($A$3, options,0)))*('Option1 (base case)'!L37-L37)</f>
        <v>0</v>
      </c>
      <c r="M65" s="132">
        <f>(1-INDEX(Data!$C$9:$C$13, MATCH($A$3, options,0)))*('Option1 (base case)'!M37-M37)</f>
        <v>0</v>
      </c>
      <c r="N65" s="132">
        <f>(1-INDEX(Data!$C$9:$C$13, MATCH($A$3, options,0)))*('Option1 (base case)'!N37-N37)</f>
        <v>0</v>
      </c>
      <c r="O65" s="132">
        <f>(1-INDEX(Data!$C$9:$C$13, MATCH($A$3, options,0)))*('Option1 (base case)'!O37-O37)</f>
        <v>0</v>
      </c>
      <c r="P65" s="132">
        <f>(1-INDEX(Data!$C$9:$C$13, MATCH($A$3, options,0)))*('Option1 (base case)'!P37-P37)</f>
        <v>0</v>
      </c>
      <c r="Q65" s="132">
        <f>(1-INDEX(Data!$C$9:$C$13, MATCH($A$3, options,0)))*('Option1 (base case)'!Q37-Q37)</f>
        <v>0</v>
      </c>
      <c r="R65" s="132">
        <f>(1-INDEX(Data!$C$9:$C$13, MATCH($A$3, options,0)))*('Option1 (base case)'!R37-R37)</f>
        <v>0</v>
      </c>
      <c r="S65" s="132">
        <f>(1-INDEX(Data!$C$9:$C$13, MATCH($A$3, options,0)))*('Option1 (base case)'!S37-S37)</f>
        <v>0</v>
      </c>
      <c r="T65" s="132">
        <f>(1-INDEX(Data!$C$9:$C$13, MATCH($A$3, options,0)))*('Option1 (base case)'!T37-T37)</f>
        <v>0</v>
      </c>
      <c r="U65" s="132">
        <f>(1-INDEX(Data!$C$9:$C$13, MATCH($A$3, options,0)))*('Option1 (base case)'!U37-U37)</f>
        <v>0</v>
      </c>
      <c r="V65" s="132">
        <f>(1-INDEX(Data!$C$9:$C$13, MATCH($A$3, options,0)))*('Option1 (base case)'!V37-V37)</f>
        <v>0</v>
      </c>
      <c r="W65" s="132">
        <f>(1-INDEX(Data!$C$9:$C$13, MATCH($A$3, options,0)))*('Option1 (base case)'!W37-W37)</f>
        <v>0</v>
      </c>
      <c r="X65" s="132">
        <f>(1-INDEX(Data!$C$9:$C$13, MATCH($A$3, options,0)))*('Option1 (base case)'!X37-X37)</f>
        <v>0</v>
      </c>
      <c r="Y65" s="132">
        <f>(1-INDEX(Data!$C$9:$C$13, MATCH($A$3, options,0)))*('Option1 (base case)'!Y37-Y37)</f>
        <v>0</v>
      </c>
      <c r="Z65" s="132">
        <f>(1-INDEX(Data!$C$9:$C$13, MATCH($A$3, options,0)))*('Option1 (base case)'!Z37-Z37)</f>
        <v>0</v>
      </c>
      <c r="AA65" s="132">
        <f>(1-INDEX(Data!$C$9:$C$13, MATCH($A$3, options,0)))*('Option1 (base case)'!AA37-AA37)</f>
        <v>0</v>
      </c>
      <c r="AB65" s="132">
        <f>(1-INDEX(Data!$C$9:$C$13, MATCH($A$3, options,0)))*('Option1 (base case)'!AB37-AB37)</f>
        <v>0</v>
      </c>
      <c r="AC65" s="132">
        <f>(1-INDEX(Data!$C$9:$C$13, MATCH($A$3, options,0)))*('Option1 (base case)'!AC37-AC37)</f>
        <v>0</v>
      </c>
      <c r="AD65" s="132">
        <f>(1-INDEX(Data!$C$9:$C$13, MATCH($A$3, options,0)))*('Option1 (base case)'!AD37-AD37)</f>
        <v>0</v>
      </c>
      <c r="AE65" s="132">
        <f>(1-INDEX(Data!$C$9:$C$13, MATCH($A$3, options,0)))*('Option1 (base case)'!AE37-AE37)</f>
        <v>0</v>
      </c>
      <c r="AF65" s="132">
        <f>(1-INDEX(Data!$C$9:$C$13, MATCH($A$3, options,0)))*('Option1 (base case)'!AF37-AF37)</f>
        <v>0</v>
      </c>
      <c r="AG65" s="132">
        <f>(1-INDEX(Data!$C$9:$C$13, MATCH($A$3, options,0)))*('Option1 (base case)'!AG37-AG37)</f>
        <v>0</v>
      </c>
    </row>
    <row r="66" spans="1:33" x14ac:dyDescent="0.2">
      <c r="G66" s="212"/>
    </row>
    <row r="67" spans="1:33" x14ac:dyDescent="0.2">
      <c r="A67" s="8"/>
      <c r="B67" s="8"/>
      <c r="C67" s="147" t="s">
        <v>30</v>
      </c>
      <c r="D67" s="38"/>
      <c r="F67" s="97"/>
      <c r="G67" s="213"/>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row>
    <row r="68" spans="1:33" x14ac:dyDescent="0.2">
      <c r="A68" s="8"/>
      <c r="B68" s="8"/>
      <c r="C68" s="4" t="str">
        <f>C14</f>
        <v>&lt; Enter description &gt;</v>
      </c>
      <c r="D68" s="38"/>
      <c r="F68" s="97"/>
      <c r="G68" s="210">
        <f>input_dollars</f>
        <v>45291</v>
      </c>
      <c r="H68" s="31"/>
      <c r="I68" s="118">
        <f t="shared" ref="I68:AG68" si="5">-I14</f>
        <v>0</v>
      </c>
      <c r="J68" s="118">
        <f t="shared" si="5"/>
        <v>0</v>
      </c>
      <c r="K68" s="118">
        <f t="shared" si="5"/>
        <v>0</v>
      </c>
      <c r="L68" s="118">
        <f t="shared" si="5"/>
        <v>0</v>
      </c>
      <c r="M68" s="118">
        <f t="shared" si="5"/>
        <v>0</v>
      </c>
      <c r="N68" s="118">
        <f t="shared" si="5"/>
        <v>0</v>
      </c>
      <c r="O68" s="118">
        <f t="shared" si="5"/>
        <v>0</v>
      </c>
      <c r="P68" s="118">
        <f t="shared" si="5"/>
        <v>0</v>
      </c>
      <c r="Q68" s="118">
        <f t="shared" si="5"/>
        <v>0</v>
      </c>
      <c r="R68" s="118">
        <f t="shared" si="5"/>
        <v>0</v>
      </c>
      <c r="S68" s="118">
        <f t="shared" si="5"/>
        <v>0</v>
      </c>
      <c r="T68" s="118">
        <f t="shared" si="5"/>
        <v>0</v>
      </c>
      <c r="U68" s="118">
        <f t="shared" si="5"/>
        <v>0</v>
      </c>
      <c r="V68" s="118">
        <f t="shared" si="5"/>
        <v>0</v>
      </c>
      <c r="W68" s="118">
        <f t="shared" si="5"/>
        <v>0</v>
      </c>
      <c r="X68" s="118">
        <f t="shared" si="5"/>
        <v>0</v>
      </c>
      <c r="Y68" s="118">
        <f t="shared" si="5"/>
        <v>0</v>
      </c>
      <c r="Z68" s="118">
        <f t="shared" si="5"/>
        <v>0</v>
      </c>
      <c r="AA68" s="118">
        <f t="shared" si="5"/>
        <v>0</v>
      </c>
      <c r="AB68" s="118">
        <f t="shared" si="5"/>
        <v>0</v>
      </c>
      <c r="AC68" s="118">
        <f t="shared" si="5"/>
        <v>0</v>
      </c>
      <c r="AD68" s="118">
        <f t="shared" si="5"/>
        <v>0</v>
      </c>
      <c r="AE68" s="118">
        <f t="shared" si="5"/>
        <v>0</v>
      </c>
      <c r="AF68" s="118">
        <f t="shared" si="5"/>
        <v>0</v>
      </c>
      <c r="AG68" s="118">
        <f t="shared" si="5"/>
        <v>0</v>
      </c>
    </row>
    <row r="69" spans="1:33" x14ac:dyDescent="0.2">
      <c r="A69" s="8"/>
      <c r="B69" s="8"/>
      <c r="C69" s="4" t="str">
        <f>C15</f>
        <v>&lt; Enter description &gt;</v>
      </c>
      <c r="D69" s="38"/>
      <c r="F69" s="97"/>
      <c r="G69" s="210">
        <f>input_dollars</f>
        <v>45291</v>
      </c>
      <c r="H69" s="31"/>
      <c r="I69" s="118">
        <f t="shared" ref="I69:AG69" si="6">-I15</f>
        <v>0</v>
      </c>
      <c r="J69" s="118">
        <f t="shared" si="6"/>
        <v>0</v>
      </c>
      <c r="K69" s="118">
        <f t="shared" si="6"/>
        <v>0</v>
      </c>
      <c r="L69" s="118">
        <f t="shared" si="6"/>
        <v>0</v>
      </c>
      <c r="M69" s="118">
        <f t="shared" si="6"/>
        <v>0</v>
      </c>
      <c r="N69" s="118">
        <f t="shared" si="6"/>
        <v>0</v>
      </c>
      <c r="O69" s="118">
        <f t="shared" si="6"/>
        <v>0</v>
      </c>
      <c r="P69" s="118">
        <f t="shared" si="6"/>
        <v>0</v>
      </c>
      <c r="Q69" s="118">
        <f t="shared" si="6"/>
        <v>0</v>
      </c>
      <c r="R69" s="118">
        <f t="shared" si="6"/>
        <v>0</v>
      </c>
      <c r="S69" s="118">
        <f t="shared" si="6"/>
        <v>0</v>
      </c>
      <c r="T69" s="118">
        <f t="shared" si="6"/>
        <v>0</v>
      </c>
      <c r="U69" s="118">
        <f t="shared" si="6"/>
        <v>0</v>
      </c>
      <c r="V69" s="118">
        <f t="shared" si="6"/>
        <v>0</v>
      </c>
      <c r="W69" s="118">
        <f t="shared" si="6"/>
        <v>0</v>
      </c>
      <c r="X69" s="118">
        <f t="shared" si="6"/>
        <v>0</v>
      </c>
      <c r="Y69" s="118">
        <f t="shared" si="6"/>
        <v>0</v>
      </c>
      <c r="Z69" s="118">
        <f t="shared" si="6"/>
        <v>0</v>
      </c>
      <c r="AA69" s="118">
        <f t="shared" si="6"/>
        <v>0</v>
      </c>
      <c r="AB69" s="118">
        <f t="shared" si="6"/>
        <v>0</v>
      </c>
      <c r="AC69" s="118">
        <f t="shared" si="6"/>
        <v>0</v>
      </c>
      <c r="AD69" s="118">
        <f t="shared" si="6"/>
        <v>0</v>
      </c>
      <c r="AE69" s="118">
        <f t="shared" si="6"/>
        <v>0</v>
      </c>
      <c r="AF69" s="118">
        <f t="shared" si="6"/>
        <v>0</v>
      </c>
      <c r="AG69" s="118">
        <f t="shared" si="6"/>
        <v>0</v>
      </c>
    </row>
    <row r="70" spans="1:33" x14ac:dyDescent="0.2">
      <c r="A70" s="8"/>
      <c r="B70" s="8"/>
      <c r="C70" s="4" t="str">
        <f>C16</f>
        <v>&lt; Enter description &gt;</v>
      </c>
      <c r="D70" s="38"/>
      <c r="F70" s="97"/>
      <c r="G70" s="210">
        <f>input_dollars</f>
        <v>45291</v>
      </c>
      <c r="H70" s="31"/>
      <c r="I70" s="118">
        <f t="shared" ref="I70:AG70" si="7">-I16</f>
        <v>0</v>
      </c>
      <c r="J70" s="118">
        <f t="shared" si="7"/>
        <v>0</v>
      </c>
      <c r="K70" s="118">
        <f t="shared" si="7"/>
        <v>0</v>
      </c>
      <c r="L70" s="118">
        <f t="shared" si="7"/>
        <v>0</v>
      </c>
      <c r="M70" s="118">
        <f t="shared" si="7"/>
        <v>0</v>
      </c>
      <c r="N70" s="118">
        <f t="shared" si="7"/>
        <v>0</v>
      </c>
      <c r="O70" s="118">
        <f t="shared" si="7"/>
        <v>0</v>
      </c>
      <c r="P70" s="118">
        <f t="shared" si="7"/>
        <v>0</v>
      </c>
      <c r="Q70" s="118">
        <f t="shared" si="7"/>
        <v>0</v>
      </c>
      <c r="R70" s="118">
        <f t="shared" si="7"/>
        <v>0</v>
      </c>
      <c r="S70" s="118">
        <f t="shared" si="7"/>
        <v>0</v>
      </c>
      <c r="T70" s="118">
        <f t="shared" si="7"/>
        <v>0</v>
      </c>
      <c r="U70" s="118">
        <f t="shared" si="7"/>
        <v>0</v>
      </c>
      <c r="V70" s="118">
        <f t="shared" si="7"/>
        <v>0</v>
      </c>
      <c r="W70" s="118">
        <f t="shared" si="7"/>
        <v>0</v>
      </c>
      <c r="X70" s="118">
        <f t="shared" si="7"/>
        <v>0</v>
      </c>
      <c r="Y70" s="118">
        <f t="shared" si="7"/>
        <v>0</v>
      </c>
      <c r="Z70" s="118">
        <f t="shared" si="7"/>
        <v>0</v>
      </c>
      <c r="AA70" s="118">
        <f t="shared" si="7"/>
        <v>0</v>
      </c>
      <c r="AB70" s="118">
        <f t="shared" si="7"/>
        <v>0</v>
      </c>
      <c r="AC70" s="118">
        <f t="shared" si="7"/>
        <v>0</v>
      </c>
      <c r="AD70" s="118">
        <f t="shared" si="7"/>
        <v>0</v>
      </c>
      <c r="AE70" s="118">
        <f t="shared" si="7"/>
        <v>0</v>
      </c>
      <c r="AF70" s="118">
        <f t="shared" si="7"/>
        <v>0</v>
      </c>
      <c r="AG70" s="118">
        <f t="shared" si="7"/>
        <v>0</v>
      </c>
    </row>
    <row r="71" spans="1:33" x14ac:dyDescent="0.2">
      <c r="A71" s="8"/>
      <c r="B71" s="8"/>
      <c r="C71" s="4"/>
      <c r="D71" s="38"/>
      <c r="F71" s="97"/>
      <c r="G71" s="214"/>
      <c r="H71" s="31"/>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row>
    <row r="72" spans="1:33" x14ac:dyDescent="0.2">
      <c r="A72" s="8"/>
      <c r="B72" s="8"/>
      <c r="C72" s="147" t="s">
        <v>162</v>
      </c>
      <c r="D72" s="38"/>
      <c r="F72" s="97"/>
      <c r="G72" s="213"/>
      <c r="H72" s="31"/>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row>
    <row r="73" spans="1:33" x14ac:dyDescent="0.2">
      <c r="A73" s="8"/>
      <c r="B73" s="8"/>
      <c r="C73" s="4" t="str">
        <f>C14</f>
        <v>&lt; Enter description &gt;</v>
      </c>
      <c r="D73" s="38"/>
      <c r="F73" s="97"/>
      <c r="G73" s="210">
        <f>input_dollars</f>
        <v>45291</v>
      </c>
      <c r="H73" s="31"/>
      <c r="I73" s="118" cm="1">
        <f t="array" ref="I73">SUMPRODUCT(($I68:I68))-SUMPRODUCT(($I68:I68)*($I$6:I$6&lt;=(I$6-$E14)))</f>
        <v>0</v>
      </c>
      <c r="J73" s="118" cm="1">
        <f t="array" ref="J73">SUMPRODUCT(($I68:J68))-SUMPRODUCT(($I68:J68)*($I$6:J$6&lt;=(J$6-$E14)))</f>
        <v>0</v>
      </c>
      <c r="K73" s="118" cm="1">
        <f t="array" ref="K73">SUMPRODUCT(($I68:K68))-SUMPRODUCT(($I68:K68)*($I$6:K$6&lt;=(K$6-$E14)))</f>
        <v>0</v>
      </c>
      <c r="L73" s="118" cm="1">
        <f t="array" ref="L73">SUMPRODUCT(($I68:L68))-SUMPRODUCT(($I68:L68)*($I$6:L$6&lt;=(L$6-$E14)))</f>
        <v>0</v>
      </c>
      <c r="M73" s="118" cm="1">
        <f t="array" ref="M73">SUMPRODUCT(($I68:M68))-SUMPRODUCT(($I68:M68)*($I$6:M$6&lt;=(M$6-$E14)))</f>
        <v>0</v>
      </c>
      <c r="N73" s="118" cm="1">
        <f t="array" ref="N73">SUMPRODUCT(($I68:N68))-SUMPRODUCT(($I68:N68)*($I$6:N$6&lt;=(N$6-$E14)))</f>
        <v>0</v>
      </c>
      <c r="O73" s="118" cm="1">
        <f t="array" ref="O73">SUMPRODUCT(($I68:O68))-SUMPRODUCT(($I68:O68)*($I$6:O$6&lt;=(O$6-$E14)))</f>
        <v>0</v>
      </c>
      <c r="P73" s="118" cm="1">
        <f t="array" ref="P73">SUMPRODUCT(($I68:P68))-SUMPRODUCT(($I68:P68)*($I$6:P$6&lt;=(P$6-$E14)))</f>
        <v>0</v>
      </c>
      <c r="Q73" s="118" cm="1">
        <f t="array" ref="Q73">SUMPRODUCT(($I68:Q68))-SUMPRODUCT(($I68:Q68)*($I$6:Q$6&lt;=(Q$6-$E14)))</f>
        <v>0</v>
      </c>
      <c r="R73" s="118" cm="1">
        <f t="array" ref="R73">SUMPRODUCT(($I68:R68))-SUMPRODUCT(($I68:R68)*($I$6:R$6&lt;=(R$6-$E14)))</f>
        <v>0</v>
      </c>
      <c r="S73" s="118" cm="1">
        <f t="array" ref="S73">SUMPRODUCT(($I68:S68))-SUMPRODUCT(($I68:S68)*($I$6:S$6&lt;=(S$6-$E14)))</f>
        <v>0</v>
      </c>
      <c r="T73" s="118" cm="1">
        <f t="array" ref="T73">SUMPRODUCT(($I68:T68))-SUMPRODUCT(($I68:T68)*($I$6:T$6&lt;=(T$6-$E14)))</f>
        <v>0</v>
      </c>
      <c r="U73" s="118" cm="1">
        <f t="array" ref="U73">SUMPRODUCT(($I68:U68))-SUMPRODUCT(($I68:U68)*($I$6:U$6&lt;=(U$6-$E14)))</f>
        <v>0</v>
      </c>
      <c r="V73" s="118" cm="1">
        <f t="array" ref="V73">SUMPRODUCT(($I68:V68))-SUMPRODUCT(($I68:V68)*($I$6:V$6&lt;=(V$6-$E14)))</f>
        <v>0</v>
      </c>
      <c r="W73" s="118" cm="1">
        <f t="array" ref="W73">SUMPRODUCT(($I68:W68))-SUMPRODUCT(($I68:W68)*($I$6:W$6&lt;=(W$6-$E14)))</f>
        <v>0</v>
      </c>
      <c r="X73" s="118" cm="1">
        <f t="array" ref="X73">SUMPRODUCT(($I68:X68))-SUMPRODUCT(($I68:X68)*($I$6:X$6&lt;=(X$6-$E14)))</f>
        <v>0</v>
      </c>
      <c r="Y73" s="118" cm="1">
        <f t="array" ref="Y73">SUMPRODUCT(($I68:Y68))-SUMPRODUCT(($I68:Y68)*($I$6:Y$6&lt;=(Y$6-$E14)))</f>
        <v>0</v>
      </c>
      <c r="Z73" s="118" cm="1">
        <f t="array" ref="Z73">SUMPRODUCT(($I68:Z68))-SUMPRODUCT(($I68:Z68)*($I$6:Z$6&lt;=(Z$6-$E14)))</f>
        <v>0</v>
      </c>
      <c r="AA73" s="118" cm="1">
        <f t="array" ref="AA73">SUMPRODUCT(($I68:AA68))-SUMPRODUCT(($I68:AA68)*($I$6:AA$6&lt;=(AA$6-$E14)))</f>
        <v>0</v>
      </c>
      <c r="AB73" s="118" cm="1">
        <f t="array" ref="AB73">SUMPRODUCT(($I68:AB68))-SUMPRODUCT(($I68:AB68)*($I$6:AB$6&lt;=(AB$6-$E14)))</f>
        <v>0</v>
      </c>
      <c r="AC73" s="118" cm="1">
        <f t="array" ref="AC73">SUMPRODUCT(($I68:AC68))-SUMPRODUCT(($I68:AC68)*($I$6:AC$6&lt;=(AC$6-$E14)))</f>
        <v>0</v>
      </c>
      <c r="AD73" s="118" cm="1">
        <f t="array" ref="AD73">SUMPRODUCT(($I68:AD68))-SUMPRODUCT(($I68:AD68)*($I$6:AD$6&lt;=(AD$6-$E14)))</f>
        <v>0</v>
      </c>
      <c r="AE73" s="118" cm="1">
        <f t="array" ref="AE73">SUMPRODUCT(($I68:AE68))-SUMPRODUCT(($I68:AE68)*($I$6:AE$6&lt;=(AE$6-$E14)))</f>
        <v>0</v>
      </c>
      <c r="AF73" s="118" cm="1">
        <f t="array" ref="AF73">SUMPRODUCT(($I68:AF68))-SUMPRODUCT(($I68:AF68)*($I$6:AF$6&lt;=(AF$6-$E14)))</f>
        <v>0</v>
      </c>
      <c r="AG73" s="118" cm="1">
        <f t="array" ref="AG73">SUMPRODUCT(($I68:AG68))-SUMPRODUCT(($I68:AG68)*($I$6:AG$6&lt;=(AG$6-$E14)))</f>
        <v>0</v>
      </c>
    </row>
    <row r="74" spans="1:33" x14ac:dyDescent="0.2">
      <c r="A74" s="8"/>
      <c r="B74" s="8"/>
      <c r="C74" s="4" t="str">
        <f>C15</f>
        <v>&lt; Enter description &gt;</v>
      </c>
      <c r="D74" s="38"/>
      <c r="F74" s="97"/>
      <c r="G74" s="210">
        <f>input_dollars</f>
        <v>45291</v>
      </c>
      <c r="H74" s="31"/>
      <c r="I74" s="118" cm="1">
        <f t="array" ref="I74">SUMPRODUCT(($I69:I69))-SUMPRODUCT(($I69:I69)*($I$6:I$6&lt;=(I$6-$E15)))</f>
        <v>0</v>
      </c>
      <c r="J74" s="118" cm="1">
        <f t="array" ref="J74">SUMPRODUCT(($I69:J69))-SUMPRODUCT(($I69:J69)*($I$6:J$6&lt;=(J$6-$E15)))</f>
        <v>0</v>
      </c>
      <c r="K74" s="118" cm="1">
        <f t="array" ref="K74">SUMPRODUCT(($I69:K69))-SUMPRODUCT(($I69:K69)*($I$6:K$6&lt;=(K$6-$E15)))</f>
        <v>0</v>
      </c>
      <c r="L74" s="118" cm="1">
        <f t="array" ref="L74">SUMPRODUCT(($I69:L69))-SUMPRODUCT(($I69:L69)*($I$6:L$6&lt;=(L$6-$E15)))</f>
        <v>0</v>
      </c>
      <c r="M74" s="118" cm="1">
        <f t="array" ref="M74">SUMPRODUCT(($I69:M69))-SUMPRODUCT(($I69:M69)*($I$6:M$6&lt;=(M$6-$E15)))</f>
        <v>0</v>
      </c>
      <c r="N74" s="118" cm="1">
        <f t="array" ref="N74">SUMPRODUCT(($I69:N69))-SUMPRODUCT(($I69:N69)*($I$6:N$6&lt;=(N$6-$E15)))</f>
        <v>0</v>
      </c>
      <c r="O74" s="118" cm="1">
        <f t="array" ref="O74">SUMPRODUCT(($I69:O69))-SUMPRODUCT(($I69:O69)*($I$6:O$6&lt;=(O$6-$E15)))</f>
        <v>0</v>
      </c>
      <c r="P74" s="118" cm="1">
        <f t="array" ref="P74">SUMPRODUCT(($I69:P69))-SUMPRODUCT(($I69:P69)*($I$6:P$6&lt;=(P$6-$E15)))</f>
        <v>0</v>
      </c>
      <c r="Q74" s="118" cm="1">
        <f t="array" ref="Q74">SUMPRODUCT(($I69:Q69))-SUMPRODUCT(($I69:Q69)*($I$6:Q$6&lt;=(Q$6-$E15)))</f>
        <v>0</v>
      </c>
      <c r="R74" s="118" cm="1">
        <f t="array" ref="R74">SUMPRODUCT(($I69:R69))-SUMPRODUCT(($I69:R69)*($I$6:R$6&lt;=(R$6-$E15)))</f>
        <v>0</v>
      </c>
      <c r="S74" s="118" cm="1">
        <f t="array" ref="S74">SUMPRODUCT(($I69:S69))-SUMPRODUCT(($I69:S69)*($I$6:S$6&lt;=(S$6-$E15)))</f>
        <v>0</v>
      </c>
      <c r="T74" s="118" cm="1">
        <f t="array" ref="T74">SUMPRODUCT(($I69:T69))-SUMPRODUCT(($I69:T69)*($I$6:T$6&lt;=(T$6-$E15)))</f>
        <v>0</v>
      </c>
      <c r="U74" s="118" cm="1">
        <f t="array" ref="U74">SUMPRODUCT(($I69:U69))-SUMPRODUCT(($I69:U69)*($I$6:U$6&lt;=(U$6-$E15)))</f>
        <v>0</v>
      </c>
      <c r="V74" s="118" cm="1">
        <f t="array" ref="V74">SUMPRODUCT(($I69:V69))-SUMPRODUCT(($I69:V69)*($I$6:V$6&lt;=(V$6-$E15)))</f>
        <v>0</v>
      </c>
      <c r="W74" s="118" cm="1">
        <f t="array" ref="W74">SUMPRODUCT(($I69:W69))-SUMPRODUCT(($I69:W69)*($I$6:W$6&lt;=(W$6-$E15)))</f>
        <v>0</v>
      </c>
      <c r="X74" s="118" cm="1">
        <f t="array" ref="X74">SUMPRODUCT(($I69:X69))-SUMPRODUCT(($I69:X69)*($I$6:X$6&lt;=(X$6-$E15)))</f>
        <v>0</v>
      </c>
      <c r="Y74" s="118" cm="1">
        <f t="array" ref="Y74">SUMPRODUCT(($I69:Y69))-SUMPRODUCT(($I69:Y69)*($I$6:Y$6&lt;=(Y$6-$E15)))</f>
        <v>0</v>
      </c>
      <c r="Z74" s="118" cm="1">
        <f t="array" ref="Z74">SUMPRODUCT(($I69:Z69))-SUMPRODUCT(($I69:Z69)*($I$6:Z$6&lt;=(Z$6-$E15)))</f>
        <v>0</v>
      </c>
      <c r="AA74" s="118" cm="1">
        <f t="array" ref="AA74">SUMPRODUCT(($I69:AA69))-SUMPRODUCT(($I69:AA69)*($I$6:AA$6&lt;=(AA$6-$E15)))</f>
        <v>0</v>
      </c>
      <c r="AB74" s="118" cm="1">
        <f t="array" ref="AB74">SUMPRODUCT(($I69:AB69))-SUMPRODUCT(($I69:AB69)*($I$6:AB$6&lt;=(AB$6-$E15)))</f>
        <v>0</v>
      </c>
      <c r="AC74" s="118" cm="1">
        <f t="array" ref="AC74">SUMPRODUCT(($I69:AC69))-SUMPRODUCT(($I69:AC69)*($I$6:AC$6&lt;=(AC$6-$E15)))</f>
        <v>0</v>
      </c>
      <c r="AD74" s="118" cm="1">
        <f t="array" ref="AD74">SUMPRODUCT(($I69:AD69))-SUMPRODUCT(($I69:AD69)*($I$6:AD$6&lt;=(AD$6-$E15)))</f>
        <v>0</v>
      </c>
      <c r="AE74" s="118" cm="1">
        <f t="array" ref="AE74">SUMPRODUCT(($I69:AE69))-SUMPRODUCT(($I69:AE69)*($I$6:AE$6&lt;=(AE$6-$E15)))</f>
        <v>0</v>
      </c>
      <c r="AF74" s="118" cm="1">
        <f t="array" ref="AF74">SUMPRODUCT(($I69:AF69))-SUMPRODUCT(($I69:AF69)*($I$6:AF$6&lt;=(AF$6-$E15)))</f>
        <v>0</v>
      </c>
      <c r="AG74" s="118" cm="1">
        <f t="array" ref="AG74">SUMPRODUCT(($I69:AG69))-SUMPRODUCT(($I69:AG69)*($I$6:AG$6&lt;=(AG$6-$E15)))</f>
        <v>0</v>
      </c>
    </row>
    <row r="75" spans="1:33" x14ac:dyDescent="0.2">
      <c r="A75" s="8"/>
      <c r="B75" s="8"/>
      <c r="C75" s="4" t="str">
        <f>C16</f>
        <v>&lt; Enter description &gt;</v>
      </c>
      <c r="D75" s="38"/>
      <c r="F75" s="97"/>
      <c r="G75" s="210">
        <f>input_dollars</f>
        <v>45291</v>
      </c>
      <c r="H75" s="31"/>
      <c r="I75" s="118" cm="1">
        <f t="array" ref="I75">SUMPRODUCT(($I70:I70))-SUMPRODUCT(($I70:I70)*($I$6:I$6&lt;=(I$6-$E16)))</f>
        <v>0</v>
      </c>
      <c r="J75" s="118" cm="1">
        <f t="array" ref="J75">SUMPRODUCT(($I70:J70))-SUMPRODUCT(($I70:J70)*($I$6:J$6&lt;=(J$6-$E16)))</f>
        <v>0</v>
      </c>
      <c r="K75" s="118" cm="1">
        <f t="array" ref="K75">SUMPRODUCT(($I70:K70))-SUMPRODUCT(($I70:K70)*($I$6:K$6&lt;=(K$6-$E16)))</f>
        <v>0</v>
      </c>
      <c r="L75" s="118" cm="1">
        <f t="array" ref="L75">SUMPRODUCT(($I70:L70))-SUMPRODUCT(($I70:L70)*($I$6:L$6&lt;=(L$6-$E16)))</f>
        <v>0</v>
      </c>
      <c r="M75" s="118" cm="1">
        <f t="array" ref="M75">SUMPRODUCT(($I70:M70))-SUMPRODUCT(($I70:M70)*($I$6:M$6&lt;=(M$6-$E16)))</f>
        <v>0</v>
      </c>
      <c r="N75" s="118" cm="1">
        <f t="array" ref="N75">SUMPRODUCT(($I70:N70))-SUMPRODUCT(($I70:N70)*($I$6:N$6&lt;=(N$6-$E16)))</f>
        <v>0</v>
      </c>
      <c r="O75" s="118" cm="1">
        <f t="array" ref="O75">SUMPRODUCT(($I70:O70))-SUMPRODUCT(($I70:O70)*($I$6:O$6&lt;=(O$6-$E16)))</f>
        <v>0</v>
      </c>
      <c r="P75" s="118" cm="1">
        <f t="array" ref="P75">SUMPRODUCT(($I70:P70))-SUMPRODUCT(($I70:P70)*($I$6:P$6&lt;=(P$6-$E16)))</f>
        <v>0</v>
      </c>
      <c r="Q75" s="118" cm="1">
        <f t="array" ref="Q75">SUMPRODUCT(($I70:Q70))-SUMPRODUCT(($I70:Q70)*($I$6:Q$6&lt;=(Q$6-$E16)))</f>
        <v>0</v>
      </c>
      <c r="R75" s="118" cm="1">
        <f t="array" ref="R75">SUMPRODUCT(($I70:R70))-SUMPRODUCT(($I70:R70)*($I$6:R$6&lt;=(R$6-$E16)))</f>
        <v>0</v>
      </c>
      <c r="S75" s="118" cm="1">
        <f t="array" ref="S75">SUMPRODUCT(($I70:S70))-SUMPRODUCT(($I70:S70)*($I$6:S$6&lt;=(S$6-$E16)))</f>
        <v>0</v>
      </c>
      <c r="T75" s="118" cm="1">
        <f t="array" ref="T75">SUMPRODUCT(($I70:T70))-SUMPRODUCT(($I70:T70)*($I$6:T$6&lt;=(T$6-$E16)))</f>
        <v>0</v>
      </c>
      <c r="U75" s="118" cm="1">
        <f t="array" ref="U75">SUMPRODUCT(($I70:U70))-SUMPRODUCT(($I70:U70)*($I$6:U$6&lt;=(U$6-$E16)))</f>
        <v>0</v>
      </c>
      <c r="V75" s="118" cm="1">
        <f t="array" ref="V75">SUMPRODUCT(($I70:V70))-SUMPRODUCT(($I70:V70)*($I$6:V$6&lt;=(V$6-$E16)))</f>
        <v>0</v>
      </c>
      <c r="W75" s="118" cm="1">
        <f t="array" ref="W75">SUMPRODUCT(($I70:W70))-SUMPRODUCT(($I70:W70)*($I$6:W$6&lt;=(W$6-$E16)))</f>
        <v>0</v>
      </c>
      <c r="X75" s="118" cm="1">
        <f t="array" ref="X75">SUMPRODUCT(($I70:X70))-SUMPRODUCT(($I70:X70)*($I$6:X$6&lt;=(X$6-$E16)))</f>
        <v>0</v>
      </c>
      <c r="Y75" s="118" cm="1">
        <f t="array" ref="Y75">SUMPRODUCT(($I70:Y70))-SUMPRODUCT(($I70:Y70)*($I$6:Y$6&lt;=(Y$6-$E16)))</f>
        <v>0</v>
      </c>
      <c r="Z75" s="118" cm="1">
        <f t="array" ref="Z75">SUMPRODUCT(($I70:Z70))-SUMPRODUCT(($I70:Z70)*($I$6:Z$6&lt;=(Z$6-$E16)))</f>
        <v>0</v>
      </c>
      <c r="AA75" s="118" cm="1">
        <f t="array" ref="AA75">SUMPRODUCT(($I70:AA70))-SUMPRODUCT(($I70:AA70)*($I$6:AA$6&lt;=(AA$6-$E16)))</f>
        <v>0</v>
      </c>
      <c r="AB75" s="118" cm="1">
        <f t="array" ref="AB75">SUMPRODUCT(($I70:AB70))-SUMPRODUCT(($I70:AB70)*($I$6:AB$6&lt;=(AB$6-$E16)))</f>
        <v>0</v>
      </c>
      <c r="AC75" s="118" cm="1">
        <f t="array" ref="AC75">SUMPRODUCT(($I70:AC70))-SUMPRODUCT(($I70:AC70)*($I$6:AC$6&lt;=(AC$6-$E16)))</f>
        <v>0</v>
      </c>
      <c r="AD75" s="118" cm="1">
        <f t="array" ref="AD75">SUMPRODUCT(($I70:AD70))-SUMPRODUCT(($I70:AD70)*($I$6:AD$6&lt;=(AD$6-$E16)))</f>
        <v>0</v>
      </c>
      <c r="AE75" s="118" cm="1">
        <f t="array" ref="AE75">SUMPRODUCT(($I70:AE70))-SUMPRODUCT(($I70:AE70)*($I$6:AE$6&lt;=(AE$6-$E16)))</f>
        <v>0</v>
      </c>
      <c r="AF75" s="118" cm="1">
        <f t="array" ref="AF75">SUMPRODUCT(($I70:AF70))-SUMPRODUCT(($I70:AF70)*($I$6:AF$6&lt;=(AF$6-$E16)))</f>
        <v>0</v>
      </c>
      <c r="AG75" s="118" cm="1">
        <f t="array" ref="AG75">SUMPRODUCT(($I70:AG70))-SUMPRODUCT(($I70:AG70)*($I$6:AG$6&lt;=(AG$6-$E16)))</f>
        <v>0</v>
      </c>
    </row>
    <row r="76" spans="1:33" x14ac:dyDescent="0.2">
      <c r="A76" s="8"/>
      <c r="B76" s="8"/>
      <c r="C76" s="4"/>
      <c r="D76" s="38"/>
      <c r="F76" s="97"/>
      <c r="G76" s="214"/>
      <c r="H76" s="31"/>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row>
    <row r="77" spans="1:33" x14ac:dyDescent="0.2">
      <c r="A77" s="8"/>
      <c r="B77" s="8"/>
      <c r="C77" s="147" t="s">
        <v>92</v>
      </c>
      <c r="D77" s="38"/>
      <c r="F77" s="97"/>
      <c r="G77" s="213"/>
      <c r="H77" s="31"/>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row>
    <row r="78" spans="1:33" x14ac:dyDescent="0.2">
      <c r="A78" s="8"/>
      <c r="B78" s="8"/>
      <c r="C78" s="4" t="str">
        <f>$C$77&amp;" - "&amp;C14</f>
        <v>Annualised capex - &lt; Enter description &gt;</v>
      </c>
      <c r="D78" s="38"/>
      <c r="F78" s="97"/>
      <c r="G78" s="210">
        <f>input_dollars</f>
        <v>45291</v>
      </c>
      <c r="H78" s="31"/>
      <c r="I78" s="118">
        <f t="shared" ref="I78:AG78" si="8">IF($E14=0,0,-PMT(real_disc, $E14,H73,))</f>
        <v>0</v>
      </c>
      <c r="J78" s="118">
        <f t="shared" si="8"/>
        <v>0</v>
      </c>
      <c r="K78" s="118">
        <f t="shared" si="8"/>
        <v>0</v>
      </c>
      <c r="L78" s="118">
        <f t="shared" si="8"/>
        <v>0</v>
      </c>
      <c r="M78" s="118">
        <f t="shared" si="8"/>
        <v>0</v>
      </c>
      <c r="N78" s="118">
        <f t="shared" si="8"/>
        <v>0</v>
      </c>
      <c r="O78" s="118">
        <f t="shared" si="8"/>
        <v>0</v>
      </c>
      <c r="P78" s="118">
        <f t="shared" si="8"/>
        <v>0</v>
      </c>
      <c r="Q78" s="118">
        <f t="shared" si="8"/>
        <v>0</v>
      </c>
      <c r="R78" s="118">
        <f t="shared" si="8"/>
        <v>0</v>
      </c>
      <c r="S78" s="118">
        <f t="shared" si="8"/>
        <v>0</v>
      </c>
      <c r="T78" s="118">
        <f t="shared" si="8"/>
        <v>0</v>
      </c>
      <c r="U78" s="118">
        <f t="shared" si="8"/>
        <v>0</v>
      </c>
      <c r="V78" s="118">
        <f t="shared" si="8"/>
        <v>0</v>
      </c>
      <c r="W78" s="118">
        <f t="shared" si="8"/>
        <v>0</v>
      </c>
      <c r="X78" s="118">
        <f t="shared" si="8"/>
        <v>0</v>
      </c>
      <c r="Y78" s="118">
        <f t="shared" si="8"/>
        <v>0</v>
      </c>
      <c r="Z78" s="118">
        <f t="shared" si="8"/>
        <v>0</v>
      </c>
      <c r="AA78" s="118">
        <f t="shared" si="8"/>
        <v>0</v>
      </c>
      <c r="AB78" s="118">
        <f t="shared" si="8"/>
        <v>0</v>
      </c>
      <c r="AC78" s="118">
        <f t="shared" si="8"/>
        <v>0</v>
      </c>
      <c r="AD78" s="118">
        <f t="shared" si="8"/>
        <v>0</v>
      </c>
      <c r="AE78" s="118">
        <f t="shared" si="8"/>
        <v>0</v>
      </c>
      <c r="AF78" s="118">
        <f t="shared" si="8"/>
        <v>0</v>
      </c>
      <c r="AG78" s="118">
        <f t="shared" si="8"/>
        <v>0</v>
      </c>
    </row>
    <row r="79" spans="1:33" x14ac:dyDescent="0.2">
      <c r="A79" s="8"/>
      <c r="B79" s="8"/>
      <c r="C79" s="4" t="str">
        <f>$C$77&amp;" - "&amp;C15</f>
        <v>Annualised capex - &lt; Enter description &gt;</v>
      </c>
      <c r="D79" s="38"/>
      <c r="F79" s="97"/>
      <c r="G79" s="210">
        <f>input_dollars</f>
        <v>45291</v>
      </c>
      <c r="H79" s="31"/>
      <c r="I79" s="118">
        <f t="shared" ref="I79:AG79" si="9">IF($E15=0,0,-PMT(real_disc, $E15,H74,))</f>
        <v>0</v>
      </c>
      <c r="J79" s="118">
        <f t="shared" si="9"/>
        <v>0</v>
      </c>
      <c r="K79" s="118">
        <f t="shared" si="9"/>
        <v>0</v>
      </c>
      <c r="L79" s="118">
        <f t="shared" si="9"/>
        <v>0</v>
      </c>
      <c r="M79" s="118">
        <f t="shared" si="9"/>
        <v>0</v>
      </c>
      <c r="N79" s="118">
        <f t="shared" si="9"/>
        <v>0</v>
      </c>
      <c r="O79" s="118">
        <f t="shared" si="9"/>
        <v>0</v>
      </c>
      <c r="P79" s="118">
        <f t="shared" si="9"/>
        <v>0</v>
      </c>
      <c r="Q79" s="118">
        <f t="shared" si="9"/>
        <v>0</v>
      </c>
      <c r="R79" s="118">
        <f t="shared" si="9"/>
        <v>0</v>
      </c>
      <c r="S79" s="118">
        <f t="shared" si="9"/>
        <v>0</v>
      </c>
      <c r="T79" s="118">
        <f t="shared" si="9"/>
        <v>0</v>
      </c>
      <c r="U79" s="118">
        <f t="shared" si="9"/>
        <v>0</v>
      </c>
      <c r="V79" s="118">
        <f t="shared" si="9"/>
        <v>0</v>
      </c>
      <c r="W79" s="118">
        <f t="shared" si="9"/>
        <v>0</v>
      </c>
      <c r="X79" s="118">
        <f t="shared" si="9"/>
        <v>0</v>
      </c>
      <c r="Y79" s="118">
        <f t="shared" si="9"/>
        <v>0</v>
      </c>
      <c r="Z79" s="118">
        <f t="shared" si="9"/>
        <v>0</v>
      </c>
      <c r="AA79" s="118">
        <f t="shared" si="9"/>
        <v>0</v>
      </c>
      <c r="AB79" s="118">
        <f t="shared" si="9"/>
        <v>0</v>
      </c>
      <c r="AC79" s="118">
        <f t="shared" si="9"/>
        <v>0</v>
      </c>
      <c r="AD79" s="118">
        <f t="shared" si="9"/>
        <v>0</v>
      </c>
      <c r="AE79" s="118">
        <f t="shared" si="9"/>
        <v>0</v>
      </c>
      <c r="AF79" s="118">
        <f t="shared" si="9"/>
        <v>0</v>
      </c>
      <c r="AG79" s="118">
        <f t="shared" si="9"/>
        <v>0</v>
      </c>
    </row>
    <row r="80" spans="1:33" x14ac:dyDescent="0.2">
      <c r="A80" s="8"/>
      <c r="B80" s="8"/>
      <c r="C80" s="4" t="str">
        <f>$C$77&amp;" - "&amp;C16</f>
        <v>Annualised capex - &lt; Enter description &gt;</v>
      </c>
      <c r="D80" s="38"/>
      <c r="F80" s="97"/>
      <c r="G80" s="210">
        <f>input_dollars</f>
        <v>45291</v>
      </c>
      <c r="H80" s="31"/>
      <c r="I80" s="118">
        <f t="shared" ref="I80:AG80" si="10">IF($E16=0,0,-PMT(real_disc, $E16,H75,))</f>
        <v>0</v>
      </c>
      <c r="J80" s="118">
        <f t="shared" si="10"/>
        <v>0</v>
      </c>
      <c r="K80" s="118">
        <f t="shared" si="10"/>
        <v>0</v>
      </c>
      <c r="L80" s="118">
        <f t="shared" si="10"/>
        <v>0</v>
      </c>
      <c r="M80" s="118">
        <f t="shared" si="10"/>
        <v>0</v>
      </c>
      <c r="N80" s="118">
        <f t="shared" si="10"/>
        <v>0</v>
      </c>
      <c r="O80" s="118">
        <f t="shared" si="10"/>
        <v>0</v>
      </c>
      <c r="P80" s="118">
        <f t="shared" si="10"/>
        <v>0</v>
      </c>
      <c r="Q80" s="118">
        <f t="shared" si="10"/>
        <v>0</v>
      </c>
      <c r="R80" s="118">
        <f t="shared" si="10"/>
        <v>0</v>
      </c>
      <c r="S80" s="118">
        <f t="shared" si="10"/>
        <v>0</v>
      </c>
      <c r="T80" s="118">
        <f t="shared" si="10"/>
        <v>0</v>
      </c>
      <c r="U80" s="118">
        <f t="shared" si="10"/>
        <v>0</v>
      </c>
      <c r="V80" s="118">
        <f t="shared" si="10"/>
        <v>0</v>
      </c>
      <c r="W80" s="118">
        <f t="shared" si="10"/>
        <v>0</v>
      </c>
      <c r="X80" s="118">
        <f t="shared" si="10"/>
        <v>0</v>
      </c>
      <c r="Y80" s="118">
        <f t="shared" si="10"/>
        <v>0</v>
      </c>
      <c r="Z80" s="118">
        <f t="shared" si="10"/>
        <v>0</v>
      </c>
      <c r="AA80" s="118">
        <f t="shared" si="10"/>
        <v>0</v>
      </c>
      <c r="AB80" s="118">
        <f t="shared" si="10"/>
        <v>0</v>
      </c>
      <c r="AC80" s="118">
        <f t="shared" si="10"/>
        <v>0</v>
      </c>
      <c r="AD80" s="118">
        <f t="shared" si="10"/>
        <v>0</v>
      </c>
      <c r="AE80" s="118">
        <f t="shared" si="10"/>
        <v>0</v>
      </c>
      <c r="AF80" s="118">
        <f t="shared" si="10"/>
        <v>0</v>
      </c>
      <c r="AG80" s="118">
        <f t="shared" si="10"/>
        <v>0</v>
      </c>
    </row>
    <row r="81" spans="1:33" x14ac:dyDescent="0.2">
      <c r="A81" s="8"/>
      <c r="B81" s="8"/>
      <c r="C81" s="172" t="s">
        <v>163</v>
      </c>
      <c r="D81" s="172"/>
      <c r="E81" s="173"/>
      <c r="F81" s="174"/>
      <c r="G81" s="215">
        <f>input_dollars</f>
        <v>45291</v>
      </c>
      <c r="H81" s="175"/>
      <c r="I81" s="176">
        <f>SUM(I78:I80)</f>
        <v>0</v>
      </c>
      <c r="J81" s="176">
        <f t="shared" ref="J81:AB81" si="11">SUM(J78:J80)</f>
        <v>0</v>
      </c>
      <c r="K81" s="176">
        <f t="shared" si="11"/>
        <v>0</v>
      </c>
      <c r="L81" s="176">
        <f t="shared" si="11"/>
        <v>0</v>
      </c>
      <c r="M81" s="176">
        <f t="shared" si="11"/>
        <v>0</v>
      </c>
      <c r="N81" s="176">
        <f t="shared" si="11"/>
        <v>0</v>
      </c>
      <c r="O81" s="176">
        <f t="shared" si="11"/>
        <v>0</v>
      </c>
      <c r="P81" s="176">
        <f t="shared" si="11"/>
        <v>0</v>
      </c>
      <c r="Q81" s="176">
        <f t="shared" si="11"/>
        <v>0</v>
      </c>
      <c r="R81" s="176">
        <f t="shared" si="11"/>
        <v>0</v>
      </c>
      <c r="S81" s="176">
        <f t="shared" si="11"/>
        <v>0</v>
      </c>
      <c r="T81" s="176">
        <f t="shared" si="11"/>
        <v>0</v>
      </c>
      <c r="U81" s="176">
        <f t="shared" si="11"/>
        <v>0</v>
      </c>
      <c r="V81" s="176">
        <f t="shared" si="11"/>
        <v>0</v>
      </c>
      <c r="W81" s="176">
        <f t="shared" si="11"/>
        <v>0</v>
      </c>
      <c r="X81" s="176">
        <f t="shared" si="11"/>
        <v>0</v>
      </c>
      <c r="Y81" s="176">
        <f t="shared" si="11"/>
        <v>0</v>
      </c>
      <c r="Z81" s="176">
        <f t="shared" si="11"/>
        <v>0</v>
      </c>
      <c r="AA81" s="176">
        <f t="shared" si="11"/>
        <v>0</v>
      </c>
      <c r="AB81" s="176">
        <f t="shared" si="11"/>
        <v>0</v>
      </c>
      <c r="AC81" s="176">
        <f>SUM(AC78:AC80)</f>
        <v>0</v>
      </c>
      <c r="AD81" s="176">
        <f>SUM(AD78:AD80)</f>
        <v>0</v>
      </c>
      <c r="AE81" s="176">
        <f>SUM(AE78:AE80)</f>
        <v>0</v>
      </c>
      <c r="AF81" s="176">
        <f>SUM(AF78:AF80)</f>
        <v>0</v>
      </c>
      <c r="AG81" s="176">
        <f>SUM(AG78:AG80)</f>
        <v>0</v>
      </c>
    </row>
    <row r="82" spans="1:33" x14ac:dyDescent="0.2">
      <c r="A82" s="8"/>
      <c r="B82" s="8"/>
      <c r="C82" s="75"/>
      <c r="D82" s="38"/>
      <c r="F82"/>
      <c r="G82" s="216"/>
      <c r="H82"/>
      <c r="I82"/>
      <c r="J82"/>
      <c r="K82"/>
      <c r="L82"/>
      <c r="M82"/>
      <c r="N82"/>
      <c r="O82"/>
      <c r="P82"/>
      <c r="Q82"/>
      <c r="R82"/>
      <c r="S82"/>
      <c r="T82"/>
      <c r="U82"/>
      <c r="V82"/>
      <c r="W82"/>
      <c r="X82"/>
      <c r="Y82"/>
      <c r="Z82"/>
      <c r="AA82"/>
      <c r="AB82"/>
      <c r="AC82"/>
      <c r="AD82"/>
      <c r="AE82"/>
      <c r="AF82"/>
      <c r="AG82"/>
    </row>
    <row r="83" spans="1:33" x14ac:dyDescent="0.2">
      <c r="A83" s="8"/>
      <c r="B83" s="8"/>
      <c r="C83" s="4" t="s">
        <v>92</v>
      </c>
      <c r="D83" s="38"/>
      <c r="F83" s="97"/>
      <c r="G83" s="210">
        <f t="shared" ref="G83:G88" si="12">input_dollars</f>
        <v>45291</v>
      </c>
      <c r="H83" s="31"/>
      <c r="I83" s="118">
        <f>I81</f>
        <v>0</v>
      </c>
      <c r="J83" s="118">
        <f t="shared" ref="J83:AB83" si="13">J81</f>
        <v>0</v>
      </c>
      <c r="K83" s="118">
        <f t="shared" si="13"/>
        <v>0</v>
      </c>
      <c r="L83" s="118">
        <f t="shared" si="13"/>
        <v>0</v>
      </c>
      <c r="M83" s="118">
        <f t="shared" si="13"/>
        <v>0</v>
      </c>
      <c r="N83" s="118">
        <f t="shared" si="13"/>
        <v>0</v>
      </c>
      <c r="O83" s="118">
        <f t="shared" si="13"/>
        <v>0</v>
      </c>
      <c r="P83" s="118">
        <f t="shared" si="13"/>
        <v>0</v>
      </c>
      <c r="Q83" s="118">
        <f t="shared" si="13"/>
        <v>0</v>
      </c>
      <c r="R83" s="118">
        <f t="shared" si="13"/>
        <v>0</v>
      </c>
      <c r="S83" s="118">
        <f t="shared" si="13"/>
        <v>0</v>
      </c>
      <c r="T83" s="118">
        <f t="shared" si="13"/>
        <v>0</v>
      </c>
      <c r="U83" s="118">
        <f t="shared" si="13"/>
        <v>0</v>
      </c>
      <c r="V83" s="118">
        <f t="shared" si="13"/>
        <v>0</v>
      </c>
      <c r="W83" s="118">
        <f t="shared" si="13"/>
        <v>0</v>
      </c>
      <c r="X83" s="118">
        <f t="shared" si="13"/>
        <v>0</v>
      </c>
      <c r="Y83" s="118">
        <f t="shared" si="13"/>
        <v>0</v>
      </c>
      <c r="Z83" s="118">
        <f t="shared" si="13"/>
        <v>0</v>
      </c>
      <c r="AA83" s="118">
        <f t="shared" si="13"/>
        <v>0</v>
      </c>
      <c r="AB83" s="118">
        <f t="shared" si="13"/>
        <v>0</v>
      </c>
      <c r="AC83" s="118">
        <f>AC81</f>
        <v>0</v>
      </c>
      <c r="AD83" s="118">
        <f>AD81</f>
        <v>0</v>
      </c>
      <c r="AE83" s="118">
        <f>AE81</f>
        <v>0</v>
      </c>
      <c r="AF83" s="118">
        <f>AF81</f>
        <v>0</v>
      </c>
      <c r="AG83" s="118">
        <f>AG81</f>
        <v>0</v>
      </c>
    </row>
    <row r="84" spans="1:33" x14ac:dyDescent="0.2">
      <c r="A84" s="8"/>
      <c r="B84" s="8"/>
      <c r="C84" s="4" t="s">
        <v>31</v>
      </c>
      <c r="D84" s="38"/>
      <c r="F84" s="97"/>
      <c r="G84" s="210">
        <f t="shared" si="12"/>
        <v>45291</v>
      </c>
      <c r="H84" s="31"/>
      <c r="I84" s="31">
        <f t="shared" ref="I84:AG84" si="14">-I19</f>
        <v>0</v>
      </c>
      <c r="J84" s="31">
        <f t="shared" si="14"/>
        <v>0</v>
      </c>
      <c r="K84" s="31">
        <f t="shared" si="14"/>
        <v>0</v>
      </c>
      <c r="L84" s="31">
        <f t="shared" si="14"/>
        <v>0</v>
      </c>
      <c r="M84" s="31">
        <f t="shared" si="14"/>
        <v>0</v>
      </c>
      <c r="N84" s="31">
        <f t="shared" si="14"/>
        <v>0</v>
      </c>
      <c r="O84" s="31">
        <f t="shared" si="14"/>
        <v>0</v>
      </c>
      <c r="P84" s="31">
        <f t="shared" si="14"/>
        <v>0</v>
      </c>
      <c r="Q84" s="31">
        <f t="shared" si="14"/>
        <v>0</v>
      </c>
      <c r="R84" s="31">
        <f t="shared" si="14"/>
        <v>0</v>
      </c>
      <c r="S84" s="31">
        <f t="shared" si="14"/>
        <v>0</v>
      </c>
      <c r="T84" s="31">
        <f t="shared" si="14"/>
        <v>0</v>
      </c>
      <c r="U84" s="31">
        <f t="shared" si="14"/>
        <v>0</v>
      </c>
      <c r="V84" s="31">
        <f t="shared" si="14"/>
        <v>0</v>
      </c>
      <c r="W84" s="31">
        <f t="shared" si="14"/>
        <v>0</v>
      </c>
      <c r="X84" s="31">
        <f t="shared" si="14"/>
        <v>0</v>
      </c>
      <c r="Y84" s="31">
        <f t="shared" si="14"/>
        <v>0</v>
      </c>
      <c r="Z84" s="31">
        <f t="shared" si="14"/>
        <v>0</v>
      </c>
      <c r="AA84" s="31">
        <f t="shared" si="14"/>
        <v>0</v>
      </c>
      <c r="AB84" s="31">
        <f t="shared" si="14"/>
        <v>0</v>
      </c>
      <c r="AC84" s="31">
        <f t="shared" si="14"/>
        <v>0</v>
      </c>
      <c r="AD84" s="31">
        <f t="shared" si="14"/>
        <v>0</v>
      </c>
      <c r="AE84" s="31">
        <f t="shared" si="14"/>
        <v>0</v>
      </c>
      <c r="AF84" s="31">
        <f t="shared" si="14"/>
        <v>0</v>
      </c>
      <c r="AG84" s="31">
        <f t="shared" si="14"/>
        <v>0</v>
      </c>
    </row>
    <row r="85" spans="1:33" x14ac:dyDescent="0.2">
      <c r="A85" s="8"/>
      <c r="B85" s="8"/>
      <c r="C85" s="4" t="s">
        <v>144</v>
      </c>
      <c r="D85" s="38"/>
      <c r="F85" s="97"/>
      <c r="G85" s="210">
        <f t="shared" si="12"/>
        <v>45291</v>
      </c>
      <c r="H85" s="31"/>
      <c r="I85" s="31">
        <f>I65</f>
        <v>0</v>
      </c>
      <c r="J85" s="31">
        <f t="shared" ref="J85:AB85" si="15">J65</f>
        <v>0</v>
      </c>
      <c r="K85" s="31">
        <f t="shared" si="15"/>
        <v>0</v>
      </c>
      <c r="L85" s="31">
        <f t="shared" si="15"/>
        <v>0</v>
      </c>
      <c r="M85" s="31">
        <f t="shared" si="15"/>
        <v>0</v>
      </c>
      <c r="N85" s="31">
        <f t="shared" si="15"/>
        <v>0</v>
      </c>
      <c r="O85" s="31">
        <f t="shared" si="15"/>
        <v>0</v>
      </c>
      <c r="P85" s="31">
        <f t="shared" si="15"/>
        <v>0</v>
      </c>
      <c r="Q85" s="31">
        <f t="shared" si="15"/>
        <v>0</v>
      </c>
      <c r="R85" s="31">
        <f t="shared" si="15"/>
        <v>0</v>
      </c>
      <c r="S85" s="31">
        <f t="shared" si="15"/>
        <v>0</v>
      </c>
      <c r="T85" s="31">
        <f t="shared" si="15"/>
        <v>0</v>
      </c>
      <c r="U85" s="31">
        <f t="shared" si="15"/>
        <v>0</v>
      </c>
      <c r="V85" s="31">
        <f t="shared" si="15"/>
        <v>0</v>
      </c>
      <c r="W85" s="31">
        <f t="shared" si="15"/>
        <v>0</v>
      </c>
      <c r="X85" s="31">
        <f t="shared" si="15"/>
        <v>0</v>
      </c>
      <c r="Y85" s="31">
        <f t="shared" si="15"/>
        <v>0</v>
      </c>
      <c r="Z85" s="31">
        <f t="shared" si="15"/>
        <v>0</v>
      </c>
      <c r="AA85" s="31">
        <f t="shared" si="15"/>
        <v>0</v>
      </c>
      <c r="AB85" s="31">
        <f t="shared" si="15"/>
        <v>0</v>
      </c>
      <c r="AC85" s="31">
        <f>AC65</f>
        <v>0</v>
      </c>
      <c r="AD85" s="31">
        <f>AD65</f>
        <v>0</v>
      </c>
      <c r="AE85" s="31">
        <f>AE65</f>
        <v>0</v>
      </c>
      <c r="AF85" s="31">
        <f>AF65</f>
        <v>0</v>
      </c>
      <c r="AG85" s="31">
        <f>AG65</f>
        <v>0</v>
      </c>
    </row>
    <row r="86" spans="1:33" x14ac:dyDescent="0.2">
      <c r="A86" s="8"/>
      <c r="B86" s="8"/>
      <c r="C86" s="4" t="s">
        <v>123</v>
      </c>
      <c r="D86" s="38"/>
      <c r="F86" s="97"/>
      <c r="G86" s="210">
        <f t="shared" si="12"/>
        <v>45291</v>
      </c>
      <c r="H86" s="31"/>
      <c r="I86" s="31">
        <f t="shared" ref="I86:AG86" si="16">I58</f>
        <v>0</v>
      </c>
      <c r="J86" s="31">
        <f t="shared" si="16"/>
        <v>0</v>
      </c>
      <c r="K86" s="31">
        <f t="shared" si="16"/>
        <v>0</v>
      </c>
      <c r="L86" s="31">
        <f t="shared" si="16"/>
        <v>0</v>
      </c>
      <c r="M86" s="31">
        <f t="shared" si="16"/>
        <v>0</v>
      </c>
      <c r="N86" s="31">
        <f t="shared" si="16"/>
        <v>0</v>
      </c>
      <c r="O86" s="31">
        <f t="shared" si="16"/>
        <v>0</v>
      </c>
      <c r="P86" s="31">
        <f t="shared" si="16"/>
        <v>0</v>
      </c>
      <c r="Q86" s="31">
        <f t="shared" si="16"/>
        <v>0</v>
      </c>
      <c r="R86" s="31">
        <f t="shared" si="16"/>
        <v>0</v>
      </c>
      <c r="S86" s="31">
        <f t="shared" si="16"/>
        <v>0</v>
      </c>
      <c r="T86" s="31">
        <f t="shared" si="16"/>
        <v>0</v>
      </c>
      <c r="U86" s="31">
        <f t="shared" si="16"/>
        <v>0</v>
      </c>
      <c r="V86" s="31">
        <f t="shared" si="16"/>
        <v>0</v>
      </c>
      <c r="W86" s="31">
        <f t="shared" si="16"/>
        <v>0</v>
      </c>
      <c r="X86" s="31">
        <f t="shared" si="16"/>
        <v>0</v>
      </c>
      <c r="Y86" s="31">
        <f t="shared" si="16"/>
        <v>0</v>
      </c>
      <c r="Z86" s="31">
        <f t="shared" si="16"/>
        <v>0</v>
      </c>
      <c r="AA86" s="31">
        <f t="shared" si="16"/>
        <v>0</v>
      </c>
      <c r="AB86" s="31">
        <f t="shared" si="16"/>
        <v>0</v>
      </c>
      <c r="AC86" s="31">
        <f t="shared" si="16"/>
        <v>0</v>
      </c>
      <c r="AD86" s="31">
        <f t="shared" si="16"/>
        <v>0</v>
      </c>
      <c r="AE86" s="31">
        <f t="shared" si="16"/>
        <v>0</v>
      </c>
      <c r="AF86" s="31">
        <f t="shared" si="16"/>
        <v>0</v>
      </c>
      <c r="AG86" s="31">
        <f t="shared" si="16"/>
        <v>0</v>
      </c>
    </row>
    <row r="87" spans="1:33" x14ac:dyDescent="0.2">
      <c r="A87" s="8"/>
      <c r="B87" s="8"/>
      <c r="C87" s="4"/>
      <c r="D87" s="38"/>
      <c r="F87" s="31"/>
      <c r="G87" s="210"/>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row>
    <row r="88" spans="1:33" x14ac:dyDescent="0.2">
      <c r="A88" s="8"/>
      <c r="B88" s="8"/>
      <c r="C88" s="177" t="s">
        <v>193</v>
      </c>
      <c r="D88" s="178"/>
      <c r="E88" s="173"/>
      <c r="F88" s="179"/>
      <c r="G88" s="215">
        <f t="shared" si="12"/>
        <v>45291</v>
      </c>
      <c r="H88" s="179"/>
      <c r="I88" s="179">
        <f t="shared" ref="I88:AB88" si="17">SUM(I83:I87)</f>
        <v>0</v>
      </c>
      <c r="J88" s="179">
        <f t="shared" si="17"/>
        <v>0</v>
      </c>
      <c r="K88" s="179">
        <f t="shared" si="17"/>
        <v>0</v>
      </c>
      <c r="L88" s="179">
        <f t="shared" si="17"/>
        <v>0</v>
      </c>
      <c r="M88" s="179">
        <f t="shared" si="17"/>
        <v>0</v>
      </c>
      <c r="N88" s="179">
        <f t="shared" si="17"/>
        <v>0</v>
      </c>
      <c r="O88" s="179">
        <f t="shared" si="17"/>
        <v>0</v>
      </c>
      <c r="P88" s="179">
        <f t="shared" si="17"/>
        <v>0</v>
      </c>
      <c r="Q88" s="179">
        <f t="shared" si="17"/>
        <v>0</v>
      </c>
      <c r="R88" s="179">
        <f t="shared" si="17"/>
        <v>0</v>
      </c>
      <c r="S88" s="179">
        <f t="shared" si="17"/>
        <v>0</v>
      </c>
      <c r="T88" s="179">
        <f t="shared" si="17"/>
        <v>0</v>
      </c>
      <c r="U88" s="179">
        <f t="shared" si="17"/>
        <v>0</v>
      </c>
      <c r="V88" s="179">
        <f t="shared" si="17"/>
        <v>0</v>
      </c>
      <c r="W88" s="179">
        <f t="shared" si="17"/>
        <v>0</v>
      </c>
      <c r="X88" s="179">
        <f t="shared" si="17"/>
        <v>0</v>
      </c>
      <c r="Y88" s="179">
        <f t="shared" si="17"/>
        <v>0</v>
      </c>
      <c r="Z88" s="179">
        <f t="shared" si="17"/>
        <v>0</v>
      </c>
      <c r="AA88" s="179">
        <f t="shared" si="17"/>
        <v>0</v>
      </c>
      <c r="AB88" s="179">
        <f t="shared" si="17"/>
        <v>0</v>
      </c>
      <c r="AC88" s="179">
        <f>SUM(AC83:AC87)</f>
        <v>0</v>
      </c>
      <c r="AD88" s="179">
        <f>SUM(AD83:AD87)</f>
        <v>0</v>
      </c>
      <c r="AE88" s="179">
        <f>SUM(AE83:AE87)</f>
        <v>0</v>
      </c>
      <c r="AF88" s="179">
        <f>SUM(AF83:AF87)</f>
        <v>0</v>
      </c>
      <c r="AG88" s="179">
        <f>SUM(AG83:AG87)</f>
        <v>0</v>
      </c>
    </row>
    <row r="89" spans="1:33" x14ac:dyDescent="0.2">
      <c r="A89" s="8"/>
      <c r="B89" s="8"/>
      <c r="C89" s="75"/>
      <c r="D89" s="138"/>
      <c r="E89" s="64"/>
      <c r="F89" s="141"/>
      <c r="G89" s="217"/>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row>
    <row r="90" spans="1:33" x14ac:dyDescent="0.2">
      <c r="A90" s="8"/>
      <c r="B90" s="8"/>
      <c r="C90" s="75"/>
      <c r="D90" s="138"/>
      <c r="E90" s="64"/>
      <c r="F90" s="141"/>
      <c r="G90" s="217"/>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row>
    <row r="91" spans="1:33" x14ac:dyDescent="0.2">
      <c r="A91" s="8"/>
      <c r="B91" s="8"/>
      <c r="C91" s="230" t="s">
        <v>203</v>
      </c>
      <c r="D91" s="82"/>
      <c r="E91" s="231"/>
      <c r="F91" s="232"/>
      <c r="G91" s="233" cm="1">
        <f t="array" ref="G91">IF(SUM($I17:$AG17)=0,0,(INDEX(I$6:AG$6,MATCH(TRUE,INDEX($I17:$AG17&lt;&gt;0,),0))))</f>
        <v>0</v>
      </c>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1:33" x14ac:dyDescent="0.2">
      <c r="C92" s="82"/>
      <c r="D92" s="234"/>
      <c r="E92" s="231"/>
      <c r="F92" s="231"/>
      <c r="G92" s="233"/>
    </row>
    <row r="93" spans="1:33" x14ac:dyDescent="0.2">
      <c r="C93" s="235" t="s">
        <v>198</v>
      </c>
      <c r="D93" s="236"/>
      <c r="E93" s="236"/>
      <c r="F93" s="236"/>
      <c r="G93" s="237" t="str">
        <f>IF(_xlfn.MINIFS($G$91:$G$92, $G$91:$G$92, "&gt;"&amp;0)=0, $A$4, _xlfn.MINIFS($G$91:$G$92, $G$91:$G$92, "&gt;"&amp;0))</f>
        <v>Not used</v>
      </c>
    </row>
    <row r="95" spans="1:33" x14ac:dyDescent="0.2">
      <c r="G95" s="12"/>
    </row>
    <row r="103" spans="1:43" ht="15" x14ac:dyDescent="0.2">
      <c r="A103" s="89" t="s">
        <v>219</v>
      </c>
      <c r="B103" s="89"/>
      <c r="C103" s="89"/>
      <c r="D103" s="89"/>
      <c r="E103" s="89"/>
      <c r="F103" s="89"/>
      <c r="G103" s="204"/>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c r="AI103"/>
      <c r="AJ103"/>
      <c r="AK103"/>
      <c r="AL103"/>
      <c r="AM103"/>
      <c r="AN103"/>
      <c r="AO103"/>
      <c r="AP103"/>
      <c r="AQ103"/>
    </row>
    <row r="105" spans="1:43" x14ac:dyDescent="0.2">
      <c r="I105" s="242"/>
      <c r="J105" s="242"/>
      <c r="K105" s="242"/>
      <c r="L105" s="242"/>
      <c r="M105" s="242"/>
      <c r="N105" s="242"/>
      <c r="O105" s="242"/>
      <c r="P105" s="242"/>
      <c r="Q105" s="242"/>
      <c r="R105" s="242"/>
      <c r="S105" s="242"/>
      <c r="T105" s="242"/>
      <c r="U105" s="242"/>
      <c r="V105" s="242"/>
      <c r="W105" s="242"/>
      <c r="X105" s="242"/>
      <c r="Y105" s="242"/>
      <c r="Z105" s="242"/>
    </row>
    <row r="106" spans="1:43" x14ac:dyDescent="0.2">
      <c r="I106" s="242"/>
      <c r="J106" s="242"/>
      <c r="K106" s="242"/>
      <c r="L106" s="242"/>
      <c r="M106" s="242"/>
      <c r="N106" s="242"/>
      <c r="O106" s="242"/>
      <c r="P106" s="242"/>
      <c r="Q106" s="242"/>
      <c r="R106" s="242"/>
      <c r="S106" s="242"/>
      <c r="T106" s="242"/>
      <c r="U106" s="242"/>
      <c r="V106" s="242"/>
      <c r="W106" s="242"/>
      <c r="X106" s="242"/>
      <c r="Y106" s="242"/>
      <c r="Z106" s="242"/>
    </row>
    <row r="107" spans="1:43" x14ac:dyDescent="0.2">
      <c r="A107" s="1" t="s">
        <v>120</v>
      </c>
      <c r="C107" s="1" t="s">
        <v>193</v>
      </c>
      <c r="D107"/>
      <c r="E107"/>
      <c r="F107"/>
      <c r="G107" s="38" t="str">
        <f>PROPER($A$3)&amp;A107</f>
        <v>Option 4NPV</v>
      </c>
      <c r="I107" s="31">
        <f>I88</f>
        <v>0</v>
      </c>
      <c r="J107" s="31">
        <f t="shared" ref="J107:AG107" si="18">J88</f>
        <v>0</v>
      </c>
      <c r="K107" s="31">
        <f t="shared" si="18"/>
        <v>0</v>
      </c>
      <c r="L107" s="31">
        <f t="shared" si="18"/>
        <v>0</v>
      </c>
      <c r="M107" s="31">
        <f t="shared" si="18"/>
        <v>0</v>
      </c>
      <c r="N107" s="31">
        <f t="shared" si="18"/>
        <v>0</v>
      </c>
      <c r="O107" s="31">
        <f t="shared" si="18"/>
        <v>0</v>
      </c>
      <c r="P107" s="31">
        <f t="shared" si="18"/>
        <v>0</v>
      </c>
      <c r="Q107" s="31">
        <f t="shared" si="18"/>
        <v>0</v>
      </c>
      <c r="R107" s="31">
        <f t="shared" si="18"/>
        <v>0</v>
      </c>
      <c r="S107" s="31">
        <f t="shared" si="18"/>
        <v>0</v>
      </c>
      <c r="T107" s="31">
        <f t="shared" si="18"/>
        <v>0</v>
      </c>
      <c r="U107" s="31">
        <f t="shared" si="18"/>
        <v>0</v>
      </c>
      <c r="V107" s="31">
        <f t="shared" si="18"/>
        <v>0</v>
      </c>
      <c r="W107" s="31">
        <f t="shared" si="18"/>
        <v>0</v>
      </c>
      <c r="X107" s="31">
        <f t="shared" si="18"/>
        <v>0</v>
      </c>
      <c r="Y107" s="31">
        <f t="shared" si="18"/>
        <v>0</v>
      </c>
      <c r="Z107" s="31">
        <f t="shared" si="18"/>
        <v>0</v>
      </c>
      <c r="AA107" s="31">
        <f t="shared" si="18"/>
        <v>0</v>
      </c>
      <c r="AB107" s="31">
        <f t="shared" si="18"/>
        <v>0</v>
      </c>
      <c r="AC107" s="31">
        <f t="shared" si="18"/>
        <v>0</v>
      </c>
      <c r="AD107" s="31">
        <f t="shared" si="18"/>
        <v>0</v>
      </c>
      <c r="AE107" s="31">
        <f t="shared" si="18"/>
        <v>0</v>
      </c>
      <c r="AF107" s="31">
        <f t="shared" si="18"/>
        <v>0</v>
      </c>
      <c r="AG107" s="31">
        <f t="shared" si="18"/>
        <v>0</v>
      </c>
    </row>
    <row r="108" spans="1:43" x14ac:dyDescent="0.2">
      <c r="C108" s="1" t="s">
        <v>163</v>
      </c>
      <c r="D108"/>
      <c r="E108"/>
      <c r="F108"/>
      <c r="G108"/>
      <c r="I108" s="31">
        <f>I83</f>
        <v>0</v>
      </c>
      <c r="J108" s="31">
        <f t="shared" ref="J108:AG108" si="19">J83</f>
        <v>0</v>
      </c>
      <c r="K108" s="31">
        <f t="shared" si="19"/>
        <v>0</v>
      </c>
      <c r="L108" s="31">
        <f t="shared" si="19"/>
        <v>0</v>
      </c>
      <c r="M108" s="31">
        <f t="shared" si="19"/>
        <v>0</v>
      </c>
      <c r="N108" s="31">
        <f t="shared" si="19"/>
        <v>0</v>
      </c>
      <c r="O108" s="31">
        <f t="shared" si="19"/>
        <v>0</v>
      </c>
      <c r="P108" s="31">
        <f t="shared" si="19"/>
        <v>0</v>
      </c>
      <c r="Q108" s="31">
        <f t="shared" si="19"/>
        <v>0</v>
      </c>
      <c r="R108" s="31">
        <f t="shared" si="19"/>
        <v>0</v>
      </c>
      <c r="S108" s="31">
        <f t="shared" si="19"/>
        <v>0</v>
      </c>
      <c r="T108" s="31">
        <f t="shared" si="19"/>
        <v>0</v>
      </c>
      <c r="U108" s="31">
        <f t="shared" si="19"/>
        <v>0</v>
      </c>
      <c r="V108" s="31">
        <f t="shared" si="19"/>
        <v>0</v>
      </c>
      <c r="W108" s="31">
        <f t="shared" si="19"/>
        <v>0</v>
      </c>
      <c r="X108" s="31">
        <f t="shared" si="19"/>
        <v>0</v>
      </c>
      <c r="Y108" s="31">
        <f t="shared" si="19"/>
        <v>0</v>
      </c>
      <c r="Z108" s="31">
        <f t="shared" si="19"/>
        <v>0</v>
      </c>
      <c r="AA108" s="31">
        <f t="shared" si="19"/>
        <v>0</v>
      </c>
      <c r="AB108" s="31">
        <f t="shared" si="19"/>
        <v>0</v>
      </c>
      <c r="AC108" s="31">
        <f t="shared" si="19"/>
        <v>0</v>
      </c>
      <c r="AD108" s="31">
        <f t="shared" si="19"/>
        <v>0</v>
      </c>
      <c r="AE108" s="31">
        <f t="shared" si="19"/>
        <v>0</v>
      </c>
      <c r="AF108" s="31">
        <f t="shared" si="19"/>
        <v>0</v>
      </c>
      <c r="AG108" s="31">
        <f t="shared" si="19"/>
        <v>0</v>
      </c>
    </row>
    <row r="109" spans="1:43" x14ac:dyDescent="0.2">
      <c r="C109" s="1" t="s">
        <v>242</v>
      </c>
      <c r="D109"/>
      <c r="E109"/>
      <c r="F109"/>
      <c r="G109"/>
      <c r="I109" s="31">
        <f>SUM(I85:I86)</f>
        <v>0</v>
      </c>
      <c r="J109" s="31">
        <f t="shared" ref="J109:AG109" si="20">SUM(J85:J86)</f>
        <v>0</v>
      </c>
      <c r="K109" s="31">
        <f t="shared" si="20"/>
        <v>0</v>
      </c>
      <c r="L109" s="31">
        <f t="shared" si="20"/>
        <v>0</v>
      </c>
      <c r="M109" s="31">
        <f t="shared" si="20"/>
        <v>0</v>
      </c>
      <c r="N109" s="31">
        <f t="shared" si="20"/>
        <v>0</v>
      </c>
      <c r="O109" s="31">
        <f t="shared" si="20"/>
        <v>0</v>
      </c>
      <c r="P109" s="31">
        <f t="shared" si="20"/>
        <v>0</v>
      </c>
      <c r="Q109" s="31">
        <f t="shared" si="20"/>
        <v>0</v>
      </c>
      <c r="R109" s="31">
        <f t="shared" si="20"/>
        <v>0</v>
      </c>
      <c r="S109" s="31">
        <f t="shared" si="20"/>
        <v>0</v>
      </c>
      <c r="T109" s="31">
        <f t="shared" si="20"/>
        <v>0</v>
      </c>
      <c r="U109" s="31">
        <f t="shared" si="20"/>
        <v>0</v>
      </c>
      <c r="V109" s="31">
        <f t="shared" si="20"/>
        <v>0</v>
      </c>
      <c r="W109" s="31">
        <f t="shared" si="20"/>
        <v>0</v>
      </c>
      <c r="X109" s="31">
        <f t="shared" si="20"/>
        <v>0</v>
      </c>
      <c r="Y109" s="31">
        <f t="shared" si="20"/>
        <v>0</v>
      </c>
      <c r="Z109" s="31">
        <f t="shared" si="20"/>
        <v>0</v>
      </c>
      <c r="AA109" s="31">
        <f t="shared" si="20"/>
        <v>0</v>
      </c>
      <c r="AB109" s="31">
        <f t="shared" si="20"/>
        <v>0</v>
      </c>
      <c r="AC109" s="31">
        <f t="shared" si="20"/>
        <v>0</v>
      </c>
      <c r="AD109" s="31">
        <f t="shared" si="20"/>
        <v>0</v>
      </c>
      <c r="AE109" s="31">
        <f t="shared" si="20"/>
        <v>0</v>
      </c>
      <c r="AF109" s="31">
        <f t="shared" si="20"/>
        <v>0</v>
      </c>
      <c r="AG109" s="31">
        <f t="shared" si="20"/>
        <v>0</v>
      </c>
    </row>
    <row r="110" spans="1:43" x14ac:dyDescent="0.2">
      <c r="D110" s="301" t="str">
        <f>Assumptions!G117</f>
        <v>Capex</v>
      </c>
      <c r="E110" s="301" t="str">
        <f>Assumptions!H117</f>
        <v>Total benefits</v>
      </c>
      <c r="I110" s="242"/>
      <c r="J110" s="242"/>
      <c r="K110" s="242"/>
      <c r="L110" s="242"/>
      <c r="M110" s="242"/>
      <c r="N110" s="242"/>
      <c r="O110" s="242"/>
      <c r="P110" s="242"/>
      <c r="Q110" s="242"/>
      <c r="R110" s="242"/>
      <c r="S110" s="242"/>
      <c r="T110" s="242"/>
      <c r="U110" s="242"/>
      <c r="V110" s="242"/>
      <c r="W110" s="242"/>
      <c r="X110" s="242"/>
      <c r="Y110" s="242"/>
      <c r="Z110" s="242"/>
    </row>
    <row r="111" spans="1:43" x14ac:dyDescent="0.2">
      <c r="A111" s="1" t="str">
        <f>"sens"&amp;Assumptions!B118</f>
        <v>sens1</v>
      </c>
      <c r="C111" s="300" t="str">
        <f>Assumptions!C118</f>
        <v>Capex 10% higher</v>
      </c>
      <c r="D111" s="301">
        <f>Assumptions!G118</f>
        <v>0.1</v>
      </c>
      <c r="E111" s="301">
        <f>Assumptions!H118</f>
        <v>0</v>
      </c>
      <c r="G111" s="38" t="str">
        <f>PROPER($A$3)&amp;A111</f>
        <v>Option 4sens1</v>
      </c>
      <c r="I111" s="31" cm="1">
        <f t="array" ref="I111">I$107+IF($C111&lt;&gt;0,SUMPRODUCT((I$108:I$109)*TRANSPOSE(($D111:$E111))),0)</f>
        <v>0</v>
      </c>
      <c r="J111" s="31" cm="1">
        <f t="array" ref="J111">J$107+IF($C111&lt;&gt;0,SUMPRODUCT((J$108:J$109)*TRANSPOSE(($D111:$E111))),0)</f>
        <v>0</v>
      </c>
      <c r="K111" s="31" cm="1">
        <f t="array" ref="K111">K$107+IF($C111&lt;&gt;0,SUMPRODUCT((K$108:K$109)*TRANSPOSE(($D111:$E111))),0)</f>
        <v>0</v>
      </c>
      <c r="L111" s="31" cm="1">
        <f t="array" ref="L111">L$107+IF($C111&lt;&gt;0,SUMPRODUCT((L$108:L$109)*TRANSPOSE(($D111:$E111))),0)</f>
        <v>0</v>
      </c>
      <c r="M111" s="31" cm="1">
        <f t="array" ref="M111">M$107+IF($C111&lt;&gt;0,SUMPRODUCT((M$108:M$109)*TRANSPOSE(($D111:$E111))),0)</f>
        <v>0</v>
      </c>
      <c r="N111" s="31" cm="1">
        <f t="array" ref="N111">N$107+IF($C111&lt;&gt;0,SUMPRODUCT((N$108:N$109)*TRANSPOSE(($D111:$E111))),0)</f>
        <v>0</v>
      </c>
      <c r="O111" s="31" cm="1">
        <f t="array" ref="O111">O$107+IF($C111&lt;&gt;0,SUMPRODUCT((O$108:O$109)*TRANSPOSE(($D111:$E111))),0)</f>
        <v>0</v>
      </c>
      <c r="P111" s="31" cm="1">
        <f t="array" ref="P111">P$107+IF($C111&lt;&gt;0,SUMPRODUCT((P$108:P$109)*TRANSPOSE(($D111:$E111))),0)</f>
        <v>0</v>
      </c>
      <c r="Q111" s="31" cm="1">
        <f t="array" ref="Q111">Q$107+IF($C111&lt;&gt;0,SUMPRODUCT((Q$108:Q$109)*TRANSPOSE(($D111:$E111))),0)</f>
        <v>0</v>
      </c>
      <c r="R111" s="31" cm="1">
        <f t="array" ref="R111">R$107+IF($C111&lt;&gt;0,SUMPRODUCT((R$108:R$109)*TRANSPOSE(($D111:$E111))),0)</f>
        <v>0</v>
      </c>
      <c r="S111" s="31" cm="1">
        <f t="array" ref="S111">S$107+IF($C111&lt;&gt;0,SUMPRODUCT((S$108:S$109)*TRANSPOSE(($D111:$E111))),0)</f>
        <v>0</v>
      </c>
      <c r="T111" s="31" cm="1">
        <f t="array" ref="T111">T$107+IF($C111&lt;&gt;0,SUMPRODUCT((T$108:T$109)*TRANSPOSE(($D111:$E111))),0)</f>
        <v>0</v>
      </c>
      <c r="U111" s="31" cm="1">
        <f t="array" ref="U111">U$107+IF($C111&lt;&gt;0,SUMPRODUCT((U$108:U$109)*TRANSPOSE(($D111:$E111))),0)</f>
        <v>0</v>
      </c>
      <c r="V111" s="31" cm="1">
        <f t="array" ref="V111">V$107+IF($C111&lt;&gt;0,SUMPRODUCT((V$108:V$109)*TRANSPOSE(($D111:$E111))),0)</f>
        <v>0</v>
      </c>
      <c r="W111" s="31" cm="1">
        <f t="array" ref="W111">W$107+IF($C111&lt;&gt;0,SUMPRODUCT((W$108:W$109)*TRANSPOSE(($D111:$E111))),0)</f>
        <v>0</v>
      </c>
      <c r="X111" s="31" cm="1">
        <f t="array" ref="X111">X$107+IF($C111&lt;&gt;0,SUMPRODUCT((X$108:X$109)*TRANSPOSE(($D111:$E111))),0)</f>
        <v>0</v>
      </c>
      <c r="Y111" s="31" cm="1">
        <f t="array" ref="Y111">Y$107+IF($C111&lt;&gt;0,SUMPRODUCT((Y$108:Y$109)*TRANSPOSE(($D111:$E111))),0)</f>
        <v>0</v>
      </c>
      <c r="Z111" s="31" cm="1">
        <f t="array" ref="Z111">Z$107+IF($C111&lt;&gt;0,SUMPRODUCT((Z$108:Z$109)*TRANSPOSE(($D111:$E111))),0)</f>
        <v>0</v>
      </c>
      <c r="AA111" s="31" cm="1">
        <f t="array" ref="AA111">AA$107+IF($C111&lt;&gt;0,SUMPRODUCT((AA$108:AA$109)*TRANSPOSE(($D111:$E111))),0)</f>
        <v>0</v>
      </c>
      <c r="AB111" s="31" cm="1">
        <f t="array" ref="AB111">AB$107+IF($C111&lt;&gt;0,SUMPRODUCT((AB$108:AB$109)*TRANSPOSE(($D111:$E111))),0)</f>
        <v>0</v>
      </c>
      <c r="AC111" s="31" cm="1">
        <f t="array" ref="AC111">AC$107+IF($C111&lt;&gt;0,SUMPRODUCT((AC$108:AC$109)*TRANSPOSE(($D111:$E111))),0)</f>
        <v>0</v>
      </c>
      <c r="AD111" s="31" cm="1">
        <f t="array" ref="AD111">AD$107+IF($C111&lt;&gt;0,SUMPRODUCT((AD$108:AD$109)*TRANSPOSE(($D111:$E111))),0)</f>
        <v>0</v>
      </c>
      <c r="AE111" s="31" cm="1">
        <f t="array" ref="AE111">AE$107+IF($C111&lt;&gt;0,SUMPRODUCT((AE$108:AE$109)*TRANSPOSE(($D111:$E111))),0)</f>
        <v>0</v>
      </c>
      <c r="AF111" s="31" cm="1">
        <f t="array" ref="AF111">AF$107+IF($C111&lt;&gt;0,SUMPRODUCT((AF$108:AF$109)*TRANSPOSE(($D111:$E111))),0)</f>
        <v>0</v>
      </c>
      <c r="AG111" s="31" cm="1">
        <f t="array" ref="AG111">AG$107+IF($C111&lt;&gt;0,SUMPRODUCT((AG$108:AG$109)*TRANSPOSE(($D111:$E111))),0)</f>
        <v>0</v>
      </c>
    </row>
    <row r="112" spans="1:43" x14ac:dyDescent="0.2">
      <c r="A112" s="1" t="str">
        <f>"sens"&amp;Assumptions!B119</f>
        <v>sens2</v>
      </c>
      <c r="C112" s="300" t="str">
        <f>Assumptions!C119</f>
        <v>Capex 10% lower</v>
      </c>
      <c r="D112" s="301">
        <f>Assumptions!G119</f>
        <v>-0.1</v>
      </c>
      <c r="E112" s="301">
        <f>Assumptions!H119</f>
        <v>0</v>
      </c>
      <c r="G112" s="38" t="str">
        <f t="shared" ref="G112:G118" si="21">PROPER($A$3)&amp;A112</f>
        <v>Option 4sens2</v>
      </c>
      <c r="I112" s="31" cm="1">
        <f t="array" ref="I112">I$107+IF($C112&lt;&gt;0,SUMPRODUCT((I$108:I$109)*TRANSPOSE(($D112:$E112))),0)</f>
        <v>0</v>
      </c>
      <c r="J112" s="31" cm="1">
        <f t="array" ref="J112">J$107+IF($C112&lt;&gt;0,SUMPRODUCT((J$108:J$109)*TRANSPOSE(($D112:$E112))),0)</f>
        <v>0</v>
      </c>
      <c r="K112" s="31" cm="1">
        <f t="array" ref="K112">K$107+IF($C112&lt;&gt;0,SUMPRODUCT((K$108:K$109)*TRANSPOSE(($D112:$E112))),0)</f>
        <v>0</v>
      </c>
      <c r="L112" s="31" cm="1">
        <f t="array" ref="L112">L$107+IF($C112&lt;&gt;0,SUMPRODUCT((L$108:L$109)*TRANSPOSE(($D112:$E112))),0)</f>
        <v>0</v>
      </c>
      <c r="M112" s="31" cm="1">
        <f t="array" ref="M112">M$107+IF($C112&lt;&gt;0,SUMPRODUCT((M$108:M$109)*TRANSPOSE(($D112:$E112))),0)</f>
        <v>0</v>
      </c>
      <c r="N112" s="31" cm="1">
        <f t="array" ref="N112">N$107+IF($C112&lt;&gt;0,SUMPRODUCT((N$108:N$109)*TRANSPOSE(($D112:$E112))),0)</f>
        <v>0</v>
      </c>
      <c r="O112" s="31" cm="1">
        <f t="array" ref="O112">O$107+IF($C112&lt;&gt;0,SUMPRODUCT((O$108:O$109)*TRANSPOSE(($D112:$E112))),0)</f>
        <v>0</v>
      </c>
      <c r="P112" s="31" cm="1">
        <f t="array" ref="P112">P$107+IF($C112&lt;&gt;0,SUMPRODUCT((P$108:P$109)*TRANSPOSE(($D112:$E112))),0)</f>
        <v>0</v>
      </c>
      <c r="Q112" s="31" cm="1">
        <f t="array" ref="Q112">Q$107+IF($C112&lt;&gt;0,SUMPRODUCT((Q$108:Q$109)*TRANSPOSE(($D112:$E112))),0)</f>
        <v>0</v>
      </c>
      <c r="R112" s="31" cm="1">
        <f t="array" ref="R112">R$107+IF($C112&lt;&gt;0,SUMPRODUCT((R$108:R$109)*TRANSPOSE(($D112:$E112))),0)</f>
        <v>0</v>
      </c>
      <c r="S112" s="31" cm="1">
        <f t="array" ref="S112">S$107+IF($C112&lt;&gt;0,SUMPRODUCT((S$108:S$109)*TRANSPOSE(($D112:$E112))),0)</f>
        <v>0</v>
      </c>
      <c r="T112" s="31" cm="1">
        <f t="array" ref="T112">T$107+IF($C112&lt;&gt;0,SUMPRODUCT((T$108:T$109)*TRANSPOSE(($D112:$E112))),0)</f>
        <v>0</v>
      </c>
      <c r="U112" s="31" cm="1">
        <f t="array" ref="U112">U$107+IF($C112&lt;&gt;0,SUMPRODUCT((U$108:U$109)*TRANSPOSE(($D112:$E112))),0)</f>
        <v>0</v>
      </c>
      <c r="V112" s="31" cm="1">
        <f t="array" ref="V112">V$107+IF($C112&lt;&gt;0,SUMPRODUCT((V$108:V$109)*TRANSPOSE(($D112:$E112))),0)</f>
        <v>0</v>
      </c>
      <c r="W112" s="31" cm="1">
        <f t="array" ref="W112">W$107+IF($C112&lt;&gt;0,SUMPRODUCT((W$108:W$109)*TRANSPOSE(($D112:$E112))),0)</f>
        <v>0</v>
      </c>
      <c r="X112" s="31" cm="1">
        <f t="array" ref="X112">X$107+IF($C112&lt;&gt;0,SUMPRODUCT((X$108:X$109)*TRANSPOSE(($D112:$E112))),0)</f>
        <v>0</v>
      </c>
      <c r="Y112" s="31" cm="1">
        <f t="array" ref="Y112">Y$107+IF($C112&lt;&gt;0,SUMPRODUCT((Y$108:Y$109)*TRANSPOSE(($D112:$E112))),0)</f>
        <v>0</v>
      </c>
      <c r="Z112" s="31" cm="1">
        <f t="array" ref="Z112">Z$107+IF($C112&lt;&gt;0,SUMPRODUCT((Z$108:Z$109)*TRANSPOSE(($D112:$E112))),0)</f>
        <v>0</v>
      </c>
      <c r="AA112" s="31" cm="1">
        <f t="array" ref="AA112">AA$107+IF($C112&lt;&gt;0,SUMPRODUCT((AA$108:AA$109)*TRANSPOSE(($D112:$E112))),0)</f>
        <v>0</v>
      </c>
      <c r="AB112" s="31" cm="1">
        <f t="array" ref="AB112">AB$107+IF($C112&lt;&gt;0,SUMPRODUCT((AB$108:AB$109)*TRANSPOSE(($D112:$E112))),0)</f>
        <v>0</v>
      </c>
      <c r="AC112" s="31" cm="1">
        <f t="array" ref="AC112">AC$107+IF($C112&lt;&gt;0,SUMPRODUCT((AC$108:AC$109)*TRANSPOSE(($D112:$E112))),0)</f>
        <v>0</v>
      </c>
      <c r="AD112" s="31" cm="1">
        <f t="array" ref="AD112">AD$107+IF($C112&lt;&gt;0,SUMPRODUCT((AD$108:AD$109)*TRANSPOSE(($D112:$E112))),0)</f>
        <v>0</v>
      </c>
      <c r="AE112" s="31" cm="1">
        <f t="array" ref="AE112">AE$107+IF($C112&lt;&gt;0,SUMPRODUCT((AE$108:AE$109)*TRANSPOSE(($D112:$E112))),0)</f>
        <v>0</v>
      </c>
      <c r="AF112" s="31" cm="1">
        <f t="array" ref="AF112">AF$107+IF($C112&lt;&gt;0,SUMPRODUCT((AF$108:AF$109)*TRANSPOSE(($D112:$E112))),0)</f>
        <v>0</v>
      </c>
      <c r="AG112" s="31" cm="1">
        <f t="array" ref="AG112">AG$107+IF($C112&lt;&gt;0,SUMPRODUCT((AG$108:AG$109)*TRANSPOSE(($D112:$E112))),0)</f>
        <v>0</v>
      </c>
    </row>
    <row r="113" spans="1:33" x14ac:dyDescent="0.2">
      <c r="A113" s="1" t="str">
        <f>"sens"&amp;Assumptions!B120</f>
        <v>sens3</v>
      </c>
      <c r="C113" s="300" t="str">
        <f>Assumptions!C120</f>
        <v>Total benefits 10% higher</v>
      </c>
      <c r="D113" s="301">
        <f>Assumptions!G120</f>
        <v>0</v>
      </c>
      <c r="E113" s="301">
        <f>Assumptions!H120</f>
        <v>0.1</v>
      </c>
      <c r="G113" s="38" t="str">
        <f t="shared" si="21"/>
        <v>Option 4sens3</v>
      </c>
      <c r="I113" s="31" cm="1">
        <f t="array" ref="I113">I$107+IF($C113&lt;&gt;0,SUMPRODUCT((I$108:I$109)*TRANSPOSE(($D113:$E113))),0)</f>
        <v>0</v>
      </c>
      <c r="J113" s="31" cm="1">
        <f t="array" ref="J113">J$107+IF($C113&lt;&gt;0,SUMPRODUCT((J$108:J$109)*TRANSPOSE(($D113:$E113))),0)</f>
        <v>0</v>
      </c>
      <c r="K113" s="31" cm="1">
        <f t="array" ref="K113">K$107+IF($C113&lt;&gt;0,SUMPRODUCT((K$108:K$109)*TRANSPOSE(($D113:$E113))),0)</f>
        <v>0</v>
      </c>
      <c r="L113" s="31" cm="1">
        <f t="array" ref="L113">L$107+IF($C113&lt;&gt;0,SUMPRODUCT((L$108:L$109)*TRANSPOSE(($D113:$E113))),0)</f>
        <v>0</v>
      </c>
      <c r="M113" s="31" cm="1">
        <f t="array" ref="M113">M$107+IF($C113&lt;&gt;0,SUMPRODUCT((M$108:M$109)*TRANSPOSE(($D113:$E113))),0)</f>
        <v>0</v>
      </c>
      <c r="N113" s="31" cm="1">
        <f t="array" ref="N113">N$107+IF($C113&lt;&gt;0,SUMPRODUCT((N$108:N$109)*TRANSPOSE(($D113:$E113))),0)</f>
        <v>0</v>
      </c>
      <c r="O113" s="31" cm="1">
        <f t="array" ref="O113">O$107+IF($C113&lt;&gt;0,SUMPRODUCT((O$108:O$109)*TRANSPOSE(($D113:$E113))),0)</f>
        <v>0</v>
      </c>
      <c r="P113" s="31" cm="1">
        <f t="array" ref="P113">P$107+IF($C113&lt;&gt;0,SUMPRODUCT((P$108:P$109)*TRANSPOSE(($D113:$E113))),0)</f>
        <v>0</v>
      </c>
      <c r="Q113" s="31" cm="1">
        <f t="array" ref="Q113">Q$107+IF($C113&lt;&gt;0,SUMPRODUCT((Q$108:Q$109)*TRANSPOSE(($D113:$E113))),0)</f>
        <v>0</v>
      </c>
      <c r="R113" s="31" cm="1">
        <f t="array" ref="R113">R$107+IF($C113&lt;&gt;0,SUMPRODUCT((R$108:R$109)*TRANSPOSE(($D113:$E113))),0)</f>
        <v>0</v>
      </c>
      <c r="S113" s="31" cm="1">
        <f t="array" ref="S113">S$107+IF($C113&lt;&gt;0,SUMPRODUCT((S$108:S$109)*TRANSPOSE(($D113:$E113))),0)</f>
        <v>0</v>
      </c>
      <c r="T113" s="31" cm="1">
        <f t="array" ref="T113">T$107+IF($C113&lt;&gt;0,SUMPRODUCT((T$108:T$109)*TRANSPOSE(($D113:$E113))),0)</f>
        <v>0</v>
      </c>
      <c r="U113" s="31" cm="1">
        <f t="array" ref="U113">U$107+IF($C113&lt;&gt;0,SUMPRODUCT((U$108:U$109)*TRANSPOSE(($D113:$E113))),0)</f>
        <v>0</v>
      </c>
      <c r="V113" s="31" cm="1">
        <f t="array" ref="V113">V$107+IF($C113&lt;&gt;0,SUMPRODUCT((V$108:V$109)*TRANSPOSE(($D113:$E113))),0)</f>
        <v>0</v>
      </c>
      <c r="W113" s="31" cm="1">
        <f t="array" ref="W113">W$107+IF($C113&lt;&gt;0,SUMPRODUCT((W$108:W$109)*TRANSPOSE(($D113:$E113))),0)</f>
        <v>0</v>
      </c>
      <c r="X113" s="31" cm="1">
        <f t="array" ref="X113">X$107+IF($C113&lt;&gt;0,SUMPRODUCT((X$108:X$109)*TRANSPOSE(($D113:$E113))),0)</f>
        <v>0</v>
      </c>
      <c r="Y113" s="31" cm="1">
        <f t="array" ref="Y113">Y$107+IF($C113&lt;&gt;0,SUMPRODUCT((Y$108:Y$109)*TRANSPOSE(($D113:$E113))),0)</f>
        <v>0</v>
      </c>
      <c r="Z113" s="31" cm="1">
        <f t="array" ref="Z113">Z$107+IF($C113&lt;&gt;0,SUMPRODUCT((Z$108:Z$109)*TRANSPOSE(($D113:$E113))),0)</f>
        <v>0</v>
      </c>
      <c r="AA113" s="31" cm="1">
        <f t="array" ref="AA113">AA$107+IF($C113&lt;&gt;0,SUMPRODUCT((AA$108:AA$109)*TRANSPOSE(($D113:$E113))),0)</f>
        <v>0</v>
      </c>
      <c r="AB113" s="31" cm="1">
        <f t="array" ref="AB113">AB$107+IF($C113&lt;&gt;0,SUMPRODUCT((AB$108:AB$109)*TRANSPOSE(($D113:$E113))),0)</f>
        <v>0</v>
      </c>
      <c r="AC113" s="31" cm="1">
        <f t="array" ref="AC113">AC$107+IF($C113&lt;&gt;0,SUMPRODUCT((AC$108:AC$109)*TRANSPOSE(($D113:$E113))),0)</f>
        <v>0</v>
      </c>
      <c r="AD113" s="31" cm="1">
        <f t="array" ref="AD113">AD$107+IF($C113&lt;&gt;0,SUMPRODUCT((AD$108:AD$109)*TRANSPOSE(($D113:$E113))),0)</f>
        <v>0</v>
      </c>
      <c r="AE113" s="31" cm="1">
        <f t="array" ref="AE113">AE$107+IF($C113&lt;&gt;0,SUMPRODUCT((AE$108:AE$109)*TRANSPOSE(($D113:$E113))),0)</f>
        <v>0</v>
      </c>
      <c r="AF113" s="31" cm="1">
        <f t="array" ref="AF113">AF$107+IF($C113&lt;&gt;0,SUMPRODUCT((AF$108:AF$109)*TRANSPOSE(($D113:$E113))),0)</f>
        <v>0</v>
      </c>
      <c r="AG113" s="31" cm="1">
        <f t="array" ref="AG113">AG$107+IF($C113&lt;&gt;0,SUMPRODUCT((AG$108:AG$109)*TRANSPOSE(($D113:$E113))),0)</f>
        <v>0</v>
      </c>
    </row>
    <row r="114" spans="1:33" x14ac:dyDescent="0.2">
      <c r="A114" s="1" t="str">
        <f>"sens"&amp;Assumptions!B121</f>
        <v>sens4</v>
      </c>
      <c r="C114" s="300" t="str">
        <f>Assumptions!C121</f>
        <v>Total benefits 10% lower</v>
      </c>
      <c r="D114" s="301">
        <f>Assumptions!G121</f>
        <v>0</v>
      </c>
      <c r="E114" s="301">
        <f>Assumptions!H121</f>
        <v>-0.1</v>
      </c>
      <c r="G114" s="38" t="str">
        <f t="shared" si="21"/>
        <v>Option 4sens4</v>
      </c>
      <c r="I114" s="31" cm="1">
        <f t="array" ref="I114">I$107+IF($C114&lt;&gt;0,SUMPRODUCT((I$108:I$109)*TRANSPOSE(($D114:$E114))),0)</f>
        <v>0</v>
      </c>
      <c r="J114" s="31" cm="1">
        <f t="array" ref="J114">J$107+IF($C114&lt;&gt;0,SUMPRODUCT((J$108:J$109)*TRANSPOSE(($D114:$E114))),0)</f>
        <v>0</v>
      </c>
      <c r="K114" s="31" cm="1">
        <f t="array" ref="K114">K$107+IF($C114&lt;&gt;0,SUMPRODUCT((K$108:K$109)*TRANSPOSE(($D114:$E114))),0)</f>
        <v>0</v>
      </c>
      <c r="L114" s="31" cm="1">
        <f t="array" ref="L114">L$107+IF($C114&lt;&gt;0,SUMPRODUCT((L$108:L$109)*TRANSPOSE(($D114:$E114))),0)</f>
        <v>0</v>
      </c>
      <c r="M114" s="31" cm="1">
        <f t="array" ref="M114">M$107+IF($C114&lt;&gt;0,SUMPRODUCT((M$108:M$109)*TRANSPOSE(($D114:$E114))),0)</f>
        <v>0</v>
      </c>
      <c r="N114" s="31" cm="1">
        <f t="array" ref="N114">N$107+IF($C114&lt;&gt;0,SUMPRODUCT((N$108:N$109)*TRANSPOSE(($D114:$E114))),0)</f>
        <v>0</v>
      </c>
      <c r="O114" s="31" cm="1">
        <f t="array" ref="O114">O$107+IF($C114&lt;&gt;0,SUMPRODUCT((O$108:O$109)*TRANSPOSE(($D114:$E114))),0)</f>
        <v>0</v>
      </c>
      <c r="P114" s="31" cm="1">
        <f t="array" ref="P114">P$107+IF($C114&lt;&gt;0,SUMPRODUCT((P$108:P$109)*TRANSPOSE(($D114:$E114))),0)</f>
        <v>0</v>
      </c>
      <c r="Q114" s="31" cm="1">
        <f t="array" ref="Q114">Q$107+IF($C114&lt;&gt;0,SUMPRODUCT((Q$108:Q$109)*TRANSPOSE(($D114:$E114))),0)</f>
        <v>0</v>
      </c>
      <c r="R114" s="31" cm="1">
        <f t="array" ref="R114">R$107+IF($C114&lt;&gt;0,SUMPRODUCT((R$108:R$109)*TRANSPOSE(($D114:$E114))),0)</f>
        <v>0</v>
      </c>
      <c r="S114" s="31" cm="1">
        <f t="array" ref="S114">S$107+IF($C114&lt;&gt;0,SUMPRODUCT((S$108:S$109)*TRANSPOSE(($D114:$E114))),0)</f>
        <v>0</v>
      </c>
      <c r="T114" s="31" cm="1">
        <f t="array" ref="T114">T$107+IF($C114&lt;&gt;0,SUMPRODUCT((T$108:T$109)*TRANSPOSE(($D114:$E114))),0)</f>
        <v>0</v>
      </c>
      <c r="U114" s="31" cm="1">
        <f t="array" ref="U114">U$107+IF($C114&lt;&gt;0,SUMPRODUCT((U$108:U$109)*TRANSPOSE(($D114:$E114))),0)</f>
        <v>0</v>
      </c>
      <c r="V114" s="31" cm="1">
        <f t="array" ref="V114">V$107+IF($C114&lt;&gt;0,SUMPRODUCT((V$108:V$109)*TRANSPOSE(($D114:$E114))),0)</f>
        <v>0</v>
      </c>
      <c r="W114" s="31" cm="1">
        <f t="array" ref="W114">W$107+IF($C114&lt;&gt;0,SUMPRODUCT((W$108:W$109)*TRANSPOSE(($D114:$E114))),0)</f>
        <v>0</v>
      </c>
      <c r="X114" s="31" cm="1">
        <f t="array" ref="X114">X$107+IF($C114&lt;&gt;0,SUMPRODUCT((X$108:X$109)*TRANSPOSE(($D114:$E114))),0)</f>
        <v>0</v>
      </c>
      <c r="Y114" s="31" cm="1">
        <f t="array" ref="Y114">Y$107+IF($C114&lt;&gt;0,SUMPRODUCT((Y$108:Y$109)*TRANSPOSE(($D114:$E114))),0)</f>
        <v>0</v>
      </c>
      <c r="Z114" s="31" cm="1">
        <f t="array" ref="Z114">Z$107+IF($C114&lt;&gt;0,SUMPRODUCT((Z$108:Z$109)*TRANSPOSE(($D114:$E114))),0)</f>
        <v>0</v>
      </c>
      <c r="AA114" s="31" cm="1">
        <f t="array" ref="AA114">AA$107+IF($C114&lt;&gt;0,SUMPRODUCT((AA$108:AA$109)*TRANSPOSE(($D114:$E114))),0)</f>
        <v>0</v>
      </c>
      <c r="AB114" s="31" cm="1">
        <f t="array" ref="AB114">AB$107+IF($C114&lt;&gt;0,SUMPRODUCT((AB$108:AB$109)*TRANSPOSE(($D114:$E114))),0)</f>
        <v>0</v>
      </c>
      <c r="AC114" s="31" cm="1">
        <f t="array" ref="AC114">AC$107+IF($C114&lt;&gt;0,SUMPRODUCT((AC$108:AC$109)*TRANSPOSE(($D114:$E114))),0)</f>
        <v>0</v>
      </c>
      <c r="AD114" s="31" cm="1">
        <f t="array" ref="AD114">AD$107+IF($C114&lt;&gt;0,SUMPRODUCT((AD$108:AD$109)*TRANSPOSE(($D114:$E114))),0)</f>
        <v>0</v>
      </c>
      <c r="AE114" s="31" cm="1">
        <f t="array" ref="AE114">AE$107+IF($C114&lt;&gt;0,SUMPRODUCT((AE$108:AE$109)*TRANSPOSE(($D114:$E114))),0)</f>
        <v>0</v>
      </c>
      <c r="AF114" s="31" cm="1">
        <f t="array" ref="AF114">AF$107+IF($C114&lt;&gt;0,SUMPRODUCT((AF$108:AF$109)*TRANSPOSE(($D114:$E114))),0)</f>
        <v>0</v>
      </c>
      <c r="AG114" s="31" cm="1">
        <f t="array" ref="AG114">AG$107+IF($C114&lt;&gt;0,SUMPRODUCT((AG$108:AG$109)*TRANSPOSE(($D114:$E114))),0)</f>
        <v>0</v>
      </c>
    </row>
    <row r="115" spans="1:33" x14ac:dyDescent="0.2">
      <c r="A115" s="1" t="str">
        <f>"sens"&amp;Assumptions!B122</f>
        <v>sens5</v>
      </c>
      <c r="C115" s="300" t="str">
        <f>Assumptions!C122</f>
        <v>Capex 10% higher &amp; Total benefits 10% lower</v>
      </c>
      <c r="D115" s="301">
        <f>Assumptions!G122</f>
        <v>0.1</v>
      </c>
      <c r="E115" s="301">
        <f>Assumptions!H122</f>
        <v>-0.1</v>
      </c>
      <c r="G115" s="38" t="str">
        <f t="shared" si="21"/>
        <v>Option 4sens5</v>
      </c>
      <c r="I115" s="31" cm="1">
        <f t="array" ref="I115">I$107+IF($C115&lt;&gt;0,SUMPRODUCT((I$108:I$109)*TRANSPOSE(($D115:$E115))),0)</f>
        <v>0</v>
      </c>
      <c r="J115" s="31" cm="1">
        <f t="array" ref="J115">J$107+IF($C115&lt;&gt;0,SUMPRODUCT((J$108:J$109)*TRANSPOSE(($D115:$E115))),0)</f>
        <v>0</v>
      </c>
      <c r="K115" s="31" cm="1">
        <f t="array" ref="K115">K$107+IF($C115&lt;&gt;0,SUMPRODUCT((K$108:K$109)*TRANSPOSE(($D115:$E115))),0)</f>
        <v>0</v>
      </c>
      <c r="L115" s="31" cm="1">
        <f t="array" ref="L115">L$107+IF($C115&lt;&gt;0,SUMPRODUCT((L$108:L$109)*TRANSPOSE(($D115:$E115))),0)</f>
        <v>0</v>
      </c>
      <c r="M115" s="31" cm="1">
        <f t="array" ref="M115">M$107+IF($C115&lt;&gt;0,SUMPRODUCT((M$108:M$109)*TRANSPOSE(($D115:$E115))),0)</f>
        <v>0</v>
      </c>
      <c r="N115" s="31" cm="1">
        <f t="array" ref="N115">N$107+IF($C115&lt;&gt;0,SUMPRODUCT((N$108:N$109)*TRANSPOSE(($D115:$E115))),0)</f>
        <v>0</v>
      </c>
      <c r="O115" s="31" cm="1">
        <f t="array" ref="O115">O$107+IF($C115&lt;&gt;0,SUMPRODUCT((O$108:O$109)*TRANSPOSE(($D115:$E115))),0)</f>
        <v>0</v>
      </c>
      <c r="P115" s="31" cm="1">
        <f t="array" ref="P115">P$107+IF($C115&lt;&gt;0,SUMPRODUCT((P$108:P$109)*TRANSPOSE(($D115:$E115))),0)</f>
        <v>0</v>
      </c>
      <c r="Q115" s="31" cm="1">
        <f t="array" ref="Q115">Q$107+IF($C115&lt;&gt;0,SUMPRODUCT((Q$108:Q$109)*TRANSPOSE(($D115:$E115))),0)</f>
        <v>0</v>
      </c>
      <c r="R115" s="31" cm="1">
        <f t="array" ref="R115">R$107+IF($C115&lt;&gt;0,SUMPRODUCT((R$108:R$109)*TRANSPOSE(($D115:$E115))),0)</f>
        <v>0</v>
      </c>
      <c r="S115" s="31" cm="1">
        <f t="array" ref="S115">S$107+IF($C115&lt;&gt;0,SUMPRODUCT((S$108:S$109)*TRANSPOSE(($D115:$E115))),0)</f>
        <v>0</v>
      </c>
      <c r="T115" s="31" cm="1">
        <f t="array" ref="T115">T$107+IF($C115&lt;&gt;0,SUMPRODUCT((T$108:T$109)*TRANSPOSE(($D115:$E115))),0)</f>
        <v>0</v>
      </c>
      <c r="U115" s="31" cm="1">
        <f t="array" ref="U115">U$107+IF($C115&lt;&gt;0,SUMPRODUCT((U$108:U$109)*TRANSPOSE(($D115:$E115))),0)</f>
        <v>0</v>
      </c>
      <c r="V115" s="31" cm="1">
        <f t="array" ref="V115">V$107+IF($C115&lt;&gt;0,SUMPRODUCT((V$108:V$109)*TRANSPOSE(($D115:$E115))),0)</f>
        <v>0</v>
      </c>
      <c r="W115" s="31" cm="1">
        <f t="array" ref="W115">W$107+IF($C115&lt;&gt;0,SUMPRODUCT((W$108:W$109)*TRANSPOSE(($D115:$E115))),0)</f>
        <v>0</v>
      </c>
      <c r="X115" s="31" cm="1">
        <f t="array" ref="X115">X$107+IF($C115&lt;&gt;0,SUMPRODUCT((X$108:X$109)*TRANSPOSE(($D115:$E115))),0)</f>
        <v>0</v>
      </c>
      <c r="Y115" s="31" cm="1">
        <f t="array" ref="Y115">Y$107+IF($C115&lt;&gt;0,SUMPRODUCT((Y$108:Y$109)*TRANSPOSE(($D115:$E115))),0)</f>
        <v>0</v>
      </c>
      <c r="Z115" s="31" cm="1">
        <f t="array" ref="Z115">Z$107+IF($C115&lt;&gt;0,SUMPRODUCT((Z$108:Z$109)*TRANSPOSE(($D115:$E115))),0)</f>
        <v>0</v>
      </c>
      <c r="AA115" s="31" cm="1">
        <f t="array" ref="AA115">AA$107+IF($C115&lt;&gt;0,SUMPRODUCT((AA$108:AA$109)*TRANSPOSE(($D115:$E115))),0)</f>
        <v>0</v>
      </c>
      <c r="AB115" s="31" cm="1">
        <f t="array" ref="AB115">AB$107+IF($C115&lt;&gt;0,SUMPRODUCT((AB$108:AB$109)*TRANSPOSE(($D115:$E115))),0)</f>
        <v>0</v>
      </c>
      <c r="AC115" s="31" cm="1">
        <f t="array" ref="AC115">AC$107+IF($C115&lt;&gt;0,SUMPRODUCT((AC$108:AC$109)*TRANSPOSE(($D115:$E115))),0)</f>
        <v>0</v>
      </c>
      <c r="AD115" s="31" cm="1">
        <f t="array" ref="AD115">AD$107+IF($C115&lt;&gt;0,SUMPRODUCT((AD$108:AD$109)*TRANSPOSE(($D115:$E115))),0)</f>
        <v>0</v>
      </c>
      <c r="AE115" s="31" cm="1">
        <f t="array" ref="AE115">AE$107+IF($C115&lt;&gt;0,SUMPRODUCT((AE$108:AE$109)*TRANSPOSE(($D115:$E115))),0)</f>
        <v>0</v>
      </c>
      <c r="AF115" s="31" cm="1">
        <f t="array" ref="AF115">AF$107+IF($C115&lt;&gt;0,SUMPRODUCT((AF$108:AF$109)*TRANSPOSE(($D115:$E115))),0)</f>
        <v>0</v>
      </c>
      <c r="AG115" s="31" cm="1">
        <f t="array" ref="AG115">AG$107+IF($C115&lt;&gt;0,SUMPRODUCT((AG$108:AG$109)*TRANSPOSE(($D115:$E115))),0)</f>
        <v>0</v>
      </c>
    </row>
    <row r="116" spans="1:33" x14ac:dyDescent="0.2">
      <c r="A116" s="1" t="str">
        <f>"sens"&amp;Assumptions!B123</f>
        <v>sens</v>
      </c>
      <c r="C116" s="300">
        <f>Assumptions!C123</f>
        <v>0</v>
      </c>
      <c r="D116" s="301">
        <f>Assumptions!G123</f>
        <v>0</v>
      </c>
      <c r="E116" s="301">
        <f>Assumptions!H123</f>
        <v>0</v>
      </c>
      <c r="G116" s="38" t="str">
        <f t="shared" si="21"/>
        <v>Option 4sens</v>
      </c>
      <c r="I116" s="31" cm="1">
        <f t="array" ref="I116">I$107+IF($C116&lt;&gt;0,SUMPRODUCT((I$108:I$109)*TRANSPOSE(($D116:$E116))),0)</f>
        <v>0</v>
      </c>
      <c r="J116" s="31" cm="1">
        <f t="array" ref="J116">J$107+IF($C116&lt;&gt;0,SUMPRODUCT((J$108:J$109)*TRANSPOSE(($D116:$E116))),0)</f>
        <v>0</v>
      </c>
      <c r="K116" s="31" cm="1">
        <f t="array" ref="K116">K$107+IF($C116&lt;&gt;0,SUMPRODUCT((K$108:K$109)*TRANSPOSE(($D116:$E116))),0)</f>
        <v>0</v>
      </c>
      <c r="L116" s="31" cm="1">
        <f t="array" ref="L116">L$107+IF($C116&lt;&gt;0,SUMPRODUCT((L$108:L$109)*TRANSPOSE(($D116:$E116))),0)</f>
        <v>0</v>
      </c>
      <c r="M116" s="31" cm="1">
        <f t="array" ref="M116">M$107+IF($C116&lt;&gt;0,SUMPRODUCT((M$108:M$109)*TRANSPOSE(($D116:$E116))),0)</f>
        <v>0</v>
      </c>
      <c r="N116" s="31" cm="1">
        <f t="array" ref="N116">N$107+IF($C116&lt;&gt;0,SUMPRODUCT((N$108:N$109)*TRANSPOSE(($D116:$E116))),0)</f>
        <v>0</v>
      </c>
      <c r="O116" s="31" cm="1">
        <f t="array" ref="O116">O$107+IF($C116&lt;&gt;0,SUMPRODUCT((O$108:O$109)*TRANSPOSE(($D116:$E116))),0)</f>
        <v>0</v>
      </c>
      <c r="P116" s="31" cm="1">
        <f t="array" ref="P116">P$107+IF($C116&lt;&gt;0,SUMPRODUCT((P$108:P$109)*TRANSPOSE(($D116:$E116))),0)</f>
        <v>0</v>
      </c>
      <c r="Q116" s="31" cm="1">
        <f t="array" ref="Q116">Q$107+IF($C116&lt;&gt;0,SUMPRODUCT((Q$108:Q$109)*TRANSPOSE(($D116:$E116))),0)</f>
        <v>0</v>
      </c>
      <c r="R116" s="31" cm="1">
        <f t="array" ref="R116">R$107+IF($C116&lt;&gt;0,SUMPRODUCT((R$108:R$109)*TRANSPOSE(($D116:$E116))),0)</f>
        <v>0</v>
      </c>
      <c r="S116" s="31" cm="1">
        <f t="array" ref="S116">S$107+IF($C116&lt;&gt;0,SUMPRODUCT((S$108:S$109)*TRANSPOSE(($D116:$E116))),0)</f>
        <v>0</v>
      </c>
      <c r="T116" s="31" cm="1">
        <f t="array" ref="T116">T$107+IF($C116&lt;&gt;0,SUMPRODUCT((T$108:T$109)*TRANSPOSE(($D116:$E116))),0)</f>
        <v>0</v>
      </c>
      <c r="U116" s="31" cm="1">
        <f t="array" ref="U116">U$107+IF($C116&lt;&gt;0,SUMPRODUCT((U$108:U$109)*TRANSPOSE(($D116:$E116))),0)</f>
        <v>0</v>
      </c>
      <c r="V116" s="31" cm="1">
        <f t="array" ref="V116">V$107+IF($C116&lt;&gt;0,SUMPRODUCT((V$108:V$109)*TRANSPOSE(($D116:$E116))),0)</f>
        <v>0</v>
      </c>
      <c r="W116" s="31" cm="1">
        <f t="array" ref="W116">W$107+IF($C116&lt;&gt;0,SUMPRODUCT((W$108:W$109)*TRANSPOSE(($D116:$E116))),0)</f>
        <v>0</v>
      </c>
      <c r="X116" s="31" cm="1">
        <f t="array" ref="X116">X$107+IF($C116&lt;&gt;0,SUMPRODUCT((X$108:X$109)*TRANSPOSE(($D116:$E116))),0)</f>
        <v>0</v>
      </c>
      <c r="Y116" s="31" cm="1">
        <f t="array" ref="Y116">Y$107+IF($C116&lt;&gt;0,SUMPRODUCT((Y$108:Y$109)*TRANSPOSE(($D116:$E116))),0)</f>
        <v>0</v>
      </c>
      <c r="Z116" s="31" cm="1">
        <f t="array" ref="Z116">Z$107+IF($C116&lt;&gt;0,SUMPRODUCT((Z$108:Z$109)*TRANSPOSE(($D116:$E116))),0)</f>
        <v>0</v>
      </c>
      <c r="AA116" s="31" cm="1">
        <f t="array" ref="AA116">AA$107+IF($C116&lt;&gt;0,SUMPRODUCT((AA$108:AA$109)*TRANSPOSE(($D116:$E116))),0)</f>
        <v>0</v>
      </c>
      <c r="AB116" s="31" cm="1">
        <f t="array" ref="AB116">AB$107+IF($C116&lt;&gt;0,SUMPRODUCT((AB$108:AB$109)*TRANSPOSE(($D116:$E116))),0)</f>
        <v>0</v>
      </c>
      <c r="AC116" s="31" cm="1">
        <f t="array" ref="AC116">AC$107+IF($C116&lt;&gt;0,SUMPRODUCT((AC$108:AC$109)*TRANSPOSE(($D116:$E116))),0)</f>
        <v>0</v>
      </c>
      <c r="AD116" s="31" cm="1">
        <f t="array" ref="AD116">AD$107+IF($C116&lt;&gt;0,SUMPRODUCT((AD$108:AD$109)*TRANSPOSE(($D116:$E116))),0)</f>
        <v>0</v>
      </c>
      <c r="AE116" s="31" cm="1">
        <f t="array" ref="AE116">AE$107+IF($C116&lt;&gt;0,SUMPRODUCT((AE$108:AE$109)*TRANSPOSE(($D116:$E116))),0)</f>
        <v>0</v>
      </c>
      <c r="AF116" s="31" cm="1">
        <f t="array" ref="AF116">AF$107+IF($C116&lt;&gt;0,SUMPRODUCT((AF$108:AF$109)*TRANSPOSE(($D116:$E116))),0)</f>
        <v>0</v>
      </c>
      <c r="AG116" s="31" cm="1">
        <f t="array" ref="AG116">AG$107+IF($C116&lt;&gt;0,SUMPRODUCT((AG$108:AG$109)*TRANSPOSE(($D116:$E116))),0)</f>
        <v>0</v>
      </c>
    </row>
    <row r="117" spans="1:33" x14ac:dyDescent="0.2">
      <c r="A117" s="1" t="str">
        <f>"sens"&amp;Assumptions!B124</f>
        <v>sens</v>
      </c>
      <c r="C117" s="300">
        <f>Assumptions!C124</f>
        <v>0</v>
      </c>
      <c r="D117" s="301">
        <f>Assumptions!G124</f>
        <v>0</v>
      </c>
      <c r="E117" s="301">
        <f>Assumptions!H124</f>
        <v>0</v>
      </c>
      <c r="G117" s="38" t="str">
        <f t="shared" si="21"/>
        <v>Option 4sens</v>
      </c>
      <c r="I117" s="31" cm="1">
        <f t="array" ref="I117">I$107+IF($C117&lt;&gt;0,SUMPRODUCT((I$108:I$109)*TRANSPOSE(($D117:$E117))),0)</f>
        <v>0</v>
      </c>
      <c r="J117" s="31" cm="1">
        <f t="array" ref="J117">J$107+IF($C117&lt;&gt;0,SUMPRODUCT((J$108:J$109)*TRANSPOSE(($D117:$E117))),0)</f>
        <v>0</v>
      </c>
      <c r="K117" s="31" cm="1">
        <f t="array" ref="K117">K$107+IF($C117&lt;&gt;0,SUMPRODUCT((K$108:K$109)*TRANSPOSE(($D117:$E117))),0)</f>
        <v>0</v>
      </c>
      <c r="L117" s="31" cm="1">
        <f t="array" ref="L117">L$107+IF($C117&lt;&gt;0,SUMPRODUCT((L$108:L$109)*TRANSPOSE(($D117:$E117))),0)</f>
        <v>0</v>
      </c>
      <c r="M117" s="31" cm="1">
        <f t="array" ref="M117">M$107+IF($C117&lt;&gt;0,SUMPRODUCT((M$108:M$109)*TRANSPOSE(($D117:$E117))),0)</f>
        <v>0</v>
      </c>
      <c r="N117" s="31" cm="1">
        <f t="array" ref="N117">N$107+IF($C117&lt;&gt;0,SUMPRODUCT((N$108:N$109)*TRANSPOSE(($D117:$E117))),0)</f>
        <v>0</v>
      </c>
      <c r="O117" s="31" cm="1">
        <f t="array" ref="O117">O$107+IF($C117&lt;&gt;0,SUMPRODUCT((O$108:O$109)*TRANSPOSE(($D117:$E117))),0)</f>
        <v>0</v>
      </c>
      <c r="P117" s="31" cm="1">
        <f t="array" ref="P117">P$107+IF($C117&lt;&gt;0,SUMPRODUCT((P$108:P$109)*TRANSPOSE(($D117:$E117))),0)</f>
        <v>0</v>
      </c>
      <c r="Q117" s="31" cm="1">
        <f t="array" ref="Q117">Q$107+IF($C117&lt;&gt;0,SUMPRODUCT((Q$108:Q$109)*TRANSPOSE(($D117:$E117))),0)</f>
        <v>0</v>
      </c>
      <c r="R117" s="31" cm="1">
        <f t="array" ref="R117">R$107+IF($C117&lt;&gt;0,SUMPRODUCT((R$108:R$109)*TRANSPOSE(($D117:$E117))),0)</f>
        <v>0</v>
      </c>
      <c r="S117" s="31" cm="1">
        <f t="array" ref="S117">S$107+IF($C117&lt;&gt;0,SUMPRODUCT((S$108:S$109)*TRANSPOSE(($D117:$E117))),0)</f>
        <v>0</v>
      </c>
      <c r="T117" s="31" cm="1">
        <f t="array" ref="T117">T$107+IF($C117&lt;&gt;0,SUMPRODUCT((T$108:T$109)*TRANSPOSE(($D117:$E117))),0)</f>
        <v>0</v>
      </c>
      <c r="U117" s="31" cm="1">
        <f t="array" ref="U117">U$107+IF($C117&lt;&gt;0,SUMPRODUCT((U$108:U$109)*TRANSPOSE(($D117:$E117))),0)</f>
        <v>0</v>
      </c>
      <c r="V117" s="31" cm="1">
        <f t="array" ref="V117">V$107+IF($C117&lt;&gt;0,SUMPRODUCT((V$108:V$109)*TRANSPOSE(($D117:$E117))),0)</f>
        <v>0</v>
      </c>
      <c r="W117" s="31" cm="1">
        <f t="array" ref="W117">W$107+IF($C117&lt;&gt;0,SUMPRODUCT((W$108:W$109)*TRANSPOSE(($D117:$E117))),0)</f>
        <v>0</v>
      </c>
      <c r="X117" s="31" cm="1">
        <f t="array" ref="X117">X$107+IF($C117&lt;&gt;0,SUMPRODUCT((X$108:X$109)*TRANSPOSE(($D117:$E117))),0)</f>
        <v>0</v>
      </c>
      <c r="Y117" s="31" cm="1">
        <f t="array" ref="Y117">Y$107+IF($C117&lt;&gt;0,SUMPRODUCT((Y$108:Y$109)*TRANSPOSE(($D117:$E117))),0)</f>
        <v>0</v>
      </c>
      <c r="Z117" s="31" cm="1">
        <f t="array" ref="Z117">Z$107+IF($C117&lt;&gt;0,SUMPRODUCT((Z$108:Z$109)*TRANSPOSE(($D117:$E117))),0)</f>
        <v>0</v>
      </c>
      <c r="AA117" s="31" cm="1">
        <f t="array" ref="AA117">AA$107+IF($C117&lt;&gt;0,SUMPRODUCT((AA$108:AA$109)*TRANSPOSE(($D117:$E117))),0)</f>
        <v>0</v>
      </c>
      <c r="AB117" s="31" cm="1">
        <f t="array" ref="AB117">AB$107+IF($C117&lt;&gt;0,SUMPRODUCT((AB$108:AB$109)*TRANSPOSE(($D117:$E117))),0)</f>
        <v>0</v>
      </c>
      <c r="AC117" s="31" cm="1">
        <f t="array" ref="AC117">AC$107+IF($C117&lt;&gt;0,SUMPRODUCT((AC$108:AC$109)*TRANSPOSE(($D117:$E117))),0)</f>
        <v>0</v>
      </c>
      <c r="AD117" s="31" cm="1">
        <f t="array" ref="AD117">AD$107+IF($C117&lt;&gt;0,SUMPRODUCT((AD$108:AD$109)*TRANSPOSE(($D117:$E117))),0)</f>
        <v>0</v>
      </c>
      <c r="AE117" s="31" cm="1">
        <f t="array" ref="AE117">AE$107+IF($C117&lt;&gt;0,SUMPRODUCT((AE$108:AE$109)*TRANSPOSE(($D117:$E117))),0)</f>
        <v>0</v>
      </c>
      <c r="AF117" s="31" cm="1">
        <f t="array" ref="AF117">AF$107+IF($C117&lt;&gt;0,SUMPRODUCT((AF$108:AF$109)*TRANSPOSE(($D117:$E117))),0)</f>
        <v>0</v>
      </c>
      <c r="AG117" s="31" cm="1">
        <f t="array" ref="AG117">AG$107+IF($C117&lt;&gt;0,SUMPRODUCT((AG$108:AG$109)*TRANSPOSE(($D117:$E117))),0)</f>
        <v>0</v>
      </c>
    </row>
    <row r="118" spans="1:33" x14ac:dyDescent="0.2">
      <c r="A118" s="1" t="str">
        <f>"sens"&amp;Assumptions!B125</f>
        <v>sens</v>
      </c>
      <c r="C118" s="300">
        <f>Assumptions!C125</f>
        <v>0</v>
      </c>
      <c r="D118" s="301">
        <f>Assumptions!G125</f>
        <v>0</v>
      </c>
      <c r="E118" s="301">
        <f>Assumptions!H125</f>
        <v>0</v>
      </c>
      <c r="G118" s="38" t="str">
        <f t="shared" si="21"/>
        <v>Option 4sens</v>
      </c>
      <c r="I118" s="31" cm="1">
        <f t="array" ref="I118">I$107+IF($C118&lt;&gt;0,SUMPRODUCT((I$108:I$109)*TRANSPOSE(($D118:$E118))),0)</f>
        <v>0</v>
      </c>
      <c r="J118" s="31" cm="1">
        <f t="array" ref="J118">J$107+IF($C118&lt;&gt;0,SUMPRODUCT((J$108:J$109)*TRANSPOSE(($D118:$E118))),0)</f>
        <v>0</v>
      </c>
      <c r="K118" s="31" cm="1">
        <f t="array" ref="K118">K$107+IF($C118&lt;&gt;0,SUMPRODUCT((K$108:K$109)*TRANSPOSE(($D118:$E118))),0)</f>
        <v>0</v>
      </c>
      <c r="L118" s="31" cm="1">
        <f t="array" ref="L118">L$107+IF($C118&lt;&gt;0,SUMPRODUCT((L$108:L$109)*TRANSPOSE(($D118:$E118))),0)</f>
        <v>0</v>
      </c>
      <c r="M118" s="31" cm="1">
        <f t="array" ref="M118">M$107+IF($C118&lt;&gt;0,SUMPRODUCT((M$108:M$109)*TRANSPOSE(($D118:$E118))),0)</f>
        <v>0</v>
      </c>
      <c r="N118" s="31" cm="1">
        <f t="array" ref="N118">N$107+IF($C118&lt;&gt;0,SUMPRODUCT((N$108:N$109)*TRANSPOSE(($D118:$E118))),0)</f>
        <v>0</v>
      </c>
      <c r="O118" s="31" cm="1">
        <f t="array" ref="O118">O$107+IF($C118&lt;&gt;0,SUMPRODUCT((O$108:O$109)*TRANSPOSE(($D118:$E118))),0)</f>
        <v>0</v>
      </c>
      <c r="P118" s="31" cm="1">
        <f t="array" ref="P118">P$107+IF($C118&lt;&gt;0,SUMPRODUCT((P$108:P$109)*TRANSPOSE(($D118:$E118))),0)</f>
        <v>0</v>
      </c>
      <c r="Q118" s="31" cm="1">
        <f t="array" ref="Q118">Q$107+IF($C118&lt;&gt;0,SUMPRODUCT((Q$108:Q$109)*TRANSPOSE(($D118:$E118))),0)</f>
        <v>0</v>
      </c>
      <c r="R118" s="31" cm="1">
        <f t="array" ref="R118">R$107+IF($C118&lt;&gt;0,SUMPRODUCT((R$108:R$109)*TRANSPOSE(($D118:$E118))),0)</f>
        <v>0</v>
      </c>
      <c r="S118" s="31" cm="1">
        <f t="array" ref="S118">S$107+IF($C118&lt;&gt;0,SUMPRODUCT((S$108:S$109)*TRANSPOSE(($D118:$E118))),0)</f>
        <v>0</v>
      </c>
      <c r="T118" s="31" cm="1">
        <f t="array" ref="T118">T$107+IF($C118&lt;&gt;0,SUMPRODUCT((T$108:T$109)*TRANSPOSE(($D118:$E118))),0)</f>
        <v>0</v>
      </c>
      <c r="U118" s="31" cm="1">
        <f t="array" ref="U118">U$107+IF($C118&lt;&gt;0,SUMPRODUCT((U$108:U$109)*TRANSPOSE(($D118:$E118))),0)</f>
        <v>0</v>
      </c>
      <c r="V118" s="31" cm="1">
        <f t="array" ref="V118">V$107+IF($C118&lt;&gt;0,SUMPRODUCT((V$108:V$109)*TRANSPOSE(($D118:$E118))),0)</f>
        <v>0</v>
      </c>
      <c r="W118" s="31" cm="1">
        <f t="array" ref="W118">W$107+IF($C118&lt;&gt;0,SUMPRODUCT((W$108:W$109)*TRANSPOSE(($D118:$E118))),0)</f>
        <v>0</v>
      </c>
      <c r="X118" s="31" cm="1">
        <f t="array" ref="X118">X$107+IF($C118&lt;&gt;0,SUMPRODUCT((X$108:X$109)*TRANSPOSE(($D118:$E118))),0)</f>
        <v>0</v>
      </c>
      <c r="Y118" s="31" cm="1">
        <f t="array" ref="Y118">Y$107+IF($C118&lt;&gt;0,SUMPRODUCT((Y$108:Y$109)*TRANSPOSE(($D118:$E118))),0)</f>
        <v>0</v>
      </c>
      <c r="Z118" s="31" cm="1">
        <f t="array" ref="Z118">Z$107+IF($C118&lt;&gt;0,SUMPRODUCT((Z$108:Z$109)*TRANSPOSE(($D118:$E118))),0)</f>
        <v>0</v>
      </c>
      <c r="AA118" s="31" cm="1">
        <f t="array" ref="AA118">AA$107+IF($C118&lt;&gt;0,SUMPRODUCT((AA$108:AA$109)*TRANSPOSE(($D118:$E118))),0)</f>
        <v>0</v>
      </c>
      <c r="AB118" s="31" cm="1">
        <f t="array" ref="AB118">AB$107+IF($C118&lt;&gt;0,SUMPRODUCT((AB$108:AB$109)*TRANSPOSE(($D118:$E118))),0)</f>
        <v>0</v>
      </c>
      <c r="AC118" s="31" cm="1">
        <f t="array" ref="AC118">AC$107+IF($C118&lt;&gt;0,SUMPRODUCT((AC$108:AC$109)*TRANSPOSE(($D118:$E118))),0)</f>
        <v>0</v>
      </c>
      <c r="AD118" s="31" cm="1">
        <f t="array" ref="AD118">AD$107+IF($C118&lt;&gt;0,SUMPRODUCT((AD$108:AD$109)*TRANSPOSE(($D118:$E118))),0)</f>
        <v>0</v>
      </c>
      <c r="AE118" s="31" cm="1">
        <f t="array" ref="AE118">AE$107+IF($C118&lt;&gt;0,SUMPRODUCT((AE$108:AE$109)*TRANSPOSE(($D118:$E118))),0)</f>
        <v>0</v>
      </c>
      <c r="AF118" s="31" cm="1">
        <f t="array" ref="AF118">AF$107+IF($C118&lt;&gt;0,SUMPRODUCT((AF$108:AF$109)*TRANSPOSE(($D118:$E118))),0)</f>
        <v>0</v>
      </c>
      <c r="AG118" s="31" cm="1">
        <f t="array" ref="AG118">AG$107+IF($C118&lt;&gt;0,SUMPRODUCT((AG$108:AG$109)*TRANSPOSE(($D118:$E118))),0)</f>
        <v>0</v>
      </c>
    </row>
  </sheetData>
  <conditionalFormatting sqref="E14:E16">
    <cfRule type="expression" dxfId="5" priority="53">
      <formula>AND(SUM($I14:$AB14)&lt;&gt;0, E14=0)</formula>
    </cfRule>
  </conditionalFormatting>
  <conditionalFormatting sqref="E29">
    <cfRule type="expression" dxfId="4" priority="1">
      <formula>AND(SUM($I$28:$AG$28)&gt;0, $E$29=0)</formula>
    </cfRule>
  </conditionalFormatting>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198" id="{17B125C1-0588-4495-B8F7-9B52E25BED85}">
            <xm:f>$A$4=Data!$C$8</xm:f>
            <x14:dxf>
              <font>
                <color theme="0" tint="-0.499984740745262"/>
              </font>
            </x14:dxf>
          </x14:cfRule>
          <xm:sqref>C3 A4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C94D8-0AAB-45B3-9A29-8CF3F90554FB}">
  <sheetPr codeName="Sheet14">
    <tabColor rgb="FF0099FF"/>
  </sheetPr>
  <dimension ref="A1:XER118"/>
  <sheetViews>
    <sheetView showGridLines="0" zoomScale="90" zoomScaleNormal="90" workbookViewId="0">
      <pane xSplit="7" ySplit="10" topLeftCell="H11" activePane="bottomRight" state="frozen"/>
      <selection activeCell="AF108" sqref="AF108"/>
      <selection pane="topRight" activeCell="AF108" sqref="AF108"/>
      <selection pane="bottomLeft" activeCell="AF108" sqref="AF108"/>
      <selection pane="bottomRight" activeCell="H11" sqref="H11"/>
    </sheetView>
  </sheetViews>
  <sheetFormatPr defaultColWidth="8" defaultRowHeight="12.75" outlineLevelRow="1" x14ac:dyDescent="0.2"/>
  <cols>
    <col min="1" max="1" width="5.5" style="1" customWidth="1"/>
    <col min="2" max="2" width="4.125" style="1" customWidth="1"/>
    <col min="3" max="3" width="35.625" style="1" customWidth="1"/>
    <col min="4" max="4" width="12.375" style="1" customWidth="1"/>
    <col min="5" max="5" width="12.5" style="1" customWidth="1"/>
    <col min="6" max="6" width="3.875" style="1" customWidth="1"/>
    <col min="7" max="7" width="9.875" style="1" customWidth="1"/>
    <col min="8" max="8" width="3.375" style="1" customWidth="1"/>
    <col min="9" max="33" width="12.125" style="1" customWidth="1"/>
    <col min="34" max="16384" width="8" style="1"/>
  </cols>
  <sheetData>
    <row r="1" spans="1:43" ht="18.75" x14ac:dyDescent="0.3">
      <c r="A1" s="15" t="str">
        <f>bus</f>
        <v>Powercor</v>
      </c>
      <c r="B1" s="15"/>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43" ht="18.75" x14ac:dyDescent="0.3">
      <c r="A2" s="56" t="str">
        <f>proj</f>
        <v>BAN003-BMH003 Tie upgrade</v>
      </c>
      <c r="B2" s="56"/>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43" ht="15.75" x14ac:dyDescent="0.25">
      <c r="A3" s="203" t="s">
        <v>190</v>
      </c>
      <c r="B3" s="5"/>
      <c r="C3" s="200">
        <f>INDEX(Assumptions!$E$14:$E$18, MATCH(A3,_xlfn.ANCHORARRAY( Assumptions!$C$14),0))</f>
        <v>0</v>
      </c>
    </row>
    <row r="4" spans="1:43" x14ac:dyDescent="0.2">
      <c r="A4" s="201" t="str">
        <f>(INDEX(Data!$D$9:$D$13, MATCH(A3, options,0)))</f>
        <v>Not used</v>
      </c>
      <c r="B4" s="187"/>
      <c r="C4" s="238" t="str">
        <f>IF(INDEX(Misc_calcs!$D$49:$D$67, MATCH(A3, Misc_calcs!$B$49:$B$67,0)), Misc_calcs!$B$70, "")</f>
        <v/>
      </c>
    </row>
    <row r="5" spans="1:43" hidden="1" outlineLevel="1" x14ac:dyDescent="0.2">
      <c r="C5" s="99"/>
      <c r="D5" s="98"/>
      <c r="E5" s="100"/>
      <c r="F5" s="100"/>
      <c r="G5" s="98"/>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row>
    <row r="6" spans="1:43" hidden="1" outlineLevel="1" x14ac:dyDescent="0.2">
      <c r="A6" s="98" t="str">
        <f>'Option1 (base case)'!A6</f>
        <v>Count</v>
      </c>
      <c r="B6" s="98"/>
      <c r="C6" s="99"/>
      <c r="D6" s="98"/>
      <c r="E6" s="100"/>
      <c r="F6" s="100"/>
      <c r="G6" s="98"/>
      <c r="H6" s="101"/>
      <c r="I6" s="101">
        <f>'Option1 (base case)'!I6</f>
        <v>1</v>
      </c>
      <c r="J6" s="101">
        <f>'Option1 (base case)'!J6</f>
        <v>2</v>
      </c>
      <c r="K6" s="101">
        <f>'Option1 (base case)'!K6</f>
        <v>3</v>
      </c>
      <c r="L6" s="101">
        <f>'Option1 (base case)'!L6</f>
        <v>4</v>
      </c>
      <c r="M6" s="101">
        <f>'Option1 (base case)'!M6</f>
        <v>5</v>
      </c>
      <c r="N6" s="101">
        <f>'Option1 (base case)'!N6</f>
        <v>6</v>
      </c>
      <c r="O6" s="101">
        <f>'Option1 (base case)'!O6</f>
        <v>7</v>
      </c>
      <c r="P6" s="101">
        <f>'Option1 (base case)'!P6</f>
        <v>8</v>
      </c>
      <c r="Q6" s="101">
        <f>'Option1 (base case)'!Q6</f>
        <v>9</v>
      </c>
      <c r="R6" s="101">
        <f>'Option1 (base case)'!R6</f>
        <v>10</v>
      </c>
      <c r="S6" s="101">
        <f>'Option1 (base case)'!S6</f>
        <v>11</v>
      </c>
      <c r="T6" s="101">
        <f>'Option1 (base case)'!T6</f>
        <v>12</v>
      </c>
      <c r="U6" s="101">
        <f>'Option1 (base case)'!U6</f>
        <v>13</v>
      </c>
      <c r="V6" s="101">
        <f>'Option1 (base case)'!V6</f>
        <v>14</v>
      </c>
      <c r="W6" s="101">
        <f>'Option1 (base case)'!W6</f>
        <v>15</v>
      </c>
      <c r="X6" s="101">
        <f>'Option1 (base case)'!X6</f>
        <v>16</v>
      </c>
      <c r="Y6" s="101">
        <f>'Option1 (base case)'!Y6</f>
        <v>17</v>
      </c>
      <c r="Z6" s="101">
        <f>'Option1 (base case)'!Z6</f>
        <v>18</v>
      </c>
      <c r="AA6" s="101">
        <f>'Option1 (base case)'!AA6</f>
        <v>19</v>
      </c>
      <c r="AB6" s="101">
        <f>'Option1 (base case)'!AB6</f>
        <v>20</v>
      </c>
      <c r="AC6" s="101">
        <f>'Option1 (base case)'!AC6</f>
        <v>21</v>
      </c>
      <c r="AD6" s="101">
        <f>'Option1 (base case)'!AD6</f>
        <v>22</v>
      </c>
      <c r="AE6" s="101">
        <f>'Option1 (base case)'!AE6</f>
        <v>23</v>
      </c>
      <c r="AF6" s="101">
        <f>'Option1 (base case)'!AF6</f>
        <v>24</v>
      </c>
      <c r="AG6" s="101">
        <f>'Option1 (base case)'!AG6</f>
        <v>25</v>
      </c>
    </row>
    <row r="7" spans="1:43" hidden="1" outlineLevel="1" x14ac:dyDescent="0.2">
      <c r="A7" s="98" t="str">
        <f>'Option1 (base case)'!A7</f>
        <v>Value of CO2 reductions</v>
      </c>
      <c r="B7" s="98"/>
      <c r="G7" s="160" t="s">
        <v>64</v>
      </c>
      <c r="I7" s="99">
        <f>'Option1 (base case)'!I7</f>
        <v>24.730486797759085</v>
      </c>
      <c r="J7" s="99">
        <f>'Option1 (base case)'!J7</f>
        <v>22.340740091772258</v>
      </c>
      <c r="K7" s="99">
        <f>'Option1 (base case)'!K7</f>
        <v>20.196329122153124</v>
      </c>
      <c r="L7" s="99">
        <f>'Option1 (base case)'!L7</f>
        <v>18.06294207659629</v>
      </c>
      <c r="M7" s="99">
        <f>'Option1 (base case)'!M7</f>
        <v>15.913397615084225</v>
      </c>
      <c r="N7" s="99">
        <f>'Option1 (base case)'!N7</f>
        <v>13.715069432539002</v>
      </c>
      <c r="O7" s="99">
        <f>'Option1 (base case)'!O7</f>
        <v>13.715069432539002</v>
      </c>
      <c r="P7" s="99">
        <f>'Option1 (base case)'!P7</f>
        <v>13.715069432539002</v>
      </c>
      <c r="Q7" s="99">
        <f>'Option1 (base case)'!Q7</f>
        <v>13.715069432539002</v>
      </c>
      <c r="R7" s="99">
        <f>'Option1 (base case)'!R7</f>
        <v>13.715069432539002</v>
      </c>
      <c r="S7" s="99">
        <f>'Option1 (base case)'!S7</f>
        <v>13.715069432539002</v>
      </c>
      <c r="T7" s="99">
        <f>'Option1 (base case)'!T7</f>
        <v>13.715069432539002</v>
      </c>
      <c r="U7" s="99">
        <f>'Option1 (base case)'!U7</f>
        <v>13.715069432539002</v>
      </c>
      <c r="V7" s="99">
        <f>'Option1 (base case)'!V7</f>
        <v>13.715069432539002</v>
      </c>
      <c r="W7" s="99">
        <f>'Option1 (base case)'!W7</f>
        <v>13.715069432539002</v>
      </c>
      <c r="X7" s="99">
        <f>'Option1 (base case)'!X7</f>
        <v>13.715069432539002</v>
      </c>
      <c r="Y7" s="99">
        <f>'Option1 (base case)'!Y7</f>
        <v>13.715069432539002</v>
      </c>
      <c r="Z7" s="99">
        <f>'Option1 (base case)'!Z7</f>
        <v>13.715069432539002</v>
      </c>
      <c r="AA7" s="99">
        <f>'Option1 (base case)'!AA7</f>
        <v>13.715069432539002</v>
      </c>
      <c r="AB7" s="99">
        <f>'Option1 (base case)'!AB7</f>
        <v>13.715069432539002</v>
      </c>
      <c r="AC7" s="99">
        <f>'Option1 (base case)'!AC7</f>
        <v>13.715069432539002</v>
      </c>
      <c r="AD7" s="99">
        <f>'Option1 (base case)'!AD7</f>
        <v>13.715069432539002</v>
      </c>
      <c r="AE7" s="99">
        <f>'Option1 (base case)'!AE7</f>
        <v>13.715069432539002</v>
      </c>
      <c r="AF7" s="99">
        <f>'Option1 (base case)'!AF7</f>
        <v>13.715069432539002</v>
      </c>
      <c r="AG7" s="99">
        <f>'Option1 (base case)'!AG7</f>
        <v>13.715069432539002</v>
      </c>
    </row>
    <row r="8" spans="1:43" ht="6.75" customHeight="1" collapsed="1" x14ac:dyDescent="0.2">
      <c r="C8" s="99"/>
      <c r="D8" s="98"/>
      <c r="E8" s="100"/>
      <c r="F8" s="100"/>
      <c r="G8" s="98"/>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row>
    <row r="9" spans="1:43" ht="15" x14ac:dyDescent="0.2">
      <c r="A9" s="18"/>
      <c r="B9" s="18"/>
      <c r="C9" s="18"/>
      <c r="D9" s="18"/>
      <c r="E9" s="18"/>
      <c r="F9" s="142"/>
      <c r="G9" s="18" t="s">
        <v>25</v>
      </c>
      <c r="H9" s="220"/>
      <c r="I9" s="17" t="str">
        <f>'Option1 (base case)'!I9</f>
        <v>2026-27</v>
      </c>
      <c r="J9" s="17" t="str">
        <f>'Option1 (base case)'!J9</f>
        <v>2027-28</v>
      </c>
      <c r="K9" s="17" t="str">
        <f>'Option1 (base case)'!K9</f>
        <v>2028-29</v>
      </c>
      <c r="L9" s="17" t="str">
        <f>'Option1 (base case)'!L9</f>
        <v>2029-30</v>
      </c>
      <c r="M9" s="17" t="str">
        <f>'Option1 (base case)'!M9</f>
        <v>2030-31</v>
      </c>
      <c r="N9" s="17" t="str">
        <f>'Option1 (base case)'!N9</f>
        <v>2031-32</v>
      </c>
      <c r="O9" s="17" t="str">
        <f>'Option1 (base case)'!O9</f>
        <v>2032-33</v>
      </c>
      <c r="P9" s="17" t="str">
        <f>'Option1 (base case)'!P9</f>
        <v>2033-34</v>
      </c>
      <c r="Q9" s="17" t="str">
        <f>'Option1 (base case)'!Q9</f>
        <v>2034-35</v>
      </c>
      <c r="R9" s="17" t="str">
        <f>'Option1 (base case)'!R9</f>
        <v>2035-36</v>
      </c>
      <c r="S9" s="17" t="str">
        <f>'Option1 (base case)'!S9</f>
        <v>2036-37</v>
      </c>
      <c r="T9" s="17" t="str">
        <f>'Option1 (base case)'!T9</f>
        <v>2037-38</v>
      </c>
      <c r="U9" s="17" t="str">
        <f>'Option1 (base case)'!U9</f>
        <v>2038-39</v>
      </c>
      <c r="V9" s="17" t="str">
        <f>'Option1 (base case)'!V9</f>
        <v>2039-40</v>
      </c>
      <c r="W9" s="17" t="str">
        <f>'Option1 (base case)'!W9</f>
        <v>2040-41</v>
      </c>
      <c r="X9" s="17" t="str">
        <f>'Option1 (base case)'!X9</f>
        <v>2041-42</v>
      </c>
      <c r="Y9" s="17" t="str">
        <f>'Option1 (base case)'!Y9</f>
        <v>2042-43</v>
      </c>
      <c r="Z9" s="17" t="str">
        <f>'Option1 (base case)'!Z9</f>
        <v>2043-44</v>
      </c>
      <c r="AA9" s="17" t="str">
        <f>'Option1 (base case)'!AA9</f>
        <v>2044-45</v>
      </c>
      <c r="AB9" s="17" t="str">
        <f>'Option1 (base case)'!AB9</f>
        <v>2045-46</v>
      </c>
      <c r="AC9" s="17" t="str">
        <f>'Option1 (base case)'!AC9</f>
        <v>2046-47</v>
      </c>
      <c r="AD9" s="17" t="str">
        <f>'Option1 (base case)'!AD9</f>
        <v>2047-48</v>
      </c>
      <c r="AE9" s="17" t="str">
        <f>'Option1 (base case)'!AE9</f>
        <v>2048-49</v>
      </c>
      <c r="AF9" s="17" t="str">
        <f>'Option1 (base case)'!AF9</f>
        <v>2049-50</v>
      </c>
      <c r="AG9" s="17" t="str">
        <f>'Option1 (base case)'!AG9</f>
        <v>2050-51</v>
      </c>
    </row>
    <row r="10" spans="1:43" ht="4.5" customHeight="1" x14ac:dyDescent="0.2">
      <c r="C10" s="3"/>
      <c r="D10" s="3"/>
      <c r="H10"/>
      <c r="I10"/>
      <c r="J10"/>
      <c r="K10"/>
      <c r="L10"/>
      <c r="M10"/>
      <c r="N10"/>
      <c r="O10"/>
      <c r="P10"/>
      <c r="Q10"/>
      <c r="R10"/>
      <c r="S10"/>
      <c r="T10"/>
      <c r="U10"/>
      <c r="V10"/>
      <c r="W10"/>
      <c r="X10"/>
      <c r="Y10"/>
      <c r="Z10"/>
      <c r="AA10"/>
      <c r="AB10"/>
      <c r="AC10"/>
      <c r="AD10"/>
      <c r="AE10"/>
      <c r="AF10"/>
      <c r="AG10"/>
    </row>
    <row r="11" spans="1:43" ht="15" x14ac:dyDescent="0.2">
      <c r="A11" s="89" t="s">
        <v>121</v>
      </c>
      <c r="B11" s="89"/>
      <c r="C11" s="90"/>
      <c r="D11" s="90"/>
      <c r="E11" s="90"/>
      <c r="F11" s="90"/>
      <c r="G11" s="204"/>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row>
    <row r="12" spans="1:43" x14ac:dyDescent="0.2">
      <c r="A12" s="3"/>
      <c r="B12" s="3"/>
      <c r="C12" s="3"/>
      <c r="D12" s="3"/>
      <c r="G12" s="205"/>
      <c r="AH12"/>
      <c r="AI12"/>
      <c r="AJ12"/>
      <c r="AK12"/>
    </row>
    <row r="13" spans="1:43" x14ac:dyDescent="0.2">
      <c r="C13" s="3" t="s">
        <v>17</v>
      </c>
      <c r="D13"/>
      <c r="E13" s="125" t="s">
        <v>70</v>
      </c>
      <c r="G13" s="206"/>
      <c r="H13"/>
      <c r="I13"/>
      <c r="J13"/>
      <c r="K13"/>
      <c r="L13"/>
      <c r="M13"/>
      <c r="N13"/>
      <c r="O13"/>
      <c r="P13"/>
      <c r="Q13"/>
      <c r="R13"/>
      <c r="S13"/>
      <c r="T13"/>
      <c r="U13"/>
      <c r="V13"/>
      <c r="W13"/>
      <c r="X13"/>
      <c r="Y13"/>
      <c r="Z13"/>
      <c r="AA13"/>
      <c r="AB13"/>
      <c r="AC13"/>
      <c r="AD13"/>
      <c r="AE13"/>
      <c r="AF13"/>
      <c r="AG13"/>
      <c r="AH13"/>
      <c r="AI13"/>
      <c r="AJ13"/>
      <c r="AK13"/>
      <c r="AL13"/>
      <c r="AM13"/>
      <c r="AN13"/>
      <c r="AO13"/>
      <c r="AP13"/>
      <c r="AQ13"/>
    </row>
    <row r="14" spans="1:43" x14ac:dyDescent="0.2">
      <c r="C14" s="57" t="s">
        <v>58</v>
      </c>
      <c r="D14"/>
      <c r="E14" s="148">
        <v>0</v>
      </c>
      <c r="G14" s="207">
        <f>input_dollars</f>
        <v>45291</v>
      </c>
      <c r="H14" s="149"/>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c r="AI14"/>
      <c r="AJ14"/>
      <c r="AK14"/>
      <c r="AL14"/>
      <c r="AM14"/>
      <c r="AN14"/>
      <c r="AO14"/>
      <c r="AP14"/>
      <c r="AQ14"/>
    </row>
    <row r="15" spans="1:43" x14ac:dyDescent="0.2">
      <c r="C15" s="57" t="s">
        <v>58</v>
      </c>
      <c r="D15"/>
      <c r="E15" s="148">
        <v>0</v>
      </c>
      <c r="G15" s="207">
        <f>input_dollars</f>
        <v>45291</v>
      </c>
      <c r="H15" s="2"/>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c r="AI15"/>
      <c r="AJ15"/>
      <c r="AK15"/>
      <c r="AL15"/>
      <c r="AM15"/>
      <c r="AN15"/>
      <c r="AO15"/>
      <c r="AP15"/>
      <c r="AQ15"/>
    </row>
    <row r="16" spans="1:43" x14ac:dyDescent="0.2">
      <c r="C16" s="57" t="s">
        <v>58</v>
      </c>
      <c r="D16"/>
      <c r="E16" s="148">
        <v>0</v>
      </c>
      <c r="G16" s="207">
        <f>input_dollars</f>
        <v>45291</v>
      </c>
      <c r="H16" s="2"/>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c r="AI16"/>
      <c r="AJ16"/>
      <c r="AK16"/>
      <c r="AL16"/>
      <c r="AM16"/>
      <c r="AN16"/>
      <c r="AO16"/>
      <c r="AP16"/>
      <c r="AQ16"/>
    </row>
    <row r="17" spans="1:43" x14ac:dyDescent="0.2">
      <c r="C17" s="1" t="s">
        <v>30</v>
      </c>
      <c r="G17" s="207">
        <f>input_dollars</f>
        <v>45291</v>
      </c>
      <c r="H17" s="107"/>
      <c r="I17" s="106">
        <f t="shared" ref="I17:Q17" si="0">SUM(I14:I16)</f>
        <v>0</v>
      </c>
      <c r="J17" s="106">
        <f t="shared" si="0"/>
        <v>0</v>
      </c>
      <c r="K17" s="106">
        <f>SUM(K14:K16)</f>
        <v>0</v>
      </c>
      <c r="L17" s="106">
        <f t="shared" si="0"/>
        <v>0</v>
      </c>
      <c r="M17" s="106">
        <f t="shared" si="0"/>
        <v>0</v>
      </c>
      <c r="N17" s="106">
        <f t="shared" si="0"/>
        <v>0</v>
      </c>
      <c r="O17" s="106">
        <f t="shared" si="0"/>
        <v>0</v>
      </c>
      <c r="P17" s="106">
        <f t="shared" si="0"/>
        <v>0</v>
      </c>
      <c r="Q17" s="106">
        <f t="shared" si="0"/>
        <v>0</v>
      </c>
      <c r="R17" s="106">
        <f t="shared" ref="R17:AG17" si="1">SUM(R14:R16)</f>
        <v>0</v>
      </c>
      <c r="S17" s="106">
        <f t="shared" si="1"/>
        <v>0</v>
      </c>
      <c r="T17" s="106">
        <f t="shared" si="1"/>
        <v>0</v>
      </c>
      <c r="U17" s="106">
        <f t="shared" si="1"/>
        <v>0</v>
      </c>
      <c r="V17" s="106">
        <f t="shared" si="1"/>
        <v>0</v>
      </c>
      <c r="W17" s="106">
        <f t="shared" si="1"/>
        <v>0</v>
      </c>
      <c r="X17" s="106">
        <f t="shared" si="1"/>
        <v>0</v>
      </c>
      <c r="Y17" s="106">
        <f t="shared" si="1"/>
        <v>0</v>
      </c>
      <c r="Z17" s="106">
        <f t="shared" si="1"/>
        <v>0</v>
      </c>
      <c r="AA17" s="106">
        <f t="shared" si="1"/>
        <v>0</v>
      </c>
      <c r="AB17" s="106">
        <f t="shared" si="1"/>
        <v>0</v>
      </c>
      <c r="AC17" s="106">
        <f t="shared" si="1"/>
        <v>0</v>
      </c>
      <c r="AD17" s="106">
        <f t="shared" si="1"/>
        <v>0</v>
      </c>
      <c r="AE17" s="106">
        <f t="shared" si="1"/>
        <v>0</v>
      </c>
      <c r="AF17" s="106">
        <f t="shared" si="1"/>
        <v>0</v>
      </c>
      <c r="AG17" s="106">
        <f t="shared" si="1"/>
        <v>0</v>
      </c>
      <c r="AH17"/>
      <c r="AI17"/>
      <c r="AJ17"/>
      <c r="AK17"/>
    </row>
    <row r="18" spans="1:43" x14ac:dyDescent="0.2">
      <c r="C18"/>
      <c r="D18"/>
      <c r="E18"/>
      <c r="G18" s="206"/>
      <c r="H18"/>
      <c r="I18"/>
      <c r="J18"/>
      <c r="K18"/>
      <c r="L18"/>
      <c r="M18"/>
      <c r="N18"/>
      <c r="O18"/>
      <c r="P18"/>
      <c r="Q18"/>
      <c r="R18"/>
      <c r="S18"/>
      <c r="T18"/>
      <c r="U18"/>
      <c r="V18"/>
      <c r="W18"/>
      <c r="X18"/>
      <c r="Y18"/>
      <c r="Z18"/>
      <c r="AA18"/>
      <c r="AB18"/>
      <c r="AC18"/>
      <c r="AD18"/>
      <c r="AE18"/>
      <c r="AF18"/>
      <c r="AG18"/>
      <c r="AH18"/>
      <c r="AI18"/>
      <c r="AJ18"/>
      <c r="AK18"/>
      <c r="AL18"/>
      <c r="AM18"/>
      <c r="AN18"/>
      <c r="AO18"/>
      <c r="AP18"/>
      <c r="AQ18"/>
    </row>
    <row r="19" spans="1:43" x14ac:dyDescent="0.2">
      <c r="C19" s="1" t="s">
        <v>31</v>
      </c>
      <c r="D19"/>
      <c r="E19"/>
      <c r="F19" s="107"/>
      <c r="G19" s="207">
        <f>input_dollars</f>
        <v>45291</v>
      </c>
      <c r="H19" s="107"/>
      <c r="I19" s="32">
        <v>0</v>
      </c>
      <c r="J19" s="32">
        <v>0</v>
      </c>
      <c r="K19" s="32">
        <v>0</v>
      </c>
      <c r="L19" s="32">
        <v>0</v>
      </c>
      <c r="M19" s="32">
        <v>0</v>
      </c>
      <c r="N19" s="32">
        <v>0</v>
      </c>
      <c r="O19" s="32">
        <v>0</v>
      </c>
      <c r="P19" s="32">
        <v>0</v>
      </c>
      <c r="Q19" s="32">
        <v>0</v>
      </c>
      <c r="R19" s="136">
        <v>0</v>
      </c>
      <c r="S19" s="136">
        <v>0</v>
      </c>
      <c r="T19" s="136">
        <v>0</v>
      </c>
      <c r="U19" s="136">
        <v>0</v>
      </c>
      <c r="V19" s="136">
        <v>0</v>
      </c>
      <c r="W19" s="136">
        <v>0</v>
      </c>
      <c r="X19" s="136">
        <v>0</v>
      </c>
      <c r="Y19" s="136">
        <v>0</v>
      </c>
      <c r="Z19" s="136">
        <v>0</v>
      </c>
      <c r="AA19" s="136">
        <v>0</v>
      </c>
      <c r="AB19" s="136">
        <v>0</v>
      </c>
      <c r="AC19" s="136">
        <v>0</v>
      </c>
      <c r="AD19" s="136">
        <v>0</v>
      </c>
      <c r="AE19" s="136">
        <v>0</v>
      </c>
      <c r="AF19" s="136">
        <v>0</v>
      </c>
      <c r="AG19" s="136">
        <v>0</v>
      </c>
      <c r="AH19"/>
      <c r="AI19"/>
      <c r="AJ19"/>
      <c r="AK19"/>
    </row>
    <row r="20" spans="1:43" x14ac:dyDescent="0.2">
      <c r="G20" s="205"/>
      <c r="AH20"/>
      <c r="AI20"/>
      <c r="AJ20"/>
      <c r="AK20"/>
    </row>
    <row r="21" spans="1:43" x14ac:dyDescent="0.2">
      <c r="C21"/>
      <c r="D21"/>
      <c r="E21"/>
      <c r="G21" s="206"/>
      <c r="H21"/>
      <c r="I21"/>
      <c r="J21"/>
      <c r="K21"/>
      <c r="L21"/>
      <c r="M21"/>
      <c r="N21"/>
      <c r="O21"/>
      <c r="P21"/>
      <c r="Q21"/>
      <c r="R21"/>
      <c r="S21"/>
      <c r="T21"/>
      <c r="U21"/>
      <c r="V21"/>
      <c r="W21"/>
      <c r="X21"/>
      <c r="Y21"/>
      <c r="Z21"/>
      <c r="AA21"/>
      <c r="AB21"/>
      <c r="AC21"/>
      <c r="AD21"/>
      <c r="AE21"/>
      <c r="AF21"/>
      <c r="AG21"/>
      <c r="AH21"/>
      <c r="AI21"/>
      <c r="AJ21"/>
      <c r="AK21"/>
      <c r="AL21"/>
      <c r="AM21"/>
      <c r="AN21"/>
      <c r="AO21"/>
      <c r="AP21"/>
      <c r="AQ21"/>
    </row>
    <row r="22" spans="1:43" ht="15" x14ac:dyDescent="0.2">
      <c r="A22" s="89" t="s">
        <v>156</v>
      </c>
      <c r="B22" s="89"/>
      <c r="C22" s="89"/>
      <c r="D22" s="89"/>
      <c r="E22" s="89"/>
      <c r="F22" s="89"/>
      <c r="G22" s="204"/>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c r="AI22"/>
      <c r="AJ22"/>
      <c r="AK22"/>
      <c r="AL22"/>
      <c r="AM22"/>
      <c r="AN22"/>
      <c r="AO22"/>
      <c r="AP22"/>
      <c r="AQ22"/>
    </row>
    <row r="23" spans="1:43" ht="12.75" customHeight="1" x14ac:dyDescent="0.2">
      <c r="A23" s="111"/>
      <c r="B23" s="111"/>
      <c r="C23" s="111"/>
      <c r="D23" s="111"/>
      <c r="E23" s="111"/>
      <c r="F23" s="111"/>
      <c r="G23" s="208"/>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c r="AI23"/>
      <c r="AJ23"/>
      <c r="AK23"/>
      <c r="AL23"/>
      <c r="AM23"/>
      <c r="AN23"/>
      <c r="AO23"/>
      <c r="AP23"/>
      <c r="AQ23"/>
    </row>
    <row r="24" spans="1:43" ht="12.75" customHeight="1" x14ac:dyDescent="0.2">
      <c r="A24" s="111"/>
      <c r="B24" s="111"/>
      <c r="C24" s="1" t="s">
        <v>157</v>
      </c>
      <c r="D24" s="111"/>
      <c r="E24" s="111"/>
      <c r="F24" s="111"/>
      <c r="G24" s="208"/>
      <c r="H24" s="111"/>
      <c r="I24" s="169">
        <v>0</v>
      </c>
      <c r="J24" s="169">
        <v>0</v>
      </c>
      <c r="K24" s="169">
        <v>0</v>
      </c>
      <c r="L24" s="169">
        <v>0</v>
      </c>
      <c r="M24" s="169">
        <v>0</v>
      </c>
      <c r="N24" s="169">
        <v>0</v>
      </c>
      <c r="O24" s="169">
        <v>0</v>
      </c>
      <c r="P24" s="169">
        <v>0</v>
      </c>
      <c r="Q24" s="169">
        <v>0</v>
      </c>
      <c r="R24" s="169">
        <v>0</v>
      </c>
      <c r="S24" s="169">
        <v>0</v>
      </c>
      <c r="T24" s="169">
        <v>0</v>
      </c>
      <c r="U24" s="169">
        <v>0</v>
      </c>
      <c r="V24" s="169">
        <v>0</v>
      </c>
      <c r="W24" s="169">
        <v>0</v>
      </c>
      <c r="X24" s="169">
        <v>0</v>
      </c>
      <c r="Y24" s="169">
        <v>0</v>
      </c>
      <c r="Z24" s="169">
        <v>0</v>
      </c>
      <c r="AA24" s="169">
        <v>0</v>
      </c>
      <c r="AB24" s="169">
        <v>0</v>
      </c>
      <c r="AC24" s="169">
        <v>0</v>
      </c>
      <c r="AD24" s="169">
        <v>0</v>
      </c>
      <c r="AE24" s="169">
        <v>0</v>
      </c>
      <c r="AF24" s="169">
        <v>0</v>
      </c>
      <c r="AG24" s="169">
        <v>0</v>
      </c>
      <c r="AH24"/>
      <c r="AI24"/>
      <c r="AJ24"/>
      <c r="AK24"/>
      <c r="AL24"/>
      <c r="AM24"/>
      <c r="AN24"/>
      <c r="AO24"/>
      <c r="AP24"/>
      <c r="AQ24"/>
    </row>
    <row r="25" spans="1:43" ht="12.75" customHeight="1" x14ac:dyDescent="0.2">
      <c r="A25" s="111"/>
      <c r="B25" s="111"/>
      <c r="C25" s="1" t="s">
        <v>158</v>
      </c>
      <c r="D25" s="208"/>
      <c r="E25" s="111"/>
      <c r="F25" s="111"/>
      <c r="G25" s="208"/>
      <c r="H25" s="111"/>
      <c r="I25" s="169">
        <v>0</v>
      </c>
      <c r="J25" s="169">
        <v>0</v>
      </c>
      <c r="K25" s="169">
        <v>0</v>
      </c>
      <c r="L25" s="169">
        <v>0</v>
      </c>
      <c r="M25" s="169">
        <v>0</v>
      </c>
      <c r="N25" s="169">
        <v>0</v>
      </c>
      <c r="O25" s="169">
        <v>0</v>
      </c>
      <c r="P25" s="169">
        <v>0</v>
      </c>
      <c r="Q25" s="169">
        <v>0</v>
      </c>
      <c r="R25" s="169">
        <v>0</v>
      </c>
      <c r="S25" s="169">
        <v>0</v>
      </c>
      <c r="T25" s="169">
        <v>0</v>
      </c>
      <c r="U25" s="169">
        <v>0</v>
      </c>
      <c r="V25" s="169">
        <v>0</v>
      </c>
      <c r="W25" s="169">
        <v>0</v>
      </c>
      <c r="X25" s="169">
        <v>0</v>
      </c>
      <c r="Y25" s="169">
        <v>0</v>
      </c>
      <c r="Z25" s="169">
        <v>0</v>
      </c>
      <c r="AA25" s="169">
        <v>0</v>
      </c>
      <c r="AB25" s="169">
        <v>0</v>
      </c>
      <c r="AC25" s="169">
        <v>0</v>
      </c>
      <c r="AD25" s="169">
        <v>0</v>
      </c>
      <c r="AE25" s="169">
        <v>0</v>
      </c>
      <c r="AF25" s="169">
        <v>0</v>
      </c>
      <c r="AG25" s="169">
        <v>0</v>
      </c>
      <c r="AH25"/>
      <c r="AI25"/>
      <c r="AJ25"/>
      <c r="AK25"/>
      <c r="AL25"/>
      <c r="AM25"/>
      <c r="AN25"/>
      <c r="AO25"/>
      <c r="AP25"/>
      <c r="AQ25"/>
    </row>
    <row r="26" spans="1:43" ht="12.75" customHeight="1" x14ac:dyDescent="0.2">
      <c r="A26" s="111"/>
      <c r="B26" s="111"/>
      <c r="C26" s="111"/>
      <c r="D26" s="208"/>
      <c r="E26" s="111"/>
      <c r="F26" s="111"/>
      <c r="G26" s="208"/>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c r="AI26"/>
      <c r="AJ26"/>
      <c r="AK26"/>
      <c r="AL26"/>
      <c r="AM26"/>
      <c r="AN26"/>
      <c r="AO26"/>
      <c r="AP26"/>
      <c r="AQ26"/>
    </row>
    <row r="27" spans="1:43" ht="12.75" customHeight="1" x14ac:dyDescent="0.2">
      <c r="A27" s="111"/>
      <c r="B27" s="111"/>
      <c r="C27" s="111"/>
      <c r="D27" s="208"/>
      <c r="E27" s="111"/>
      <c r="F27" s="111"/>
      <c r="G27" s="208"/>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c r="AI27"/>
      <c r="AJ27"/>
      <c r="AK27"/>
      <c r="AL27"/>
      <c r="AM27"/>
      <c r="AN27"/>
      <c r="AO27"/>
      <c r="AP27"/>
      <c r="AQ27"/>
    </row>
    <row r="28" spans="1:43" x14ac:dyDescent="0.2">
      <c r="C28" s="1" t="s">
        <v>124</v>
      </c>
      <c r="D28" s="205"/>
      <c r="E28"/>
      <c r="G28" s="207" t="s">
        <v>40</v>
      </c>
      <c r="H28"/>
      <c r="I28" s="168">
        <v>0</v>
      </c>
      <c r="J28" s="168">
        <v>0</v>
      </c>
      <c r="K28" s="168">
        <v>0</v>
      </c>
      <c r="L28" s="168">
        <v>0</v>
      </c>
      <c r="M28" s="168">
        <v>0</v>
      </c>
      <c r="N28" s="168">
        <v>0</v>
      </c>
      <c r="O28" s="168">
        <v>0</v>
      </c>
      <c r="P28" s="168">
        <v>0</v>
      </c>
      <c r="Q28" s="168">
        <v>0</v>
      </c>
      <c r="R28" s="168">
        <v>0</v>
      </c>
      <c r="S28" s="168">
        <v>0</v>
      </c>
      <c r="T28" s="168">
        <v>0</v>
      </c>
      <c r="U28" s="168">
        <v>0</v>
      </c>
      <c r="V28" s="168">
        <v>0</v>
      </c>
      <c r="W28" s="168">
        <v>0</v>
      </c>
      <c r="X28" s="168">
        <v>0</v>
      </c>
      <c r="Y28" s="168">
        <v>0</v>
      </c>
      <c r="Z28" s="168">
        <v>0</v>
      </c>
      <c r="AA28" s="168">
        <v>0</v>
      </c>
      <c r="AB28" s="168">
        <v>0</v>
      </c>
      <c r="AC28" s="168">
        <v>0</v>
      </c>
      <c r="AD28" s="168">
        <v>0</v>
      </c>
      <c r="AE28" s="168">
        <v>0</v>
      </c>
      <c r="AF28" s="168">
        <v>0</v>
      </c>
      <c r="AG28" s="168">
        <v>0</v>
      </c>
      <c r="AH28"/>
      <c r="AI28"/>
      <c r="AJ28"/>
      <c r="AK28"/>
      <c r="AL28"/>
      <c r="AM28"/>
      <c r="AN28"/>
      <c r="AO28"/>
      <c r="AP28"/>
      <c r="AQ28"/>
    </row>
    <row r="29" spans="1:43" x14ac:dyDescent="0.2">
      <c r="C29" s="1" t="s">
        <v>125</v>
      </c>
      <c r="D29" s="205" t="s">
        <v>64</v>
      </c>
      <c r="E29" s="112">
        <f>Assumptions!G43*vcr_esc</f>
        <v>44753.327047371298</v>
      </c>
      <c r="F29" s="238" t="str">
        <f>IF(AND(SUM(I28:AG28)&lt;&gt;0, E29=0), "!", "")</f>
        <v/>
      </c>
      <c r="G29" s="207">
        <f>input_dollars</f>
        <v>45291</v>
      </c>
      <c r="H29"/>
      <c r="I29" s="297">
        <f>I28*$E$29</f>
        <v>0</v>
      </c>
      <c r="J29" s="297">
        <f t="shared" ref="J29:AG29" si="2">J28*$E$29</f>
        <v>0</v>
      </c>
      <c r="K29" s="297">
        <f t="shared" si="2"/>
        <v>0</v>
      </c>
      <c r="L29" s="297">
        <f t="shared" si="2"/>
        <v>0</v>
      </c>
      <c r="M29" s="297">
        <f t="shared" si="2"/>
        <v>0</v>
      </c>
      <c r="N29" s="297">
        <f t="shared" si="2"/>
        <v>0</v>
      </c>
      <c r="O29" s="297">
        <f t="shared" si="2"/>
        <v>0</v>
      </c>
      <c r="P29" s="297">
        <f t="shared" si="2"/>
        <v>0</v>
      </c>
      <c r="Q29" s="297">
        <f t="shared" si="2"/>
        <v>0</v>
      </c>
      <c r="R29" s="297">
        <f t="shared" si="2"/>
        <v>0</v>
      </c>
      <c r="S29" s="297">
        <f t="shared" si="2"/>
        <v>0</v>
      </c>
      <c r="T29" s="297">
        <f t="shared" si="2"/>
        <v>0</v>
      </c>
      <c r="U29" s="297">
        <f t="shared" si="2"/>
        <v>0</v>
      </c>
      <c r="V29" s="297">
        <f t="shared" si="2"/>
        <v>0</v>
      </c>
      <c r="W29" s="297">
        <f t="shared" si="2"/>
        <v>0</v>
      </c>
      <c r="X29" s="297">
        <f t="shared" si="2"/>
        <v>0</v>
      </c>
      <c r="Y29" s="297">
        <f t="shared" si="2"/>
        <v>0</v>
      </c>
      <c r="Z29" s="297">
        <f t="shared" si="2"/>
        <v>0</v>
      </c>
      <c r="AA29" s="297">
        <f t="shared" si="2"/>
        <v>0</v>
      </c>
      <c r="AB29" s="297">
        <f t="shared" si="2"/>
        <v>0</v>
      </c>
      <c r="AC29" s="297">
        <f t="shared" si="2"/>
        <v>0</v>
      </c>
      <c r="AD29" s="297">
        <f t="shared" si="2"/>
        <v>0</v>
      </c>
      <c r="AE29" s="297">
        <f t="shared" si="2"/>
        <v>0</v>
      </c>
      <c r="AF29" s="297">
        <f t="shared" si="2"/>
        <v>0</v>
      </c>
      <c r="AG29" s="297">
        <f t="shared" si="2"/>
        <v>0</v>
      </c>
      <c r="AH29"/>
      <c r="AI29"/>
      <c r="AJ29"/>
      <c r="AK29"/>
      <c r="AL29"/>
      <c r="AM29"/>
      <c r="AN29"/>
      <c r="AO29"/>
      <c r="AP29"/>
      <c r="AQ29"/>
    </row>
    <row r="30" spans="1:43" x14ac:dyDescent="0.2">
      <c r="D30" s="206"/>
      <c r="E30"/>
      <c r="G30" s="207"/>
      <c r="H30"/>
      <c r="I30"/>
      <c r="J30"/>
      <c r="K30"/>
      <c r="L30"/>
      <c r="M30"/>
      <c r="N30"/>
      <c r="O30"/>
      <c r="P30"/>
      <c r="Q30"/>
      <c r="R30"/>
      <c r="S30"/>
      <c r="T30"/>
      <c r="U30"/>
      <c r="V30"/>
      <c r="W30"/>
      <c r="X30"/>
      <c r="Y30"/>
      <c r="Z30"/>
      <c r="AA30"/>
      <c r="AB30"/>
      <c r="AC30"/>
      <c r="AD30"/>
      <c r="AE30"/>
      <c r="AF30"/>
      <c r="AG30"/>
      <c r="AH30"/>
      <c r="AI30"/>
      <c r="AJ30"/>
      <c r="AK30"/>
      <c r="AL30"/>
      <c r="AM30"/>
      <c r="AN30"/>
      <c r="AO30"/>
      <c r="AP30"/>
      <c r="AQ30"/>
    </row>
    <row r="31" spans="1:43" x14ac:dyDescent="0.2">
      <c r="C31" s="1" t="s">
        <v>115</v>
      </c>
      <c r="D31" s="205" t="s">
        <v>211</v>
      </c>
      <c r="G31" s="207">
        <f>input_dollars</f>
        <v>45291</v>
      </c>
      <c r="H31" s="149"/>
      <c r="I31" s="170" cm="1">
        <f t="array" ref="I31">SUMPRODUCT((Assumptions!$H$78:$H$79)*(Assumptions!$G$78:$G$79)*(Assumptions!$I$78:$I$79)*(I$24:I$25))</f>
        <v>0</v>
      </c>
      <c r="J31" s="170" cm="1">
        <f t="array" ref="J31">SUMPRODUCT((Assumptions!$H$78:$H$79)*(Assumptions!$G$78:$G$79)*(Assumptions!$I$78:$I$79)*(J$24:J$25))</f>
        <v>0</v>
      </c>
      <c r="K31" s="170" cm="1">
        <f t="array" ref="K31">SUMPRODUCT((Assumptions!$H$78:$H$79)*(Assumptions!$G$78:$G$79)*(Assumptions!$I$78:$I$79)*(K$24:K$25))</f>
        <v>0</v>
      </c>
      <c r="L31" s="170" cm="1">
        <f t="array" ref="L31">SUMPRODUCT((Assumptions!$H$78:$H$79)*(Assumptions!$G$78:$G$79)*(Assumptions!$I$78:$I$79)*(L$24:L$25))</f>
        <v>0</v>
      </c>
      <c r="M31" s="170" cm="1">
        <f t="array" ref="M31">SUMPRODUCT((Assumptions!$H$78:$H$79)*(Assumptions!$G$78:$G$79)*(Assumptions!$I$78:$I$79)*(M$24:M$25))</f>
        <v>0</v>
      </c>
      <c r="N31" s="170" cm="1">
        <f t="array" ref="N31">SUMPRODUCT((Assumptions!$H$78:$H$79)*(Assumptions!$G$78:$G$79)*(Assumptions!$I$78:$I$79)*(N$24:N$25))</f>
        <v>0</v>
      </c>
      <c r="O31" s="170" cm="1">
        <f t="array" ref="O31">SUMPRODUCT((Assumptions!$H$78:$H$79)*(Assumptions!$G$78:$G$79)*(Assumptions!$I$78:$I$79)*(O$24:O$25))</f>
        <v>0</v>
      </c>
      <c r="P31" s="170" cm="1">
        <f t="array" ref="P31">SUMPRODUCT((Assumptions!$H$78:$H$79)*(Assumptions!$G$78:$G$79)*(Assumptions!$I$78:$I$79)*(P$24:P$25))</f>
        <v>0</v>
      </c>
      <c r="Q31" s="170" cm="1">
        <f t="array" ref="Q31">SUMPRODUCT((Assumptions!$H$78:$H$79)*(Assumptions!$G$78:$G$79)*(Assumptions!$I$78:$I$79)*(Q$24:Q$25))</f>
        <v>0</v>
      </c>
      <c r="R31" s="170" cm="1">
        <f t="array" ref="R31">SUMPRODUCT((Assumptions!$H$78:$H$79)*(Assumptions!$G$78:$G$79)*(Assumptions!$I$78:$I$79)*(R$24:R$25))</f>
        <v>0</v>
      </c>
      <c r="S31" s="170" cm="1">
        <f t="array" ref="S31">SUMPRODUCT((Assumptions!$H$78:$H$79)*(Assumptions!$G$78:$G$79)*(Assumptions!$I$78:$I$79)*(S$24:S$25))</f>
        <v>0</v>
      </c>
      <c r="T31" s="170" cm="1">
        <f t="array" ref="T31">SUMPRODUCT((Assumptions!$H$78:$H$79)*(Assumptions!$G$78:$G$79)*(Assumptions!$I$78:$I$79)*(T$24:T$25))</f>
        <v>0</v>
      </c>
      <c r="U31" s="170" cm="1">
        <f t="array" ref="U31">SUMPRODUCT((Assumptions!$H$78:$H$79)*(Assumptions!$G$78:$G$79)*(Assumptions!$I$78:$I$79)*(U$24:U$25))</f>
        <v>0</v>
      </c>
      <c r="V31" s="170" cm="1">
        <f t="array" ref="V31">SUMPRODUCT((Assumptions!$H$78:$H$79)*(Assumptions!$G$78:$G$79)*(Assumptions!$I$78:$I$79)*(V$24:V$25))</f>
        <v>0</v>
      </c>
      <c r="W31" s="170" cm="1">
        <f t="array" ref="W31">SUMPRODUCT((Assumptions!$H$78:$H$79)*(Assumptions!$G$78:$G$79)*(Assumptions!$I$78:$I$79)*(W$24:W$25))</f>
        <v>0</v>
      </c>
      <c r="X31" s="170" cm="1">
        <f t="array" ref="X31">SUMPRODUCT((Assumptions!$H$78:$H$79)*(Assumptions!$G$78:$G$79)*(Assumptions!$I$78:$I$79)*(X$24:X$25))</f>
        <v>0</v>
      </c>
      <c r="Y31" s="170" cm="1">
        <f t="array" ref="Y31">SUMPRODUCT((Assumptions!$H$78:$H$79)*(Assumptions!$G$78:$G$79)*(Assumptions!$I$78:$I$79)*(Y$24:Y$25))</f>
        <v>0</v>
      </c>
      <c r="Z31" s="170" cm="1">
        <f t="array" ref="Z31">SUMPRODUCT((Assumptions!$H$78:$H$79)*(Assumptions!$G$78:$G$79)*(Assumptions!$I$78:$I$79)*(Z$24:Z$25))</f>
        <v>0</v>
      </c>
      <c r="AA31" s="170" cm="1">
        <f t="array" ref="AA31">SUMPRODUCT((Assumptions!$H$78:$H$79)*(Assumptions!$G$78:$G$79)*(Assumptions!$I$78:$I$79)*(AA$24:AA$25))</f>
        <v>0</v>
      </c>
      <c r="AB31" s="170" cm="1">
        <f t="array" ref="AB31">SUMPRODUCT((Assumptions!$H$78:$H$79)*(Assumptions!$G$78:$G$79)*(Assumptions!$I$78:$I$79)*(AB$24:AB$25))</f>
        <v>0</v>
      </c>
      <c r="AC31" s="170" cm="1">
        <f t="array" ref="AC31">SUMPRODUCT((Assumptions!$H$78:$H$79)*(Assumptions!$G$78:$G$79)*(Assumptions!$I$78:$I$79)*(AC$24:AC$25))</f>
        <v>0</v>
      </c>
      <c r="AD31" s="170" cm="1">
        <f t="array" ref="AD31">SUMPRODUCT((Assumptions!$H$78:$H$79)*(Assumptions!$G$78:$G$79)*(Assumptions!$I$78:$I$79)*(AD$24:AD$25))</f>
        <v>0</v>
      </c>
      <c r="AE31" s="170" cm="1">
        <f t="array" ref="AE31">SUMPRODUCT((Assumptions!$H$78:$H$79)*(Assumptions!$G$78:$G$79)*(Assumptions!$I$78:$I$79)*(AE$24:AE$25))</f>
        <v>0</v>
      </c>
      <c r="AF31" s="170" cm="1">
        <f t="array" ref="AF31">SUMPRODUCT((Assumptions!$H$78:$H$79)*(Assumptions!$G$78:$G$79)*(Assumptions!$I$78:$I$79)*(AF$24:AF$25))</f>
        <v>0</v>
      </c>
      <c r="AG31" s="170" cm="1">
        <f t="array" ref="AG31">SUMPRODUCT((Assumptions!$H$78:$H$79)*(Assumptions!$G$78:$G$79)*(Assumptions!$I$78:$I$79)*(AG$24:AG$25))</f>
        <v>0</v>
      </c>
      <c r="AH31"/>
      <c r="AI31"/>
      <c r="AJ31"/>
      <c r="AK31"/>
      <c r="AL31"/>
      <c r="AM31"/>
      <c r="AN31"/>
      <c r="AO31"/>
      <c r="AP31"/>
      <c r="AQ31"/>
    </row>
    <row r="32" spans="1:43" x14ac:dyDescent="0.2">
      <c r="C32" s="1" t="s">
        <v>117</v>
      </c>
      <c r="D32" s="206"/>
      <c r="E32"/>
      <c r="G32" s="207">
        <f>input_dollars</f>
        <v>45291</v>
      </c>
      <c r="H32" s="149"/>
      <c r="I32" s="170" cm="1">
        <f t="array" ref="I32">(1+Assumptions!$G$89)*SUMPRODUCT((Assumptions!$G$86:$G$87)*(I$24:I$25))</f>
        <v>0</v>
      </c>
      <c r="J32" s="170" cm="1">
        <f t="array" ref="J32">(1+Assumptions!$G$89)*SUMPRODUCT((Assumptions!$G$86:$G$87)*(J$24:J$25))</f>
        <v>0</v>
      </c>
      <c r="K32" s="170" cm="1">
        <f t="array" ref="K32">(1+Assumptions!$G$89)*SUMPRODUCT((Assumptions!$G$86:$G$87)*(K$24:K$25))</f>
        <v>0</v>
      </c>
      <c r="L32" s="170" cm="1">
        <f t="array" ref="L32">(1+Assumptions!$G$89)*SUMPRODUCT((Assumptions!$G$86:$G$87)*(L$24:L$25))</f>
        <v>0</v>
      </c>
      <c r="M32" s="170" cm="1">
        <f t="array" ref="M32">(1+Assumptions!$G$89)*SUMPRODUCT((Assumptions!$G$86:$G$87)*(M$24:M$25))</f>
        <v>0</v>
      </c>
      <c r="N32" s="170" cm="1">
        <f t="array" ref="N32">(1+Assumptions!$G$89)*SUMPRODUCT((Assumptions!$G$86:$G$87)*(N$24:N$25))</f>
        <v>0</v>
      </c>
      <c r="O32" s="170" cm="1">
        <f t="array" ref="O32">(1+Assumptions!$G$89)*SUMPRODUCT((Assumptions!$G$86:$G$87)*(O$24:O$25))</f>
        <v>0</v>
      </c>
      <c r="P32" s="170" cm="1">
        <f t="array" ref="P32">(1+Assumptions!$G$89)*SUMPRODUCT((Assumptions!$G$86:$G$87)*(P$24:P$25))</f>
        <v>0</v>
      </c>
      <c r="Q32" s="170" cm="1">
        <f t="array" ref="Q32">(1+Assumptions!$G$89)*SUMPRODUCT((Assumptions!$G$86:$G$87)*(Q$24:Q$25))</f>
        <v>0</v>
      </c>
      <c r="R32" s="170" cm="1">
        <f t="array" ref="R32">(1+Assumptions!$G$89)*SUMPRODUCT((Assumptions!$G$86:$G$87)*(R$24:R$25))</f>
        <v>0</v>
      </c>
      <c r="S32" s="170" cm="1">
        <f t="array" ref="S32">(1+Assumptions!$G$89)*SUMPRODUCT((Assumptions!$G$86:$G$87)*(S$24:S$25))</f>
        <v>0</v>
      </c>
      <c r="T32" s="170" cm="1">
        <f t="array" ref="T32">(1+Assumptions!$G$89)*SUMPRODUCT((Assumptions!$G$86:$G$87)*(T$24:T$25))</f>
        <v>0</v>
      </c>
      <c r="U32" s="170" cm="1">
        <f t="array" ref="U32">(1+Assumptions!$G$89)*SUMPRODUCT((Assumptions!$G$86:$G$87)*(U$24:U$25))</f>
        <v>0</v>
      </c>
      <c r="V32" s="170" cm="1">
        <f t="array" ref="V32">(1+Assumptions!$G$89)*SUMPRODUCT((Assumptions!$G$86:$G$87)*(V$24:V$25))</f>
        <v>0</v>
      </c>
      <c r="W32" s="170" cm="1">
        <f t="array" ref="W32">(1+Assumptions!$G$89)*SUMPRODUCT((Assumptions!$G$86:$G$87)*(W$24:W$25))</f>
        <v>0</v>
      </c>
      <c r="X32" s="170" cm="1">
        <f t="array" ref="X32">(1+Assumptions!$G$89)*SUMPRODUCT((Assumptions!$G$86:$G$87)*(X$24:X$25))</f>
        <v>0</v>
      </c>
      <c r="Y32" s="170" cm="1">
        <f t="array" ref="Y32">(1+Assumptions!$G$89)*SUMPRODUCT((Assumptions!$G$86:$G$87)*(Y$24:Y$25))</f>
        <v>0</v>
      </c>
      <c r="Z32" s="170" cm="1">
        <f t="array" ref="Z32">(1+Assumptions!$G$89)*SUMPRODUCT((Assumptions!$G$86:$G$87)*(Z$24:Z$25))</f>
        <v>0</v>
      </c>
      <c r="AA32" s="170" cm="1">
        <f t="array" ref="AA32">(1+Assumptions!$G$89)*SUMPRODUCT((Assumptions!$G$86:$G$87)*(AA$24:AA$25))</f>
        <v>0</v>
      </c>
      <c r="AB32" s="170" cm="1">
        <f t="array" ref="AB32">(1+Assumptions!$G$89)*SUMPRODUCT((Assumptions!$G$86:$G$87)*(AB$24:AB$25))</f>
        <v>0</v>
      </c>
      <c r="AC32" s="170" cm="1">
        <f t="array" ref="AC32">(1+Assumptions!$G$89)*SUMPRODUCT((Assumptions!$G$86:$G$87)*(AC$24:AC$25))</f>
        <v>0</v>
      </c>
      <c r="AD32" s="170" cm="1">
        <f t="array" ref="AD32">(1+Assumptions!$G$89)*SUMPRODUCT((Assumptions!$G$86:$G$87)*(AD$24:AD$25))</f>
        <v>0</v>
      </c>
      <c r="AE32" s="170" cm="1">
        <f t="array" ref="AE32">(1+Assumptions!$G$89)*SUMPRODUCT((Assumptions!$G$86:$G$87)*(AE$24:AE$25))</f>
        <v>0</v>
      </c>
      <c r="AF32" s="170" cm="1">
        <f t="array" ref="AF32">(1+Assumptions!$G$89)*SUMPRODUCT((Assumptions!$G$86:$G$87)*(AF$24:AF$25))</f>
        <v>0</v>
      </c>
      <c r="AG32" s="170" cm="1">
        <f t="array" ref="AG32">(1+Assumptions!$G$89)*SUMPRODUCT((Assumptions!$G$86:$G$87)*(AG$24:AG$25))</f>
        <v>0</v>
      </c>
      <c r="AH32"/>
      <c r="AI32"/>
      <c r="AJ32"/>
      <c r="AK32"/>
      <c r="AL32"/>
      <c r="AM32"/>
      <c r="AN32"/>
      <c r="AO32"/>
      <c r="AP32"/>
      <c r="AQ32"/>
    </row>
    <row r="33" spans="1:16372" x14ac:dyDescent="0.2">
      <c r="C33" s="1" t="s">
        <v>116</v>
      </c>
      <c r="D33" s="205" t="s">
        <v>211</v>
      </c>
      <c r="E33"/>
      <c r="G33" s="207">
        <f>input_dollars</f>
        <v>45291</v>
      </c>
      <c r="H33"/>
      <c r="I33" s="32">
        <v>0</v>
      </c>
      <c r="J33" s="32">
        <v>0</v>
      </c>
      <c r="K33" s="32">
        <v>0</v>
      </c>
      <c r="L33" s="32">
        <v>0</v>
      </c>
      <c r="M33" s="32">
        <v>0</v>
      </c>
      <c r="N33" s="32">
        <v>0</v>
      </c>
      <c r="O33" s="32">
        <v>0</v>
      </c>
      <c r="P33" s="32">
        <v>0</v>
      </c>
      <c r="Q33" s="32">
        <v>0</v>
      </c>
      <c r="R33" s="136">
        <v>0</v>
      </c>
      <c r="S33" s="136">
        <v>0</v>
      </c>
      <c r="T33" s="136">
        <v>0</v>
      </c>
      <c r="U33" s="136">
        <v>0</v>
      </c>
      <c r="V33" s="136">
        <v>0</v>
      </c>
      <c r="W33" s="136">
        <v>0</v>
      </c>
      <c r="X33" s="136">
        <v>0</v>
      </c>
      <c r="Y33" s="136">
        <v>0</v>
      </c>
      <c r="Z33" s="136">
        <v>0</v>
      </c>
      <c r="AA33" s="136">
        <v>0</v>
      </c>
      <c r="AB33" s="136">
        <v>0</v>
      </c>
      <c r="AC33" s="136">
        <v>0</v>
      </c>
      <c r="AD33" s="136">
        <v>0</v>
      </c>
      <c r="AE33" s="136">
        <v>0</v>
      </c>
      <c r="AF33" s="136">
        <v>0</v>
      </c>
      <c r="AG33" s="136">
        <v>0</v>
      </c>
      <c r="AH33"/>
      <c r="AI33"/>
      <c r="AJ33"/>
      <c r="AK33"/>
      <c r="AL33"/>
      <c r="AM33"/>
      <c r="AN33"/>
      <c r="AO33"/>
      <c r="AP33"/>
      <c r="AQ33"/>
    </row>
    <row r="34" spans="1:16372" x14ac:dyDescent="0.2">
      <c r="C34" s="284" t="s">
        <v>178</v>
      </c>
      <c r="D34" s="219"/>
      <c r="E34"/>
      <c r="G34" s="207">
        <f>input_dollars</f>
        <v>45291</v>
      </c>
      <c r="H34"/>
      <c r="I34" s="32">
        <v>0</v>
      </c>
      <c r="J34" s="32">
        <v>0</v>
      </c>
      <c r="K34" s="32">
        <v>0</v>
      </c>
      <c r="L34" s="32">
        <v>0</v>
      </c>
      <c r="M34" s="32">
        <v>0</v>
      </c>
      <c r="N34" s="32">
        <v>0</v>
      </c>
      <c r="O34" s="32">
        <v>0</v>
      </c>
      <c r="P34" s="32">
        <v>0</v>
      </c>
      <c r="Q34" s="32">
        <v>0</v>
      </c>
      <c r="R34" s="136">
        <v>0</v>
      </c>
      <c r="S34" s="136">
        <v>0</v>
      </c>
      <c r="T34" s="136">
        <v>0</v>
      </c>
      <c r="U34" s="136">
        <v>0</v>
      </c>
      <c r="V34" s="136">
        <v>0</v>
      </c>
      <c r="W34" s="136">
        <v>0</v>
      </c>
      <c r="X34" s="136">
        <v>0</v>
      </c>
      <c r="Y34" s="136">
        <v>0</v>
      </c>
      <c r="Z34" s="136">
        <v>0</v>
      </c>
      <c r="AA34" s="136">
        <v>0</v>
      </c>
      <c r="AB34" s="136">
        <v>0</v>
      </c>
      <c r="AC34" s="136">
        <v>0</v>
      </c>
      <c r="AD34" s="136">
        <v>0</v>
      </c>
      <c r="AE34" s="136">
        <v>0</v>
      </c>
      <c r="AF34" s="136">
        <v>0</v>
      </c>
      <c r="AG34" s="136">
        <v>0</v>
      </c>
      <c r="AH34"/>
      <c r="AI34"/>
      <c r="AJ34"/>
      <c r="AK34"/>
      <c r="AL34"/>
      <c r="AM34"/>
      <c r="AN34"/>
      <c r="AO34"/>
      <c r="AP34"/>
      <c r="AQ34"/>
    </row>
    <row r="35" spans="1:16372" x14ac:dyDescent="0.2">
      <c r="C35" s="284" t="s">
        <v>178</v>
      </c>
      <c r="D35" s="206"/>
      <c r="E35"/>
      <c r="G35" s="207">
        <f>input_dollars</f>
        <v>45291</v>
      </c>
      <c r="H35"/>
      <c r="I35" s="32">
        <v>0</v>
      </c>
      <c r="J35" s="32">
        <v>0</v>
      </c>
      <c r="K35" s="32">
        <v>0</v>
      </c>
      <c r="L35" s="32">
        <v>0</v>
      </c>
      <c r="M35" s="32">
        <v>0</v>
      </c>
      <c r="N35" s="32">
        <v>0</v>
      </c>
      <c r="O35" s="32">
        <v>0</v>
      </c>
      <c r="P35" s="32">
        <v>0</v>
      </c>
      <c r="Q35" s="32">
        <v>0</v>
      </c>
      <c r="R35" s="32">
        <v>0</v>
      </c>
      <c r="S35" s="32">
        <v>0</v>
      </c>
      <c r="T35" s="32">
        <v>0</v>
      </c>
      <c r="U35" s="32">
        <v>0</v>
      </c>
      <c r="V35" s="32">
        <v>0</v>
      </c>
      <c r="W35" s="32">
        <v>0</v>
      </c>
      <c r="X35" s="32">
        <v>0</v>
      </c>
      <c r="Y35" s="32">
        <v>0</v>
      </c>
      <c r="Z35" s="32">
        <v>0</v>
      </c>
      <c r="AA35" s="32">
        <v>0</v>
      </c>
      <c r="AB35" s="32">
        <v>0</v>
      </c>
      <c r="AC35" s="32">
        <v>0</v>
      </c>
      <c r="AD35" s="32">
        <v>0</v>
      </c>
      <c r="AE35" s="32">
        <v>0</v>
      </c>
      <c r="AF35" s="32">
        <v>0</v>
      </c>
      <c r="AG35" s="32">
        <v>0</v>
      </c>
      <c r="AH35"/>
      <c r="AI35"/>
      <c r="AJ35"/>
      <c r="AK35"/>
      <c r="AL35"/>
      <c r="AM35"/>
      <c r="AN35"/>
      <c r="AO35"/>
      <c r="AP35"/>
      <c r="AQ35"/>
    </row>
    <row r="36" spans="1:16372" x14ac:dyDescent="0.2">
      <c r="D36" s="206"/>
      <c r="E36"/>
      <c r="G36" s="207"/>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c r="AMK36"/>
      <c r="AML36"/>
      <c r="AMM36"/>
      <c r="AMN36"/>
      <c r="AMO36"/>
      <c r="AMP36"/>
      <c r="AMQ36"/>
      <c r="AMR36"/>
      <c r="AMS36"/>
      <c r="AMT36"/>
      <c r="AMU36"/>
      <c r="AMV36"/>
      <c r="AMW36"/>
      <c r="AMX36"/>
      <c r="AMY36"/>
      <c r="AMZ36"/>
      <c r="ANA36"/>
      <c r="ANB36"/>
      <c r="ANC36"/>
      <c r="AND36"/>
      <c r="ANE36"/>
      <c r="ANF36"/>
      <c r="ANG36"/>
      <c r="ANH36"/>
      <c r="ANI36"/>
      <c r="ANJ36"/>
      <c r="ANK36"/>
      <c r="ANL36"/>
      <c r="ANM36"/>
      <c r="ANN36"/>
      <c r="ANO36"/>
      <c r="ANP36"/>
      <c r="ANQ36"/>
      <c r="ANR36"/>
      <c r="ANS36"/>
      <c r="ANT36"/>
      <c r="ANU36"/>
      <c r="ANV36"/>
      <c r="ANW36"/>
      <c r="ANX36"/>
      <c r="ANY36"/>
      <c r="ANZ36"/>
      <c r="AOA36"/>
      <c r="AOB36"/>
      <c r="AOC36"/>
      <c r="AOD36"/>
      <c r="AOE36"/>
      <c r="AOF36"/>
      <c r="AOG36"/>
      <c r="AOH36"/>
      <c r="AOI36"/>
      <c r="AOJ36"/>
      <c r="AOK36"/>
      <c r="AOL36"/>
      <c r="AOM36"/>
      <c r="AON36"/>
      <c r="AOO36"/>
      <c r="AOP36"/>
      <c r="AOQ36"/>
      <c r="AOR36"/>
      <c r="AOS36"/>
      <c r="AOT36"/>
      <c r="AOU36"/>
      <c r="AOV36"/>
      <c r="AOW36"/>
      <c r="AOX36"/>
      <c r="AOY36"/>
      <c r="AOZ36"/>
      <c r="APA36"/>
      <c r="APB36"/>
      <c r="APC36"/>
      <c r="APD36"/>
      <c r="APE36"/>
      <c r="APF36"/>
      <c r="APG36"/>
      <c r="APH36"/>
      <c r="API36"/>
      <c r="APJ36"/>
      <c r="APK36"/>
      <c r="APL36"/>
      <c r="APM36"/>
      <c r="APN36"/>
      <c r="APO36"/>
      <c r="APP36"/>
      <c r="APQ36"/>
      <c r="APR36"/>
      <c r="APS36"/>
      <c r="APT36"/>
      <c r="APU36"/>
      <c r="APV36"/>
      <c r="APW36"/>
      <c r="APX36"/>
      <c r="APY36"/>
      <c r="APZ36"/>
      <c r="AQA36"/>
      <c r="AQB36"/>
      <c r="AQC36"/>
      <c r="AQD36"/>
      <c r="AQE36"/>
      <c r="AQF36"/>
      <c r="AQG36"/>
      <c r="AQH36"/>
      <c r="AQI36"/>
      <c r="AQJ36"/>
      <c r="AQK36"/>
      <c r="AQL36"/>
      <c r="AQM36"/>
      <c r="AQN36"/>
      <c r="AQO36"/>
      <c r="AQP36"/>
      <c r="AQQ36"/>
      <c r="AQR36"/>
      <c r="AQS36"/>
      <c r="AQT36"/>
      <c r="AQU36"/>
      <c r="AQV36"/>
      <c r="AQW36"/>
      <c r="AQX36"/>
      <c r="AQY36"/>
      <c r="AQZ36"/>
      <c r="ARA36"/>
      <c r="ARB36"/>
      <c r="ARC36"/>
      <c r="ARD36"/>
      <c r="ARE36"/>
      <c r="ARF36"/>
      <c r="ARG36"/>
      <c r="ARH36"/>
      <c r="ARI36"/>
      <c r="ARJ36"/>
      <c r="ARK36"/>
      <c r="ARL36"/>
      <c r="ARM36"/>
      <c r="ARN36"/>
      <c r="ARO36"/>
      <c r="ARP36"/>
      <c r="ARQ36"/>
      <c r="ARR36"/>
      <c r="ARS36"/>
      <c r="ART36"/>
      <c r="ARU36"/>
      <c r="ARV36"/>
      <c r="ARW36"/>
      <c r="ARX36"/>
      <c r="ARY36"/>
      <c r="ARZ36"/>
      <c r="ASA36"/>
      <c r="ASB36"/>
      <c r="ASC36"/>
      <c r="ASD36"/>
      <c r="ASE36"/>
      <c r="ASF36"/>
      <c r="ASG36"/>
      <c r="ASH36"/>
      <c r="ASI36"/>
      <c r="ASJ36"/>
      <c r="ASK36"/>
      <c r="ASL36"/>
      <c r="ASM36"/>
      <c r="ASN36"/>
      <c r="ASO36"/>
      <c r="ASP36"/>
      <c r="ASQ36"/>
      <c r="ASR36"/>
      <c r="ASS36"/>
      <c r="AST36"/>
      <c r="ASU36"/>
      <c r="ASV36"/>
      <c r="ASW36"/>
      <c r="ASX36"/>
      <c r="ASY36"/>
      <c r="ASZ36"/>
      <c r="ATA36"/>
      <c r="ATB36"/>
      <c r="ATC36"/>
      <c r="ATD36"/>
      <c r="ATE36"/>
      <c r="ATF36"/>
      <c r="ATG36"/>
      <c r="ATH36"/>
      <c r="ATI36"/>
      <c r="ATJ36"/>
      <c r="ATK36"/>
      <c r="ATL36"/>
      <c r="ATM36"/>
      <c r="ATN36"/>
      <c r="ATO36"/>
      <c r="ATP36"/>
      <c r="ATQ36"/>
      <c r="ATR36"/>
      <c r="ATS36"/>
      <c r="ATT36"/>
      <c r="ATU36"/>
      <c r="ATV36"/>
      <c r="ATW36"/>
      <c r="ATX36"/>
      <c r="ATY36"/>
      <c r="ATZ36"/>
      <c r="AUA36"/>
      <c r="AUB36"/>
      <c r="AUC36"/>
      <c r="AUD36"/>
      <c r="AUE36"/>
      <c r="AUF36"/>
      <c r="AUG36"/>
      <c r="AUH36"/>
      <c r="AUI36"/>
      <c r="AUJ36"/>
      <c r="AUK36"/>
      <c r="AUL36"/>
      <c r="AUM36"/>
      <c r="AUN36"/>
      <c r="AUO36"/>
      <c r="AUP36"/>
      <c r="AUQ36"/>
      <c r="AUR36"/>
      <c r="AUS36"/>
      <c r="AUT36"/>
      <c r="AUU36"/>
      <c r="AUV36"/>
      <c r="AUW36"/>
      <c r="AUX36"/>
      <c r="AUY36"/>
      <c r="AUZ36"/>
      <c r="AVA36"/>
      <c r="AVB36"/>
      <c r="AVC36"/>
      <c r="AVD36"/>
      <c r="AVE36"/>
      <c r="AVF36"/>
      <c r="AVG36"/>
      <c r="AVH36"/>
      <c r="AVI36"/>
      <c r="AVJ36"/>
      <c r="AVK36"/>
      <c r="AVL36"/>
      <c r="AVM36"/>
      <c r="AVN36"/>
      <c r="AVO36"/>
      <c r="AVP36"/>
      <c r="AVQ36"/>
      <c r="AVR36"/>
      <c r="AVS36"/>
      <c r="AVT36"/>
      <c r="AVU36"/>
      <c r="AVV36"/>
      <c r="AVW36"/>
      <c r="AVX36"/>
      <c r="AVY36"/>
      <c r="AVZ36"/>
      <c r="AWA36"/>
      <c r="AWB36"/>
      <c r="AWC36"/>
      <c r="AWD36"/>
      <c r="AWE36"/>
      <c r="AWF36"/>
      <c r="AWG36"/>
      <c r="AWH36"/>
      <c r="AWI36"/>
      <c r="AWJ36"/>
      <c r="AWK36"/>
      <c r="AWL36"/>
      <c r="AWM36"/>
      <c r="AWN36"/>
      <c r="AWO36"/>
      <c r="AWP36"/>
      <c r="AWQ36"/>
      <c r="AWR36"/>
      <c r="AWS36"/>
      <c r="AWT36"/>
      <c r="AWU36"/>
      <c r="AWV36"/>
      <c r="AWW36"/>
      <c r="AWX36"/>
      <c r="AWY36"/>
      <c r="AWZ36"/>
      <c r="AXA36"/>
      <c r="AXB36"/>
      <c r="AXC36"/>
      <c r="AXD36"/>
      <c r="AXE36"/>
      <c r="AXF36"/>
      <c r="AXG36"/>
      <c r="AXH36"/>
      <c r="AXI36"/>
      <c r="AXJ36"/>
      <c r="AXK36"/>
      <c r="AXL36"/>
      <c r="AXM36"/>
      <c r="AXN36"/>
      <c r="AXO36"/>
      <c r="AXP36"/>
      <c r="AXQ36"/>
      <c r="AXR36"/>
      <c r="AXS36"/>
      <c r="AXT36"/>
      <c r="AXU36"/>
      <c r="AXV36"/>
      <c r="AXW36"/>
      <c r="AXX36"/>
      <c r="AXY36"/>
      <c r="AXZ36"/>
      <c r="AYA36"/>
      <c r="AYB36"/>
      <c r="AYC36"/>
      <c r="AYD36"/>
      <c r="AYE36"/>
      <c r="AYF36"/>
      <c r="AYG36"/>
      <c r="AYH36"/>
      <c r="AYI36"/>
      <c r="AYJ36"/>
      <c r="AYK36"/>
      <c r="AYL36"/>
      <c r="AYM36"/>
      <c r="AYN36"/>
      <c r="AYO36"/>
      <c r="AYP36"/>
      <c r="AYQ36"/>
      <c r="AYR36"/>
      <c r="AYS36"/>
      <c r="AYT36"/>
      <c r="AYU36"/>
      <c r="AYV36"/>
      <c r="AYW36"/>
      <c r="AYX36"/>
      <c r="AYY36"/>
      <c r="AYZ36"/>
      <c r="AZA36"/>
      <c r="AZB36"/>
      <c r="AZC36"/>
      <c r="AZD36"/>
      <c r="AZE36"/>
      <c r="AZF36"/>
      <c r="AZG36"/>
      <c r="AZH36"/>
      <c r="AZI36"/>
      <c r="AZJ36"/>
      <c r="AZK36"/>
      <c r="AZL36"/>
      <c r="AZM36"/>
      <c r="AZN36"/>
      <c r="AZO36"/>
      <c r="AZP36"/>
      <c r="AZQ36"/>
      <c r="AZR36"/>
      <c r="AZS36"/>
      <c r="AZT36"/>
      <c r="AZU36"/>
      <c r="AZV36"/>
      <c r="AZW36"/>
      <c r="AZX36"/>
      <c r="AZY36"/>
      <c r="AZZ36"/>
      <c r="BAA36"/>
      <c r="BAB36"/>
      <c r="BAC36"/>
      <c r="BAD36"/>
      <c r="BAE36"/>
      <c r="BAF36"/>
      <c r="BAG36"/>
      <c r="BAH36"/>
      <c r="BAI36"/>
      <c r="BAJ36"/>
      <c r="BAK36"/>
      <c r="BAL36"/>
      <c r="BAM36"/>
      <c r="BAN36"/>
      <c r="BAO36"/>
      <c r="BAP36"/>
      <c r="BAQ36"/>
      <c r="BAR36"/>
      <c r="BAS36"/>
      <c r="BAT36"/>
      <c r="BAU36"/>
      <c r="BAV36"/>
      <c r="BAW36"/>
      <c r="BAX36"/>
      <c r="BAY36"/>
      <c r="BAZ36"/>
      <c r="BBA36"/>
      <c r="BBB36"/>
      <c r="BBC36"/>
      <c r="BBD36"/>
      <c r="BBE36"/>
      <c r="BBF36"/>
      <c r="BBG36"/>
      <c r="BBH36"/>
      <c r="BBI36"/>
      <c r="BBJ36"/>
      <c r="BBK36"/>
      <c r="BBL36"/>
      <c r="BBM36"/>
      <c r="BBN36"/>
      <c r="BBO36"/>
      <c r="BBP36"/>
      <c r="BBQ36"/>
      <c r="BBR36"/>
      <c r="BBS36"/>
      <c r="BBT36"/>
      <c r="BBU36"/>
      <c r="BBV36"/>
      <c r="BBW36"/>
      <c r="BBX36"/>
      <c r="BBY36"/>
      <c r="BBZ36"/>
      <c r="BCA36"/>
      <c r="BCB36"/>
      <c r="BCC36"/>
      <c r="BCD36"/>
      <c r="BCE36"/>
      <c r="BCF36"/>
      <c r="BCG36"/>
      <c r="BCH36"/>
      <c r="BCI36"/>
      <c r="BCJ36"/>
      <c r="BCK36"/>
      <c r="BCL36"/>
      <c r="BCM36"/>
      <c r="BCN36"/>
      <c r="BCO36"/>
      <c r="BCP36"/>
      <c r="BCQ36"/>
      <c r="BCR36"/>
      <c r="BCS36"/>
      <c r="BCT36"/>
      <c r="BCU36"/>
      <c r="BCV36"/>
      <c r="BCW36"/>
      <c r="BCX36"/>
      <c r="BCY36"/>
      <c r="BCZ36"/>
      <c r="BDA36"/>
      <c r="BDB36"/>
      <c r="BDC36"/>
      <c r="BDD36"/>
      <c r="BDE36"/>
      <c r="BDF36"/>
      <c r="BDG36"/>
      <c r="BDH36"/>
      <c r="BDI36"/>
      <c r="BDJ36"/>
      <c r="BDK36"/>
      <c r="BDL36"/>
      <c r="BDM36"/>
      <c r="BDN36"/>
      <c r="BDO36"/>
      <c r="BDP36"/>
      <c r="BDQ36"/>
      <c r="BDR36"/>
      <c r="BDS36"/>
      <c r="BDT36"/>
      <c r="BDU36"/>
      <c r="BDV36"/>
      <c r="BDW36"/>
      <c r="BDX36"/>
      <c r="BDY36"/>
      <c r="BDZ36"/>
      <c r="BEA36"/>
      <c r="BEB36"/>
      <c r="BEC36"/>
      <c r="BED36"/>
      <c r="BEE36"/>
      <c r="BEF36"/>
      <c r="BEG36"/>
      <c r="BEH36"/>
      <c r="BEI36"/>
      <c r="BEJ36"/>
      <c r="BEK36"/>
      <c r="BEL36"/>
      <c r="BEM36"/>
      <c r="BEN36"/>
      <c r="BEO36"/>
      <c r="BEP36"/>
      <c r="BEQ36"/>
      <c r="BER36"/>
      <c r="BES36"/>
      <c r="BET36"/>
      <c r="BEU36"/>
      <c r="BEV36"/>
      <c r="BEW36"/>
      <c r="BEX36"/>
      <c r="BEY36"/>
      <c r="BEZ36"/>
      <c r="BFA36"/>
      <c r="BFB36"/>
      <c r="BFC36"/>
      <c r="BFD36"/>
      <c r="BFE36"/>
      <c r="BFF36"/>
      <c r="BFG36"/>
      <c r="BFH36"/>
      <c r="BFI36"/>
      <c r="BFJ36"/>
      <c r="BFK36"/>
      <c r="BFL36"/>
      <c r="BFM36"/>
      <c r="BFN36"/>
      <c r="BFO36"/>
      <c r="BFP36"/>
      <c r="BFQ36"/>
      <c r="BFR36"/>
      <c r="BFS36"/>
      <c r="BFT36"/>
      <c r="BFU36"/>
      <c r="BFV36"/>
      <c r="BFW36"/>
      <c r="BFX36"/>
      <c r="BFY36"/>
      <c r="BFZ36"/>
      <c r="BGA36"/>
      <c r="BGB36"/>
      <c r="BGC36"/>
      <c r="BGD36"/>
      <c r="BGE36"/>
      <c r="BGF36"/>
      <c r="BGG36"/>
      <c r="BGH36"/>
      <c r="BGI36"/>
      <c r="BGJ36"/>
      <c r="BGK36"/>
      <c r="BGL36"/>
      <c r="BGM36"/>
      <c r="BGN36"/>
      <c r="BGO36"/>
      <c r="BGP36"/>
      <c r="BGQ36"/>
      <c r="BGR36"/>
      <c r="BGS36"/>
      <c r="BGT36"/>
      <c r="BGU36"/>
      <c r="BGV36"/>
      <c r="BGW36"/>
      <c r="BGX36"/>
      <c r="BGY36"/>
      <c r="BGZ36"/>
      <c r="BHA36"/>
      <c r="BHB36"/>
      <c r="BHC36"/>
      <c r="BHD36"/>
      <c r="BHE36"/>
      <c r="BHF36"/>
      <c r="BHG36"/>
      <c r="BHH36"/>
      <c r="BHI36"/>
      <c r="BHJ36"/>
      <c r="BHK36"/>
      <c r="BHL36"/>
      <c r="BHM36"/>
      <c r="BHN36"/>
      <c r="BHO36"/>
      <c r="BHP36"/>
      <c r="BHQ36"/>
      <c r="BHR36"/>
      <c r="BHS36"/>
      <c r="BHT36"/>
      <c r="BHU36"/>
      <c r="BHV36"/>
      <c r="BHW36"/>
      <c r="BHX36"/>
      <c r="BHY36"/>
      <c r="BHZ36"/>
      <c r="BIA36"/>
      <c r="BIB36"/>
      <c r="BIC36"/>
      <c r="BID36"/>
      <c r="BIE36"/>
      <c r="BIF36"/>
      <c r="BIG36"/>
      <c r="BIH36"/>
      <c r="BII36"/>
      <c r="BIJ36"/>
      <c r="BIK36"/>
      <c r="BIL36"/>
      <c r="BIM36"/>
      <c r="BIN36"/>
      <c r="BIO36"/>
      <c r="BIP36"/>
      <c r="BIQ36"/>
      <c r="BIR36"/>
      <c r="BIS36"/>
      <c r="BIT36"/>
      <c r="BIU36"/>
      <c r="BIV36"/>
      <c r="BIW36"/>
      <c r="BIX36"/>
      <c r="BIY36"/>
      <c r="BIZ36"/>
      <c r="BJA36"/>
      <c r="BJB36"/>
      <c r="BJC36"/>
      <c r="BJD36"/>
      <c r="BJE36"/>
      <c r="BJF36"/>
      <c r="BJG36"/>
      <c r="BJH36"/>
      <c r="BJI36"/>
      <c r="BJJ36"/>
      <c r="BJK36"/>
      <c r="BJL36"/>
      <c r="BJM36"/>
      <c r="BJN36"/>
      <c r="BJO36"/>
      <c r="BJP36"/>
      <c r="BJQ36"/>
      <c r="BJR36"/>
      <c r="BJS36"/>
      <c r="BJT36"/>
      <c r="BJU36"/>
      <c r="BJV36"/>
      <c r="BJW36"/>
      <c r="BJX36"/>
      <c r="BJY36"/>
      <c r="BJZ36"/>
      <c r="BKA36"/>
      <c r="BKB36"/>
      <c r="BKC36"/>
      <c r="BKD36"/>
      <c r="BKE36"/>
      <c r="BKF36"/>
      <c r="BKG36"/>
      <c r="BKH36"/>
      <c r="BKI36"/>
      <c r="BKJ36"/>
      <c r="BKK36"/>
      <c r="BKL36"/>
      <c r="BKM36"/>
      <c r="BKN36"/>
      <c r="BKO36"/>
      <c r="BKP36"/>
      <c r="BKQ36"/>
      <c r="BKR36"/>
      <c r="BKS36"/>
      <c r="BKT36"/>
      <c r="BKU36"/>
      <c r="BKV36"/>
      <c r="BKW36"/>
      <c r="BKX36"/>
      <c r="BKY36"/>
      <c r="BKZ36"/>
      <c r="BLA36"/>
      <c r="BLB36"/>
      <c r="BLC36"/>
      <c r="BLD36"/>
      <c r="BLE36"/>
      <c r="BLF36"/>
      <c r="BLG36"/>
      <c r="BLH36"/>
      <c r="BLI36"/>
      <c r="BLJ36"/>
      <c r="BLK36"/>
      <c r="BLL36"/>
      <c r="BLM36"/>
      <c r="BLN36"/>
      <c r="BLO36"/>
      <c r="BLP36"/>
      <c r="BLQ36"/>
      <c r="BLR36"/>
      <c r="BLS36"/>
      <c r="BLT36"/>
      <c r="BLU36"/>
      <c r="BLV36"/>
      <c r="BLW36"/>
      <c r="BLX36"/>
      <c r="BLY36"/>
      <c r="BLZ36"/>
      <c r="BMA36"/>
      <c r="BMB36"/>
      <c r="BMC36"/>
      <c r="BMD36"/>
      <c r="BME36"/>
      <c r="BMF36"/>
      <c r="BMG36"/>
      <c r="BMH36"/>
      <c r="BMI36"/>
      <c r="BMJ36"/>
      <c r="BMK36"/>
      <c r="BML36"/>
      <c r="BMM36"/>
      <c r="BMN36"/>
      <c r="BMO36"/>
      <c r="BMP36"/>
      <c r="BMQ36"/>
      <c r="BMR36"/>
      <c r="BMS36"/>
      <c r="BMT36"/>
      <c r="BMU36"/>
      <c r="BMV36"/>
      <c r="BMW36"/>
      <c r="BMX36"/>
      <c r="BMY36"/>
      <c r="BMZ36"/>
      <c r="BNA36"/>
      <c r="BNB36"/>
      <c r="BNC36"/>
      <c r="BND36"/>
      <c r="BNE36"/>
      <c r="BNF36"/>
      <c r="BNG36"/>
      <c r="BNH36"/>
      <c r="BNI36"/>
      <c r="BNJ36"/>
      <c r="BNK36"/>
      <c r="BNL36"/>
      <c r="BNM36"/>
      <c r="BNN36"/>
      <c r="BNO36"/>
      <c r="BNP36"/>
      <c r="BNQ36"/>
      <c r="BNR36"/>
      <c r="BNS36"/>
      <c r="BNT36"/>
      <c r="BNU36"/>
      <c r="BNV36"/>
      <c r="BNW36"/>
      <c r="BNX36"/>
      <c r="BNY36"/>
      <c r="BNZ36"/>
      <c r="BOA36"/>
      <c r="BOB36"/>
      <c r="BOC36"/>
      <c r="BOD36"/>
      <c r="BOE36"/>
      <c r="BOF36"/>
      <c r="BOG36"/>
      <c r="BOH36"/>
      <c r="BOI36"/>
      <c r="BOJ36"/>
      <c r="BOK36"/>
      <c r="BOL36"/>
      <c r="BOM36"/>
      <c r="BON36"/>
      <c r="BOO36"/>
      <c r="BOP36"/>
      <c r="BOQ36"/>
      <c r="BOR36"/>
      <c r="BOS36"/>
      <c r="BOT36"/>
      <c r="BOU36"/>
      <c r="BOV36"/>
      <c r="BOW36"/>
      <c r="BOX36"/>
      <c r="BOY36"/>
      <c r="BOZ36"/>
      <c r="BPA36"/>
      <c r="BPB36"/>
      <c r="BPC36"/>
      <c r="BPD36"/>
      <c r="BPE36"/>
      <c r="BPF36"/>
      <c r="BPG36"/>
      <c r="BPH36"/>
      <c r="BPI36"/>
      <c r="BPJ36"/>
      <c r="BPK36"/>
      <c r="BPL36"/>
      <c r="BPM36"/>
      <c r="BPN36"/>
      <c r="BPO36"/>
      <c r="BPP36"/>
      <c r="BPQ36"/>
      <c r="BPR36"/>
      <c r="BPS36"/>
      <c r="BPT36"/>
      <c r="BPU36"/>
      <c r="BPV36"/>
      <c r="BPW36"/>
      <c r="BPX36"/>
      <c r="BPY36"/>
      <c r="BPZ36"/>
      <c r="BQA36"/>
      <c r="BQB36"/>
      <c r="BQC36"/>
      <c r="BQD36"/>
      <c r="BQE36"/>
      <c r="BQF36"/>
      <c r="BQG36"/>
      <c r="BQH36"/>
      <c r="BQI36"/>
      <c r="BQJ36"/>
      <c r="BQK36"/>
      <c r="BQL36"/>
      <c r="BQM36"/>
      <c r="BQN36"/>
      <c r="BQO36"/>
      <c r="BQP36"/>
      <c r="BQQ36"/>
      <c r="BQR36"/>
      <c r="BQS36"/>
      <c r="BQT36"/>
      <c r="BQU36"/>
      <c r="BQV36"/>
      <c r="BQW36"/>
      <c r="BQX36"/>
      <c r="BQY36"/>
      <c r="BQZ36"/>
      <c r="BRA36"/>
      <c r="BRB36"/>
      <c r="BRC36"/>
      <c r="BRD36"/>
      <c r="BRE36"/>
      <c r="BRF36"/>
      <c r="BRG36"/>
      <c r="BRH36"/>
      <c r="BRI36"/>
      <c r="BRJ36"/>
      <c r="BRK36"/>
      <c r="BRL36"/>
      <c r="BRM36"/>
      <c r="BRN36"/>
      <c r="BRO36"/>
      <c r="BRP36"/>
      <c r="BRQ36"/>
      <c r="BRR36"/>
      <c r="BRS36"/>
      <c r="BRT36"/>
      <c r="BRU36"/>
      <c r="BRV36"/>
      <c r="BRW36"/>
      <c r="BRX36"/>
      <c r="BRY36"/>
      <c r="BRZ36"/>
      <c r="BSA36"/>
      <c r="BSB36"/>
      <c r="BSC36"/>
      <c r="BSD36"/>
      <c r="BSE36"/>
      <c r="BSF36"/>
      <c r="BSG36"/>
      <c r="BSH36"/>
      <c r="BSI36"/>
      <c r="BSJ36"/>
      <c r="BSK36"/>
      <c r="BSL36"/>
      <c r="BSM36"/>
      <c r="BSN36"/>
      <c r="BSO36"/>
      <c r="BSP36"/>
      <c r="BSQ36"/>
      <c r="BSR36"/>
      <c r="BSS36"/>
      <c r="BST36"/>
      <c r="BSU36"/>
      <c r="BSV36"/>
      <c r="BSW36"/>
      <c r="BSX36"/>
      <c r="BSY36"/>
      <c r="BSZ36"/>
      <c r="BTA36"/>
      <c r="BTB36"/>
      <c r="BTC36"/>
      <c r="BTD36"/>
      <c r="BTE36"/>
      <c r="BTF36"/>
      <c r="BTG36"/>
      <c r="BTH36"/>
      <c r="BTI36"/>
      <c r="BTJ36"/>
      <c r="BTK36"/>
      <c r="BTL36"/>
      <c r="BTM36"/>
      <c r="BTN36"/>
      <c r="BTO36"/>
      <c r="BTP36"/>
      <c r="BTQ36"/>
      <c r="BTR36"/>
      <c r="BTS36"/>
      <c r="BTT36"/>
      <c r="BTU36"/>
      <c r="BTV36"/>
      <c r="BTW36"/>
      <c r="BTX36"/>
      <c r="BTY36"/>
      <c r="BTZ36"/>
      <c r="BUA36"/>
      <c r="BUB36"/>
      <c r="BUC36"/>
      <c r="BUD36"/>
      <c r="BUE36"/>
      <c r="BUF36"/>
      <c r="BUG36"/>
      <c r="BUH36"/>
      <c r="BUI36"/>
      <c r="BUJ36"/>
      <c r="BUK36"/>
      <c r="BUL36"/>
      <c r="BUM36"/>
      <c r="BUN36"/>
      <c r="BUO36"/>
      <c r="BUP36"/>
      <c r="BUQ36"/>
      <c r="BUR36"/>
      <c r="BUS36"/>
      <c r="BUT36"/>
      <c r="BUU36"/>
      <c r="BUV36"/>
      <c r="BUW36"/>
      <c r="BUX36"/>
      <c r="BUY36"/>
      <c r="BUZ36"/>
      <c r="BVA36"/>
      <c r="BVB36"/>
      <c r="BVC36"/>
      <c r="BVD36"/>
      <c r="BVE36"/>
      <c r="BVF36"/>
      <c r="BVG36"/>
      <c r="BVH36"/>
      <c r="BVI36"/>
      <c r="BVJ36"/>
      <c r="BVK36"/>
      <c r="BVL36"/>
      <c r="BVM36"/>
      <c r="BVN36"/>
      <c r="BVO36"/>
      <c r="BVP36"/>
      <c r="BVQ36"/>
      <c r="BVR36"/>
      <c r="BVS36"/>
      <c r="BVT36"/>
      <c r="BVU36"/>
      <c r="BVV36"/>
      <c r="BVW36"/>
      <c r="BVX36"/>
      <c r="BVY36"/>
      <c r="BVZ36"/>
      <c r="BWA36"/>
      <c r="BWB36"/>
      <c r="BWC36"/>
      <c r="BWD36"/>
      <c r="BWE36"/>
      <c r="BWF36"/>
      <c r="BWG36"/>
      <c r="BWH36"/>
      <c r="BWI36"/>
      <c r="BWJ36"/>
      <c r="BWK36"/>
      <c r="BWL36"/>
      <c r="BWM36"/>
      <c r="BWN36"/>
      <c r="BWO36"/>
      <c r="BWP36"/>
      <c r="BWQ36"/>
      <c r="BWR36"/>
      <c r="BWS36"/>
      <c r="BWT36"/>
      <c r="BWU36"/>
      <c r="BWV36"/>
      <c r="BWW36"/>
      <c r="BWX36"/>
      <c r="BWY36"/>
      <c r="BWZ36"/>
      <c r="BXA36"/>
      <c r="BXB36"/>
      <c r="BXC36"/>
      <c r="BXD36"/>
      <c r="BXE36"/>
      <c r="BXF36"/>
      <c r="BXG36"/>
      <c r="BXH36"/>
      <c r="BXI36"/>
      <c r="BXJ36"/>
      <c r="BXK36"/>
      <c r="BXL36"/>
      <c r="BXM36"/>
      <c r="BXN36"/>
      <c r="BXO36"/>
      <c r="BXP36"/>
      <c r="BXQ36"/>
      <c r="BXR36"/>
      <c r="BXS36"/>
      <c r="BXT36"/>
      <c r="BXU36"/>
      <c r="BXV36"/>
      <c r="BXW36"/>
      <c r="BXX36"/>
      <c r="BXY36"/>
      <c r="BXZ36"/>
      <c r="BYA36"/>
      <c r="BYB36"/>
      <c r="BYC36"/>
      <c r="BYD36"/>
      <c r="BYE36"/>
      <c r="BYF36"/>
      <c r="BYG36"/>
      <c r="BYH36"/>
      <c r="BYI36"/>
      <c r="BYJ36"/>
      <c r="BYK36"/>
      <c r="BYL36"/>
      <c r="BYM36"/>
      <c r="BYN36"/>
      <c r="BYO36"/>
      <c r="BYP36"/>
      <c r="BYQ36"/>
      <c r="BYR36"/>
      <c r="BYS36"/>
      <c r="BYT36"/>
      <c r="BYU36"/>
      <c r="BYV36"/>
      <c r="BYW36"/>
      <c r="BYX36"/>
      <c r="BYY36"/>
      <c r="BYZ36"/>
      <c r="BZA36"/>
      <c r="BZB36"/>
      <c r="BZC36"/>
      <c r="BZD36"/>
      <c r="BZE36"/>
      <c r="BZF36"/>
      <c r="BZG36"/>
      <c r="BZH36"/>
      <c r="BZI36"/>
      <c r="BZJ36"/>
      <c r="BZK36"/>
      <c r="BZL36"/>
      <c r="BZM36"/>
      <c r="BZN36"/>
      <c r="BZO36"/>
      <c r="BZP36"/>
      <c r="BZQ36"/>
      <c r="BZR36"/>
      <c r="BZS36"/>
      <c r="BZT36"/>
      <c r="BZU36"/>
      <c r="BZV36"/>
      <c r="BZW36"/>
      <c r="BZX36"/>
      <c r="BZY36"/>
      <c r="BZZ36"/>
      <c r="CAA36"/>
      <c r="CAB36"/>
      <c r="CAC36"/>
      <c r="CAD36"/>
      <c r="CAE36"/>
      <c r="CAF36"/>
      <c r="CAG36"/>
      <c r="CAH36"/>
      <c r="CAI36"/>
      <c r="CAJ36"/>
      <c r="CAK36"/>
      <c r="CAL36"/>
      <c r="CAM36"/>
      <c r="CAN36"/>
      <c r="CAO36"/>
      <c r="CAP36"/>
      <c r="CAQ36"/>
      <c r="CAR36"/>
      <c r="CAS36"/>
      <c r="CAT36"/>
      <c r="CAU36"/>
      <c r="CAV36"/>
      <c r="CAW36"/>
      <c r="CAX36"/>
      <c r="CAY36"/>
      <c r="CAZ36"/>
      <c r="CBA36"/>
      <c r="CBB36"/>
      <c r="CBC36"/>
      <c r="CBD36"/>
      <c r="CBE36"/>
      <c r="CBF36"/>
      <c r="CBG36"/>
      <c r="CBH36"/>
      <c r="CBI36"/>
      <c r="CBJ36"/>
      <c r="CBK36"/>
      <c r="CBL36"/>
      <c r="CBM36"/>
      <c r="CBN36"/>
      <c r="CBO36"/>
      <c r="CBP36"/>
      <c r="CBQ36"/>
      <c r="CBR36"/>
      <c r="CBS36"/>
      <c r="CBT36"/>
      <c r="CBU36"/>
      <c r="CBV36"/>
      <c r="CBW36"/>
      <c r="CBX36"/>
      <c r="CBY36"/>
      <c r="CBZ36"/>
      <c r="CCA36"/>
      <c r="CCB36"/>
      <c r="CCC36"/>
      <c r="CCD36"/>
      <c r="CCE36"/>
      <c r="CCF36"/>
      <c r="CCG36"/>
      <c r="CCH36"/>
      <c r="CCI36"/>
      <c r="CCJ36"/>
      <c r="CCK36"/>
      <c r="CCL36"/>
      <c r="CCM36"/>
      <c r="CCN36"/>
      <c r="CCO36"/>
      <c r="CCP36"/>
      <c r="CCQ36"/>
      <c r="CCR36"/>
      <c r="CCS36"/>
      <c r="CCT36"/>
      <c r="CCU36"/>
      <c r="CCV36"/>
      <c r="CCW36"/>
      <c r="CCX36"/>
      <c r="CCY36"/>
      <c r="CCZ36"/>
      <c r="CDA36"/>
      <c r="CDB36"/>
      <c r="CDC36"/>
      <c r="CDD36"/>
      <c r="CDE36"/>
      <c r="CDF36"/>
      <c r="CDG36"/>
      <c r="CDH36"/>
      <c r="CDI36"/>
      <c r="CDJ36"/>
      <c r="CDK36"/>
      <c r="CDL36"/>
      <c r="CDM36"/>
      <c r="CDN36"/>
      <c r="CDO36"/>
      <c r="CDP36"/>
      <c r="CDQ36"/>
      <c r="CDR36"/>
      <c r="CDS36"/>
      <c r="CDT36"/>
      <c r="CDU36"/>
      <c r="CDV36"/>
      <c r="CDW36"/>
      <c r="CDX36"/>
      <c r="CDY36"/>
      <c r="CDZ36"/>
      <c r="CEA36"/>
      <c r="CEB36"/>
      <c r="CEC36"/>
      <c r="CED36"/>
      <c r="CEE36"/>
      <c r="CEF36"/>
      <c r="CEG36"/>
      <c r="CEH36"/>
      <c r="CEI36"/>
      <c r="CEJ36"/>
      <c r="CEK36"/>
      <c r="CEL36"/>
      <c r="CEM36"/>
      <c r="CEN36"/>
      <c r="CEO36"/>
      <c r="CEP36"/>
      <c r="CEQ36"/>
      <c r="CER36"/>
      <c r="CES36"/>
      <c r="CET36"/>
      <c r="CEU36"/>
      <c r="CEV36"/>
      <c r="CEW36"/>
      <c r="CEX36"/>
      <c r="CEY36"/>
      <c r="CEZ36"/>
      <c r="CFA36"/>
      <c r="CFB36"/>
      <c r="CFC36"/>
      <c r="CFD36"/>
      <c r="CFE36"/>
      <c r="CFF36"/>
      <c r="CFG36"/>
      <c r="CFH36"/>
      <c r="CFI36"/>
      <c r="CFJ36"/>
      <c r="CFK36"/>
      <c r="CFL36"/>
      <c r="CFM36"/>
      <c r="CFN36"/>
      <c r="CFO36"/>
      <c r="CFP36"/>
      <c r="CFQ36"/>
      <c r="CFR36"/>
      <c r="CFS36"/>
      <c r="CFT36"/>
      <c r="CFU36"/>
      <c r="CFV36"/>
      <c r="CFW36"/>
      <c r="CFX36"/>
      <c r="CFY36"/>
      <c r="CFZ36"/>
      <c r="CGA36"/>
      <c r="CGB36"/>
      <c r="CGC36"/>
      <c r="CGD36"/>
      <c r="CGE36"/>
      <c r="CGF36"/>
      <c r="CGG36"/>
      <c r="CGH36"/>
      <c r="CGI36"/>
      <c r="CGJ36"/>
      <c r="CGK36"/>
      <c r="CGL36"/>
      <c r="CGM36"/>
      <c r="CGN36"/>
      <c r="CGO36"/>
      <c r="CGP36"/>
      <c r="CGQ36"/>
      <c r="CGR36"/>
      <c r="CGS36"/>
      <c r="CGT36"/>
      <c r="CGU36"/>
      <c r="CGV36"/>
      <c r="CGW36"/>
      <c r="CGX36"/>
      <c r="CGY36"/>
      <c r="CGZ36"/>
      <c r="CHA36"/>
      <c r="CHB36"/>
      <c r="CHC36"/>
      <c r="CHD36"/>
      <c r="CHE36"/>
      <c r="CHF36"/>
      <c r="CHG36"/>
      <c r="CHH36"/>
      <c r="CHI36"/>
      <c r="CHJ36"/>
      <c r="CHK36"/>
      <c r="CHL36"/>
      <c r="CHM36"/>
      <c r="CHN36"/>
      <c r="CHO36"/>
      <c r="CHP36"/>
      <c r="CHQ36"/>
      <c r="CHR36"/>
      <c r="CHS36"/>
      <c r="CHT36"/>
      <c r="CHU36"/>
      <c r="CHV36"/>
      <c r="CHW36"/>
      <c r="CHX36"/>
      <c r="CHY36"/>
      <c r="CHZ36"/>
      <c r="CIA36"/>
      <c r="CIB36"/>
      <c r="CIC36"/>
      <c r="CID36"/>
      <c r="CIE36"/>
      <c r="CIF36"/>
      <c r="CIG36"/>
      <c r="CIH36"/>
      <c r="CII36"/>
      <c r="CIJ36"/>
      <c r="CIK36"/>
      <c r="CIL36"/>
      <c r="CIM36"/>
      <c r="CIN36"/>
      <c r="CIO36"/>
      <c r="CIP36"/>
      <c r="CIQ36"/>
      <c r="CIR36"/>
      <c r="CIS36"/>
      <c r="CIT36"/>
      <c r="CIU36"/>
      <c r="CIV36"/>
      <c r="CIW36"/>
      <c r="CIX36"/>
      <c r="CIY36"/>
      <c r="CIZ36"/>
      <c r="CJA36"/>
      <c r="CJB36"/>
      <c r="CJC36"/>
      <c r="CJD36"/>
      <c r="CJE36"/>
      <c r="CJF36"/>
      <c r="CJG36"/>
      <c r="CJH36"/>
      <c r="CJI36"/>
      <c r="CJJ36"/>
      <c r="CJK36"/>
      <c r="CJL36"/>
      <c r="CJM36"/>
      <c r="CJN36"/>
      <c r="CJO36"/>
      <c r="CJP36"/>
      <c r="CJQ36"/>
      <c r="CJR36"/>
      <c r="CJS36"/>
      <c r="CJT36"/>
      <c r="CJU36"/>
      <c r="CJV36"/>
      <c r="CJW36"/>
      <c r="CJX36"/>
      <c r="CJY36"/>
      <c r="CJZ36"/>
      <c r="CKA36"/>
      <c r="CKB36"/>
      <c r="CKC36"/>
      <c r="CKD36"/>
      <c r="CKE36"/>
      <c r="CKF36"/>
      <c r="CKG36"/>
      <c r="CKH36"/>
      <c r="CKI36"/>
      <c r="CKJ36"/>
      <c r="CKK36"/>
      <c r="CKL36"/>
      <c r="CKM36"/>
      <c r="CKN36"/>
      <c r="CKO36"/>
      <c r="CKP36"/>
      <c r="CKQ36"/>
      <c r="CKR36"/>
      <c r="CKS36"/>
      <c r="CKT36"/>
      <c r="CKU36"/>
      <c r="CKV36"/>
      <c r="CKW36"/>
      <c r="CKX36"/>
      <c r="CKY36"/>
      <c r="CKZ36"/>
      <c r="CLA36"/>
      <c r="CLB36"/>
      <c r="CLC36"/>
      <c r="CLD36"/>
      <c r="CLE36"/>
      <c r="CLF36"/>
      <c r="CLG36"/>
      <c r="CLH36"/>
      <c r="CLI36"/>
      <c r="CLJ36"/>
      <c r="CLK36"/>
      <c r="CLL36"/>
      <c r="CLM36"/>
      <c r="CLN36"/>
      <c r="CLO36"/>
      <c r="CLP36"/>
      <c r="CLQ36"/>
      <c r="CLR36"/>
      <c r="CLS36"/>
      <c r="CLT36"/>
      <c r="CLU36"/>
      <c r="CLV36"/>
      <c r="CLW36"/>
      <c r="CLX36"/>
      <c r="CLY36"/>
      <c r="CLZ36"/>
      <c r="CMA36"/>
      <c r="CMB36"/>
      <c r="CMC36"/>
      <c r="CMD36"/>
      <c r="CME36"/>
      <c r="CMF36"/>
      <c r="CMG36"/>
      <c r="CMH36"/>
      <c r="CMI36"/>
      <c r="CMJ36"/>
      <c r="CMK36"/>
      <c r="CML36"/>
      <c r="CMM36"/>
      <c r="CMN36"/>
      <c r="CMO36"/>
      <c r="CMP36"/>
      <c r="CMQ36"/>
      <c r="CMR36"/>
      <c r="CMS36"/>
      <c r="CMT36"/>
      <c r="CMU36"/>
      <c r="CMV36"/>
      <c r="CMW36"/>
      <c r="CMX36"/>
      <c r="CMY36"/>
      <c r="CMZ36"/>
      <c r="CNA36"/>
      <c r="CNB36"/>
      <c r="CNC36"/>
      <c r="CND36"/>
      <c r="CNE36"/>
      <c r="CNF36"/>
      <c r="CNG36"/>
      <c r="CNH36"/>
      <c r="CNI36"/>
      <c r="CNJ36"/>
      <c r="CNK36"/>
      <c r="CNL36"/>
      <c r="CNM36"/>
      <c r="CNN36"/>
      <c r="CNO36"/>
      <c r="CNP36"/>
      <c r="CNQ36"/>
      <c r="CNR36"/>
      <c r="CNS36"/>
      <c r="CNT36"/>
      <c r="CNU36"/>
      <c r="CNV36"/>
      <c r="CNW36"/>
      <c r="CNX36"/>
      <c r="CNY36"/>
      <c r="CNZ36"/>
      <c r="COA36"/>
      <c r="COB36"/>
      <c r="COC36"/>
      <c r="COD36"/>
      <c r="COE36"/>
      <c r="COF36"/>
      <c r="COG36"/>
      <c r="COH36"/>
      <c r="COI36"/>
      <c r="COJ36"/>
      <c r="COK36"/>
      <c r="COL36"/>
      <c r="COM36"/>
      <c r="CON36"/>
      <c r="COO36"/>
      <c r="COP36"/>
      <c r="COQ36"/>
      <c r="COR36"/>
      <c r="COS36"/>
      <c r="COT36"/>
      <c r="COU36"/>
      <c r="COV36"/>
      <c r="COW36"/>
      <c r="COX36"/>
      <c r="COY36"/>
      <c r="COZ36"/>
      <c r="CPA36"/>
      <c r="CPB36"/>
      <c r="CPC36"/>
      <c r="CPD36"/>
      <c r="CPE36"/>
      <c r="CPF36"/>
      <c r="CPG36"/>
      <c r="CPH36"/>
      <c r="CPI36"/>
      <c r="CPJ36"/>
      <c r="CPK36"/>
      <c r="CPL36"/>
      <c r="CPM36"/>
      <c r="CPN36"/>
      <c r="CPO36"/>
      <c r="CPP36"/>
      <c r="CPQ36"/>
      <c r="CPR36"/>
      <c r="CPS36"/>
      <c r="CPT36"/>
      <c r="CPU36"/>
      <c r="CPV36"/>
      <c r="CPW36"/>
      <c r="CPX36"/>
      <c r="CPY36"/>
      <c r="CPZ36"/>
      <c r="CQA36"/>
      <c r="CQB36"/>
      <c r="CQC36"/>
      <c r="CQD36"/>
      <c r="CQE36"/>
      <c r="CQF36"/>
      <c r="CQG36"/>
      <c r="CQH36"/>
      <c r="CQI36"/>
      <c r="CQJ36"/>
      <c r="CQK36"/>
      <c r="CQL36"/>
      <c r="CQM36"/>
      <c r="CQN36"/>
      <c r="CQO36"/>
      <c r="CQP36"/>
      <c r="CQQ36"/>
      <c r="CQR36"/>
      <c r="CQS36"/>
      <c r="CQT36"/>
      <c r="CQU36"/>
      <c r="CQV36"/>
      <c r="CQW36"/>
      <c r="CQX36"/>
      <c r="CQY36"/>
      <c r="CQZ36"/>
      <c r="CRA36"/>
      <c r="CRB36"/>
      <c r="CRC36"/>
      <c r="CRD36"/>
      <c r="CRE36"/>
      <c r="CRF36"/>
      <c r="CRG36"/>
      <c r="CRH36"/>
      <c r="CRI36"/>
      <c r="CRJ36"/>
      <c r="CRK36"/>
      <c r="CRL36"/>
      <c r="CRM36"/>
      <c r="CRN36"/>
      <c r="CRO36"/>
      <c r="CRP36"/>
      <c r="CRQ36"/>
      <c r="CRR36"/>
      <c r="CRS36"/>
      <c r="CRT36"/>
      <c r="CRU36"/>
      <c r="CRV36"/>
      <c r="CRW36"/>
      <c r="CRX36"/>
      <c r="CRY36"/>
      <c r="CRZ36"/>
      <c r="CSA36"/>
      <c r="CSB36"/>
      <c r="CSC36"/>
      <c r="CSD36"/>
      <c r="CSE36"/>
      <c r="CSF36"/>
      <c r="CSG36"/>
      <c r="CSH36"/>
      <c r="CSI36"/>
      <c r="CSJ36"/>
      <c r="CSK36"/>
      <c r="CSL36"/>
      <c r="CSM36"/>
      <c r="CSN36"/>
      <c r="CSO36"/>
      <c r="CSP36"/>
      <c r="CSQ36"/>
      <c r="CSR36"/>
      <c r="CSS36"/>
      <c r="CST36"/>
      <c r="CSU36"/>
      <c r="CSV36"/>
      <c r="CSW36"/>
      <c r="CSX36"/>
      <c r="CSY36"/>
      <c r="CSZ36"/>
      <c r="CTA36"/>
      <c r="CTB36"/>
      <c r="CTC36"/>
      <c r="CTD36"/>
      <c r="CTE36"/>
      <c r="CTF36"/>
      <c r="CTG36"/>
      <c r="CTH36"/>
      <c r="CTI36"/>
      <c r="CTJ36"/>
      <c r="CTK36"/>
      <c r="CTL36"/>
      <c r="CTM36"/>
      <c r="CTN36"/>
      <c r="CTO36"/>
      <c r="CTP36"/>
      <c r="CTQ36"/>
      <c r="CTR36"/>
      <c r="CTS36"/>
      <c r="CTT36"/>
      <c r="CTU36"/>
      <c r="CTV36"/>
      <c r="CTW36"/>
      <c r="CTX36"/>
      <c r="CTY36"/>
      <c r="CTZ36"/>
      <c r="CUA36"/>
      <c r="CUB36"/>
      <c r="CUC36"/>
      <c r="CUD36"/>
      <c r="CUE36"/>
      <c r="CUF36"/>
      <c r="CUG36"/>
      <c r="CUH36"/>
      <c r="CUI36"/>
      <c r="CUJ36"/>
      <c r="CUK36"/>
      <c r="CUL36"/>
      <c r="CUM36"/>
      <c r="CUN36"/>
      <c r="CUO36"/>
      <c r="CUP36"/>
      <c r="CUQ36"/>
      <c r="CUR36"/>
      <c r="CUS36"/>
      <c r="CUT36"/>
      <c r="CUU36"/>
      <c r="CUV36"/>
      <c r="CUW36"/>
      <c r="CUX36"/>
      <c r="CUY36"/>
      <c r="CUZ36"/>
      <c r="CVA36"/>
      <c r="CVB36"/>
      <c r="CVC36"/>
      <c r="CVD36"/>
      <c r="CVE36"/>
      <c r="CVF36"/>
      <c r="CVG36"/>
      <c r="CVH36"/>
      <c r="CVI36"/>
      <c r="CVJ36"/>
      <c r="CVK36"/>
      <c r="CVL36"/>
      <c r="CVM36"/>
      <c r="CVN36"/>
      <c r="CVO36"/>
      <c r="CVP36"/>
      <c r="CVQ36"/>
      <c r="CVR36"/>
      <c r="CVS36"/>
      <c r="CVT36"/>
      <c r="CVU36"/>
      <c r="CVV36"/>
      <c r="CVW36"/>
      <c r="CVX36"/>
      <c r="CVY36"/>
      <c r="CVZ36"/>
      <c r="CWA36"/>
      <c r="CWB36"/>
      <c r="CWC36"/>
      <c r="CWD36"/>
      <c r="CWE36"/>
      <c r="CWF36"/>
      <c r="CWG36"/>
      <c r="CWH36"/>
      <c r="CWI36"/>
      <c r="CWJ36"/>
      <c r="CWK36"/>
      <c r="CWL36"/>
      <c r="CWM36"/>
      <c r="CWN36"/>
      <c r="CWO36"/>
      <c r="CWP36"/>
      <c r="CWQ36"/>
      <c r="CWR36"/>
      <c r="CWS36"/>
      <c r="CWT36"/>
      <c r="CWU36"/>
      <c r="CWV36"/>
      <c r="CWW36"/>
      <c r="CWX36"/>
      <c r="CWY36"/>
      <c r="CWZ36"/>
      <c r="CXA36"/>
      <c r="CXB36"/>
      <c r="CXC36"/>
      <c r="CXD36"/>
      <c r="CXE36"/>
      <c r="CXF36"/>
      <c r="CXG36"/>
      <c r="CXH36"/>
      <c r="CXI36"/>
      <c r="CXJ36"/>
      <c r="CXK36"/>
      <c r="CXL36"/>
      <c r="CXM36"/>
      <c r="CXN36"/>
      <c r="CXO36"/>
      <c r="CXP36"/>
      <c r="CXQ36"/>
      <c r="CXR36"/>
      <c r="CXS36"/>
      <c r="CXT36"/>
      <c r="CXU36"/>
      <c r="CXV36"/>
      <c r="CXW36"/>
      <c r="CXX36"/>
      <c r="CXY36"/>
      <c r="CXZ36"/>
      <c r="CYA36"/>
      <c r="CYB36"/>
      <c r="CYC36"/>
      <c r="CYD36"/>
      <c r="CYE36"/>
      <c r="CYF36"/>
      <c r="CYG36"/>
      <c r="CYH36"/>
      <c r="CYI36"/>
      <c r="CYJ36"/>
      <c r="CYK36"/>
      <c r="CYL36"/>
      <c r="CYM36"/>
      <c r="CYN36"/>
      <c r="CYO36"/>
      <c r="CYP36"/>
      <c r="CYQ36"/>
      <c r="CYR36"/>
      <c r="CYS36"/>
      <c r="CYT36"/>
      <c r="CYU36"/>
      <c r="CYV36"/>
      <c r="CYW36"/>
      <c r="CYX36"/>
      <c r="CYY36"/>
      <c r="CYZ36"/>
      <c r="CZA36"/>
      <c r="CZB36"/>
      <c r="CZC36"/>
      <c r="CZD36"/>
      <c r="CZE36"/>
      <c r="CZF36"/>
      <c r="CZG36"/>
      <c r="CZH36"/>
      <c r="CZI36"/>
      <c r="CZJ36"/>
      <c r="CZK36"/>
      <c r="CZL36"/>
      <c r="CZM36"/>
      <c r="CZN36"/>
      <c r="CZO36"/>
      <c r="CZP36"/>
      <c r="CZQ36"/>
      <c r="CZR36"/>
      <c r="CZS36"/>
      <c r="CZT36"/>
      <c r="CZU36"/>
      <c r="CZV36"/>
      <c r="CZW36"/>
      <c r="CZX36"/>
      <c r="CZY36"/>
      <c r="CZZ36"/>
      <c r="DAA36"/>
      <c r="DAB36"/>
      <c r="DAC36"/>
      <c r="DAD36"/>
      <c r="DAE36"/>
      <c r="DAF36"/>
      <c r="DAG36"/>
      <c r="DAH36"/>
      <c r="DAI36"/>
      <c r="DAJ36"/>
      <c r="DAK36"/>
      <c r="DAL36"/>
      <c r="DAM36"/>
      <c r="DAN36"/>
      <c r="DAO36"/>
      <c r="DAP36"/>
      <c r="DAQ36"/>
      <c r="DAR36"/>
      <c r="DAS36"/>
      <c r="DAT36"/>
      <c r="DAU36"/>
      <c r="DAV36"/>
      <c r="DAW36"/>
      <c r="DAX36"/>
      <c r="DAY36"/>
      <c r="DAZ36"/>
      <c r="DBA36"/>
      <c r="DBB36"/>
      <c r="DBC36"/>
      <c r="DBD36"/>
      <c r="DBE36"/>
      <c r="DBF36"/>
      <c r="DBG36"/>
      <c r="DBH36"/>
      <c r="DBI36"/>
      <c r="DBJ36"/>
      <c r="DBK36"/>
      <c r="DBL36"/>
      <c r="DBM36"/>
      <c r="DBN36"/>
      <c r="DBO36"/>
      <c r="DBP36"/>
      <c r="DBQ36"/>
      <c r="DBR36"/>
      <c r="DBS36"/>
      <c r="DBT36"/>
      <c r="DBU36"/>
      <c r="DBV36"/>
      <c r="DBW36"/>
      <c r="DBX36"/>
      <c r="DBY36"/>
      <c r="DBZ36"/>
      <c r="DCA36"/>
      <c r="DCB36"/>
      <c r="DCC36"/>
      <c r="DCD36"/>
      <c r="DCE36"/>
      <c r="DCF36"/>
      <c r="DCG36"/>
      <c r="DCH36"/>
      <c r="DCI36"/>
      <c r="DCJ36"/>
      <c r="DCK36"/>
      <c r="DCL36"/>
      <c r="DCM36"/>
      <c r="DCN36"/>
      <c r="DCO36"/>
      <c r="DCP36"/>
      <c r="DCQ36"/>
      <c r="DCR36"/>
      <c r="DCS36"/>
      <c r="DCT36"/>
      <c r="DCU36"/>
      <c r="DCV36"/>
      <c r="DCW36"/>
      <c r="DCX36"/>
      <c r="DCY36"/>
      <c r="DCZ36"/>
      <c r="DDA36"/>
      <c r="DDB36"/>
      <c r="DDC36"/>
      <c r="DDD36"/>
      <c r="DDE36"/>
      <c r="DDF36"/>
      <c r="DDG36"/>
      <c r="DDH36"/>
      <c r="DDI36"/>
      <c r="DDJ36"/>
      <c r="DDK36"/>
      <c r="DDL36"/>
      <c r="DDM36"/>
      <c r="DDN36"/>
      <c r="DDO36"/>
      <c r="DDP36"/>
      <c r="DDQ36"/>
      <c r="DDR36"/>
      <c r="DDS36"/>
      <c r="DDT36"/>
      <c r="DDU36"/>
      <c r="DDV36"/>
      <c r="DDW36"/>
      <c r="DDX36"/>
      <c r="DDY36"/>
      <c r="DDZ36"/>
      <c r="DEA36"/>
      <c r="DEB36"/>
      <c r="DEC36"/>
      <c r="DED36"/>
      <c r="DEE36"/>
      <c r="DEF36"/>
      <c r="DEG36"/>
      <c r="DEH36"/>
      <c r="DEI36"/>
      <c r="DEJ36"/>
      <c r="DEK36"/>
      <c r="DEL36"/>
      <c r="DEM36"/>
      <c r="DEN36"/>
      <c r="DEO36"/>
      <c r="DEP36"/>
      <c r="DEQ36"/>
      <c r="DER36"/>
      <c r="DES36"/>
      <c r="DET36"/>
      <c r="DEU36"/>
      <c r="DEV36"/>
      <c r="DEW36"/>
      <c r="DEX36"/>
      <c r="DEY36"/>
      <c r="DEZ36"/>
      <c r="DFA36"/>
      <c r="DFB36"/>
      <c r="DFC36"/>
      <c r="DFD36"/>
      <c r="DFE36"/>
      <c r="DFF36"/>
      <c r="DFG36"/>
      <c r="DFH36"/>
      <c r="DFI36"/>
      <c r="DFJ36"/>
      <c r="DFK36"/>
      <c r="DFL36"/>
      <c r="DFM36"/>
      <c r="DFN36"/>
      <c r="DFO36"/>
      <c r="DFP36"/>
      <c r="DFQ36"/>
      <c r="DFR36"/>
      <c r="DFS36"/>
      <c r="DFT36"/>
      <c r="DFU36"/>
      <c r="DFV36"/>
      <c r="DFW36"/>
      <c r="DFX36"/>
      <c r="DFY36"/>
      <c r="DFZ36"/>
      <c r="DGA36"/>
      <c r="DGB36"/>
      <c r="DGC36"/>
      <c r="DGD36"/>
      <c r="DGE36"/>
      <c r="DGF36"/>
      <c r="DGG36"/>
      <c r="DGH36"/>
      <c r="DGI36"/>
      <c r="DGJ36"/>
      <c r="DGK36"/>
      <c r="DGL36"/>
      <c r="DGM36"/>
      <c r="DGN36"/>
      <c r="DGO36"/>
      <c r="DGP36"/>
      <c r="DGQ36"/>
      <c r="DGR36"/>
      <c r="DGS36"/>
      <c r="DGT36"/>
      <c r="DGU36"/>
      <c r="DGV36"/>
      <c r="DGW36"/>
      <c r="DGX36"/>
      <c r="DGY36"/>
      <c r="DGZ36"/>
      <c r="DHA36"/>
      <c r="DHB36"/>
      <c r="DHC36"/>
      <c r="DHD36"/>
      <c r="DHE36"/>
      <c r="DHF36"/>
      <c r="DHG36"/>
      <c r="DHH36"/>
      <c r="DHI36"/>
      <c r="DHJ36"/>
      <c r="DHK36"/>
      <c r="DHL36"/>
      <c r="DHM36"/>
      <c r="DHN36"/>
      <c r="DHO36"/>
      <c r="DHP36"/>
      <c r="DHQ36"/>
      <c r="DHR36"/>
      <c r="DHS36"/>
      <c r="DHT36"/>
      <c r="DHU36"/>
      <c r="DHV36"/>
      <c r="DHW36"/>
      <c r="DHX36"/>
      <c r="DHY36"/>
      <c r="DHZ36"/>
      <c r="DIA36"/>
      <c r="DIB36"/>
      <c r="DIC36"/>
      <c r="DID36"/>
      <c r="DIE36"/>
      <c r="DIF36"/>
      <c r="DIG36"/>
      <c r="DIH36"/>
      <c r="DII36"/>
      <c r="DIJ36"/>
      <c r="DIK36"/>
      <c r="DIL36"/>
      <c r="DIM36"/>
      <c r="DIN36"/>
      <c r="DIO36"/>
      <c r="DIP36"/>
      <c r="DIQ36"/>
      <c r="DIR36"/>
      <c r="DIS36"/>
      <c r="DIT36"/>
      <c r="DIU36"/>
      <c r="DIV36"/>
      <c r="DIW36"/>
      <c r="DIX36"/>
      <c r="DIY36"/>
      <c r="DIZ36"/>
      <c r="DJA36"/>
      <c r="DJB36"/>
      <c r="DJC36"/>
      <c r="DJD36"/>
      <c r="DJE36"/>
      <c r="DJF36"/>
      <c r="DJG36"/>
      <c r="DJH36"/>
      <c r="DJI36"/>
      <c r="DJJ36"/>
      <c r="DJK36"/>
      <c r="DJL36"/>
      <c r="DJM36"/>
      <c r="DJN36"/>
      <c r="DJO36"/>
      <c r="DJP36"/>
      <c r="DJQ36"/>
      <c r="DJR36"/>
      <c r="DJS36"/>
      <c r="DJT36"/>
      <c r="DJU36"/>
      <c r="DJV36"/>
      <c r="DJW36"/>
      <c r="DJX36"/>
      <c r="DJY36"/>
      <c r="DJZ36"/>
      <c r="DKA36"/>
      <c r="DKB36"/>
      <c r="DKC36"/>
      <c r="DKD36"/>
      <c r="DKE36"/>
      <c r="DKF36"/>
      <c r="DKG36"/>
      <c r="DKH36"/>
      <c r="DKI36"/>
      <c r="DKJ36"/>
      <c r="DKK36"/>
      <c r="DKL36"/>
      <c r="DKM36"/>
      <c r="DKN36"/>
      <c r="DKO36"/>
      <c r="DKP36"/>
      <c r="DKQ36"/>
      <c r="DKR36"/>
      <c r="DKS36"/>
      <c r="DKT36"/>
      <c r="DKU36"/>
      <c r="DKV36"/>
      <c r="DKW36"/>
      <c r="DKX36"/>
      <c r="DKY36"/>
      <c r="DKZ36"/>
      <c r="DLA36"/>
      <c r="DLB36"/>
      <c r="DLC36"/>
      <c r="DLD36"/>
      <c r="DLE36"/>
      <c r="DLF36"/>
      <c r="DLG36"/>
      <c r="DLH36"/>
      <c r="DLI36"/>
      <c r="DLJ36"/>
      <c r="DLK36"/>
      <c r="DLL36"/>
      <c r="DLM36"/>
      <c r="DLN36"/>
      <c r="DLO36"/>
      <c r="DLP36"/>
      <c r="DLQ36"/>
      <c r="DLR36"/>
      <c r="DLS36"/>
      <c r="DLT36"/>
      <c r="DLU36"/>
      <c r="DLV36"/>
      <c r="DLW36"/>
      <c r="DLX36"/>
      <c r="DLY36"/>
      <c r="DLZ36"/>
      <c r="DMA36"/>
      <c r="DMB36"/>
      <c r="DMC36"/>
      <c r="DMD36"/>
      <c r="DME36"/>
      <c r="DMF36"/>
      <c r="DMG36"/>
      <c r="DMH36"/>
      <c r="DMI36"/>
      <c r="DMJ36"/>
      <c r="DMK36"/>
      <c r="DML36"/>
      <c r="DMM36"/>
      <c r="DMN36"/>
      <c r="DMO36"/>
      <c r="DMP36"/>
      <c r="DMQ36"/>
      <c r="DMR36"/>
      <c r="DMS36"/>
      <c r="DMT36"/>
      <c r="DMU36"/>
      <c r="DMV36"/>
      <c r="DMW36"/>
      <c r="DMX36"/>
      <c r="DMY36"/>
      <c r="DMZ36"/>
      <c r="DNA36"/>
      <c r="DNB36"/>
      <c r="DNC36"/>
      <c r="DND36"/>
      <c r="DNE36"/>
      <c r="DNF36"/>
      <c r="DNG36"/>
      <c r="DNH36"/>
      <c r="DNI36"/>
      <c r="DNJ36"/>
      <c r="DNK36"/>
      <c r="DNL36"/>
      <c r="DNM36"/>
      <c r="DNN36"/>
      <c r="DNO36"/>
      <c r="DNP36"/>
      <c r="DNQ36"/>
      <c r="DNR36"/>
      <c r="DNS36"/>
      <c r="DNT36"/>
      <c r="DNU36"/>
      <c r="DNV36"/>
      <c r="DNW36"/>
      <c r="DNX36"/>
      <c r="DNY36"/>
      <c r="DNZ36"/>
      <c r="DOA36"/>
      <c r="DOB36"/>
      <c r="DOC36"/>
      <c r="DOD36"/>
      <c r="DOE36"/>
      <c r="DOF36"/>
      <c r="DOG36"/>
      <c r="DOH36"/>
      <c r="DOI36"/>
      <c r="DOJ36"/>
      <c r="DOK36"/>
      <c r="DOL36"/>
      <c r="DOM36"/>
      <c r="DON36"/>
      <c r="DOO36"/>
      <c r="DOP36"/>
      <c r="DOQ36"/>
      <c r="DOR36"/>
      <c r="DOS36"/>
      <c r="DOT36"/>
      <c r="DOU36"/>
      <c r="DOV36"/>
      <c r="DOW36"/>
      <c r="DOX36"/>
      <c r="DOY36"/>
      <c r="DOZ36"/>
      <c r="DPA36"/>
      <c r="DPB36"/>
      <c r="DPC36"/>
      <c r="DPD36"/>
      <c r="DPE36"/>
      <c r="DPF36"/>
      <c r="DPG36"/>
      <c r="DPH36"/>
      <c r="DPI36"/>
      <c r="DPJ36"/>
      <c r="DPK36"/>
      <c r="DPL36"/>
      <c r="DPM36"/>
      <c r="DPN36"/>
      <c r="DPO36"/>
      <c r="DPP36"/>
      <c r="DPQ36"/>
      <c r="DPR36"/>
      <c r="DPS36"/>
      <c r="DPT36"/>
      <c r="DPU36"/>
      <c r="DPV36"/>
      <c r="DPW36"/>
      <c r="DPX36"/>
      <c r="DPY36"/>
      <c r="DPZ36"/>
      <c r="DQA36"/>
      <c r="DQB36"/>
      <c r="DQC36"/>
      <c r="DQD36"/>
      <c r="DQE36"/>
      <c r="DQF36"/>
      <c r="DQG36"/>
      <c r="DQH36"/>
      <c r="DQI36"/>
      <c r="DQJ36"/>
      <c r="DQK36"/>
      <c r="DQL36"/>
      <c r="DQM36"/>
      <c r="DQN36"/>
      <c r="DQO36"/>
      <c r="DQP36"/>
      <c r="DQQ36"/>
      <c r="DQR36"/>
      <c r="DQS36"/>
      <c r="DQT36"/>
      <c r="DQU36"/>
      <c r="DQV36"/>
      <c r="DQW36"/>
      <c r="DQX36"/>
      <c r="DQY36"/>
      <c r="DQZ36"/>
      <c r="DRA36"/>
      <c r="DRB36"/>
      <c r="DRC36"/>
      <c r="DRD36"/>
      <c r="DRE36"/>
      <c r="DRF36"/>
      <c r="DRG36"/>
      <c r="DRH36"/>
      <c r="DRI36"/>
      <c r="DRJ36"/>
      <c r="DRK36"/>
      <c r="DRL36"/>
      <c r="DRM36"/>
      <c r="DRN36"/>
      <c r="DRO36"/>
      <c r="DRP36"/>
      <c r="DRQ36"/>
      <c r="DRR36"/>
      <c r="DRS36"/>
      <c r="DRT36"/>
      <c r="DRU36"/>
      <c r="DRV36"/>
      <c r="DRW36"/>
      <c r="DRX36"/>
      <c r="DRY36"/>
      <c r="DRZ36"/>
      <c r="DSA36"/>
      <c r="DSB36"/>
      <c r="DSC36"/>
      <c r="DSD36"/>
      <c r="DSE36"/>
      <c r="DSF36"/>
      <c r="DSG36"/>
      <c r="DSH36"/>
      <c r="DSI36"/>
      <c r="DSJ36"/>
      <c r="DSK36"/>
      <c r="DSL36"/>
      <c r="DSM36"/>
      <c r="DSN36"/>
      <c r="DSO36"/>
      <c r="DSP36"/>
      <c r="DSQ36"/>
      <c r="DSR36"/>
      <c r="DSS36"/>
      <c r="DST36"/>
      <c r="DSU36"/>
      <c r="DSV36"/>
      <c r="DSW36"/>
      <c r="DSX36"/>
      <c r="DSY36"/>
      <c r="DSZ36"/>
      <c r="DTA36"/>
      <c r="DTB36"/>
      <c r="DTC36"/>
      <c r="DTD36"/>
      <c r="DTE36"/>
      <c r="DTF36"/>
      <c r="DTG36"/>
      <c r="DTH36"/>
      <c r="DTI36"/>
      <c r="DTJ36"/>
      <c r="DTK36"/>
      <c r="DTL36"/>
      <c r="DTM36"/>
      <c r="DTN36"/>
      <c r="DTO36"/>
      <c r="DTP36"/>
      <c r="DTQ36"/>
      <c r="DTR36"/>
      <c r="DTS36"/>
      <c r="DTT36"/>
      <c r="DTU36"/>
      <c r="DTV36"/>
      <c r="DTW36"/>
      <c r="DTX36"/>
      <c r="DTY36"/>
      <c r="DTZ36"/>
      <c r="DUA36"/>
      <c r="DUB36"/>
      <c r="DUC36"/>
      <c r="DUD36"/>
      <c r="DUE36"/>
      <c r="DUF36"/>
      <c r="DUG36"/>
      <c r="DUH36"/>
      <c r="DUI36"/>
      <c r="DUJ36"/>
      <c r="DUK36"/>
      <c r="DUL36"/>
      <c r="DUM36"/>
      <c r="DUN36"/>
      <c r="DUO36"/>
      <c r="DUP36"/>
      <c r="DUQ36"/>
      <c r="DUR36"/>
      <c r="DUS36"/>
      <c r="DUT36"/>
      <c r="DUU36"/>
      <c r="DUV36"/>
      <c r="DUW36"/>
      <c r="DUX36"/>
      <c r="DUY36"/>
      <c r="DUZ36"/>
      <c r="DVA36"/>
      <c r="DVB36"/>
      <c r="DVC36"/>
      <c r="DVD36"/>
      <c r="DVE36"/>
      <c r="DVF36"/>
      <c r="DVG36"/>
      <c r="DVH36"/>
      <c r="DVI36"/>
      <c r="DVJ36"/>
      <c r="DVK36"/>
      <c r="DVL36"/>
      <c r="DVM36"/>
      <c r="DVN36"/>
      <c r="DVO36"/>
      <c r="DVP36"/>
      <c r="DVQ36"/>
      <c r="DVR36"/>
      <c r="DVS36"/>
      <c r="DVT36"/>
      <c r="DVU36"/>
      <c r="DVV36"/>
      <c r="DVW36"/>
      <c r="DVX36"/>
      <c r="DVY36"/>
      <c r="DVZ36"/>
      <c r="DWA36"/>
      <c r="DWB36"/>
      <c r="DWC36"/>
      <c r="DWD36"/>
      <c r="DWE36"/>
      <c r="DWF36"/>
      <c r="DWG36"/>
      <c r="DWH36"/>
      <c r="DWI36"/>
      <c r="DWJ36"/>
      <c r="DWK36"/>
      <c r="DWL36"/>
      <c r="DWM36"/>
      <c r="DWN36"/>
      <c r="DWO36"/>
      <c r="DWP36"/>
      <c r="DWQ36"/>
      <c r="DWR36"/>
      <c r="DWS36"/>
      <c r="DWT36"/>
      <c r="DWU36"/>
      <c r="DWV36"/>
      <c r="DWW36"/>
      <c r="DWX36"/>
      <c r="DWY36"/>
      <c r="DWZ36"/>
      <c r="DXA36"/>
      <c r="DXB36"/>
      <c r="DXC36"/>
      <c r="DXD36"/>
      <c r="DXE36"/>
      <c r="DXF36"/>
      <c r="DXG36"/>
      <c r="DXH36"/>
      <c r="DXI36"/>
      <c r="DXJ36"/>
      <c r="DXK36"/>
      <c r="DXL36"/>
      <c r="DXM36"/>
      <c r="DXN36"/>
      <c r="DXO36"/>
      <c r="DXP36"/>
      <c r="DXQ36"/>
      <c r="DXR36"/>
      <c r="DXS36"/>
      <c r="DXT36"/>
      <c r="DXU36"/>
      <c r="DXV36"/>
      <c r="DXW36"/>
      <c r="DXX36"/>
      <c r="DXY36"/>
      <c r="DXZ36"/>
      <c r="DYA36"/>
      <c r="DYB36"/>
      <c r="DYC36"/>
      <c r="DYD36"/>
      <c r="DYE36"/>
      <c r="DYF36"/>
      <c r="DYG36"/>
      <c r="DYH36"/>
      <c r="DYI36"/>
      <c r="DYJ36"/>
      <c r="DYK36"/>
      <c r="DYL36"/>
      <c r="DYM36"/>
      <c r="DYN36"/>
      <c r="DYO36"/>
      <c r="DYP36"/>
      <c r="DYQ36"/>
      <c r="DYR36"/>
      <c r="DYS36"/>
      <c r="DYT36"/>
      <c r="DYU36"/>
      <c r="DYV36"/>
      <c r="DYW36"/>
      <c r="DYX36"/>
      <c r="DYY36"/>
      <c r="DYZ36"/>
      <c r="DZA36"/>
      <c r="DZB36"/>
      <c r="DZC36"/>
      <c r="DZD36"/>
      <c r="DZE36"/>
      <c r="DZF36"/>
      <c r="DZG36"/>
      <c r="DZH36"/>
      <c r="DZI36"/>
      <c r="DZJ36"/>
      <c r="DZK36"/>
      <c r="DZL36"/>
      <c r="DZM36"/>
      <c r="DZN36"/>
      <c r="DZO36"/>
      <c r="DZP36"/>
      <c r="DZQ36"/>
      <c r="DZR36"/>
      <c r="DZS36"/>
      <c r="DZT36"/>
      <c r="DZU36"/>
      <c r="DZV36"/>
      <c r="DZW36"/>
      <c r="DZX36"/>
      <c r="DZY36"/>
      <c r="DZZ36"/>
      <c r="EAA36"/>
      <c r="EAB36"/>
      <c r="EAC36"/>
      <c r="EAD36"/>
      <c r="EAE36"/>
      <c r="EAF36"/>
      <c r="EAG36"/>
      <c r="EAH36"/>
      <c r="EAI36"/>
      <c r="EAJ36"/>
      <c r="EAK36"/>
      <c r="EAL36"/>
      <c r="EAM36"/>
      <c r="EAN36"/>
      <c r="EAO36"/>
      <c r="EAP36"/>
      <c r="EAQ36"/>
      <c r="EAR36"/>
      <c r="EAS36"/>
      <c r="EAT36"/>
      <c r="EAU36"/>
      <c r="EAV36"/>
      <c r="EAW36"/>
      <c r="EAX36"/>
      <c r="EAY36"/>
      <c r="EAZ36"/>
      <c r="EBA36"/>
      <c r="EBB36"/>
      <c r="EBC36"/>
      <c r="EBD36"/>
      <c r="EBE36"/>
      <c r="EBF36"/>
      <c r="EBG36"/>
      <c r="EBH36"/>
      <c r="EBI36"/>
      <c r="EBJ36"/>
      <c r="EBK36"/>
      <c r="EBL36"/>
      <c r="EBM36"/>
      <c r="EBN36"/>
      <c r="EBO36"/>
      <c r="EBP36"/>
      <c r="EBQ36"/>
      <c r="EBR36"/>
      <c r="EBS36"/>
      <c r="EBT36"/>
      <c r="EBU36"/>
      <c r="EBV36"/>
      <c r="EBW36"/>
      <c r="EBX36"/>
      <c r="EBY36"/>
      <c r="EBZ36"/>
      <c r="ECA36"/>
      <c r="ECB36"/>
      <c r="ECC36"/>
      <c r="ECD36"/>
      <c r="ECE36"/>
      <c r="ECF36"/>
      <c r="ECG36"/>
      <c r="ECH36"/>
      <c r="ECI36"/>
      <c r="ECJ36"/>
      <c r="ECK36"/>
      <c r="ECL36"/>
      <c r="ECM36"/>
      <c r="ECN36"/>
      <c r="ECO36"/>
      <c r="ECP36"/>
      <c r="ECQ36"/>
      <c r="ECR36"/>
      <c r="ECS36"/>
      <c r="ECT36"/>
      <c r="ECU36"/>
      <c r="ECV36"/>
      <c r="ECW36"/>
      <c r="ECX36"/>
      <c r="ECY36"/>
      <c r="ECZ36"/>
      <c r="EDA36"/>
      <c r="EDB36"/>
      <c r="EDC36"/>
      <c r="EDD36"/>
      <c r="EDE36"/>
      <c r="EDF36"/>
      <c r="EDG36"/>
      <c r="EDH36"/>
      <c r="EDI36"/>
      <c r="EDJ36"/>
      <c r="EDK36"/>
      <c r="EDL36"/>
      <c r="EDM36"/>
      <c r="EDN36"/>
      <c r="EDO36"/>
      <c r="EDP36"/>
      <c r="EDQ36"/>
      <c r="EDR36"/>
      <c r="EDS36"/>
      <c r="EDT36"/>
      <c r="EDU36"/>
      <c r="EDV36"/>
      <c r="EDW36"/>
      <c r="EDX36"/>
      <c r="EDY36"/>
      <c r="EDZ36"/>
      <c r="EEA36"/>
      <c r="EEB36"/>
      <c r="EEC36"/>
      <c r="EED36"/>
      <c r="EEE36"/>
      <c r="EEF36"/>
      <c r="EEG36"/>
      <c r="EEH36"/>
      <c r="EEI36"/>
      <c r="EEJ36"/>
      <c r="EEK36"/>
      <c r="EEL36"/>
      <c r="EEM36"/>
      <c r="EEN36"/>
      <c r="EEO36"/>
      <c r="EEP36"/>
      <c r="EEQ36"/>
      <c r="EER36"/>
      <c r="EES36"/>
      <c r="EET36"/>
      <c r="EEU36"/>
      <c r="EEV36"/>
      <c r="EEW36"/>
      <c r="EEX36"/>
      <c r="EEY36"/>
      <c r="EEZ36"/>
      <c r="EFA36"/>
      <c r="EFB36"/>
      <c r="EFC36"/>
      <c r="EFD36"/>
      <c r="EFE36"/>
      <c r="EFF36"/>
      <c r="EFG36"/>
      <c r="EFH36"/>
      <c r="EFI36"/>
      <c r="EFJ36"/>
      <c r="EFK36"/>
      <c r="EFL36"/>
      <c r="EFM36"/>
      <c r="EFN36"/>
      <c r="EFO36"/>
      <c r="EFP36"/>
      <c r="EFQ36"/>
      <c r="EFR36"/>
      <c r="EFS36"/>
      <c r="EFT36"/>
      <c r="EFU36"/>
      <c r="EFV36"/>
      <c r="EFW36"/>
      <c r="EFX36"/>
      <c r="EFY36"/>
      <c r="EFZ36"/>
      <c r="EGA36"/>
      <c r="EGB36"/>
      <c r="EGC36"/>
      <c r="EGD36"/>
      <c r="EGE36"/>
      <c r="EGF36"/>
      <c r="EGG36"/>
      <c r="EGH36"/>
      <c r="EGI36"/>
      <c r="EGJ36"/>
      <c r="EGK36"/>
      <c r="EGL36"/>
      <c r="EGM36"/>
      <c r="EGN36"/>
      <c r="EGO36"/>
      <c r="EGP36"/>
      <c r="EGQ36"/>
      <c r="EGR36"/>
      <c r="EGS36"/>
      <c r="EGT36"/>
      <c r="EGU36"/>
      <c r="EGV36"/>
      <c r="EGW36"/>
      <c r="EGX36"/>
      <c r="EGY36"/>
      <c r="EGZ36"/>
      <c r="EHA36"/>
      <c r="EHB36"/>
      <c r="EHC36"/>
      <c r="EHD36"/>
      <c r="EHE36"/>
      <c r="EHF36"/>
      <c r="EHG36"/>
      <c r="EHH36"/>
      <c r="EHI36"/>
      <c r="EHJ36"/>
      <c r="EHK36"/>
      <c r="EHL36"/>
      <c r="EHM36"/>
      <c r="EHN36"/>
      <c r="EHO36"/>
      <c r="EHP36"/>
      <c r="EHQ36"/>
      <c r="EHR36"/>
      <c r="EHS36"/>
      <c r="EHT36"/>
      <c r="EHU36"/>
      <c r="EHV36"/>
      <c r="EHW36"/>
      <c r="EHX36"/>
      <c r="EHY36"/>
      <c r="EHZ36"/>
      <c r="EIA36"/>
      <c r="EIB36"/>
      <c r="EIC36"/>
      <c r="EID36"/>
      <c r="EIE36"/>
      <c r="EIF36"/>
      <c r="EIG36"/>
      <c r="EIH36"/>
      <c r="EII36"/>
      <c r="EIJ36"/>
      <c r="EIK36"/>
      <c r="EIL36"/>
      <c r="EIM36"/>
      <c r="EIN36"/>
      <c r="EIO36"/>
      <c r="EIP36"/>
      <c r="EIQ36"/>
      <c r="EIR36"/>
      <c r="EIS36"/>
      <c r="EIT36"/>
      <c r="EIU36"/>
      <c r="EIV36"/>
      <c r="EIW36"/>
      <c r="EIX36"/>
      <c r="EIY36"/>
      <c r="EIZ36"/>
      <c r="EJA36"/>
      <c r="EJB36"/>
      <c r="EJC36"/>
      <c r="EJD36"/>
      <c r="EJE36"/>
      <c r="EJF36"/>
      <c r="EJG36"/>
      <c r="EJH36"/>
      <c r="EJI36"/>
      <c r="EJJ36"/>
      <c r="EJK36"/>
      <c r="EJL36"/>
      <c r="EJM36"/>
      <c r="EJN36"/>
      <c r="EJO36"/>
      <c r="EJP36"/>
      <c r="EJQ36"/>
      <c r="EJR36"/>
      <c r="EJS36"/>
      <c r="EJT36"/>
      <c r="EJU36"/>
      <c r="EJV36"/>
      <c r="EJW36"/>
      <c r="EJX36"/>
      <c r="EJY36"/>
      <c r="EJZ36"/>
      <c r="EKA36"/>
      <c r="EKB36"/>
      <c r="EKC36"/>
      <c r="EKD36"/>
      <c r="EKE36"/>
      <c r="EKF36"/>
      <c r="EKG36"/>
      <c r="EKH36"/>
      <c r="EKI36"/>
      <c r="EKJ36"/>
      <c r="EKK36"/>
      <c r="EKL36"/>
      <c r="EKM36"/>
      <c r="EKN36"/>
      <c r="EKO36"/>
      <c r="EKP36"/>
      <c r="EKQ36"/>
      <c r="EKR36"/>
      <c r="EKS36"/>
      <c r="EKT36"/>
      <c r="EKU36"/>
      <c r="EKV36"/>
      <c r="EKW36"/>
      <c r="EKX36"/>
      <c r="EKY36"/>
      <c r="EKZ36"/>
      <c r="ELA36"/>
      <c r="ELB36"/>
      <c r="ELC36"/>
      <c r="ELD36"/>
      <c r="ELE36"/>
      <c r="ELF36"/>
      <c r="ELG36"/>
      <c r="ELH36"/>
      <c r="ELI36"/>
      <c r="ELJ36"/>
      <c r="ELK36"/>
      <c r="ELL36"/>
      <c r="ELM36"/>
      <c r="ELN36"/>
      <c r="ELO36"/>
      <c r="ELP36"/>
      <c r="ELQ36"/>
      <c r="ELR36"/>
      <c r="ELS36"/>
      <c r="ELT36"/>
      <c r="ELU36"/>
      <c r="ELV36"/>
      <c r="ELW36"/>
      <c r="ELX36"/>
      <c r="ELY36"/>
      <c r="ELZ36"/>
      <c r="EMA36"/>
      <c r="EMB36"/>
      <c r="EMC36"/>
      <c r="EMD36"/>
      <c r="EME36"/>
      <c r="EMF36"/>
      <c r="EMG36"/>
      <c r="EMH36"/>
      <c r="EMI36"/>
      <c r="EMJ36"/>
      <c r="EMK36"/>
      <c r="EML36"/>
      <c r="EMM36"/>
      <c r="EMN36"/>
      <c r="EMO36"/>
      <c r="EMP36"/>
      <c r="EMQ36"/>
      <c r="EMR36"/>
      <c r="EMS36"/>
      <c r="EMT36"/>
      <c r="EMU36"/>
      <c r="EMV36"/>
      <c r="EMW36"/>
      <c r="EMX36"/>
      <c r="EMY36"/>
      <c r="EMZ36"/>
      <c r="ENA36"/>
      <c r="ENB36"/>
      <c r="ENC36"/>
      <c r="END36"/>
      <c r="ENE36"/>
      <c r="ENF36"/>
      <c r="ENG36"/>
      <c r="ENH36"/>
      <c r="ENI36"/>
      <c r="ENJ36"/>
      <c r="ENK36"/>
      <c r="ENL36"/>
      <c r="ENM36"/>
      <c r="ENN36"/>
      <c r="ENO36"/>
      <c r="ENP36"/>
      <c r="ENQ36"/>
      <c r="ENR36"/>
      <c r="ENS36"/>
      <c r="ENT36"/>
      <c r="ENU36"/>
      <c r="ENV36"/>
      <c r="ENW36"/>
      <c r="ENX36"/>
      <c r="ENY36"/>
      <c r="ENZ36"/>
      <c r="EOA36"/>
      <c r="EOB36"/>
      <c r="EOC36"/>
      <c r="EOD36"/>
      <c r="EOE36"/>
      <c r="EOF36"/>
      <c r="EOG36"/>
      <c r="EOH36"/>
      <c r="EOI36"/>
      <c r="EOJ36"/>
      <c r="EOK36"/>
      <c r="EOL36"/>
      <c r="EOM36"/>
      <c r="EON36"/>
      <c r="EOO36"/>
      <c r="EOP36"/>
      <c r="EOQ36"/>
      <c r="EOR36"/>
      <c r="EOS36"/>
      <c r="EOT36"/>
      <c r="EOU36"/>
      <c r="EOV36"/>
      <c r="EOW36"/>
      <c r="EOX36"/>
      <c r="EOY36"/>
      <c r="EOZ36"/>
      <c r="EPA36"/>
      <c r="EPB36"/>
      <c r="EPC36"/>
      <c r="EPD36"/>
      <c r="EPE36"/>
      <c r="EPF36"/>
      <c r="EPG36"/>
      <c r="EPH36"/>
      <c r="EPI36"/>
      <c r="EPJ36"/>
      <c r="EPK36"/>
      <c r="EPL36"/>
      <c r="EPM36"/>
      <c r="EPN36"/>
      <c r="EPO36"/>
      <c r="EPP36"/>
      <c r="EPQ36"/>
      <c r="EPR36"/>
      <c r="EPS36"/>
      <c r="EPT36"/>
      <c r="EPU36"/>
      <c r="EPV36"/>
      <c r="EPW36"/>
      <c r="EPX36"/>
      <c r="EPY36"/>
      <c r="EPZ36"/>
      <c r="EQA36"/>
      <c r="EQB36"/>
      <c r="EQC36"/>
      <c r="EQD36"/>
      <c r="EQE36"/>
      <c r="EQF36"/>
      <c r="EQG36"/>
      <c r="EQH36"/>
      <c r="EQI36"/>
      <c r="EQJ36"/>
      <c r="EQK36"/>
      <c r="EQL36"/>
      <c r="EQM36"/>
      <c r="EQN36"/>
      <c r="EQO36"/>
      <c r="EQP36"/>
      <c r="EQQ36"/>
      <c r="EQR36"/>
      <c r="EQS36"/>
      <c r="EQT36"/>
      <c r="EQU36"/>
      <c r="EQV36"/>
      <c r="EQW36"/>
      <c r="EQX36"/>
      <c r="EQY36"/>
      <c r="EQZ36"/>
      <c r="ERA36"/>
      <c r="ERB36"/>
      <c r="ERC36"/>
      <c r="ERD36"/>
      <c r="ERE36"/>
      <c r="ERF36"/>
      <c r="ERG36"/>
      <c r="ERH36"/>
      <c r="ERI36"/>
      <c r="ERJ36"/>
      <c r="ERK36"/>
      <c r="ERL36"/>
      <c r="ERM36"/>
      <c r="ERN36"/>
      <c r="ERO36"/>
      <c r="ERP36"/>
      <c r="ERQ36"/>
      <c r="ERR36"/>
      <c r="ERS36"/>
      <c r="ERT36"/>
      <c r="ERU36"/>
      <c r="ERV36"/>
      <c r="ERW36"/>
      <c r="ERX36"/>
      <c r="ERY36"/>
      <c r="ERZ36"/>
      <c r="ESA36"/>
      <c r="ESB36"/>
      <c r="ESC36"/>
      <c r="ESD36"/>
      <c r="ESE36"/>
      <c r="ESF36"/>
      <c r="ESG36"/>
      <c r="ESH36"/>
      <c r="ESI36"/>
      <c r="ESJ36"/>
      <c r="ESK36"/>
      <c r="ESL36"/>
      <c r="ESM36"/>
      <c r="ESN36"/>
      <c r="ESO36"/>
      <c r="ESP36"/>
      <c r="ESQ36"/>
      <c r="ESR36"/>
      <c r="ESS36"/>
      <c r="EST36"/>
      <c r="ESU36"/>
      <c r="ESV36"/>
      <c r="ESW36"/>
      <c r="ESX36"/>
      <c r="ESY36"/>
      <c r="ESZ36"/>
      <c r="ETA36"/>
      <c r="ETB36"/>
      <c r="ETC36"/>
      <c r="ETD36"/>
      <c r="ETE36"/>
      <c r="ETF36"/>
      <c r="ETG36"/>
      <c r="ETH36"/>
      <c r="ETI36"/>
      <c r="ETJ36"/>
      <c r="ETK36"/>
      <c r="ETL36"/>
      <c r="ETM36"/>
      <c r="ETN36"/>
      <c r="ETO36"/>
      <c r="ETP36"/>
      <c r="ETQ36"/>
      <c r="ETR36"/>
      <c r="ETS36"/>
      <c r="ETT36"/>
      <c r="ETU36"/>
      <c r="ETV36"/>
      <c r="ETW36"/>
      <c r="ETX36"/>
      <c r="ETY36"/>
      <c r="ETZ36"/>
      <c r="EUA36"/>
      <c r="EUB36"/>
      <c r="EUC36"/>
      <c r="EUD36"/>
      <c r="EUE36"/>
      <c r="EUF36"/>
      <c r="EUG36"/>
      <c r="EUH36"/>
      <c r="EUI36"/>
      <c r="EUJ36"/>
      <c r="EUK36"/>
      <c r="EUL36"/>
      <c r="EUM36"/>
      <c r="EUN36"/>
      <c r="EUO36"/>
      <c r="EUP36"/>
      <c r="EUQ36"/>
      <c r="EUR36"/>
      <c r="EUS36"/>
      <c r="EUT36"/>
      <c r="EUU36"/>
      <c r="EUV36"/>
      <c r="EUW36"/>
      <c r="EUX36"/>
      <c r="EUY36"/>
      <c r="EUZ36"/>
      <c r="EVA36"/>
      <c r="EVB36"/>
      <c r="EVC36"/>
      <c r="EVD36"/>
      <c r="EVE36"/>
      <c r="EVF36"/>
      <c r="EVG36"/>
      <c r="EVH36"/>
      <c r="EVI36"/>
      <c r="EVJ36"/>
      <c r="EVK36"/>
      <c r="EVL36"/>
      <c r="EVM36"/>
      <c r="EVN36"/>
      <c r="EVO36"/>
      <c r="EVP36"/>
      <c r="EVQ36"/>
      <c r="EVR36"/>
      <c r="EVS36"/>
      <c r="EVT36"/>
      <c r="EVU36"/>
      <c r="EVV36"/>
      <c r="EVW36"/>
      <c r="EVX36"/>
      <c r="EVY36"/>
      <c r="EVZ36"/>
      <c r="EWA36"/>
      <c r="EWB36"/>
      <c r="EWC36"/>
      <c r="EWD36"/>
      <c r="EWE36"/>
      <c r="EWF36"/>
      <c r="EWG36"/>
      <c r="EWH36"/>
      <c r="EWI36"/>
      <c r="EWJ36"/>
      <c r="EWK36"/>
      <c r="EWL36"/>
      <c r="EWM36"/>
      <c r="EWN36"/>
      <c r="EWO36"/>
      <c r="EWP36"/>
      <c r="EWQ36"/>
      <c r="EWR36"/>
      <c r="EWS36"/>
      <c r="EWT36"/>
      <c r="EWU36"/>
      <c r="EWV36"/>
      <c r="EWW36"/>
      <c r="EWX36"/>
      <c r="EWY36"/>
      <c r="EWZ36"/>
      <c r="EXA36"/>
      <c r="EXB36"/>
      <c r="EXC36"/>
      <c r="EXD36"/>
      <c r="EXE36"/>
      <c r="EXF36"/>
      <c r="EXG36"/>
      <c r="EXH36"/>
      <c r="EXI36"/>
      <c r="EXJ36"/>
      <c r="EXK36"/>
      <c r="EXL36"/>
      <c r="EXM36"/>
      <c r="EXN36"/>
      <c r="EXO36"/>
      <c r="EXP36"/>
      <c r="EXQ36"/>
      <c r="EXR36"/>
      <c r="EXS36"/>
      <c r="EXT36"/>
      <c r="EXU36"/>
      <c r="EXV36"/>
      <c r="EXW36"/>
      <c r="EXX36"/>
      <c r="EXY36"/>
      <c r="EXZ36"/>
      <c r="EYA36"/>
      <c r="EYB36"/>
      <c r="EYC36"/>
      <c r="EYD36"/>
      <c r="EYE36"/>
      <c r="EYF36"/>
      <c r="EYG36"/>
      <c r="EYH36"/>
      <c r="EYI36"/>
      <c r="EYJ36"/>
      <c r="EYK36"/>
      <c r="EYL36"/>
      <c r="EYM36"/>
      <c r="EYN36"/>
      <c r="EYO36"/>
      <c r="EYP36"/>
      <c r="EYQ36"/>
      <c r="EYR36"/>
      <c r="EYS36"/>
      <c r="EYT36"/>
      <c r="EYU36"/>
      <c r="EYV36"/>
      <c r="EYW36"/>
      <c r="EYX36"/>
      <c r="EYY36"/>
      <c r="EYZ36"/>
      <c r="EZA36"/>
      <c r="EZB36"/>
      <c r="EZC36"/>
      <c r="EZD36"/>
      <c r="EZE36"/>
      <c r="EZF36"/>
      <c r="EZG36"/>
      <c r="EZH36"/>
      <c r="EZI36"/>
      <c r="EZJ36"/>
      <c r="EZK36"/>
      <c r="EZL36"/>
      <c r="EZM36"/>
      <c r="EZN36"/>
      <c r="EZO36"/>
      <c r="EZP36"/>
      <c r="EZQ36"/>
      <c r="EZR36"/>
      <c r="EZS36"/>
      <c r="EZT36"/>
      <c r="EZU36"/>
      <c r="EZV36"/>
      <c r="EZW36"/>
      <c r="EZX36"/>
      <c r="EZY36"/>
      <c r="EZZ36"/>
      <c r="FAA36"/>
      <c r="FAB36"/>
      <c r="FAC36"/>
      <c r="FAD36"/>
      <c r="FAE36"/>
      <c r="FAF36"/>
      <c r="FAG36"/>
      <c r="FAH36"/>
      <c r="FAI36"/>
      <c r="FAJ36"/>
      <c r="FAK36"/>
      <c r="FAL36"/>
      <c r="FAM36"/>
      <c r="FAN36"/>
      <c r="FAO36"/>
      <c r="FAP36"/>
      <c r="FAQ36"/>
      <c r="FAR36"/>
      <c r="FAS36"/>
      <c r="FAT36"/>
      <c r="FAU36"/>
      <c r="FAV36"/>
      <c r="FAW36"/>
      <c r="FAX36"/>
      <c r="FAY36"/>
      <c r="FAZ36"/>
      <c r="FBA36"/>
      <c r="FBB36"/>
      <c r="FBC36"/>
      <c r="FBD36"/>
      <c r="FBE36"/>
      <c r="FBF36"/>
      <c r="FBG36"/>
      <c r="FBH36"/>
      <c r="FBI36"/>
      <c r="FBJ36"/>
      <c r="FBK36"/>
      <c r="FBL36"/>
      <c r="FBM36"/>
      <c r="FBN36"/>
      <c r="FBO36"/>
      <c r="FBP36"/>
      <c r="FBQ36"/>
      <c r="FBR36"/>
      <c r="FBS36"/>
      <c r="FBT36"/>
      <c r="FBU36"/>
      <c r="FBV36"/>
      <c r="FBW36"/>
      <c r="FBX36"/>
      <c r="FBY36"/>
      <c r="FBZ36"/>
      <c r="FCA36"/>
      <c r="FCB36"/>
      <c r="FCC36"/>
      <c r="FCD36"/>
      <c r="FCE36"/>
      <c r="FCF36"/>
      <c r="FCG36"/>
      <c r="FCH36"/>
      <c r="FCI36"/>
      <c r="FCJ36"/>
      <c r="FCK36"/>
      <c r="FCL36"/>
      <c r="FCM36"/>
      <c r="FCN36"/>
      <c r="FCO36"/>
      <c r="FCP36"/>
      <c r="FCQ36"/>
      <c r="FCR36"/>
      <c r="FCS36"/>
      <c r="FCT36"/>
      <c r="FCU36"/>
      <c r="FCV36"/>
      <c r="FCW36"/>
      <c r="FCX36"/>
      <c r="FCY36"/>
      <c r="FCZ36"/>
      <c r="FDA36"/>
      <c r="FDB36"/>
      <c r="FDC36"/>
      <c r="FDD36"/>
      <c r="FDE36"/>
      <c r="FDF36"/>
      <c r="FDG36"/>
      <c r="FDH36"/>
      <c r="FDI36"/>
      <c r="FDJ36"/>
      <c r="FDK36"/>
      <c r="FDL36"/>
      <c r="FDM36"/>
      <c r="FDN36"/>
      <c r="FDO36"/>
      <c r="FDP36"/>
      <c r="FDQ36"/>
      <c r="FDR36"/>
      <c r="FDS36"/>
      <c r="FDT36"/>
      <c r="FDU36"/>
      <c r="FDV36"/>
      <c r="FDW36"/>
      <c r="FDX36"/>
      <c r="FDY36"/>
      <c r="FDZ36"/>
      <c r="FEA36"/>
      <c r="FEB36"/>
      <c r="FEC36"/>
      <c r="FED36"/>
      <c r="FEE36"/>
      <c r="FEF36"/>
      <c r="FEG36"/>
      <c r="FEH36"/>
      <c r="FEI36"/>
      <c r="FEJ36"/>
      <c r="FEK36"/>
      <c r="FEL36"/>
      <c r="FEM36"/>
      <c r="FEN36"/>
      <c r="FEO36"/>
      <c r="FEP36"/>
      <c r="FEQ36"/>
      <c r="FER36"/>
      <c r="FES36"/>
      <c r="FET36"/>
      <c r="FEU36"/>
      <c r="FEV36"/>
      <c r="FEW36"/>
      <c r="FEX36"/>
      <c r="FEY36"/>
      <c r="FEZ36"/>
      <c r="FFA36"/>
      <c r="FFB36"/>
      <c r="FFC36"/>
      <c r="FFD36"/>
      <c r="FFE36"/>
      <c r="FFF36"/>
      <c r="FFG36"/>
      <c r="FFH36"/>
      <c r="FFI36"/>
      <c r="FFJ36"/>
      <c r="FFK36"/>
      <c r="FFL36"/>
      <c r="FFM36"/>
      <c r="FFN36"/>
      <c r="FFO36"/>
      <c r="FFP36"/>
      <c r="FFQ36"/>
      <c r="FFR36"/>
      <c r="FFS36"/>
      <c r="FFT36"/>
      <c r="FFU36"/>
      <c r="FFV36"/>
      <c r="FFW36"/>
      <c r="FFX36"/>
      <c r="FFY36"/>
      <c r="FFZ36"/>
      <c r="FGA36"/>
      <c r="FGB36"/>
      <c r="FGC36"/>
      <c r="FGD36"/>
      <c r="FGE36"/>
      <c r="FGF36"/>
      <c r="FGG36"/>
      <c r="FGH36"/>
      <c r="FGI36"/>
      <c r="FGJ36"/>
      <c r="FGK36"/>
      <c r="FGL36"/>
      <c r="FGM36"/>
      <c r="FGN36"/>
      <c r="FGO36"/>
      <c r="FGP36"/>
      <c r="FGQ36"/>
      <c r="FGR36"/>
      <c r="FGS36"/>
      <c r="FGT36"/>
      <c r="FGU36"/>
      <c r="FGV36"/>
      <c r="FGW36"/>
      <c r="FGX36"/>
      <c r="FGY36"/>
      <c r="FGZ36"/>
      <c r="FHA36"/>
      <c r="FHB36"/>
      <c r="FHC36"/>
      <c r="FHD36"/>
      <c r="FHE36"/>
      <c r="FHF36"/>
      <c r="FHG36"/>
      <c r="FHH36"/>
      <c r="FHI36"/>
      <c r="FHJ36"/>
      <c r="FHK36"/>
      <c r="FHL36"/>
      <c r="FHM36"/>
      <c r="FHN36"/>
      <c r="FHO36"/>
      <c r="FHP36"/>
      <c r="FHQ36"/>
      <c r="FHR36"/>
      <c r="FHS36"/>
      <c r="FHT36"/>
      <c r="FHU36"/>
      <c r="FHV36"/>
      <c r="FHW36"/>
      <c r="FHX36"/>
      <c r="FHY36"/>
      <c r="FHZ36"/>
      <c r="FIA36"/>
      <c r="FIB36"/>
      <c r="FIC36"/>
      <c r="FID36"/>
      <c r="FIE36"/>
      <c r="FIF36"/>
      <c r="FIG36"/>
      <c r="FIH36"/>
      <c r="FII36"/>
      <c r="FIJ36"/>
      <c r="FIK36"/>
      <c r="FIL36"/>
      <c r="FIM36"/>
      <c r="FIN36"/>
      <c r="FIO36"/>
      <c r="FIP36"/>
      <c r="FIQ36"/>
      <c r="FIR36"/>
      <c r="FIS36"/>
      <c r="FIT36"/>
      <c r="FIU36"/>
      <c r="FIV36"/>
      <c r="FIW36"/>
      <c r="FIX36"/>
      <c r="FIY36"/>
      <c r="FIZ36"/>
      <c r="FJA36"/>
      <c r="FJB36"/>
      <c r="FJC36"/>
      <c r="FJD36"/>
      <c r="FJE36"/>
      <c r="FJF36"/>
      <c r="FJG36"/>
      <c r="FJH36"/>
      <c r="FJI36"/>
      <c r="FJJ36"/>
      <c r="FJK36"/>
      <c r="FJL36"/>
      <c r="FJM36"/>
      <c r="FJN36"/>
      <c r="FJO36"/>
      <c r="FJP36"/>
      <c r="FJQ36"/>
      <c r="FJR36"/>
      <c r="FJS36"/>
      <c r="FJT36"/>
      <c r="FJU36"/>
      <c r="FJV36"/>
      <c r="FJW36"/>
      <c r="FJX36"/>
      <c r="FJY36"/>
      <c r="FJZ36"/>
      <c r="FKA36"/>
      <c r="FKB36"/>
      <c r="FKC36"/>
      <c r="FKD36"/>
      <c r="FKE36"/>
      <c r="FKF36"/>
      <c r="FKG36"/>
      <c r="FKH36"/>
      <c r="FKI36"/>
      <c r="FKJ36"/>
      <c r="FKK36"/>
      <c r="FKL36"/>
      <c r="FKM36"/>
      <c r="FKN36"/>
      <c r="FKO36"/>
      <c r="FKP36"/>
      <c r="FKQ36"/>
      <c r="FKR36"/>
      <c r="FKS36"/>
      <c r="FKT36"/>
      <c r="FKU36"/>
      <c r="FKV36"/>
      <c r="FKW36"/>
      <c r="FKX36"/>
      <c r="FKY36"/>
      <c r="FKZ36"/>
      <c r="FLA36"/>
      <c r="FLB36"/>
      <c r="FLC36"/>
      <c r="FLD36"/>
      <c r="FLE36"/>
      <c r="FLF36"/>
      <c r="FLG36"/>
      <c r="FLH36"/>
      <c r="FLI36"/>
      <c r="FLJ36"/>
      <c r="FLK36"/>
      <c r="FLL36"/>
      <c r="FLM36"/>
      <c r="FLN36"/>
      <c r="FLO36"/>
      <c r="FLP36"/>
      <c r="FLQ36"/>
      <c r="FLR36"/>
      <c r="FLS36"/>
      <c r="FLT36"/>
      <c r="FLU36"/>
      <c r="FLV36"/>
      <c r="FLW36"/>
      <c r="FLX36"/>
      <c r="FLY36"/>
      <c r="FLZ36"/>
      <c r="FMA36"/>
      <c r="FMB36"/>
      <c r="FMC36"/>
      <c r="FMD36"/>
      <c r="FME36"/>
      <c r="FMF36"/>
      <c r="FMG36"/>
      <c r="FMH36"/>
      <c r="FMI36"/>
      <c r="FMJ36"/>
      <c r="FMK36"/>
      <c r="FML36"/>
      <c r="FMM36"/>
      <c r="FMN36"/>
      <c r="FMO36"/>
      <c r="FMP36"/>
      <c r="FMQ36"/>
      <c r="FMR36"/>
      <c r="FMS36"/>
      <c r="FMT36"/>
      <c r="FMU36"/>
      <c r="FMV36"/>
      <c r="FMW36"/>
      <c r="FMX36"/>
      <c r="FMY36"/>
      <c r="FMZ36"/>
      <c r="FNA36"/>
      <c r="FNB36"/>
      <c r="FNC36"/>
      <c r="FND36"/>
      <c r="FNE36"/>
      <c r="FNF36"/>
      <c r="FNG36"/>
      <c r="FNH36"/>
      <c r="FNI36"/>
      <c r="FNJ36"/>
      <c r="FNK36"/>
      <c r="FNL36"/>
      <c r="FNM36"/>
      <c r="FNN36"/>
      <c r="FNO36"/>
      <c r="FNP36"/>
      <c r="FNQ36"/>
      <c r="FNR36"/>
      <c r="FNS36"/>
      <c r="FNT36"/>
      <c r="FNU36"/>
      <c r="FNV36"/>
      <c r="FNW36"/>
      <c r="FNX36"/>
      <c r="FNY36"/>
      <c r="FNZ36"/>
      <c r="FOA36"/>
      <c r="FOB36"/>
      <c r="FOC36"/>
      <c r="FOD36"/>
      <c r="FOE36"/>
      <c r="FOF36"/>
      <c r="FOG36"/>
      <c r="FOH36"/>
      <c r="FOI36"/>
      <c r="FOJ36"/>
      <c r="FOK36"/>
      <c r="FOL36"/>
      <c r="FOM36"/>
      <c r="FON36"/>
      <c r="FOO36"/>
      <c r="FOP36"/>
      <c r="FOQ36"/>
      <c r="FOR36"/>
      <c r="FOS36"/>
      <c r="FOT36"/>
      <c r="FOU36"/>
      <c r="FOV36"/>
      <c r="FOW36"/>
      <c r="FOX36"/>
      <c r="FOY36"/>
      <c r="FOZ36"/>
      <c r="FPA36"/>
      <c r="FPB36"/>
      <c r="FPC36"/>
      <c r="FPD36"/>
      <c r="FPE36"/>
      <c r="FPF36"/>
      <c r="FPG36"/>
      <c r="FPH36"/>
      <c r="FPI36"/>
      <c r="FPJ36"/>
      <c r="FPK36"/>
      <c r="FPL36"/>
      <c r="FPM36"/>
      <c r="FPN36"/>
      <c r="FPO36"/>
      <c r="FPP36"/>
      <c r="FPQ36"/>
      <c r="FPR36"/>
      <c r="FPS36"/>
      <c r="FPT36"/>
      <c r="FPU36"/>
      <c r="FPV36"/>
      <c r="FPW36"/>
      <c r="FPX36"/>
      <c r="FPY36"/>
      <c r="FPZ36"/>
      <c r="FQA36"/>
      <c r="FQB36"/>
      <c r="FQC36"/>
      <c r="FQD36"/>
      <c r="FQE36"/>
      <c r="FQF36"/>
      <c r="FQG36"/>
      <c r="FQH36"/>
      <c r="FQI36"/>
      <c r="FQJ36"/>
      <c r="FQK36"/>
      <c r="FQL36"/>
      <c r="FQM36"/>
      <c r="FQN36"/>
      <c r="FQO36"/>
      <c r="FQP36"/>
      <c r="FQQ36"/>
      <c r="FQR36"/>
      <c r="FQS36"/>
      <c r="FQT36"/>
      <c r="FQU36"/>
      <c r="FQV36"/>
      <c r="FQW36"/>
      <c r="FQX36"/>
      <c r="FQY36"/>
      <c r="FQZ36"/>
      <c r="FRA36"/>
      <c r="FRB36"/>
      <c r="FRC36"/>
      <c r="FRD36"/>
      <c r="FRE36"/>
      <c r="FRF36"/>
      <c r="FRG36"/>
      <c r="FRH36"/>
      <c r="FRI36"/>
      <c r="FRJ36"/>
      <c r="FRK36"/>
      <c r="FRL36"/>
      <c r="FRM36"/>
      <c r="FRN36"/>
      <c r="FRO36"/>
      <c r="FRP36"/>
      <c r="FRQ36"/>
      <c r="FRR36"/>
      <c r="FRS36"/>
      <c r="FRT36"/>
      <c r="FRU36"/>
      <c r="FRV36"/>
      <c r="FRW36"/>
      <c r="FRX36"/>
      <c r="FRY36"/>
      <c r="FRZ36"/>
      <c r="FSA36"/>
      <c r="FSB36"/>
      <c r="FSC36"/>
      <c r="FSD36"/>
      <c r="FSE36"/>
      <c r="FSF36"/>
      <c r="FSG36"/>
      <c r="FSH36"/>
      <c r="FSI36"/>
      <c r="FSJ36"/>
      <c r="FSK36"/>
      <c r="FSL36"/>
      <c r="FSM36"/>
      <c r="FSN36"/>
      <c r="FSO36"/>
      <c r="FSP36"/>
      <c r="FSQ36"/>
      <c r="FSR36"/>
      <c r="FSS36"/>
      <c r="FST36"/>
      <c r="FSU36"/>
      <c r="FSV36"/>
      <c r="FSW36"/>
      <c r="FSX36"/>
      <c r="FSY36"/>
      <c r="FSZ36"/>
      <c r="FTA36"/>
      <c r="FTB36"/>
      <c r="FTC36"/>
      <c r="FTD36"/>
      <c r="FTE36"/>
      <c r="FTF36"/>
      <c r="FTG36"/>
      <c r="FTH36"/>
      <c r="FTI36"/>
      <c r="FTJ36"/>
      <c r="FTK36"/>
      <c r="FTL36"/>
      <c r="FTM36"/>
      <c r="FTN36"/>
      <c r="FTO36"/>
      <c r="FTP36"/>
      <c r="FTQ36"/>
      <c r="FTR36"/>
      <c r="FTS36"/>
      <c r="FTT36"/>
      <c r="FTU36"/>
      <c r="FTV36"/>
      <c r="FTW36"/>
      <c r="FTX36"/>
      <c r="FTY36"/>
      <c r="FTZ36"/>
      <c r="FUA36"/>
      <c r="FUB36"/>
      <c r="FUC36"/>
      <c r="FUD36"/>
      <c r="FUE36"/>
      <c r="FUF36"/>
      <c r="FUG36"/>
      <c r="FUH36"/>
      <c r="FUI36"/>
      <c r="FUJ36"/>
      <c r="FUK36"/>
      <c r="FUL36"/>
      <c r="FUM36"/>
      <c r="FUN36"/>
      <c r="FUO36"/>
      <c r="FUP36"/>
      <c r="FUQ36"/>
      <c r="FUR36"/>
      <c r="FUS36"/>
      <c r="FUT36"/>
      <c r="FUU36"/>
      <c r="FUV36"/>
      <c r="FUW36"/>
      <c r="FUX36"/>
      <c r="FUY36"/>
      <c r="FUZ36"/>
      <c r="FVA36"/>
      <c r="FVB36"/>
      <c r="FVC36"/>
      <c r="FVD36"/>
      <c r="FVE36"/>
      <c r="FVF36"/>
      <c r="FVG36"/>
      <c r="FVH36"/>
      <c r="FVI36"/>
      <c r="FVJ36"/>
      <c r="FVK36"/>
      <c r="FVL36"/>
      <c r="FVM36"/>
      <c r="FVN36"/>
      <c r="FVO36"/>
      <c r="FVP36"/>
      <c r="FVQ36"/>
      <c r="FVR36"/>
      <c r="FVS36"/>
      <c r="FVT36"/>
      <c r="FVU36"/>
      <c r="FVV36"/>
      <c r="FVW36"/>
      <c r="FVX36"/>
      <c r="FVY36"/>
      <c r="FVZ36"/>
      <c r="FWA36"/>
      <c r="FWB36"/>
      <c r="FWC36"/>
      <c r="FWD36"/>
      <c r="FWE36"/>
      <c r="FWF36"/>
      <c r="FWG36"/>
      <c r="FWH36"/>
      <c r="FWI36"/>
      <c r="FWJ36"/>
      <c r="FWK36"/>
      <c r="FWL36"/>
      <c r="FWM36"/>
      <c r="FWN36"/>
      <c r="FWO36"/>
      <c r="FWP36"/>
      <c r="FWQ36"/>
      <c r="FWR36"/>
      <c r="FWS36"/>
      <c r="FWT36"/>
      <c r="FWU36"/>
      <c r="FWV36"/>
      <c r="FWW36"/>
      <c r="FWX36"/>
      <c r="FWY36"/>
      <c r="FWZ36"/>
      <c r="FXA36"/>
      <c r="FXB36"/>
      <c r="FXC36"/>
      <c r="FXD36"/>
      <c r="FXE36"/>
      <c r="FXF36"/>
      <c r="FXG36"/>
      <c r="FXH36"/>
      <c r="FXI36"/>
      <c r="FXJ36"/>
      <c r="FXK36"/>
      <c r="FXL36"/>
      <c r="FXM36"/>
      <c r="FXN36"/>
      <c r="FXO36"/>
      <c r="FXP36"/>
      <c r="FXQ36"/>
      <c r="FXR36"/>
      <c r="FXS36"/>
      <c r="FXT36"/>
      <c r="FXU36"/>
      <c r="FXV36"/>
      <c r="FXW36"/>
      <c r="FXX36"/>
      <c r="FXY36"/>
      <c r="FXZ36"/>
      <c r="FYA36"/>
      <c r="FYB36"/>
      <c r="FYC36"/>
      <c r="FYD36"/>
      <c r="FYE36"/>
      <c r="FYF36"/>
      <c r="FYG36"/>
      <c r="FYH36"/>
      <c r="FYI36"/>
      <c r="FYJ36"/>
      <c r="FYK36"/>
      <c r="FYL36"/>
      <c r="FYM36"/>
      <c r="FYN36"/>
      <c r="FYO36"/>
      <c r="FYP36"/>
      <c r="FYQ36"/>
      <c r="FYR36"/>
      <c r="FYS36"/>
      <c r="FYT36"/>
      <c r="FYU36"/>
      <c r="FYV36"/>
      <c r="FYW36"/>
      <c r="FYX36"/>
      <c r="FYY36"/>
      <c r="FYZ36"/>
      <c r="FZA36"/>
      <c r="FZB36"/>
      <c r="FZC36"/>
      <c r="FZD36"/>
      <c r="FZE36"/>
      <c r="FZF36"/>
      <c r="FZG36"/>
      <c r="FZH36"/>
      <c r="FZI36"/>
      <c r="FZJ36"/>
      <c r="FZK36"/>
      <c r="FZL36"/>
      <c r="FZM36"/>
      <c r="FZN36"/>
      <c r="FZO36"/>
      <c r="FZP36"/>
      <c r="FZQ36"/>
      <c r="FZR36"/>
      <c r="FZS36"/>
      <c r="FZT36"/>
      <c r="FZU36"/>
      <c r="FZV36"/>
      <c r="FZW36"/>
      <c r="FZX36"/>
      <c r="FZY36"/>
      <c r="FZZ36"/>
      <c r="GAA36"/>
      <c r="GAB36"/>
      <c r="GAC36"/>
      <c r="GAD36"/>
      <c r="GAE36"/>
      <c r="GAF36"/>
      <c r="GAG36"/>
      <c r="GAH36"/>
      <c r="GAI36"/>
      <c r="GAJ36"/>
      <c r="GAK36"/>
      <c r="GAL36"/>
      <c r="GAM36"/>
      <c r="GAN36"/>
      <c r="GAO36"/>
      <c r="GAP36"/>
      <c r="GAQ36"/>
      <c r="GAR36"/>
      <c r="GAS36"/>
      <c r="GAT36"/>
      <c r="GAU36"/>
      <c r="GAV36"/>
      <c r="GAW36"/>
      <c r="GAX36"/>
      <c r="GAY36"/>
      <c r="GAZ36"/>
      <c r="GBA36"/>
      <c r="GBB36"/>
      <c r="GBC36"/>
      <c r="GBD36"/>
      <c r="GBE36"/>
      <c r="GBF36"/>
      <c r="GBG36"/>
      <c r="GBH36"/>
      <c r="GBI36"/>
      <c r="GBJ36"/>
      <c r="GBK36"/>
      <c r="GBL36"/>
      <c r="GBM36"/>
      <c r="GBN36"/>
      <c r="GBO36"/>
      <c r="GBP36"/>
      <c r="GBQ36"/>
      <c r="GBR36"/>
      <c r="GBS36"/>
      <c r="GBT36"/>
      <c r="GBU36"/>
      <c r="GBV36"/>
      <c r="GBW36"/>
      <c r="GBX36"/>
      <c r="GBY36"/>
      <c r="GBZ36"/>
      <c r="GCA36"/>
      <c r="GCB36"/>
      <c r="GCC36"/>
      <c r="GCD36"/>
      <c r="GCE36"/>
      <c r="GCF36"/>
      <c r="GCG36"/>
      <c r="GCH36"/>
      <c r="GCI36"/>
      <c r="GCJ36"/>
      <c r="GCK36"/>
      <c r="GCL36"/>
      <c r="GCM36"/>
      <c r="GCN36"/>
      <c r="GCO36"/>
      <c r="GCP36"/>
      <c r="GCQ36"/>
      <c r="GCR36"/>
      <c r="GCS36"/>
      <c r="GCT36"/>
      <c r="GCU36"/>
      <c r="GCV36"/>
      <c r="GCW36"/>
      <c r="GCX36"/>
      <c r="GCY36"/>
      <c r="GCZ36"/>
      <c r="GDA36"/>
      <c r="GDB36"/>
      <c r="GDC36"/>
      <c r="GDD36"/>
      <c r="GDE36"/>
      <c r="GDF36"/>
      <c r="GDG36"/>
      <c r="GDH36"/>
      <c r="GDI36"/>
      <c r="GDJ36"/>
      <c r="GDK36"/>
      <c r="GDL36"/>
      <c r="GDM36"/>
      <c r="GDN36"/>
      <c r="GDO36"/>
      <c r="GDP36"/>
      <c r="GDQ36"/>
      <c r="GDR36"/>
      <c r="GDS36"/>
      <c r="GDT36"/>
      <c r="GDU36"/>
      <c r="GDV36"/>
      <c r="GDW36"/>
      <c r="GDX36"/>
      <c r="GDY36"/>
      <c r="GDZ36"/>
      <c r="GEA36"/>
      <c r="GEB36"/>
      <c r="GEC36"/>
      <c r="GED36"/>
      <c r="GEE36"/>
      <c r="GEF36"/>
      <c r="GEG36"/>
      <c r="GEH36"/>
      <c r="GEI36"/>
      <c r="GEJ36"/>
      <c r="GEK36"/>
      <c r="GEL36"/>
      <c r="GEM36"/>
      <c r="GEN36"/>
      <c r="GEO36"/>
      <c r="GEP36"/>
      <c r="GEQ36"/>
      <c r="GER36"/>
      <c r="GES36"/>
      <c r="GET36"/>
      <c r="GEU36"/>
      <c r="GEV36"/>
      <c r="GEW36"/>
      <c r="GEX36"/>
      <c r="GEY36"/>
      <c r="GEZ36"/>
      <c r="GFA36"/>
      <c r="GFB36"/>
      <c r="GFC36"/>
      <c r="GFD36"/>
      <c r="GFE36"/>
      <c r="GFF36"/>
      <c r="GFG36"/>
      <c r="GFH36"/>
      <c r="GFI36"/>
      <c r="GFJ36"/>
      <c r="GFK36"/>
      <c r="GFL36"/>
      <c r="GFM36"/>
      <c r="GFN36"/>
      <c r="GFO36"/>
      <c r="GFP36"/>
      <c r="GFQ36"/>
      <c r="GFR36"/>
      <c r="GFS36"/>
      <c r="GFT36"/>
      <c r="GFU36"/>
      <c r="GFV36"/>
      <c r="GFW36"/>
      <c r="GFX36"/>
      <c r="GFY36"/>
      <c r="GFZ36"/>
      <c r="GGA36"/>
      <c r="GGB36"/>
      <c r="GGC36"/>
      <c r="GGD36"/>
      <c r="GGE36"/>
      <c r="GGF36"/>
      <c r="GGG36"/>
      <c r="GGH36"/>
      <c r="GGI36"/>
      <c r="GGJ36"/>
      <c r="GGK36"/>
      <c r="GGL36"/>
      <c r="GGM36"/>
      <c r="GGN36"/>
      <c r="GGO36"/>
      <c r="GGP36"/>
      <c r="GGQ36"/>
      <c r="GGR36"/>
      <c r="GGS36"/>
      <c r="GGT36"/>
      <c r="GGU36"/>
      <c r="GGV36"/>
      <c r="GGW36"/>
      <c r="GGX36"/>
      <c r="GGY36"/>
      <c r="GGZ36"/>
      <c r="GHA36"/>
      <c r="GHB36"/>
      <c r="GHC36"/>
      <c r="GHD36"/>
      <c r="GHE36"/>
      <c r="GHF36"/>
      <c r="GHG36"/>
      <c r="GHH36"/>
      <c r="GHI36"/>
      <c r="GHJ36"/>
      <c r="GHK36"/>
      <c r="GHL36"/>
      <c r="GHM36"/>
      <c r="GHN36"/>
      <c r="GHO36"/>
      <c r="GHP36"/>
      <c r="GHQ36"/>
      <c r="GHR36"/>
      <c r="GHS36"/>
      <c r="GHT36"/>
      <c r="GHU36"/>
      <c r="GHV36"/>
      <c r="GHW36"/>
      <c r="GHX36"/>
      <c r="GHY36"/>
      <c r="GHZ36"/>
      <c r="GIA36"/>
      <c r="GIB36"/>
      <c r="GIC36"/>
      <c r="GID36"/>
      <c r="GIE36"/>
      <c r="GIF36"/>
      <c r="GIG36"/>
      <c r="GIH36"/>
      <c r="GII36"/>
      <c r="GIJ36"/>
      <c r="GIK36"/>
      <c r="GIL36"/>
      <c r="GIM36"/>
      <c r="GIN36"/>
      <c r="GIO36"/>
      <c r="GIP36"/>
      <c r="GIQ36"/>
      <c r="GIR36"/>
      <c r="GIS36"/>
      <c r="GIT36"/>
      <c r="GIU36"/>
      <c r="GIV36"/>
      <c r="GIW36"/>
      <c r="GIX36"/>
      <c r="GIY36"/>
      <c r="GIZ36"/>
      <c r="GJA36"/>
      <c r="GJB36"/>
      <c r="GJC36"/>
      <c r="GJD36"/>
      <c r="GJE36"/>
      <c r="GJF36"/>
      <c r="GJG36"/>
      <c r="GJH36"/>
      <c r="GJI36"/>
      <c r="GJJ36"/>
      <c r="GJK36"/>
      <c r="GJL36"/>
      <c r="GJM36"/>
      <c r="GJN36"/>
      <c r="GJO36"/>
      <c r="GJP36"/>
      <c r="GJQ36"/>
      <c r="GJR36"/>
      <c r="GJS36"/>
      <c r="GJT36"/>
      <c r="GJU36"/>
      <c r="GJV36"/>
      <c r="GJW36"/>
      <c r="GJX36"/>
      <c r="GJY36"/>
      <c r="GJZ36"/>
      <c r="GKA36"/>
      <c r="GKB36"/>
      <c r="GKC36"/>
      <c r="GKD36"/>
      <c r="GKE36"/>
      <c r="GKF36"/>
      <c r="GKG36"/>
      <c r="GKH36"/>
      <c r="GKI36"/>
      <c r="GKJ36"/>
      <c r="GKK36"/>
      <c r="GKL36"/>
      <c r="GKM36"/>
      <c r="GKN36"/>
      <c r="GKO36"/>
      <c r="GKP36"/>
      <c r="GKQ36"/>
      <c r="GKR36"/>
      <c r="GKS36"/>
      <c r="GKT36"/>
      <c r="GKU36"/>
      <c r="GKV36"/>
      <c r="GKW36"/>
      <c r="GKX36"/>
      <c r="GKY36"/>
      <c r="GKZ36"/>
      <c r="GLA36"/>
      <c r="GLB36"/>
      <c r="GLC36"/>
      <c r="GLD36"/>
      <c r="GLE36"/>
      <c r="GLF36"/>
      <c r="GLG36"/>
      <c r="GLH36"/>
      <c r="GLI36"/>
      <c r="GLJ36"/>
      <c r="GLK36"/>
      <c r="GLL36"/>
      <c r="GLM36"/>
      <c r="GLN36"/>
      <c r="GLO36"/>
      <c r="GLP36"/>
      <c r="GLQ36"/>
      <c r="GLR36"/>
      <c r="GLS36"/>
      <c r="GLT36"/>
      <c r="GLU36"/>
      <c r="GLV36"/>
      <c r="GLW36"/>
      <c r="GLX36"/>
      <c r="GLY36"/>
      <c r="GLZ36"/>
      <c r="GMA36"/>
      <c r="GMB36"/>
      <c r="GMC36"/>
      <c r="GMD36"/>
      <c r="GME36"/>
      <c r="GMF36"/>
      <c r="GMG36"/>
      <c r="GMH36"/>
      <c r="GMI36"/>
      <c r="GMJ36"/>
      <c r="GMK36"/>
      <c r="GML36"/>
      <c r="GMM36"/>
      <c r="GMN36"/>
      <c r="GMO36"/>
      <c r="GMP36"/>
      <c r="GMQ36"/>
      <c r="GMR36"/>
      <c r="GMS36"/>
      <c r="GMT36"/>
      <c r="GMU36"/>
      <c r="GMV36"/>
      <c r="GMW36"/>
      <c r="GMX36"/>
      <c r="GMY36"/>
      <c r="GMZ36"/>
      <c r="GNA36"/>
      <c r="GNB36"/>
      <c r="GNC36"/>
      <c r="GND36"/>
      <c r="GNE36"/>
      <c r="GNF36"/>
      <c r="GNG36"/>
      <c r="GNH36"/>
      <c r="GNI36"/>
      <c r="GNJ36"/>
      <c r="GNK36"/>
      <c r="GNL36"/>
      <c r="GNM36"/>
      <c r="GNN36"/>
      <c r="GNO36"/>
      <c r="GNP36"/>
      <c r="GNQ36"/>
      <c r="GNR36"/>
      <c r="GNS36"/>
      <c r="GNT36"/>
      <c r="GNU36"/>
      <c r="GNV36"/>
      <c r="GNW36"/>
      <c r="GNX36"/>
      <c r="GNY36"/>
      <c r="GNZ36"/>
      <c r="GOA36"/>
      <c r="GOB36"/>
      <c r="GOC36"/>
      <c r="GOD36"/>
      <c r="GOE36"/>
      <c r="GOF36"/>
      <c r="GOG36"/>
      <c r="GOH36"/>
      <c r="GOI36"/>
      <c r="GOJ36"/>
      <c r="GOK36"/>
      <c r="GOL36"/>
      <c r="GOM36"/>
      <c r="GON36"/>
      <c r="GOO36"/>
      <c r="GOP36"/>
      <c r="GOQ36"/>
      <c r="GOR36"/>
      <c r="GOS36"/>
      <c r="GOT36"/>
      <c r="GOU36"/>
      <c r="GOV36"/>
      <c r="GOW36"/>
      <c r="GOX36"/>
      <c r="GOY36"/>
      <c r="GOZ36"/>
      <c r="GPA36"/>
      <c r="GPB36"/>
      <c r="GPC36"/>
      <c r="GPD36"/>
      <c r="GPE36"/>
      <c r="GPF36"/>
      <c r="GPG36"/>
      <c r="GPH36"/>
      <c r="GPI36"/>
      <c r="GPJ36"/>
      <c r="GPK36"/>
      <c r="GPL36"/>
      <c r="GPM36"/>
      <c r="GPN36"/>
      <c r="GPO36"/>
      <c r="GPP36"/>
      <c r="GPQ36"/>
      <c r="GPR36"/>
      <c r="GPS36"/>
      <c r="GPT36"/>
      <c r="GPU36"/>
      <c r="GPV36"/>
      <c r="GPW36"/>
      <c r="GPX36"/>
      <c r="GPY36"/>
      <c r="GPZ36"/>
      <c r="GQA36"/>
      <c r="GQB36"/>
      <c r="GQC36"/>
      <c r="GQD36"/>
      <c r="GQE36"/>
      <c r="GQF36"/>
      <c r="GQG36"/>
      <c r="GQH36"/>
      <c r="GQI36"/>
      <c r="GQJ36"/>
      <c r="GQK36"/>
      <c r="GQL36"/>
      <c r="GQM36"/>
      <c r="GQN36"/>
      <c r="GQO36"/>
      <c r="GQP36"/>
      <c r="GQQ36"/>
      <c r="GQR36"/>
      <c r="GQS36"/>
      <c r="GQT36"/>
      <c r="GQU36"/>
      <c r="GQV36"/>
      <c r="GQW36"/>
      <c r="GQX36"/>
      <c r="GQY36"/>
      <c r="GQZ36"/>
      <c r="GRA36"/>
      <c r="GRB36"/>
      <c r="GRC36"/>
      <c r="GRD36"/>
      <c r="GRE36"/>
      <c r="GRF36"/>
      <c r="GRG36"/>
      <c r="GRH36"/>
      <c r="GRI36"/>
      <c r="GRJ36"/>
      <c r="GRK36"/>
      <c r="GRL36"/>
      <c r="GRM36"/>
      <c r="GRN36"/>
      <c r="GRO36"/>
      <c r="GRP36"/>
      <c r="GRQ36"/>
      <c r="GRR36"/>
      <c r="GRS36"/>
      <c r="GRT36"/>
      <c r="GRU36"/>
      <c r="GRV36"/>
      <c r="GRW36"/>
      <c r="GRX36"/>
      <c r="GRY36"/>
      <c r="GRZ36"/>
      <c r="GSA36"/>
      <c r="GSB36"/>
      <c r="GSC36"/>
      <c r="GSD36"/>
      <c r="GSE36"/>
      <c r="GSF36"/>
      <c r="GSG36"/>
      <c r="GSH36"/>
      <c r="GSI36"/>
      <c r="GSJ36"/>
      <c r="GSK36"/>
      <c r="GSL36"/>
      <c r="GSM36"/>
      <c r="GSN36"/>
      <c r="GSO36"/>
      <c r="GSP36"/>
      <c r="GSQ36"/>
      <c r="GSR36"/>
      <c r="GSS36"/>
      <c r="GST36"/>
      <c r="GSU36"/>
      <c r="GSV36"/>
      <c r="GSW36"/>
      <c r="GSX36"/>
      <c r="GSY36"/>
      <c r="GSZ36"/>
      <c r="GTA36"/>
      <c r="GTB36"/>
      <c r="GTC36"/>
      <c r="GTD36"/>
      <c r="GTE36"/>
      <c r="GTF36"/>
      <c r="GTG36"/>
      <c r="GTH36"/>
      <c r="GTI36"/>
      <c r="GTJ36"/>
      <c r="GTK36"/>
      <c r="GTL36"/>
      <c r="GTM36"/>
      <c r="GTN36"/>
      <c r="GTO36"/>
      <c r="GTP36"/>
      <c r="GTQ36"/>
      <c r="GTR36"/>
      <c r="GTS36"/>
      <c r="GTT36"/>
      <c r="GTU36"/>
      <c r="GTV36"/>
      <c r="GTW36"/>
      <c r="GTX36"/>
      <c r="GTY36"/>
      <c r="GTZ36"/>
      <c r="GUA36"/>
      <c r="GUB36"/>
      <c r="GUC36"/>
      <c r="GUD36"/>
      <c r="GUE36"/>
      <c r="GUF36"/>
      <c r="GUG36"/>
      <c r="GUH36"/>
      <c r="GUI36"/>
      <c r="GUJ36"/>
      <c r="GUK36"/>
      <c r="GUL36"/>
      <c r="GUM36"/>
      <c r="GUN36"/>
      <c r="GUO36"/>
      <c r="GUP36"/>
      <c r="GUQ36"/>
      <c r="GUR36"/>
      <c r="GUS36"/>
      <c r="GUT36"/>
      <c r="GUU36"/>
      <c r="GUV36"/>
      <c r="GUW36"/>
      <c r="GUX36"/>
      <c r="GUY36"/>
      <c r="GUZ36"/>
      <c r="GVA36"/>
      <c r="GVB36"/>
      <c r="GVC36"/>
      <c r="GVD36"/>
      <c r="GVE36"/>
      <c r="GVF36"/>
      <c r="GVG36"/>
      <c r="GVH36"/>
      <c r="GVI36"/>
      <c r="GVJ36"/>
      <c r="GVK36"/>
      <c r="GVL36"/>
      <c r="GVM36"/>
      <c r="GVN36"/>
      <c r="GVO36"/>
      <c r="GVP36"/>
      <c r="GVQ36"/>
      <c r="GVR36"/>
      <c r="GVS36"/>
      <c r="GVT36"/>
      <c r="GVU36"/>
      <c r="GVV36"/>
      <c r="GVW36"/>
      <c r="GVX36"/>
      <c r="GVY36"/>
      <c r="GVZ36"/>
      <c r="GWA36"/>
      <c r="GWB36"/>
      <c r="GWC36"/>
      <c r="GWD36"/>
      <c r="GWE36"/>
      <c r="GWF36"/>
      <c r="GWG36"/>
      <c r="GWH36"/>
      <c r="GWI36"/>
      <c r="GWJ36"/>
      <c r="GWK36"/>
      <c r="GWL36"/>
      <c r="GWM36"/>
      <c r="GWN36"/>
      <c r="GWO36"/>
      <c r="GWP36"/>
      <c r="GWQ36"/>
      <c r="GWR36"/>
      <c r="GWS36"/>
      <c r="GWT36"/>
      <c r="GWU36"/>
      <c r="GWV36"/>
      <c r="GWW36"/>
      <c r="GWX36"/>
      <c r="GWY36"/>
      <c r="GWZ36"/>
      <c r="GXA36"/>
      <c r="GXB36"/>
      <c r="GXC36"/>
      <c r="GXD36"/>
      <c r="GXE36"/>
      <c r="GXF36"/>
      <c r="GXG36"/>
      <c r="GXH36"/>
      <c r="GXI36"/>
      <c r="GXJ36"/>
      <c r="GXK36"/>
      <c r="GXL36"/>
      <c r="GXM36"/>
      <c r="GXN36"/>
      <c r="GXO36"/>
      <c r="GXP36"/>
      <c r="GXQ36"/>
      <c r="GXR36"/>
      <c r="GXS36"/>
      <c r="GXT36"/>
      <c r="GXU36"/>
      <c r="GXV36"/>
      <c r="GXW36"/>
      <c r="GXX36"/>
      <c r="GXY36"/>
      <c r="GXZ36"/>
      <c r="GYA36"/>
      <c r="GYB36"/>
      <c r="GYC36"/>
      <c r="GYD36"/>
      <c r="GYE36"/>
      <c r="GYF36"/>
      <c r="GYG36"/>
      <c r="GYH36"/>
      <c r="GYI36"/>
      <c r="GYJ36"/>
      <c r="GYK36"/>
      <c r="GYL36"/>
      <c r="GYM36"/>
      <c r="GYN36"/>
      <c r="GYO36"/>
      <c r="GYP36"/>
      <c r="GYQ36"/>
      <c r="GYR36"/>
      <c r="GYS36"/>
      <c r="GYT36"/>
      <c r="GYU36"/>
      <c r="GYV36"/>
      <c r="GYW36"/>
      <c r="GYX36"/>
      <c r="GYY36"/>
      <c r="GYZ36"/>
      <c r="GZA36"/>
      <c r="GZB36"/>
      <c r="GZC36"/>
      <c r="GZD36"/>
      <c r="GZE36"/>
      <c r="GZF36"/>
      <c r="GZG36"/>
      <c r="GZH36"/>
      <c r="GZI36"/>
      <c r="GZJ36"/>
      <c r="GZK36"/>
      <c r="GZL36"/>
      <c r="GZM36"/>
      <c r="GZN36"/>
      <c r="GZO36"/>
      <c r="GZP36"/>
      <c r="GZQ36"/>
      <c r="GZR36"/>
      <c r="GZS36"/>
      <c r="GZT36"/>
      <c r="GZU36"/>
      <c r="GZV36"/>
      <c r="GZW36"/>
      <c r="GZX36"/>
      <c r="GZY36"/>
      <c r="GZZ36"/>
      <c r="HAA36"/>
      <c r="HAB36"/>
      <c r="HAC36"/>
      <c r="HAD36"/>
      <c r="HAE36"/>
      <c r="HAF36"/>
      <c r="HAG36"/>
      <c r="HAH36"/>
      <c r="HAI36"/>
      <c r="HAJ36"/>
      <c r="HAK36"/>
      <c r="HAL36"/>
      <c r="HAM36"/>
      <c r="HAN36"/>
      <c r="HAO36"/>
      <c r="HAP36"/>
      <c r="HAQ36"/>
      <c r="HAR36"/>
      <c r="HAS36"/>
      <c r="HAT36"/>
      <c r="HAU36"/>
      <c r="HAV36"/>
      <c r="HAW36"/>
      <c r="HAX36"/>
      <c r="HAY36"/>
      <c r="HAZ36"/>
      <c r="HBA36"/>
      <c r="HBB36"/>
      <c r="HBC36"/>
      <c r="HBD36"/>
      <c r="HBE36"/>
      <c r="HBF36"/>
      <c r="HBG36"/>
      <c r="HBH36"/>
      <c r="HBI36"/>
      <c r="HBJ36"/>
      <c r="HBK36"/>
      <c r="HBL36"/>
      <c r="HBM36"/>
      <c r="HBN36"/>
      <c r="HBO36"/>
      <c r="HBP36"/>
      <c r="HBQ36"/>
      <c r="HBR36"/>
      <c r="HBS36"/>
      <c r="HBT36"/>
      <c r="HBU36"/>
      <c r="HBV36"/>
      <c r="HBW36"/>
      <c r="HBX36"/>
      <c r="HBY36"/>
      <c r="HBZ36"/>
      <c r="HCA36"/>
      <c r="HCB36"/>
      <c r="HCC36"/>
      <c r="HCD36"/>
      <c r="HCE36"/>
      <c r="HCF36"/>
      <c r="HCG36"/>
      <c r="HCH36"/>
      <c r="HCI36"/>
      <c r="HCJ36"/>
      <c r="HCK36"/>
      <c r="HCL36"/>
      <c r="HCM36"/>
      <c r="HCN36"/>
      <c r="HCO36"/>
      <c r="HCP36"/>
      <c r="HCQ36"/>
      <c r="HCR36"/>
      <c r="HCS36"/>
      <c r="HCT36"/>
      <c r="HCU36"/>
      <c r="HCV36"/>
      <c r="HCW36"/>
      <c r="HCX36"/>
      <c r="HCY36"/>
      <c r="HCZ36"/>
      <c r="HDA36"/>
      <c r="HDB36"/>
      <c r="HDC36"/>
      <c r="HDD36"/>
      <c r="HDE36"/>
      <c r="HDF36"/>
      <c r="HDG36"/>
      <c r="HDH36"/>
      <c r="HDI36"/>
      <c r="HDJ36"/>
      <c r="HDK36"/>
      <c r="HDL36"/>
      <c r="HDM36"/>
      <c r="HDN36"/>
      <c r="HDO36"/>
      <c r="HDP36"/>
      <c r="HDQ36"/>
      <c r="HDR36"/>
      <c r="HDS36"/>
      <c r="HDT36"/>
      <c r="HDU36"/>
      <c r="HDV36"/>
      <c r="HDW36"/>
      <c r="HDX36"/>
      <c r="HDY36"/>
      <c r="HDZ36"/>
      <c r="HEA36"/>
      <c r="HEB36"/>
      <c r="HEC36"/>
      <c r="HED36"/>
      <c r="HEE36"/>
      <c r="HEF36"/>
      <c r="HEG36"/>
      <c r="HEH36"/>
      <c r="HEI36"/>
      <c r="HEJ36"/>
      <c r="HEK36"/>
      <c r="HEL36"/>
      <c r="HEM36"/>
      <c r="HEN36"/>
      <c r="HEO36"/>
      <c r="HEP36"/>
      <c r="HEQ36"/>
      <c r="HER36"/>
      <c r="HES36"/>
      <c r="HET36"/>
      <c r="HEU36"/>
      <c r="HEV36"/>
      <c r="HEW36"/>
      <c r="HEX36"/>
      <c r="HEY36"/>
      <c r="HEZ36"/>
      <c r="HFA36"/>
      <c r="HFB36"/>
      <c r="HFC36"/>
      <c r="HFD36"/>
      <c r="HFE36"/>
      <c r="HFF36"/>
      <c r="HFG36"/>
      <c r="HFH36"/>
      <c r="HFI36"/>
      <c r="HFJ36"/>
      <c r="HFK36"/>
      <c r="HFL36"/>
      <c r="HFM36"/>
      <c r="HFN36"/>
      <c r="HFO36"/>
      <c r="HFP36"/>
      <c r="HFQ36"/>
      <c r="HFR36"/>
      <c r="HFS36"/>
      <c r="HFT36"/>
      <c r="HFU36"/>
      <c r="HFV36"/>
      <c r="HFW36"/>
      <c r="HFX36"/>
      <c r="HFY36"/>
      <c r="HFZ36"/>
      <c r="HGA36"/>
      <c r="HGB36"/>
      <c r="HGC36"/>
      <c r="HGD36"/>
      <c r="HGE36"/>
      <c r="HGF36"/>
      <c r="HGG36"/>
      <c r="HGH36"/>
      <c r="HGI36"/>
      <c r="HGJ36"/>
      <c r="HGK36"/>
      <c r="HGL36"/>
      <c r="HGM36"/>
      <c r="HGN36"/>
      <c r="HGO36"/>
      <c r="HGP36"/>
      <c r="HGQ36"/>
      <c r="HGR36"/>
      <c r="HGS36"/>
      <c r="HGT36"/>
      <c r="HGU36"/>
      <c r="HGV36"/>
      <c r="HGW36"/>
      <c r="HGX36"/>
      <c r="HGY36"/>
      <c r="HGZ36"/>
      <c r="HHA36"/>
      <c r="HHB36"/>
      <c r="HHC36"/>
      <c r="HHD36"/>
      <c r="HHE36"/>
      <c r="HHF36"/>
      <c r="HHG36"/>
      <c r="HHH36"/>
      <c r="HHI36"/>
      <c r="HHJ36"/>
      <c r="HHK36"/>
      <c r="HHL36"/>
      <c r="HHM36"/>
      <c r="HHN36"/>
      <c r="HHO36"/>
      <c r="HHP36"/>
      <c r="HHQ36"/>
      <c r="HHR36"/>
      <c r="HHS36"/>
      <c r="HHT36"/>
      <c r="HHU36"/>
      <c r="HHV36"/>
      <c r="HHW36"/>
      <c r="HHX36"/>
      <c r="HHY36"/>
      <c r="HHZ36"/>
      <c r="HIA36"/>
      <c r="HIB36"/>
      <c r="HIC36"/>
      <c r="HID36"/>
      <c r="HIE36"/>
      <c r="HIF36"/>
      <c r="HIG36"/>
      <c r="HIH36"/>
      <c r="HII36"/>
      <c r="HIJ36"/>
      <c r="HIK36"/>
      <c r="HIL36"/>
      <c r="HIM36"/>
      <c r="HIN36"/>
      <c r="HIO36"/>
      <c r="HIP36"/>
      <c r="HIQ36"/>
      <c r="HIR36"/>
      <c r="HIS36"/>
      <c r="HIT36"/>
      <c r="HIU36"/>
      <c r="HIV36"/>
      <c r="HIW36"/>
      <c r="HIX36"/>
      <c r="HIY36"/>
      <c r="HIZ36"/>
      <c r="HJA36"/>
      <c r="HJB36"/>
      <c r="HJC36"/>
      <c r="HJD36"/>
      <c r="HJE36"/>
      <c r="HJF36"/>
      <c r="HJG36"/>
      <c r="HJH36"/>
      <c r="HJI36"/>
      <c r="HJJ36"/>
      <c r="HJK36"/>
      <c r="HJL36"/>
      <c r="HJM36"/>
      <c r="HJN36"/>
      <c r="HJO36"/>
      <c r="HJP36"/>
      <c r="HJQ36"/>
      <c r="HJR36"/>
      <c r="HJS36"/>
      <c r="HJT36"/>
      <c r="HJU36"/>
      <c r="HJV36"/>
      <c r="HJW36"/>
      <c r="HJX36"/>
      <c r="HJY36"/>
      <c r="HJZ36"/>
      <c r="HKA36"/>
      <c r="HKB36"/>
      <c r="HKC36"/>
      <c r="HKD36"/>
      <c r="HKE36"/>
      <c r="HKF36"/>
      <c r="HKG36"/>
      <c r="HKH36"/>
      <c r="HKI36"/>
      <c r="HKJ36"/>
      <c r="HKK36"/>
      <c r="HKL36"/>
      <c r="HKM36"/>
      <c r="HKN36"/>
      <c r="HKO36"/>
      <c r="HKP36"/>
      <c r="HKQ36"/>
      <c r="HKR36"/>
      <c r="HKS36"/>
      <c r="HKT36"/>
      <c r="HKU36"/>
      <c r="HKV36"/>
      <c r="HKW36"/>
      <c r="HKX36"/>
      <c r="HKY36"/>
      <c r="HKZ36"/>
      <c r="HLA36"/>
      <c r="HLB36"/>
      <c r="HLC36"/>
      <c r="HLD36"/>
      <c r="HLE36"/>
      <c r="HLF36"/>
      <c r="HLG36"/>
      <c r="HLH36"/>
      <c r="HLI36"/>
      <c r="HLJ36"/>
      <c r="HLK36"/>
      <c r="HLL36"/>
      <c r="HLM36"/>
      <c r="HLN36"/>
      <c r="HLO36"/>
      <c r="HLP36"/>
      <c r="HLQ36"/>
      <c r="HLR36"/>
      <c r="HLS36"/>
      <c r="HLT36"/>
      <c r="HLU36"/>
      <c r="HLV36"/>
      <c r="HLW36"/>
      <c r="HLX36"/>
      <c r="HLY36"/>
      <c r="HLZ36"/>
      <c r="HMA36"/>
      <c r="HMB36"/>
      <c r="HMC36"/>
      <c r="HMD36"/>
      <c r="HME36"/>
      <c r="HMF36"/>
      <c r="HMG36"/>
      <c r="HMH36"/>
      <c r="HMI36"/>
      <c r="HMJ36"/>
      <c r="HMK36"/>
      <c r="HML36"/>
      <c r="HMM36"/>
      <c r="HMN36"/>
      <c r="HMO36"/>
      <c r="HMP36"/>
      <c r="HMQ36"/>
      <c r="HMR36"/>
      <c r="HMS36"/>
      <c r="HMT36"/>
      <c r="HMU36"/>
      <c r="HMV36"/>
      <c r="HMW36"/>
      <c r="HMX36"/>
      <c r="HMY36"/>
      <c r="HMZ36"/>
      <c r="HNA36"/>
      <c r="HNB36"/>
      <c r="HNC36"/>
      <c r="HND36"/>
      <c r="HNE36"/>
      <c r="HNF36"/>
      <c r="HNG36"/>
      <c r="HNH36"/>
      <c r="HNI36"/>
      <c r="HNJ36"/>
      <c r="HNK36"/>
      <c r="HNL36"/>
      <c r="HNM36"/>
      <c r="HNN36"/>
      <c r="HNO36"/>
      <c r="HNP36"/>
      <c r="HNQ36"/>
      <c r="HNR36"/>
      <c r="HNS36"/>
      <c r="HNT36"/>
      <c r="HNU36"/>
      <c r="HNV36"/>
      <c r="HNW36"/>
      <c r="HNX36"/>
      <c r="HNY36"/>
      <c r="HNZ36"/>
      <c r="HOA36"/>
      <c r="HOB36"/>
      <c r="HOC36"/>
      <c r="HOD36"/>
      <c r="HOE36"/>
      <c r="HOF36"/>
      <c r="HOG36"/>
      <c r="HOH36"/>
      <c r="HOI36"/>
      <c r="HOJ36"/>
      <c r="HOK36"/>
      <c r="HOL36"/>
      <c r="HOM36"/>
      <c r="HON36"/>
      <c r="HOO36"/>
      <c r="HOP36"/>
      <c r="HOQ36"/>
      <c r="HOR36"/>
      <c r="HOS36"/>
      <c r="HOT36"/>
      <c r="HOU36"/>
      <c r="HOV36"/>
      <c r="HOW36"/>
      <c r="HOX36"/>
      <c r="HOY36"/>
      <c r="HOZ36"/>
      <c r="HPA36"/>
      <c r="HPB36"/>
      <c r="HPC36"/>
      <c r="HPD36"/>
      <c r="HPE36"/>
      <c r="HPF36"/>
      <c r="HPG36"/>
      <c r="HPH36"/>
      <c r="HPI36"/>
      <c r="HPJ36"/>
      <c r="HPK36"/>
      <c r="HPL36"/>
      <c r="HPM36"/>
      <c r="HPN36"/>
      <c r="HPO36"/>
      <c r="HPP36"/>
      <c r="HPQ36"/>
      <c r="HPR36"/>
      <c r="HPS36"/>
      <c r="HPT36"/>
      <c r="HPU36"/>
      <c r="HPV36"/>
      <c r="HPW36"/>
      <c r="HPX36"/>
      <c r="HPY36"/>
      <c r="HPZ36"/>
      <c r="HQA36"/>
      <c r="HQB36"/>
      <c r="HQC36"/>
      <c r="HQD36"/>
      <c r="HQE36"/>
      <c r="HQF36"/>
      <c r="HQG36"/>
      <c r="HQH36"/>
      <c r="HQI36"/>
      <c r="HQJ36"/>
      <c r="HQK36"/>
      <c r="HQL36"/>
      <c r="HQM36"/>
      <c r="HQN36"/>
      <c r="HQO36"/>
      <c r="HQP36"/>
      <c r="HQQ36"/>
      <c r="HQR36"/>
      <c r="HQS36"/>
      <c r="HQT36"/>
      <c r="HQU36"/>
      <c r="HQV36"/>
      <c r="HQW36"/>
      <c r="HQX36"/>
      <c r="HQY36"/>
      <c r="HQZ36"/>
      <c r="HRA36"/>
      <c r="HRB36"/>
      <c r="HRC36"/>
      <c r="HRD36"/>
      <c r="HRE36"/>
      <c r="HRF36"/>
      <c r="HRG36"/>
      <c r="HRH36"/>
      <c r="HRI36"/>
      <c r="HRJ36"/>
      <c r="HRK36"/>
      <c r="HRL36"/>
      <c r="HRM36"/>
      <c r="HRN36"/>
      <c r="HRO36"/>
      <c r="HRP36"/>
      <c r="HRQ36"/>
      <c r="HRR36"/>
      <c r="HRS36"/>
      <c r="HRT36"/>
      <c r="HRU36"/>
      <c r="HRV36"/>
      <c r="HRW36"/>
      <c r="HRX36"/>
      <c r="HRY36"/>
      <c r="HRZ36"/>
      <c r="HSA36"/>
      <c r="HSB36"/>
      <c r="HSC36"/>
      <c r="HSD36"/>
      <c r="HSE36"/>
      <c r="HSF36"/>
      <c r="HSG36"/>
      <c r="HSH36"/>
      <c r="HSI36"/>
      <c r="HSJ36"/>
      <c r="HSK36"/>
      <c r="HSL36"/>
      <c r="HSM36"/>
      <c r="HSN36"/>
      <c r="HSO36"/>
      <c r="HSP36"/>
      <c r="HSQ36"/>
      <c r="HSR36"/>
      <c r="HSS36"/>
      <c r="HST36"/>
      <c r="HSU36"/>
      <c r="HSV36"/>
      <c r="HSW36"/>
      <c r="HSX36"/>
      <c r="HSY36"/>
      <c r="HSZ36"/>
      <c r="HTA36"/>
      <c r="HTB36"/>
      <c r="HTC36"/>
      <c r="HTD36"/>
      <c r="HTE36"/>
      <c r="HTF36"/>
      <c r="HTG36"/>
      <c r="HTH36"/>
      <c r="HTI36"/>
      <c r="HTJ36"/>
      <c r="HTK36"/>
      <c r="HTL36"/>
      <c r="HTM36"/>
      <c r="HTN36"/>
      <c r="HTO36"/>
      <c r="HTP36"/>
      <c r="HTQ36"/>
      <c r="HTR36"/>
      <c r="HTS36"/>
      <c r="HTT36"/>
      <c r="HTU36"/>
      <c r="HTV36"/>
      <c r="HTW36"/>
      <c r="HTX36"/>
      <c r="HTY36"/>
      <c r="HTZ36"/>
      <c r="HUA36"/>
      <c r="HUB36"/>
      <c r="HUC36"/>
      <c r="HUD36"/>
      <c r="HUE36"/>
      <c r="HUF36"/>
      <c r="HUG36"/>
      <c r="HUH36"/>
      <c r="HUI36"/>
      <c r="HUJ36"/>
      <c r="HUK36"/>
      <c r="HUL36"/>
      <c r="HUM36"/>
      <c r="HUN36"/>
      <c r="HUO36"/>
      <c r="HUP36"/>
      <c r="HUQ36"/>
      <c r="HUR36"/>
      <c r="HUS36"/>
      <c r="HUT36"/>
      <c r="HUU36"/>
      <c r="HUV36"/>
      <c r="HUW36"/>
      <c r="HUX36"/>
      <c r="HUY36"/>
      <c r="HUZ36"/>
      <c r="HVA36"/>
      <c r="HVB36"/>
      <c r="HVC36"/>
      <c r="HVD36"/>
      <c r="HVE36"/>
      <c r="HVF36"/>
      <c r="HVG36"/>
      <c r="HVH36"/>
      <c r="HVI36"/>
      <c r="HVJ36"/>
      <c r="HVK36"/>
      <c r="HVL36"/>
      <c r="HVM36"/>
      <c r="HVN36"/>
      <c r="HVO36"/>
      <c r="HVP36"/>
      <c r="HVQ36"/>
      <c r="HVR36"/>
      <c r="HVS36"/>
      <c r="HVT36"/>
      <c r="HVU36"/>
      <c r="HVV36"/>
      <c r="HVW36"/>
      <c r="HVX36"/>
      <c r="HVY36"/>
      <c r="HVZ36"/>
      <c r="HWA36"/>
      <c r="HWB36"/>
      <c r="HWC36"/>
      <c r="HWD36"/>
      <c r="HWE36"/>
      <c r="HWF36"/>
      <c r="HWG36"/>
      <c r="HWH36"/>
      <c r="HWI36"/>
      <c r="HWJ36"/>
      <c r="HWK36"/>
      <c r="HWL36"/>
      <c r="HWM36"/>
      <c r="HWN36"/>
      <c r="HWO36"/>
      <c r="HWP36"/>
      <c r="HWQ36"/>
      <c r="HWR36"/>
      <c r="HWS36"/>
      <c r="HWT36"/>
      <c r="HWU36"/>
      <c r="HWV36"/>
      <c r="HWW36"/>
      <c r="HWX36"/>
      <c r="HWY36"/>
      <c r="HWZ36"/>
      <c r="HXA36"/>
      <c r="HXB36"/>
      <c r="HXC36"/>
      <c r="HXD36"/>
      <c r="HXE36"/>
      <c r="HXF36"/>
      <c r="HXG36"/>
      <c r="HXH36"/>
      <c r="HXI36"/>
      <c r="HXJ36"/>
      <c r="HXK36"/>
      <c r="HXL36"/>
      <c r="HXM36"/>
      <c r="HXN36"/>
      <c r="HXO36"/>
      <c r="HXP36"/>
      <c r="HXQ36"/>
      <c r="HXR36"/>
      <c r="HXS36"/>
      <c r="HXT36"/>
      <c r="HXU36"/>
      <c r="HXV36"/>
      <c r="HXW36"/>
      <c r="HXX36"/>
      <c r="HXY36"/>
      <c r="HXZ36"/>
      <c r="HYA36"/>
      <c r="HYB36"/>
      <c r="HYC36"/>
      <c r="HYD36"/>
      <c r="HYE36"/>
      <c r="HYF36"/>
      <c r="HYG36"/>
      <c r="HYH36"/>
      <c r="HYI36"/>
      <c r="HYJ36"/>
      <c r="HYK36"/>
      <c r="HYL36"/>
      <c r="HYM36"/>
      <c r="HYN36"/>
      <c r="HYO36"/>
      <c r="HYP36"/>
      <c r="HYQ36"/>
      <c r="HYR36"/>
      <c r="HYS36"/>
      <c r="HYT36"/>
      <c r="HYU36"/>
      <c r="HYV36"/>
      <c r="HYW36"/>
      <c r="HYX36"/>
      <c r="HYY36"/>
      <c r="HYZ36"/>
      <c r="HZA36"/>
      <c r="HZB36"/>
      <c r="HZC36"/>
      <c r="HZD36"/>
      <c r="HZE36"/>
      <c r="HZF36"/>
      <c r="HZG36"/>
      <c r="HZH36"/>
      <c r="HZI36"/>
      <c r="HZJ36"/>
      <c r="HZK36"/>
      <c r="HZL36"/>
      <c r="HZM36"/>
      <c r="HZN36"/>
      <c r="HZO36"/>
      <c r="HZP36"/>
      <c r="HZQ36"/>
      <c r="HZR36"/>
      <c r="HZS36"/>
      <c r="HZT36"/>
      <c r="HZU36"/>
      <c r="HZV36"/>
      <c r="HZW36"/>
      <c r="HZX36"/>
      <c r="HZY36"/>
      <c r="HZZ36"/>
      <c r="IAA36"/>
      <c r="IAB36"/>
      <c r="IAC36"/>
      <c r="IAD36"/>
      <c r="IAE36"/>
      <c r="IAF36"/>
      <c r="IAG36"/>
      <c r="IAH36"/>
      <c r="IAI36"/>
      <c r="IAJ36"/>
      <c r="IAK36"/>
      <c r="IAL36"/>
      <c r="IAM36"/>
      <c r="IAN36"/>
      <c r="IAO36"/>
      <c r="IAP36"/>
      <c r="IAQ36"/>
      <c r="IAR36"/>
      <c r="IAS36"/>
      <c r="IAT36"/>
      <c r="IAU36"/>
      <c r="IAV36"/>
      <c r="IAW36"/>
      <c r="IAX36"/>
      <c r="IAY36"/>
      <c r="IAZ36"/>
      <c r="IBA36"/>
      <c r="IBB36"/>
      <c r="IBC36"/>
      <c r="IBD36"/>
      <c r="IBE36"/>
      <c r="IBF36"/>
      <c r="IBG36"/>
      <c r="IBH36"/>
      <c r="IBI36"/>
      <c r="IBJ36"/>
      <c r="IBK36"/>
      <c r="IBL36"/>
      <c r="IBM36"/>
      <c r="IBN36"/>
      <c r="IBO36"/>
      <c r="IBP36"/>
      <c r="IBQ36"/>
      <c r="IBR36"/>
      <c r="IBS36"/>
      <c r="IBT36"/>
      <c r="IBU36"/>
      <c r="IBV36"/>
      <c r="IBW36"/>
      <c r="IBX36"/>
      <c r="IBY36"/>
      <c r="IBZ36"/>
      <c r="ICA36"/>
      <c r="ICB36"/>
      <c r="ICC36"/>
      <c r="ICD36"/>
      <c r="ICE36"/>
      <c r="ICF36"/>
      <c r="ICG36"/>
      <c r="ICH36"/>
      <c r="ICI36"/>
      <c r="ICJ36"/>
      <c r="ICK36"/>
      <c r="ICL36"/>
      <c r="ICM36"/>
      <c r="ICN36"/>
      <c r="ICO36"/>
      <c r="ICP36"/>
      <c r="ICQ36"/>
      <c r="ICR36"/>
      <c r="ICS36"/>
      <c r="ICT36"/>
      <c r="ICU36"/>
      <c r="ICV36"/>
      <c r="ICW36"/>
      <c r="ICX36"/>
      <c r="ICY36"/>
      <c r="ICZ36"/>
      <c r="IDA36"/>
      <c r="IDB36"/>
      <c r="IDC36"/>
      <c r="IDD36"/>
      <c r="IDE36"/>
      <c r="IDF36"/>
      <c r="IDG36"/>
      <c r="IDH36"/>
      <c r="IDI36"/>
      <c r="IDJ36"/>
      <c r="IDK36"/>
      <c r="IDL36"/>
      <c r="IDM36"/>
      <c r="IDN36"/>
      <c r="IDO36"/>
      <c r="IDP36"/>
      <c r="IDQ36"/>
      <c r="IDR36"/>
      <c r="IDS36"/>
      <c r="IDT36"/>
      <c r="IDU36"/>
      <c r="IDV36"/>
      <c r="IDW36"/>
      <c r="IDX36"/>
      <c r="IDY36"/>
      <c r="IDZ36"/>
      <c r="IEA36"/>
      <c r="IEB36"/>
      <c r="IEC36"/>
      <c r="IED36"/>
      <c r="IEE36"/>
      <c r="IEF36"/>
      <c r="IEG36"/>
      <c r="IEH36"/>
      <c r="IEI36"/>
      <c r="IEJ36"/>
      <c r="IEK36"/>
      <c r="IEL36"/>
      <c r="IEM36"/>
      <c r="IEN36"/>
      <c r="IEO36"/>
      <c r="IEP36"/>
      <c r="IEQ36"/>
      <c r="IER36"/>
      <c r="IES36"/>
      <c r="IET36"/>
      <c r="IEU36"/>
      <c r="IEV36"/>
      <c r="IEW36"/>
      <c r="IEX36"/>
      <c r="IEY36"/>
      <c r="IEZ36"/>
      <c r="IFA36"/>
      <c r="IFB36"/>
      <c r="IFC36"/>
      <c r="IFD36"/>
      <c r="IFE36"/>
      <c r="IFF36"/>
      <c r="IFG36"/>
      <c r="IFH36"/>
      <c r="IFI36"/>
      <c r="IFJ36"/>
      <c r="IFK36"/>
      <c r="IFL36"/>
      <c r="IFM36"/>
      <c r="IFN36"/>
      <c r="IFO36"/>
      <c r="IFP36"/>
      <c r="IFQ36"/>
      <c r="IFR36"/>
      <c r="IFS36"/>
      <c r="IFT36"/>
      <c r="IFU36"/>
      <c r="IFV36"/>
      <c r="IFW36"/>
      <c r="IFX36"/>
      <c r="IFY36"/>
      <c r="IFZ36"/>
      <c r="IGA36"/>
      <c r="IGB36"/>
      <c r="IGC36"/>
      <c r="IGD36"/>
      <c r="IGE36"/>
      <c r="IGF36"/>
      <c r="IGG36"/>
      <c r="IGH36"/>
      <c r="IGI36"/>
      <c r="IGJ36"/>
      <c r="IGK36"/>
      <c r="IGL36"/>
      <c r="IGM36"/>
      <c r="IGN36"/>
      <c r="IGO36"/>
      <c r="IGP36"/>
      <c r="IGQ36"/>
      <c r="IGR36"/>
      <c r="IGS36"/>
      <c r="IGT36"/>
      <c r="IGU36"/>
      <c r="IGV36"/>
      <c r="IGW36"/>
      <c r="IGX36"/>
      <c r="IGY36"/>
      <c r="IGZ36"/>
      <c r="IHA36"/>
      <c r="IHB36"/>
      <c r="IHC36"/>
      <c r="IHD36"/>
      <c r="IHE36"/>
      <c r="IHF36"/>
      <c r="IHG36"/>
      <c r="IHH36"/>
      <c r="IHI36"/>
      <c r="IHJ36"/>
      <c r="IHK36"/>
      <c r="IHL36"/>
      <c r="IHM36"/>
      <c r="IHN36"/>
      <c r="IHO36"/>
      <c r="IHP36"/>
      <c r="IHQ36"/>
      <c r="IHR36"/>
      <c r="IHS36"/>
      <c r="IHT36"/>
      <c r="IHU36"/>
      <c r="IHV36"/>
      <c r="IHW36"/>
      <c r="IHX36"/>
      <c r="IHY36"/>
      <c r="IHZ36"/>
      <c r="IIA36"/>
      <c r="IIB36"/>
      <c r="IIC36"/>
      <c r="IID36"/>
      <c r="IIE36"/>
      <c r="IIF36"/>
      <c r="IIG36"/>
      <c r="IIH36"/>
      <c r="III36"/>
      <c r="IIJ36"/>
      <c r="IIK36"/>
      <c r="IIL36"/>
      <c r="IIM36"/>
      <c r="IIN36"/>
      <c r="IIO36"/>
      <c r="IIP36"/>
      <c r="IIQ36"/>
      <c r="IIR36"/>
      <c r="IIS36"/>
      <c r="IIT36"/>
      <c r="IIU36"/>
      <c r="IIV36"/>
      <c r="IIW36"/>
      <c r="IIX36"/>
      <c r="IIY36"/>
      <c r="IIZ36"/>
      <c r="IJA36"/>
      <c r="IJB36"/>
      <c r="IJC36"/>
      <c r="IJD36"/>
      <c r="IJE36"/>
      <c r="IJF36"/>
      <c r="IJG36"/>
      <c r="IJH36"/>
      <c r="IJI36"/>
      <c r="IJJ36"/>
      <c r="IJK36"/>
      <c r="IJL36"/>
      <c r="IJM36"/>
      <c r="IJN36"/>
      <c r="IJO36"/>
      <c r="IJP36"/>
      <c r="IJQ36"/>
      <c r="IJR36"/>
      <c r="IJS36"/>
      <c r="IJT36"/>
      <c r="IJU36"/>
      <c r="IJV36"/>
      <c r="IJW36"/>
      <c r="IJX36"/>
      <c r="IJY36"/>
      <c r="IJZ36"/>
      <c r="IKA36"/>
      <c r="IKB36"/>
      <c r="IKC36"/>
      <c r="IKD36"/>
      <c r="IKE36"/>
      <c r="IKF36"/>
      <c r="IKG36"/>
      <c r="IKH36"/>
      <c r="IKI36"/>
      <c r="IKJ36"/>
      <c r="IKK36"/>
      <c r="IKL36"/>
      <c r="IKM36"/>
      <c r="IKN36"/>
      <c r="IKO36"/>
      <c r="IKP36"/>
      <c r="IKQ36"/>
      <c r="IKR36"/>
      <c r="IKS36"/>
      <c r="IKT36"/>
      <c r="IKU36"/>
      <c r="IKV36"/>
      <c r="IKW36"/>
      <c r="IKX36"/>
      <c r="IKY36"/>
      <c r="IKZ36"/>
      <c r="ILA36"/>
      <c r="ILB36"/>
      <c r="ILC36"/>
      <c r="ILD36"/>
      <c r="ILE36"/>
      <c r="ILF36"/>
      <c r="ILG36"/>
      <c r="ILH36"/>
      <c r="ILI36"/>
      <c r="ILJ36"/>
      <c r="ILK36"/>
      <c r="ILL36"/>
      <c r="ILM36"/>
      <c r="ILN36"/>
      <c r="ILO36"/>
      <c r="ILP36"/>
      <c r="ILQ36"/>
      <c r="ILR36"/>
      <c r="ILS36"/>
      <c r="ILT36"/>
      <c r="ILU36"/>
      <c r="ILV36"/>
      <c r="ILW36"/>
      <c r="ILX36"/>
      <c r="ILY36"/>
      <c r="ILZ36"/>
      <c r="IMA36"/>
      <c r="IMB36"/>
      <c r="IMC36"/>
      <c r="IMD36"/>
      <c r="IME36"/>
      <c r="IMF36"/>
      <c r="IMG36"/>
      <c r="IMH36"/>
      <c r="IMI36"/>
      <c r="IMJ36"/>
      <c r="IMK36"/>
      <c r="IML36"/>
      <c r="IMM36"/>
      <c r="IMN36"/>
      <c r="IMO36"/>
      <c r="IMP36"/>
      <c r="IMQ36"/>
      <c r="IMR36"/>
      <c r="IMS36"/>
      <c r="IMT36"/>
      <c r="IMU36"/>
      <c r="IMV36"/>
      <c r="IMW36"/>
      <c r="IMX36"/>
      <c r="IMY36"/>
      <c r="IMZ36"/>
      <c r="INA36"/>
      <c r="INB36"/>
      <c r="INC36"/>
      <c r="IND36"/>
      <c r="INE36"/>
      <c r="INF36"/>
      <c r="ING36"/>
      <c r="INH36"/>
      <c r="INI36"/>
      <c r="INJ36"/>
      <c r="INK36"/>
      <c r="INL36"/>
      <c r="INM36"/>
      <c r="INN36"/>
      <c r="INO36"/>
      <c r="INP36"/>
      <c r="INQ36"/>
      <c r="INR36"/>
      <c r="INS36"/>
      <c r="INT36"/>
      <c r="INU36"/>
      <c r="INV36"/>
      <c r="INW36"/>
      <c r="INX36"/>
      <c r="INY36"/>
      <c r="INZ36"/>
      <c r="IOA36"/>
      <c r="IOB36"/>
      <c r="IOC36"/>
      <c r="IOD36"/>
      <c r="IOE36"/>
      <c r="IOF36"/>
      <c r="IOG36"/>
      <c r="IOH36"/>
      <c r="IOI36"/>
      <c r="IOJ36"/>
      <c r="IOK36"/>
      <c r="IOL36"/>
      <c r="IOM36"/>
      <c r="ION36"/>
      <c r="IOO36"/>
      <c r="IOP36"/>
      <c r="IOQ36"/>
      <c r="IOR36"/>
      <c r="IOS36"/>
      <c r="IOT36"/>
      <c r="IOU36"/>
      <c r="IOV36"/>
      <c r="IOW36"/>
      <c r="IOX36"/>
      <c r="IOY36"/>
      <c r="IOZ36"/>
      <c r="IPA36"/>
      <c r="IPB36"/>
      <c r="IPC36"/>
      <c r="IPD36"/>
      <c r="IPE36"/>
      <c r="IPF36"/>
      <c r="IPG36"/>
      <c r="IPH36"/>
      <c r="IPI36"/>
      <c r="IPJ36"/>
      <c r="IPK36"/>
      <c r="IPL36"/>
      <c r="IPM36"/>
      <c r="IPN36"/>
      <c r="IPO36"/>
      <c r="IPP36"/>
      <c r="IPQ36"/>
      <c r="IPR36"/>
      <c r="IPS36"/>
      <c r="IPT36"/>
      <c r="IPU36"/>
      <c r="IPV36"/>
      <c r="IPW36"/>
      <c r="IPX36"/>
      <c r="IPY36"/>
      <c r="IPZ36"/>
      <c r="IQA36"/>
      <c r="IQB36"/>
      <c r="IQC36"/>
      <c r="IQD36"/>
      <c r="IQE36"/>
      <c r="IQF36"/>
      <c r="IQG36"/>
      <c r="IQH36"/>
      <c r="IQI36"/>
      <c r="IQJ36"/>
      <c r="IQK36"/>
      <c r="IQL36"/>
      <c r="IQM36"/>
      <c r="IQN36"/>
      <c r="IQO36"/>
      <c r="IQP36"/>
      <c r="IQQ36"/>
      <c r="IQR36"/>
      <c r="IQS36"/>
      <c r="IQT36"/>
      <c r="IQU36"/>
      <c r="IQV36"/>
      <c r="IQW36"/>
      <c r="IQX36"/>
      <c r="IQY36"/>
      <c r="IQZ36"/>
      <c r="IRA36"/>
      <c r="IRB36"/>
      <c r="IRC36"/>
      <c r="IRD36"/>
      <c r="IRE36"/>
      <c r="IRF36"/>
      <c r="IRG36"/>
      <c r="IRH36"/>
      <c r="IRI36"/>
      <c r="IRJ36"/>
      <c r="IRK36"/>
      <c r="IRL36"/>
      <c r="IRM36"/>
      <c r="IRN36"/>
      <c r="IRO36"/>
      <c r="IRP36"/>
      <c r="IRQ36"/>
      <c r="IRR36"/>
      <c r="IRS36"/>
      <c r="IRT36"/>
      <c r="IRU36"/>
      <c r="IRV36"/>
      <c r="IRW36"/>
      <c r="IRX36"/>
      <c r="IRY36"/>
      <c r="IRZ36"/>
      <c r="ISA36"/>
      <c r="ISB36"/>
      <c r="ISC36"/>
      <c r="ISD36"/>
      <c r="ISE36"/>
      <c r="ISF36"/>
      <c r="ISG36"/>
      <c r="ISH36"/>
      <c r="ISI36"/>
      <c r="ISJ36"/>
      <c r="ISK36"/>
      <c r="ISL36"/>
      <c r="ISM36"/>
      <c r="ISN36"/>
      <c r="ISO36"/>
      <c r="ISP36"/>
      <c r="ISQ36"/>
      <c r="ISR36"/>
      <c r="ISS36"/>
      <c r="IST36"/>
      <c r="ISU36"/>
      <c r="ISV36"/>
      <c r="ISW36"/>
      <c r="ISX36"/>
      <c r="ISY36"/>
      <c r="ISZ36"/>
      <c r="ITA36"/>
      <c r="ITB36"/>
      <c r="ITC36"/>
      <c r="ITD36"/>
      <c r="ITE36"/>
      <c r="ITF36"/>
      <c r="ITG36"/>
      <c r="ITH36"/>
      <c r="ITI36"/>
      <c r="ITJ36"/>
      <c r="ITK36"/>
      <c r="ITL36"/>
      <c r="ITM36"/>
      <c r="ITN36"/>
      <c r="ITO36"/>
      <c r="ITP36"/>
      <c r="ITQ36"/>
      <c r="ITR36"/>
      <c r="ITS36"/>
      <c r="ITT36"/>
      <c r="ITU36"/>
      <c r="ITV36"/>
      <c r="ITW36"/>
      <c r="ITX36"/>
      <c r="ITY36"/>
      <c r="ITZ36"/>
      <c r="IUA36"/>
      <c r="IUB36"/>
      <c r="IUC36"/>
      <c r="IUD36"/>
      <c r="IUE36"/>
      <c r="IUF36"/>
      <c r="IUG36"/>
      <c r="IUH36"/>
      <c r="IUI36"/>
      <c r="IUJ36"/>
      <c r="IUK36"/>
      <c r="IUL36"/>
      <c r="IUM36"/>
      <c r="IUN36"/>
      <c r="IUO36"/>
      <c r="IUP36"/>
      <c r="IUQ36"/>
      <c r="IUR36"/>
      <c r="IUS36"/>
      <c r="IUT36"/>
      <c r="IUU36"/>
      <c r="IUV36"/>
      <c r="IUW36"/>
      <c r="IUX36"/>
      <c r="IUY36"/>
      <c r="IUZ36"/>
      <c r="IVA36"/>
      <c r="IVB36"/>
      <c r="IVC36"/>
      <c r="IVD36"/>
      <c r="IVE36"/>
      <c r="IVF36"/>
      <c r="IVG36"/>
      <c r="IVH36"/>
      <c r="IVI36"/>
      <c r="IVJ36"/>
      <c r="IVK36"/>
      <c r="IVL36"/>
      <c r="IVM36"/>
      <c r="IVN36"/>
      <c r="IVO36"/>
      <c r="IVP36"/>
      <c r="IVQ36"/>
      <c r="IVR36"/>
      <c r="IVS36"/>
      <c r="IVT36"/>
      <c r="IVU36"/>
      <c r="IVV36"/>
      <c r="IVW36"/>
      <c r="IVX36"/>
      <c r="IVY36"/>
      <c r="IVZ36"/>
      <c r="IWA36"/>
      <c r="IWB36"/>
      <c r="IWC36"/>
      <c r="IWD36"/>
      <c r="IWE36"/>
      <c r="IWF36"/>
      <c r="IWG36"/>
      <c r="IWH36"/>
      <c r="IWI36"/>
      <c r="IWJ36"/>
      <c r="IWK36"/>
      <c r="IWL36"/>
      <c r="IWM36"/>
      <c r="IWN36"/>
      <c r="IWO36"/>
      <c r="IWP36"/>
      <c r="IWQ36"/>
      <c r="IWR36"/>
      <c r="IWS36"/>
      <c r="IWT36"/>
      <c r="IWU36"/>
      <c r="IWV36"/>
      <c r="IWW36"/>
      <c r="IWX36"/>
      <c r="IWY36"/>
      <c r="IWZ36"/>
      <c r="IXA36"/>
      <c r="IXB36"/>
      <c r="IXC36"/>
      <c r="IXD36"/>
      <c r="IXE36"/>
      <c r="IXF36"/>
      <c r="IXG36"/>
      <c r="IXH36"/>
      <c r="IXI36"/>
      <c r="IXJ36"/>
      <c r="IXK36"/>
      <c r="IXL36"/>
      <c r="IXM36"/>
      <c r="IXN36"/>
      <c r="IXO36"/>
      <c r="IXP36"/>
      <c r="IXQ36"/>
      <c r="IXR36"/>
      <c r="IXS36"/>
      <c r="IXT36"/>
      <c r="IXU36"/>
      <c r="IXV36"/>
      <c r="IXW36"/>
      <c r="IXX36"/>
      <c r="IXY36"/>
      <c r="IXZ36"/>
      <c r="IYA36"/>
      <c r="IYB36"/>
      <c r="IYC36"/>
      <c r="IYD36"/>
      <c r="IYE36"/>
      <c r="IYF36"/>
      <c r="IYG36"/>
      <c r="IYH36"/>
      <c r="IYI36"/>
      <c r="IYJ36"/>
      <c r="IYK36"/>
      <c r="IYL36"/>
      <c r="IYM36"/>
      <c r="IYN36"/>
      <c r="IYO36"/>
      <c r="IYP36"/>
      <c r="IYQ36"/>
      <c r="IYR36"/>
      <c r="IYS36"/>
      <c r="IYT36"/>
      <c r="IYU36"/>
      <c r="IYV36"/>
      <c r="IYW36"/>
      <c r="IYX36"/>
      <c r="IYY36"/>
      <c r="IYZ36"/>
      <c r="IZA36"/>
      <c r="IZB36"/>
      <c r="IZC36"/>
      <c r="IZD36"/>
      <c r="IZE36"/>
      <c r="IZF36"/>
      <c r="IZG36"/>
      <c r="IZH36"/>
      <c r="IZI36"/>
      <c r="IZJ36"/>
      <c r="IZK36"/>
      <c r="IZL36"/>
      <c r="IZM36"/>
      <c r="IZN36"/>
      <c r="IZO36"/>
      <c r="IZP36"/>
      <c r="IZQ36"/>
      <c r="IZR36"/>
      <c r="IZS36"/>
      <c r="IZT36"/>
      <c r="IZU36"/>
      <c r="IZV36"/>
      <c r="IZW36"/>
      <c r="IZX36"/>
      <c r="IZY36"/>
      <c r="IZZ36"/>
      <c r="JAA36"/>
      <c r="JAB36"/>
      <c r="JAC36"/>
      <c r="JAD36"/>
      <c r="JAE36"/>
      <c r="JAF36"/>
      <c r="JAG36"/>
      <c r="JAH36"/>
      <c r="JAI36"/>
      <c r="JAJ36"/>
      <c r="JAK36"/>
      <c r="JAL36"/>
      <c r="JAM36"/>
      <c r="JAN36"/>
      <c r="JAO36"/>
      <c r="JAP36"/>
      <c r="JAQ36"/>
      <c r="JAR36"/>
      <c r="JAS36"/>
      <c r="JAT36"/>
      <c r="JAU36"/>
      <c r="JAV36"/>
      <c r="JAW36"/>
      <c r="JAX36"/>
      <c r="JAY36"/>
      <c r="JAZ36"/>
      <c r="JBA36"/>
      <c r="JBB36"/>
      <c r="JBC36"/>
      <c r="JBD36"/>
      <c r="JBE36"/>
      <c r="JBF36"/>
      <c r="JBG36"/>
      <c r="JBH36"/>
      <c r="JBI36"/>
      <c r="JBJ36"/>
      <c r="JBK36"/>
      <c r="JBL36"/>
      <c r="JBM36"/>
      <c r="JBN36"/>
      <c r="JBO36"/>
      <c r="JBP36"/>
      <c r="JBQ36"/>
      <c r="JBR36"/>
      <c r="JBS36"/>
      <c r="JBT36"/>
      <c r="JBU36"/>
      <c r="JBV36"/>
      <c r="JBW36"/>
      <c r="JBX36"/>
      <c r="JBY36"/>
      <c r="JBZ36"/>
      <c r="JCA36"/>
      <c r="JCB36"/>
      <c r="JCC36"/>
      <c r="JCD36"/>
      <c r="JCE36"/>
      <c r="JCF36"/>
      <c r="JCG36"/>
      <c r="JCH36"/>
      <c r="JCI36"/>
      <c r="JCJ36"/>
      <c r="JCK36"/>
      <c r="JCL36"/>
      <c r="JCM36"/>
      <c r="JCN36"/>
      <c r="JCO36"/>
      <c r="JCP36"/>
      <c r="JCQ36"/>
      <c r="JCR36"/>
      <c r="JCS36"/>
      <c r="JCT36"/>
      <c r="JCU36"/>
      <c r="JCV36"/>
      <c r="JCW36"/>
      <c r="JCX36"/>
      <c r="JCY36"/>
      <c r="JCZ36"/>
      <c r="JDA36"/>
      <c r="JDB36"/>
      <c r="JDC36"/>
      <c r="JDD36"/>
      <c r="JDE36"/>
      <c r="JDF36"/>
      <c r="JDG36"/>
      <c r="JDH36"/>
      <c r="JDI36"/>
      <c r="JDJ36"/>
      <c r="JDK36"/>
      <c r="JDL36"/>
      <c r="JDM36"/>
      <c r="JDN36"/>
      <c r="JDO36"/>
      <c r="JDP36"/>
      <c r="JDQ36"/>
      <c r="JDR36"/>
      <c r="JDS36"/>
      <c r="JDT36"/>
      <c r="JDU36"/>
      <c r="JDV36"/>
      <c r="JDW36"/>
      <c r="JDX36"/>
      <c r="JDY36"/>
      <c r="JDZ36"/>
      <c r="JEA36"/>
      <c r="JEB36"/>
      <c r="JEC36"/>
      <c r="JED36"/>
      <c r="JEE36"/>
      <c r="JEF36"/>
      <c r="JEG36"/>
      <c r="JEH36"/>
      <c r="JEI36"/>
      <c r="JEJ36"/>
      <c r="JEK36"/>
      <c r="JEL36"/>
      <c r="JEM36"/>
      <c r="JEN36"/>
      <c r="JEO36"/>
      <c r="JEP36"/>
      <c r="JEQ36"/>
      <c r="JER36"/>
      <c r="JES36"/>
      <c r="JET36"/>
      <c r="JEU36"/>
      <c r="JEV36"/>
      <c r="JEW36"/>
      <c r="JEX36"/>
      <c r="JEY36"/>
      <c r="JEZ36"/>
      <c r="JFA36"/>
      <c r="JFB36"/>
      <c r="JFC36"/>
      <c r="JFD36"/>
      <c r="JFE36"/>
      <c r="JFF36"/>
      <c r="JFG36"/>
      <c r="JFH36"/>
      <c r="JFI36"/>
      <c r="JFJ36"/>
      <c r="JFK36"/>
      <c r="JFL36"/>
      <c r="JFM36"/>
      <c r="JFN36"/>
      <c r="JFO36"/>
      <c r="JFP36"/>
      <c r="JFQ36"/>
      <c r="JFR36"/>
      <c r="JFS36"/>
      <c r="JFT36"/>
      <c r="JFU36"/>
      <c r="JFV36"/>
      <c r="JFW36"/>
      <c r="JFX36"/>
      <c r="JFY36"/>
      <c r="JFZ36"/>
      <c r="JGA36"/>
      <c r="JGB36"/>
      <c r="JGC36"/>
      <c r="JGD36"/>
      <c r="JGE36"/>
      <c r="JGF36"/>
      <c r="JGG36"/>
      <c r="JGH36"/>
      <c r="JGI36"/>
      <c r="JGJ36"/>
      <c r="JGK36"/>
      <c r="JGL36"/>
      <c r="JGM36"/>
      <c r="JGN36"/>
      <c r="JGO36"/>
      <c r="JGP36"/>
      <c r="JGQ36"/>
      <c r="JGR36"/>
      <c r="JGS36"/>
      <c r="JGT36"/>
      <c r="JGU36"/>
      <c r="JGV36"/>
      <c r="JGW36"/>
      <c r="JGX36"/>
      <c r="JGY36"/>
      <c r="JGZ36"/>
      <c r="JHA36"/>
      <c r="JHB36"/>
      <c r="JHC36"/>
      <c r="JHD36"/>
      <c r="JHE36"/>
      <c r="JHF36"/>
      <c r="JHG36"/>
      <c r="JHH36"/>
      <c r="JHI36"/>
      <c r="JHJ36"/>
      <c r="JHK36"/>
      <c r="JHL36"/>
      <c r="JHM36"/>
      <c r="JHN36"/>
      <c r="JHO36"/>
      <c r="JHP36"/>
      <c r="JHQ36"/>
      <c r="JHR36"/>
      <c r="JHS36"/>
      <c r="JHT36"/>
      <c r="JHU36"/>
      <c r="JHV36"/>
      <c r="JHW36"/>
      <c r="JHX36"/>
      <c r="JHY36"/>
      <c r="JHZ36"/>
      <c r="JIA36"/>
      <c r="JIB36"/>
      <c r="JIC36"/>
      <c r="JID36"/>
      <c r="JIE36"/>
      <c r="JIF36"/>
      <c r="JIG36"/>
      <c r="JIH36"/>
      <c r="JII36"/>
      <c r="JIJ36"/>
      <c r="JIK36"/>
      <c r="JIL36"/>
      <c r="JIM36"/>
      <c r="JIN36"/>
      <c r="JIO36"/>
      <c r="JIP36"/>
      <c r="JIQ36"/>
      <c r="JIR36"/>
      <c r="JIS36"/>
      <c r="JIT36"/>
      <c r="JIU36"/>
      <c r="JIV36"/>
      <c r="JIW36"/>
      <c r="JIX36"/>
      <c r="JIY36"/>
      <c r="JIZ36"/>
      <c r="JJA36"/>
      <c r="JJB36"/>
      <c r="JJC36"/>
      <c r="JJD36"/>
      <c r="JJE36"/>
      <c r="JJF36"/>
      <c r="JJG36"/>
      <c r="JJH36"/>
      <c r="JJI36"/>
      <c r="JJJ36"/>
      <c r="JJK36"/>
      <c r="JJL36"/>
      <c r="JJM36"/>
      <c r="JJN36"/>
      <c r="JJO36"/>
      <c r="JJP36"/>
      <c r="JJQ36"/>
      <c r="JJR36"/>
      <c r="JJS36"/>
      <c r="JJT36"/>
      <c r="JJU36"/>
      <c r="JJV36"/>
      <c r="JJW36"/>
      <c r="JJX36"/>
      <c r="JJY36"/>
      <c r="JJZ36"/>
      <c r="JKA36"/>
      <c r="JKB36"/>
      <c r="JKC36"/>
      <c r="JKD36"/>
      <c r="JKE36"/>
      <c r="JKF36"/>
      <c r="JKG36"/>
      <c r="JKH36"/>
      <c r="JKI36"/>
      <c r="JKJ36"/>
      <c r="JKK36"/>
      <c r="JKL36"/>
      <c r="JKM36"/>
      <c r="JKN36"/>
      <c r="JKO36"/>
      <c r="JKP36"/>
      <c r="JKQ36"/>
      <c r="JKR36"/>
      <c r="JKS36"/>
      <c r="JKT36"/>
      <c r="JKU36"/>
      <c r="JKV36"/>
      <c r="JKW36"/>
      <c r="JKX36"/>
      <c r="JKY36"/>
      <c r="JKZ36"/>
      <c r="JLA36"/>
      <c r="JLB36"/>
      <c r="JLC36"/>
      <c r="JLD36"/>
      <c r="JLE36"/>
      <c r="JLF36"/>
      <c r="JLG36"/>
      <c r="JLH36"/>
      <c r="JLI36"/>
      <c r="JLJ36"/>
      <c r="JLK36"/>
      <c r="JLL36"/>
      <c r="JLM36"/>
      <c r="JLN36"/>
      <c r="JLO36"/>
      <c r="JLP36"/>
      <c r="JLQ36"/>
      <c r="JLR36"/>
      <c r="JLS36"/>
      <c r="JLT36"/>
      <c r="JLU36"/>
      <c r="JLV36"/>
      <c r="JLW36"/>
      <c r="JLX36"/>
      <c r="JLY36"/>
      <c r="JLZ36"/>
      <c r="JMA36"/>
      <c r="JMB36"/>
      <c r="JMC36"/>
      <c r="JMD36"/>
      <c r="JME36"/>
      <c r="JMF36"/>
      <c r="JMG36"/>
      <c r="JMH36"/>
      <c r="JMI36"/>
      <c r="JMJ36"/>
      <c r="JMK36"/>
      <c r="JML36"/>
      <c r="JMM36"/>
      <c r="JMN36"/>
      <c r="JMO36"/>
      <c r="JMP36"/>
      <c r="JMQ36"/>
      <c r="JMR36"/>
      <c r="JMS36"/>
      <c r="JMT36"/>
      <c r="JMU36"/>
      <c r="JMV36"/>
      <c r="JMW36"/>
      <c r="JMX36"/>
      <c r="JMY36"/>
      <c r="JMZ36"/>
      <c r="JNA36"/>
      <c r="JNB36"/>
      <c r="JNC36"/>
      <c r="JND36"/>
      <c r="JNE36"/>
      <c r="JNF36"/>
      <c r="JNG36"/>
      <c r="JNH36"/>
      <c r="JNI36"/>
      <c r="JNJ36"/>
      <c r="JNK36"/>
      <c r="JNL36"/>
      <c r="JNM36"/>
      <c r="JNN36"/>
      <c r="JNO36"/>
      <c r="JNP36"/>
      <c r="JNQ36"/>
      <c r="JNR36"/>
      <c r="JNS36"/>
      <c r="JNT36"/>
      <c r="JNU36"/>
      <c r="JNV36"/>
      <c r="JNW36"/>
      <c r="JNX36"/>
      <c r="JNY36"/>
      <c r="JNZ36"/>
      <c r="JOA36"/>
      <c r="JOB36"/>
      <c r="JOC36"/>
      <c r="JOD36"/>
      <c r="JOE36"/>
      <c r="JOF36"/>
      <c r="JOG36"/>
      <c r="JOH36"/>
      <c r="JOI36"/>
      <c r="JOJ36"/>
      <c r="JOK36"/>
      <c r="JOL36"/>
      <c r="JOM36"/>
      <c r="JON36"/>
      <c r="JOO36"/>
      <c r="JOP36"/>
      <c r="JOQ36"/>
      <c r="JOR36"/>
      <c r="JOS36"/>
      <c r="JOT36"/>
      <c r="JOU36"/>
      <c r="JOV36"/>
      <c r="JOW36"/>
      <c r="JOX36"/>
      <c r="JOY36"/>
      <c r="JOZ36"/>
      <c r="JPA36"/>
      <c r="JPB36"/>
      <c r="JPC36"/>
      <c r="JPD36"/>
      <c r="JPE36"/>
      <c r="JPF36"/>
      <c r="JPG36"/>
      <c r="JPH36"/>
      <c r="JPI36"/>
      <c r="JPJ36"/>
      <c r="JPK36"/>
      <c r="JPL36"/>
      <c r="JPM36"/>
      <c r="JPN36"/>
      <c r="JPO36"/>
      <c r="JPP36"/>
      <c r="JPQ36"/>
      <c r="JPR36"/>
      <c r="JPS36"/>
      <c r="JPT36"/>
      <c r="JPU36"/>
      <c r="JPV36"/>
      <c r="JPW36"/>
      <c r="JPX36"/>
      <c r="JPY36"/>
      <c r="JPZ36"/>
      <c r="JQA36"/>
      <c r="JQB36"/>
      <c r="JQC36"/>
      <c r="JQD36"/>
      <c r="JQE36"/>
      <c r="JQF36"/>
      <c r="JQG36"/>
      <c r="JQH36"/>
      <c r="JQI36"/>
      <c r="JQJ36"/>
      <c r="JQK36"/>
      <c r="JQL36"/>
      <c r="JQM36"/>
      <c r="JQN36"/>
      <c r="JQO36"/>
      <c r="JQP36"/>
      <c r="JQQ36"/>
      <c r="JQR36"/>
      <c r="JQS36"/>
      <c r="JQT36"/>
      <c r="JQU36"/>
      <c r="JQV36"/>
      <c r="JQW36"/>
      <c r="JQX36"/>
      <c r="JQY36"/>
      <c r="JQZ36"/>
      <c r="JRA36"/>
      <c r="JRB36"/>
      <c r="JRC36"/>
      <c r="JRD36"/>
      <c r="JRE36"/>
      <c r="JRF36"/>
      <c r="JRG36"/>
      <c r="JRH36"/>
      <c r="JRI36"/>
      <c r="JRJ36"/>
      <c r="JRK36"/>
      <c r="JRL36"/>
      <c r="JRM36"/>
      <c r="JRN36"/>
      <c r="JRO36"/>
      <c r="JRP36"/>
      <c r="JRQ36"/>
      <c r="JRR36"/>
      <c r="JRS36"/>
      <c r="JRT36"/>
      <c r="JRU36"/>
      <c r="JRV36"/>
      <c r="JRW36"/>
      <c r="JRX36"/>
      <c r="JRY36"/>
      <c r="JRZ36"/>
      <c r="JSA36"/>
      <c r="JSB36"/>
      <c r="JSC36"/>
      <c r="JSD36"/>
      <c r="JSE36"/>
      <c r="JSF36"/>
      <c r="JSG36"/>
      <c r="JSH36"/>
      <c r="JSI36"/>
      <c r="JSJ36"/>
      <c r="JSK36"/>
      <c r="JSL36"/>
      <c r="JSM36"/>
      <c r="JSN36"/>
      <c r="JSO36"/>
      <c r="JSP36"/>
      <c r="JSQ36"/>
      <c r="JSR36"/>
      <c r="JSS36"/>
      <c r="JST36"/>
      <c r="JSU36"/>
      <c r="JSV36"/>
      <c r="JSW36"/>
      <c r="JSX36"/>
      <c r="JSY36"/>
      <c r="JSZ36"/>
      <c r="JTA36"/>
      <c r="JTB36"/>
      <c r="JTC36"/>
      <c r="JTD36"/>
      <c r="JTE36"/>
      <c r="JTF36"/>
      <c r="JTG36"/>
      <c r="JTH36"/>
      <c r="JTI36"/>
      <c r="JTJ36"/>
      <c r="JTK36"/>
      <c r="JTL36"/>
      <c r="JTM36"/>
      <c r="JTN36"/>
      <c r="JTO36"/>
      <c r="JTP36"/>
      <c r="JTQ36"/>
      <c r="JTR36"/>
      <c r="JTS36"/>
      <c r="JTT36"/>
      <c r="JTU36"/>
      <c r="JTV36"/>
      <c r="JTW36"/>
      <c r="JTX36"/>
      <c r="JTY36"/>
      <c r="JTZ36"/>
      <c r="JUA36"/>
      <c r="JUB36"/>
      <c r="JUC36"/>
      <c r="JUD36"/>
      <c r="JUE36"/>
      <c r="JUF36"/>
      <c r="JUG36"/>
      <c r="JUH36"/>
      <c r="JUI36"/>
      <c r="JUJ36"/>
      <c r="JUK36"/>
      <c r="JUL36"/>
      <c r="JUM36"/>
      <c r="JUN36"/>
      <c r="JUO36"/>
      <c r="JUP36"/>
      <c r="JUQ36"/>
      <c r="JUR36"/>
      <c r="JUS36"/>
      <c r="JUT36"/>
      <c r="JUU36"/>
      <c r="JUV36"/>
      <c r="JUW36"/>
      <c r="JUX36"/>
      <c r="JUY36"/>
      <c r="JUZ36"/>
      <c r="JVA36"/>
      <c r="JVB36"/>
      <c r="JVC36"/>
      <c r="JVD36"/>
      <c r="JVE36"/>
      <c r="JVF36"/>
      <c r="JVG36"/>
      <c r="JVH36"/>
      <c r="JVI36"/>
      <c r="JVJ36"/>
      <c r="JVK36"/>
      <c r="JVL36"/>
      <c r="JVM36"/>
      <c r="JVN36"/>
      <c r="JVO36"/>
      <c r="JVP36"/>
      <c r="JVQ36"/>
      <c r="JVR36"/>
      <c r="JVS36"/>
      <c r="JVT36"/>
      <c r="JVU36"/>
      <c r="JVV36"/>
      <c r="JVW36"/>
      <c r="JVX36"/>
      <c r="JVY36"/>
      <c r="JVZ36"/>
      <c r="JWA36"/>
      <c r="JWB36"/>
      <c r="JWC36"/>
      <c r="JWD36"/>
      <c r="JWE36"/>
      <c r="JWF36"/>
      <c r="JWG36"/>
      <c r="JWH36"/>
      <c r="JWI36"/>
      <c r="JWJ36"/>
      <c r="JWK36"/>
      <c r="JWL36"/>
      <c r="JWM36"/>
      <c r="JWN36"/>
      <c r="JWO36"/>
      <c r="JWP36"/>
      <c r="JWQ36"/>
      <c r="JWR36"/>
      <c r="JWS36"/>
      <c r="JWT36"/>
      <c r="JWU36"/>
      <c r="JWV36"/>
      <c r="JWW36"/>
      <c r="JWX36"/>
      <c r="JWY36"/>
      <c r="JWZ36"/>
      <c r="JXA36"/>
      <c r="JXB36"/>
      <c r="JXC36"/>
      <c r="JXD36"/>
      <c r="JXE36"/>
      <c r="JXF36"/>
      <c r="JXG36"/>
      <c r="JXH36"/>
      <c r="JXI36"/>
      <c r="JXJ36"/>
      <c r="JXK36"/>
      <c r="JXL36"/>
      <c r="JXM36"/>
      <c r="JXN36"/>
      <c r="JXO36"/>
      <c r="JXP36"/>
      <c r="JXQ36"/>
      <c r="JXR36"/>
      <c r="JXS36"/>
      <c r="JXT36"/>
      <c r="JXU36"/>
      <c r="JXV36"/>
      <c r="JXW36"/>
      <c r="JXX36"/>
      <c r="JXY36"/>
      <c r="JXZ36"/>
      <c r="JYA36"/>
      <c r="JYB36"/>
      <c r="JYC36"/>
      <c r="JYD36"/>
      <c r="JYE36"/>
      <c r="JYF36"/>
      <c r="JYG36"/>
      <c r="JYH36"/>
      <c r="JYI36"/>
      <c r="JYJ36"/>
      <c r="JYK36"/>
      <c r="JYL36"/>
      <c r="JYM36"/>
      <c r="JYN36"/>
      <c r="JYO36"/>
      <c r="JYP36"/>
      <c r="JYQ36"/>
      <c r="JYR36"/>
      <c r="JYS36"/>
      <c r="JYT36"/>
      <c r="JYU36"/>
      <c r="JYV36"/>
      <c r="JYW36"/>
      <c r="JYX36"/>
      <c r="JYY36"/>
      <c r="JYZ36"/>
      <c r="JZA36"/>
      <c r="JZB36"/>
      <c r="JZC36"/>
      <c r="JZD36"/>
      <c r="JZE36"/>
      <c r="JZF36"/>
      <c r="JZG36"/>
      <c r="JZH36"/>
      <c r="JZI36"/>
      <c r="JZJ36"/>
      <c r="JZK36"/>
      <c r="JZL36"/>
      <c r="JZM36"/>
      <c r="JZN36"/>
      <c r="JZO36"/>
      <c r="JZP36"/>
      <c r="JZQ36"/>
      <c r="JZR36"/>
      <c r="JZS36"/>
      <c r="JZT36"/>
      <c r="JZU36"/>
      <c r="JZV36"/>
      <c r="JZW36"/>
      <c r="JZX36"/>
      <c r="JZY36"/>
      <c r="JZZ36"/>
      <c r="KAA36"/>
      <c r="KAB36"/>
      <c r="KAC36"/>
      <c r="KAD36"/>
      <c r="KAE36"/>
      <c r="KAF36"/>
      <c r="KAG36"/>
      <c r="KAH36"/>
      <c r="KAI36"/>
      <c r="KAJ36"/>
      <c r="KAK36"/>
      <c r="KAL36"/>
      <c r="KAM36"/>
      <c r="KAN36"/>
      <c r="KAO36"/>
      <c r="KAP36"/>
      <c r="KAQ36"/>
      <c r="KAR36"/>
      <c r="KAS36"/>
      <c r="KAT36"/>
      <c r="KAU36"/>
      <c r="KAV36"/>
      <c r="KAW36"/>
      <c r="KAX36"/>
      <c r="KAY36"/>
      <c r="KAZ36"/>
      <c r="KBA36"/>
      <c r="KBB36"/>
      <c r="KBC36"/>
      <c r="KBD36"/>
      <c r="KBE36"/>
      <c r="KBF36"/>
      <c r="KBG36"/>
      <c r="KBH36"/>
      <c r="KBI36"/>
      <c r="KBJ36"/>
      <c r="KBK36"/>
      <c r="KBL36"/>
      <c r="KBM36"/>
      <c r="KBN36"/>
      <c r="KBO36"/>
      <c r="KBP36"/>
      <c r="KBQ36"/>
      <c r="KBR36"/>
      <c r="KBS36"/>
      <c r="KBT36"/>
      <c r="KBU36"/>
      <c r="KBV36"/>
      <c r="KBW36"/>
      <c r="KBX36"/>
      <c r="KBY36"/>
      <c r="KBZ36"/>
      <c r="KCA36"/>
      <c r="KCB36"/>
      <c r="KCC36"/>
      <c r="KCD36"/>
      <c r="KCE36"/>
      <c r="KCF36"/>
      <c r="KCG36"/>
      <c r="KCH36"/>
      <c r="KCI36"/>
      <c r="KCJ36"/>
      <c r="KCK36"/>
      <c r="KCL36"/>
      <c r="KCM36"/>
      <c r="KCN36"/>
      <c r="KCO36"/>
      <c r="KCP36"/>
      <c r="KCQ36"/>
      <c r="KCR36"/>
      <c r="KCS36"/>
      <c r="KCT36"/>
      <c r="KCU36"/>
      <c r="KCV36"/>
      <c r="KCW36"/>
      <c r="KCX36"/>
      <c r="KCY36"/>
      <c r="KCZ36"/>
      <c r="KDA36"/>
      <c r="KDB36"/>
      <c r="KDC36"/>
      <c r="KDD36"/>
      <c r="KDE36"/>
      <c r="KDF36"/>
      <c r="KDG36"/>
      <c r="KDH36"/>
      <c r="KDI36"/>
      <c r="KDJ36"/>
      <c r="KDK36"/>
      <c r="KDL36"/>
      <c r="KDM36"/>
      <c r="KDN36"/>
      <c r="KDO36"/>
      <c r="KDP36"/>
      <c r="KDQ36"/>
      <c r="KDR36"/>
      <c r="KDS36"/>
      <c r="KDT36"/>
      <c r="KDU36"/>
      <c r="KDV36"/>
      <c r="KDW36"/>
      <c r="KDX36"/>
      <c r="KDY36"/>
      <c r="KDZ36"/>
      <c r="KEA36"/>
      <c r="KEB36"/>
      <c r="KEC36"/>
      <c r="KED36"/>
      <c r="KEE36"/>
      <c r="KEF36"/>
      <c r="KEG36"/>
      <c r="KEH36"/>
      <c r="KEI36"/>
      <c r="KEJ36"/>
      <c r="KEK36"/>
      <c r="KEL36"/>
      <c r="KEM36"/>
      <c r="KEN36"/>
      <c r="KEO36"/>
      <c r="KEP36"/>
      <c r="KEQ36"/>
      <c r="KER36"/>
      <c r="KES36"/>
      <c r="KET36"/>
      <c r="KEU36"/>
      <c r="KEV36"/>
      <c r="KEW36"/>
      <c r="KEX36"/>
      <c r="KEY36"/>
      <c r="KEZ36"/>
      <c r="KFA36"/>
      <c r="KFB36"/>
      <c r="KFC36"/>
      <c r="KFD36"/>
      <c r="KFE36"/>
      <c r="KFF36"/>
      <c r="KFG36"/>
      <c r="KFH36"/>
      <c r="KFI36"/>
      <c r="KFJ36"/>
      <c r="KFK36"/>
      <c r="KFL36"/>
      <c r="KFM36"/>
      <c r="KFN36"/>
      <c r="KFO36"/>
      <c r="KFP36"/>
      <c r="KFQ36"/>
      <c r="KFR36"/>
      <c r="KFS36"/>
      <c r="KFT36"/>
      <c r="KFU36"/>
      <c r="KFV36"/>
      <c r="KFW36"/>
      <c r="KFX36"/>
      <c r="KFY36"/>
      <c r="KFZ36"/>
      <c r="KGA36"/>
      <c r="KGB36"/>
      <c r="KGC36"/>
      <c r="KGD36"/>
      <c r="KGE36"/>
      <c r="KGF36"/>
      <c r="KGG36"/>
      <c r="KGH36"/>
      <c r="KGI36"/>
      <c r="KGJ36"/>
      <c r="KGK36"/>
      <c r="KGL36"/>
      <c r="KGM36"/>
      <c r="KGN36"/>
      <c r="KGO36"/>
      <c r="KGP36"/>
      <c r="KGQ36"/>
      <c r="KGR36"/>
      <c r="KGS36"/>
      <c r="KGT36"/>
      <c r="KGU36"/>
      <c r="KGV36"/>
      <c r="KGW36"/>
      <c r="KGX36"/>
      <c r="KGY36"/>
      <c r="KGZ36"/>
      <c r="KHA36"/>
      <c r="KHB36"/>
      <c r="KHC36"/>
      <c r="KHD36"/>
      <c r="KHE36"/>
      <c r="KHF36"/>
      <c r="KHG36"/>
      <c r="KHH36"/>
      <c r="KHI36"/>
      <c r="KHJ36"/>
      <c r="KHK36"/>
      <c r="KHL36"/>
      <c r="KHM36"/>
      <c r="KHN36"/>
      <c r="KHO36"/>
      <c r="KHP36"/>
      <c r="KHQ36"/>
      <c r="KHR36"/>
      <c r="KHS36"/>
      <c r="KHT36"/>
      <c r="KHU36"/>
      <c r="KHV36"/>
      <c r="KHW36"/>
      <c r="KHX36"/>
      <c r="KHY36"/>
      <c r="KHZ36"/>
      <c r="KIA36"/>
      <c r="KIB36"/>
      <c r="KIC36"/>
      <c r="KID36"/>
      <c r="KIE36"/>
      <c r="KIF36"/>
      <c r="KIG36"/>
      <c r="KIH36"/>
      <c r="KII36"/>
      <c r="KIJ36"/>
      <c r="KIK36"/>
      <c r="KIL36"/>
      <c r="KIM36"/>
      <c r="KIN36"/>
      <c r="KIO36"/>
      <c r="KIP36"/>
      <c r="KIQ36"/>
      <c r="KIR36"/>
      <c r="KIS36"/>
      <c r="KIT36"/>
      <c r="KIU36"/>
      <c r="KIV36"/>
      <c r="KIW36"/>
      <c r="KIX36"/>
      <c r="KIY36"/>
      <c r="KIZ36"/>
      <c r="KJA36"/>
      <c r="KJB36"/>
      <c r="KJC36"/>
      <c r="KJD36"/>
      <c r="KJE36"/>
      <c r="KJF36"/>
      <c r="KJG36"/>
      <c r="KJH36"/>
      <c r="KJI36"/>
      <c r="KJJ36"/>
      <c r="KJK36"/>
      <c r="KJL36"/>
      <c r="KJM36"/>
      <c r="KJN36"/>
      <c r="KJO36"/>
      <c r="KJP36"/>
      <c r="KJQ36"/>
      <c r="KJR36"/>
      <c r="KJS36"/>
      <c r="KJT36"/>
      <c r="KJU36"/>
      <c r="KJV36"/>
      <c r="KJW36"/>
      <c r="KJX36"/>
      <c r="KJY36"/>
      <c r="KJZ36"/>
      <c r="KKA36"/>
      <c r="KKB36"/>
      <c r="KKC36"/>
      <c r="KKD36"/>
      <c r="KKE36"/>
      <c r="KKF36"/>
      <c r="KKG36"/>
      <c r="KKH36"/>
      <c r="KKI36"/>
      <c r="KKJ36"/>
      <c r="KKK36"/>
      <c r="KKL36"/>
      <c r="KKM36"/>
      <c r="KKN36"/>
      <c r="KKO36"/>
      <c r="KKP36"/>
      <c r="KKQ36"/>
      <c r="KKR36"/>
      <c r="KKS36"/>
      <c r="KKT36"/>
      <c r="KKU36"/>
      <c r="KKV36"/>
      <c r="KKW36"/>
      <c r="KKX36"/>
      <c r="KKY36"/>
      <c r="KKZ36"/>
      <c r="KLA36"/>
      <c r="KLB36"/>
      <c r="KLC36"/>
      <c r="KLD36"/>
      <c r="KLE36"/>
      <c r="KLF36"/>
      <c r="KLG36"/>
      <c r="KLH36"/>
      <c r="KLI36"/>
      <c r="KLJ36"/>
      <c r="KLK36"/>
      <c r="KLL36"/>
      <c r="KLM36"/>
      <c r="KLN36"/>
      <c r="KLO36"/>
      <c r="KLP36"/>
      <c r="KLQ36"/>
      <c r="KLR36"/>
      <c r="KLS36"/>
      <c r="KLT36"/>
      <c r="KLU36"/>
      <c r="KLV36"/>
      <c r="KLW36"/>
      <c r="KLX36"/>
      <c r="KLY36"/>
      <c r="KLZ36"/>
      <c r="KMA36"/>
      <c r="KMB36"/>
      <c r="KMC36"/>
      <c r="KMD36"/>
      <c r="KME36"/>
      <c r="KMF36"/>
      <c r="KMG36"/>
      <c r="KMH36"/>
      <c r="KMI36"/>
      <c r="KMJ36"/>
      <c r="KMK36"/>
      <c r="KML36"/>
      <c r="KMM36"/>
      <c r="KMN36"/>
      <c r="KMO36"/>
      <c r="KMP36"/>
      <c r="KMQ36"/>
      <c r="KMR36"/>
      <c r="KMS36"/>
      <c r="KMT36"/>
      <c r="KMU36"/>
      <c r="KMV36"/>
      <c r="KMW36"/>
      <c r="KMX36"/>
      <c r="KMY36"/>
      <c r="KMZ36"/>
      <c r="KNA36"/>
      <c r="KNB36"/>
      <c r="KNC36"/>
      <c r="KND36"/>
      <c r="KNE36"/>
      <c r="KNF36"/>
      <c r="KNG36"/>
      <c r="KNH36"/>
      <c r="KNI36"/>
      <c r="KNJ36"/>
      <c r="KNK36"/>
      <c r="KNL36"/>
      <c r="KNM36"/>
      <c r="KNN36"/>
      <c r="KNO36"/>
      <c r="KNP36"/>
      <c r="KNQ36"/>
      <c r="KNR36"/>
      <c r="KNS36"/>
      <c r="KNT36"/>
      <c r="KNU36"/>
      <c r="KNV36"/>
      <c r="KNW36"/>
      <c r="KNX36"/>
      <c r="KNY36"/>
      <c r="KNZ36"/>
      <c r="KOA36"/>
      <c r="KOB36"/>
      <c r="KOC36"/>
      <c r="KOD36"/>
      <c r="KOE36"/>
      <c r="KOF36"/>
      <c r="KOG36"/>
      <c r="KOH36"/>
      <c r="KOI36"/>
      <c r="KOJ36"/>
      <c r="KOK36"/>
      <c r="KOL36"/>
      <c r="KOM36"/>
      <c r="KON36"/>
      <c r="KOO36"/>
      <c r="KOP36"/>
      <c r="KOQ36"/>
      <c r="KOR36"/>
      <c r="KOS36"/>
      <c r="KOT36"/>
      <c r="KOU36"/>
      <c r="KOV36"/>
      <c r="KOW36"/>
      <c r="KOX36"/>
      <c r="KOY36"/>
      <c r="KOZ36"/>
      <c r="KPA36"/>
      <c r="KPB36"/>
      <c r="KPC36"/>
      <c r="KPD36"/>
      <c r="KPE36"/>
      <c r="KPF36"/>
      <c r="KPG36"/>
      <c r="KPH36"/>
      <c r="KPI36"/>
      <c r="KPJ36"/>
      <c r="KPK36"/>
      <c r="KPL36"/>
      <c r="KPM36"/>
      <c r="KPN36"/>
      <c r="KPO36"/>
      <c r="KPP36"/>
      <c r="KPQ36"/>
      <c r="KPR36"/>
      <c r="KPS36"/>
      <c r="KPT36"/>
      <c r="KPU36"/>
      <c r="KPV36"/>
      <c r="KPW36"/>
      <c r="KPX36"/>
      <c r="KPY36"/>
      <c r="KPZ36"/>
      <c r="KQA36"/>
      <c r="KQB36"/>
      <c r="KQC36"/>
      <c r="KQD36"/>
      <c r="KQE36"/>
      <c r="KQF36"/>
      <c r="KQG36"/>
      <c r="KQH36"/>
      <c r="KQI36"/>
      <c r="KQJ36"/>
      <c r="KQK36"/>
      <c r="KQL36"/>
      <c r="KQM36"/>
      <c r="KQN36"/>
      <c r="KQO36"/>
      <c r="KQP36"/>
      <c r="KQQ36"/>
      <c r="KQR36"/>
      <c r="KQS36"/>
      <c r="KQT36"/>
      <c r="KQU36"/>
      <c r="KQV36"/>
      <c r="KQW36"/>
      <c r="KQX36"/>
      <c r="KQY36"/>
      <c r="KQZ36"/>
      <c r="KRA36"/>
      <c r="KRB36"/>
      <c r="KRC36"/>
      <c r="KRD36"/>
      <c r="KRE36"/>
      <c r="KRF36"/>
      <c r="KRG36"/>
      <c r="KRH36"/>
      <c r="KRI36"/>
      <c r="KRJ36"/>
      <c r="KRK36"/>
      <c r="KRL36"/>
      <c r="KRM36"/>
      <c r="KRN36"/>
      <c r="KRO36"/>
      <c r="KRP36"/>
      <c r="KRQ36"/>
      <c r="KRR36"/>
      <c r="KRS36"/>
      <c r="KRT36"/>
      <c r="KRU36"/>
      <c r="KRV36"/>
      <c r="KRW36"/>
      <c r="KRX36"/>
      <c r="KRY36"/>
      <c r="KRZ36"/>
      <c r="KSA36"/>
      <c r="KSB36"/>
      <c r="KSC36"/>
      <c r="KSD36"/>
      <c r="KSE36"/>
      <c r="KSF36"/>
      <c r="KSG36"/>
      <c r="KSH36"/>
      <c r="KSI36"/>
      <c r="KSJ36"/>
      <c r="KSK36"/>
      <c r="KSL36"/>
      <c r="KSM36"/>
      <c r="KSN36"/>
      <c r="KSO36"/>
      <c r="KSP36"/>
      <c r="KSQ36"/>
      <c r="KSR36"/>
      <c r="KSS36"/>
      <c r="KST36"/>
      <c r="KSU36"/>
      <c r="KSV36"/>
      <c r="KSW36"/>
      <c r="KSX36"/>
      <c r="KSY36"/>
      <c r="KSZ36"/>
      <c r="KTA36"/>
      <c r="KTB36"/>
      <c r="KTC36"/>
      <c r="KTD36"/>
      <c r="KTE36"/>
      <c r="KTF36"/>
      <c r="KTG36"/>
      <c r="KTH36"/>
      <c r="KTI36"/>
      <c r="KTJ36"/>
      <c r="KTK36"/>
      <c r="KTL36"/>
      <c r="KTM36"/>
      <c r="KTN36"/>
      <c r="KTO36"/>
      <c r="KTP36"/>
      <c r="KTQ36"/>
      <c r="KTR36"/>
      <c r="KTS36"/>
      <c r="KTT36"/>
      <c r="KTU36"/>
      <c r="KTV36"/>
      <c r="KTW36"/>
      <c r="KTX36"/>
      <c r="KTY36"/>
      <c r="KTZ36"/>
      <c r="KUA36"/>
      <c r="KUB36"/>
      <c r="KUC36"/>
      <c r="KUD36"/>
      <c r="KUE36"/>
      <c r="KUF36"/>
      <c r="KUG36"/>
      <c r="KUH36"/>
      <c r="KUI36"/>
      <c r="KUJ36"/>
      <c r="KUK36"/>
      <c r="KUL36"/>
      <c r="KUM36"/>
      <c r="KUN36"/>
      <c r="KUO36"/>
      <c r="KUP36"/>
      <c r="KUQ36"/>
      <c r="KUR36"/>
      <c r="KUS36"/>
      <c r="KUT36"/>
      <c r="KUU36"/>
      <c r="KUV36"/>
      <c r="KUW36"/>
      <c r="KUX36"/>
      <c r="KUY36"/>
      <c r="KUZ36"/>
      <c r="KVA36"/>
      <c r="KVB36"/>
      <c r="KVC36"/>
      <c r="KVD36"/>
      <c r="KVE36"/>
      <c r="KVF36"/>
      <c r="KVG36"/>
      <c r="KVH36"/>
      <c r="KVI36"/>
      <c r="KVJ36"/>
      <c r="KVK36"/>
      <c r="KVL36"/>
      <c r="KVM36"/>
      <c r="KVN36"/>
      <c r="KVO36"/>
      <c r="KVP36"/>
      <c r="KVQ36"/>
      <c r="KVR36"/>
      <c r="KVS36"/>
      <c r="KVT36"/>
      <c r="KVU36"/>
      <c r="KVV36"/>
      <c r="KVW36"/>
      <c r="KVX36"/>
      <c r="KVY36"/>
      <c r="KVZ36"/>
      <c r="KWA36"/>
      <c r="KWB36"/>
      <c r="KWC36"/>
      <c r="KWD36"/>
      <c r="KWE36"/>
      <c r="KWF36"/>
      <c r="KWG36"/>
      <c r="KWH36"/>
      <c r="KWI36"/>
      <c r="KWJ36"/>
      <c r="KWK36"/>
      <c r="KWL36"/>
      <c r="KWM36"/>
      <c r="KWN36"/>
      <c r="KWO36"/>
      <c r="KWP36"/>
      <c r="KWQ36"/>
      <c r="KWR36"/>
      <c r="KWS36"/>
      <c r="KWT36"/>
      <c r="KWU36"/>
      <c r="KWV36"/>
      <c r="KWW36"/>
      <c r="KWX36"/>
      <c r="KWY36"/>
      <c r="KWZ36"/>
      <c r="KXA36"/>
      <c r="KXB36"/>
      <c r="KXC36"/>
      <c r="KXD36"/>
      <c r="KXE36"/>
      <c r="KXF36"/>
      <c r="KXG36"/>
      <c r="KXH36"/>
      <c r="KXI36"/>
      <c r="KXJ36"/>
      <c r="KXK36"/>
      <c r="KXL36"/>
      <c r="KXM36"/>
      <c r="KXN36"/>
      <c r="KXO36"/>
      <c r="KXP36"/>
      <c r="KXQ36"/>
      <c r="KXR36"/>
      <c r="KXS36"/>
      <c r="KXT36"/>
      <c r="KXU36"/>
      <c r="KXV36"/>
      <c r="KXW36"/>
      <c r="KXX36"/>
      <c r="KXY36"/>
      <c r="KXZ36"/>
      <c r="KYA36"/>
      <c r="KYB36"/>
      <c r="KYC36"/>
      <c r="KYD36"/>
      <c r="KYE36"/>
      <c r="KYF36"/>
      <c r="KYG36"/>
      <c r="KYH36"/>
      <c r="KYI36"/>
      <c r="KYJ36"/>
      <c r="KYK36"/>
      <c r="KYL36"/>
      <c r="KYM36"/>
      <c r="KYN36"/>
      <c r="KYO36"/>
      <c r="KYP36"/>
      <c r="KYQ36"/>
      <c r="KYR36"/>
      <c r="KYS36"/>
      <c r="KYT36"/>
      <c r="KYU36"/>
      <c r="KYV36"/>
      <c r="KYW36"/>
      <c r="KYX36"/>
      <c r="KYY36"/>
      <c r="KYZ36"/>
      <c r="KZA36"/>
      <c r="KZB36"/>
      <c r="KZC36"/>
      <c r="KZD36"/>
      <c r="KZE36"/>
      <c r="KZF36"/>
      <c r="KZG36"/>
      <c r="KZH36"/>
      <c r="KZI36"/>
      <c r="KZJ36"/>
      <c r="KZK36"/>
      <c r="KZL36"/>
      <c r="KZM36"/>
      <c r="KZN36"/>
      <c r="KZO36"/>
      <c r="KZP36"/>
      <c r="KZQ36"/>
      <c r="KZR36"/>
      <c r="KZS36"/>
      <c r="KZT36"/>
      <c r="KZU36"/>
      <c r="KZV36"/>
      <c r="KZW36"/>
      <c r="KZX36"/>
      <c r="KZY36"/>
      <c r="KZZ36"/>
      <c r="LAA36"/>
      <c r="LAB36"/>
      <c r="LAC36"/>
      <c r="LAD36"/>
      <c r="LAE36"/>
      <c r="LAF36"/>
      <c r="LAG36"/>
      <c r="LAH36"/>
      <c r="LAI36"/>
      <c r="LAJ36"/>
      <c r="LAK36"/>
      <c r="LAL36"/>
      <c r="LAM36"/>
      <c r="LAN36"/>
      <c r="LAO36"/>
      <c r="LAP36"/>
      <c r="LAQ36"/>
      <c r="LAR36"/>
      <c r="LAS36"/>
      <c r="LAT36"/>
      <c r="LAU36"/>
      <c r="LAV36"/>
      <c r="LAW36"/>
      <c r="LAX36"/>
      <c r="LAY36"/>
      <c r="LAZ36"/>
      <c r="LBA36"/>
      <c r="LBB36"/>
      <c r="LBC36"/>
      <c r="LBD36"/>
      <c r="LBE36"/>
      <c r="LBF36"/>
      <c r="LBG36"/>
      <c r="LBH36"/>
      <c r="LBI36"/>
      <c r="LBJ36"/>
      <c r="LBK36"/>
      <c r="LBL36"/>
      <c r="LBM36"/>
      <c r="LBN36"/>
      <c r="LBO36"/>
      <c r="LBP36"/>
      <c r="LBQ36"/>
      <c r="LBR36"/>
      <c r="LBS36"/>
      <c r="LBT36"/>
      <c r="LBU36"/>
      <c r="LBV36"/>
      <c r="LBW36"/>
      <c r="LBX36"/>
      <c r="LBY36"/>
      <c r="LBZ36"/>
      <c r="LCA36"/>
      <c r="LCB36"/>
      <c r="LCC36"/>
      <c r="LCD36"/>
      <c r="LCE36"/>
      <c r="LCF36"/>
      <c r="LCG36"/>
      <c r="LCH36"/>
      <c r="LCI36"/>
      <c r="LCJ36"/>
      <c r="LCK36"/>
      <c r="LCL36"/>
      <c r="LCM36"/>
      <c r="LCN36"/>
      <c r="LCO36"/>
      <c r="LCP36"/>
      <c r="LCQ36"/>
      <c r="LCR36"/>
      <c r="LCS36"/>
      <c r="LCT36"/>
      <c r="LCU36"/>
      <c r="LCV36"/>
      <c r="LCW36"/>
      <c r="LCX36"/>
      <c r="LCY36"/>
      <c r="LCZ36"/>
      <c r="LDA36"/>
      <c r="LDB36"/>
      <c r="LDC36"/>
      <c r="LDD36"/>
      <c r="LDE36"/>
      <c r="LDF36"/>
      <c r="LDG36"/>
      <c r="LDH36"/>
      <c r="LDI36"/>
      <c r="LDJ36"/>
      <c r="LDK36"/>
      <c r="LDL36"/>
      <c r="LDM36"/>
      <c r="LDN36"/>
      <c r="LDO36"/>
      <c r="LDP36"/>
      <c r="LDQ36"/>
      <c r="LDR36"/>
      <c r="LDS36"/>
      <c r="LDT36"/>
      <c r="LDU36"/>
      <c r="LDV36"/>
      <c r="LDW36"/>
      <c r="LDX36"/>
      <c r="LDY36"/>
      <c r="LDZ36"/>
      <c r="LEA36"/>
      <c r="LEB36"/>
      <c r="LEC36"/>
      <c r="LED36"/>
      <c r="LEE36"/>
      <c r="LEF36"/>
      <c r="LEG36"/>
      <c r="LEH36"/>
      <c r="LEI36"/>
      <c r="LEJ36"/>
      <c r="LEK36"/>
      <c r="LEL36"/>
      <c r="LEM36"/>
      <c r="LEN36"/>
      <c r="LEO36"/>
      <c r="LEP36"/>
      <c r="LEQ36"/>
      <c r="LER36"/>
      <c r="LES36"/>
      <c r="LET36"/>
      <c r="LEU36"/>
      <c r="LEV36"/>
      <c r="LEW36"/>
      <c r="LEX36"/>
      <c r="LEY36"/>
      <c r="LEZ36"/>
      <c r="LFA36"/>
      <c r="LFB36"/>
      <c r="LFC36"/>
      <c r="LFD36"/>
      <c r="LFE36"/>
      <c r="LFF36"/>
      <c r="LFG36"/>
      <c r="LFH36"/>
      <c r="LFI36"/>
      <c r="LFJ36"/>
      <c r="LFK36"/>
      <c r="LFL36"/>
      <c r="LFM36"/>
      <c r="LFN36"/>
      <c r="LFO36"/>
      <c r="LFP36"/>
      <c r="LFQ36"/>
      <c r="LFR36"/>
      <c r="LFS36"/>
      <c r="LFT36"/>
      <c r="LFU36"/>
      <c r="LFV36"/>
      <c r="LFW36"/>
      <c r="LFX36"/>
      <c r="LFY36"/>
      <c r="LFZ36"/>
      <c r="LGA36"/>
      <c r="LGB36"/>
      <c r="LGC36"/>
      <c r="LGD36"/>
      <c r="LGE36"/>
      <c r="LGF36"/>
      <c r="LGG36"/>
      <c r="LGH36"/>
      <c r="LGI36"/>
      <c r="LGJ36"/>
      <c r="LGK36"/>
      <c r="LGL36"/>
      <c r="LGM36"/>
      <c r="LGN36"/>
      <c r="LGO36"/>
      <c r="LGP36"/>
      <c r="LGQ36"/>
      <c r="LGR36"/>
      <c r="LGS36"/>
      <c r="LGT36"/>
      <c r="LGU36"/>
      <c r="LGV36"/>
      <c r="LGW36"/>
      <c r="LGX36"/>
      <c r="LGY36"/>
      <c r="LGZ36"/>
      <c r="LHA36"/>
      <c r="LHB36"/>
      <c r="LHC36"/>
      <c r="LHD36"/>
      <c r="LHE36"/>
      <c r="LHF36"/>
      <c r="LHG36"/>
      <c r="LHH36"/>
      <c r="LHI36"/>
      <c r="LHJ36"/>
      <c r="LHK36"/>
      <c r="LHL36"/>
      <c r="LHM36"/>
      <c r="LHN36"/>
      <c r="LHO36"/>
      <c r="LHP36"/>
      <c r="LHQ36"/>
      <c r="LHR36"/>
      <c r="LHS36"/>
      <c r="LHT36"/>
      <c r="LHU36"/>
      <c r="LHV36"/>
      <c r="LHW36"/>
      <c r="LHX36"/>
      <c r="LHY36"/>
      <c r="LHZ36"/>
      <c r="LIA36"/>
      <c r="LIB36"/>
      <c r="LIC36"/>
      <c r="LID36"/>
      <c r="LIE36"/>
      <c r="LIF36"/>
      <c r="LIG36"/>
      <c r="LIH36"/>
      <c r="LII36"/>
      <c r="LIJ36"/>
      <c r="LIK36"/>
      <c r="LIL36"/>
      <c r="LIM36"/>
      <c r="LIN36"/>
      <c r="LIO36"/>
      <c r="LIP36"/>
      <c r="LIQ36"/>
      <c r="LIR36"/>
      <c r="LIS36"/>
      <c r="LIT36"/>
      <c r="LIU36"/>
      <c r="LIV36"/>
      <c r="LIW36"/>
      <c r="LIX36"/>
      <c r="LIY36"/>
      <c r="LIZ36"/>
      <c r="LJA36"/>
      <c r="LJB36"/>
      <c r="LJC36"/>
      <c r="LJD36"/>
      <c r="LJE36"/>
      <c r="LJF36"/>
      <c r="LJG36"/>
      <c r="LJH36"/>
      <c r="LJI36"/>
      <c r="LJJ36"/>
      <c r="LJK36"/>
      <c r="LJL36"/>
      <c r="LJM36"/>
      <c r="LJN36"/>
      <c r="LJO36"/>
      <c r="LJP36"/>
      <c r="LJQ36"/>
      <c r="LJR36"/>
      <c r="LJS36"/>
      <c r="LJT36"/>
      <c r="LJU36"/>
      <c r="LJV36"/>
      <c r="LJW36"/>
      <c r="LJX36"/>
      <c r="LJY36"/>
      <c r="LJZ36"/>
      <c r="LKA36"/>
      <c r="LKB36"/>
      <c r="LKC36"/>
      <c r="LKD36"/>
      <c r="LKE36"/>
      <c r="LKF36"/>
      <c r="LKG36"/>
      <c r="LKH36"/>
      <c r="LKI36"/>
      <c r="LKJ36"/>
      <c r="LKK36"/>
      <c r="LKL36"/>
      <c r="LKM36"/>
      <c r="LKN36"/>
      <c r="LKO36"/>
      <c r="LKP36"/>
      <c r="LKQ36"/>
      <c r="LKR36"/>
      <c r="LKS36"/>
      <c r="LKT36"/>
      <c r="LKU36"/>
      <c r="LKV36"/>
      <c r="LKW36"/>
      <c r="LKX36"/>
      <c r="LKY36"/>
      <c r="LKZ36"/>
      <c r="LLA36"/>
      <c r="LLB36"/>
      <c r="LLC36"/>
      <c r="LLD36"/>
      <c r="LLE36"/>
      <c r="LLF36"/>
      <c r="LLG36"/>
      <c r="LLH36"/>
      <c r="LLI36"/>
      <c r="LLJ36"/>
      <c r="LLK36"/>
      <c r="LLL36"/>
      <c r="LLM36"/>
      <c r="LLN36"/>
      <c r="LLO36"/>
      <c r="LLP36"/>
      <c r="LLQ36"/>
      <c r="LLR36"/>
      <c r="LLS36"/>
      <c r="LLT36"/>
      <c r="LLU36"/>
      <c r="LLV36"/>
      <c r="LLW36"/>
      <c r="LLX36"/>
      <c r="LLY36"/>
      <c r="LLZ36"/>
      <c r="LMA36"/>
      <c r="LMB36"/>
      <c r="LMC36"/>
      <c r="LMD36"/>
      <c r="LME36"/>
      <c r="LMF36"/>
      <c r="LMG36"/>
      <c r="LMH36"/>
      <c r="LMI36"/>
      <c r="LMJ36"/>
      <c r="LMK36"/>
      <c r="LML36"/>
      <c r="LMM36"/>
      <c r="LMN36"/>
      <c r="LMO36"/>
      <c r="LMP36"/>
      <c r="LMQ36"/>
      <c r="LMR36"/>
      <c r="LMS36"/>
      <c r="LMT36"/>
      <c r="LMU36"/>
      <c r="LMV36"/>
      <c r="LMW36"/>
      <c r="LMX36"/>
      <c r="LMY36"/>
      <c r="LMZ36"/>
      <c r="LNA36"/>
      <c r="LNB36"/>
      <c r="LNC36"/>
      <c r="LND36"/>
      <c r="LNE36"/>
      <c r="LNF36"/>
      <c r="LNG36"/>
      <c r="LNH36"/>
      <c r="LNI36"/>
      <c r="LNJ36"/>
      <c r="LNK36"/>
      <c r="LNL36"/>
      <c r="LNM36"/>
      <c r="LNN36"/>
      <c r="LNO36"/>
      <c r="LNP36"/>
      <c r="LNQ36"/>
      <c r="LNR36"/>
      <c r="LNS36"/>
      <c r="LNT36"/>
      <c r="LNU36"/>
      <c r="LNV36"/>
      <c r="LNW36"/>
      <c r="LNX36"/>
      <c r="LNY36"/>
      <c r="LNZ36"/>
      <c r="LOA36"/>
      <c r="LOB36"/>
      <c r="LOC36"/>
      <c r="LOD36"/>
      <c r="LOE36"/>
      <c r="LOF36"/>
      <c r="LOG36"/>
      <c r="LOH36"/>
      <c r="LOI36"/>
      <c r="LOJ36"/>
      <c r="LOK36"/>
      <c r="LOL36"/>
      <c r="LOM36"/>
      <c r="LON36"/>
      <c r="LOO36"/>
      <c r="LOP36"/>
      <c r="LOQ36"/>
      <c r="LOR36"/>
      <c r="LOS36"/>
      <c r="LOT36"/>
      <c r="LOU36"/>
      <c r="LOV36"/>
      <c r="LOW36"/>
      <c r="LOX36"/>
      <c r="LOY36"/>
      <c r="LOZ36"/>
      <c r="LPA36"/>
      <c r="LPB36"/>
      <c r="LPC36"/>
      <c r="LPD36"/>
      <c r="LPE36"/>
      <c r="LPF36"/>
      <c r="LPG36"/>
      <c r="LPH36"/>
      <c r="LPI36"/>
      <c r="LPJ36"/>
      <c r="LPK36"/>
      <c r="LPL36"/>
      <c r="LPM36"/>
      <c r="LPN36"/>
      <c r="LPO36"/>
      <c r="LPP36"/>
      <c r="LPQ36"/>
      <c r="LPR36"/>
      <c r="LPS36"/>
      <c r="LPT36"/>
      <c r="LPU36"/>
      <c r="LPV36"/>
      <c r="LPW36"/>
      <c r="LPX36"/>
      <c r="LPY36"/>
      <c r="LPZ36"/>
      <c r="LQA36"/>
      <c r="LQB36"/>
      <c r="LQC36"/>
      <c r="LQD36"/>
      <c r="LQE36"/>
      <c r="LQF36"/>
      <c r="LQG36"/>
      <c r="LQH36"/>
      <c r="LQI36"/>
      <c r="LQJ36"/>
      <c r="LQK36"/>
      <c r="LQL36"/>
      <c r="LQM36"/>
      <c r="LQN36"/>
      <c r="LQO36"/>
      <c r="LQP36"/>
      <c r="LQQ36"/>
      <c r="LQR36"/>
      <c r="LQS36"/>
      <c r="LQT36"/>
      <c r="LQU36"/>
      <c r="LQV36"/>
      <c r="LQW36"/>
      <c r="LQX36"/>
      <c r="LQY36"/>
      <c r="LQZ36"/>
      <c r="LRA36"/>
      <c r="LRB36"/>
      <c r="LRC36"/>
      <c r="LRD36"/>
      <c r="LRE36"/>
      <c r="LRF36"/>
      <c r="LRG36"/>
      <c r="LRH36"/>
      <c r="LRI36"/>
      <c r="LRJ36"/>
      <c r="LRK36"/>
      <c r="LRL36"/>
      <c r="LRM36"/>
      <c r="LRN36"/>
      <c r="LRO36"/>
      <c r="LRP36"/>
      <c r="LRQ36"/>
      <c r="LRR36"/>
      <c r="LRS36"/>
      <c r="LRT36"/>
      <c r="LRU36"/>
      <c r="LRV36"/>
      <c r="LRW36"/>
      <c r="LRX36"/>
      <c r="LRY36"/>
      <c r="LRZ36"/>
      <c r="LSA36"/>
      <c r="LSB36"/>
      <c r="LSC36"/>
      <c r="LSD36"/>
      <c r="LSE36"/>
      <c r="LSF36"/>
      <c r="LSG36"/>
      <c r="LSH36"/>
      <c r="LSI36"/>
      <c r="LSJ36"/>
      <c r="LSK36"/>
      <c r="LSL36"/>
      <c r="LSM36"/>
      <c r="LSN36"/>
      <c r="LSO36"/>
      <c r="LSP36"/>
      <c r="LSQ36"/>
      <c r="LSR36"/>
      <c r="LSS36"/>
      <c r="LST36"/>
      <c r="LSU36"/>
      <c r="LSV36"/>
      <c r="LSW36"/>
      <c r="LSX36"/>
      <c r="LSY36"/>
      <c r="LSZ36"/>
      <c r="LTA36"/>
      <c r="LTB36"/>
      <c r="LTC36"/>
      <c r="LTD36"/>
      <c r="LTE36"/>
      <c r="LTF36"/>
      <c r="LTG36"/>
      <c r="LTH36"/>
      <c r="LTI36"/>
      <c r="LTJ36"/>
      <c r="LTK36"/>
      <c r="LTL36"/>
      <c r="LTM36"/>
      <c r="LTN36"/>
      <c r="LTO36"/>
      <c r="LTP36"/>
      <c r="LTQ36"/>
      <c r="LTR36"/>
      <c r="LTS36"/>
      <c r="LTT36"/>
      <c r="LTU36"/>
      <c r="LTV36"/>
      <c r="LTW36"/>
      <c r="LTX36"/>
      <c r="LTY36"/>
      <c r="LTZ36"/>
      <c r="LUA36"/>
      <c r="LUB36"/>
      <c r="LUC36"/>
      <c r="LUD36"/>
      <c r="LUE36"/>
      <c r="LUF36"/>
      <c r="LUG36"/>
      <c r="LUH36"/>
      <c r="LUI36"/>
      <c r="LUJ36"/>
      <c r="LUK36"/>
      <c r="LUL36"/>
      <c r="LUM36"/>
      <c r="LUN36"/>
      <c r="LUO36"/>
      <c r="LUP36"/>
      <c r="LUQ36"/>
      <c r="LUR36"/>
      <c r="LUS36"/>
      <c r="LUT36"/>
      <c r="LUU36"/>
      <c r="LUV36"/>
      <c r="LUW36"/>
      <c r="LUX36"/>
      <c r="LUY36"/>
      <c r="LUZ36"/>
      <c r="LVA36"/>
      <c r="LVB36"/>
      <c r="LVC36"/>
      <c r="LVD36"/>
      <c r="LVE36"/>
      <c r="LVF36"/>
      <c r="LVG36"/>
      <c r="LVH36"/>
      <c r="LVI36"/>
      <c r="LVJ36"/>
      <c r="LVK36"/>
      <c r="LVL36"/>
      <c r="LVM36"/>
      <c r="LVN36"/>
      <c r="LVO36"/>
      <c r="LVP36"/>
      <c r="LVQ36"/>
      <c r="LVR36"/>
      <c r="LVS36"/>
      <c r="LVT36"/>
      <c r="LVU36"/>
      <c r="LVV36"/>
      <c r="LVW36"/>
      <c r="LVX36"/>
      <c r="LVY36"/>
      <c r="LVZ36"/>
      <c r="LWA36"/>
      <c r="LWB36"/>
      <c r="LWC36"/>
      <c r="LWD36"/>
      <c r="LWE36"/>
      <c r="LWF36"/>
      <c r="LWG36"/>
      <c r="LWH36"/>
      <c r="LWI36"/>
      <c r="LWJ36"/>
      <c r="LWK36"/>
      <c r="LWL36"/>
      <c r="LWM36"/>
      <c r="LWN36"/>
      <c r="LWO36"/>
      <c r="LWP36"/>
      <c r="LWQ36"/>
      <c r="LWR36"/>
      <c r="LWS36"/>
      <c r="LWT36"/>
      <c r="LWU36"/>
      <c r="LWV36"/>
      <c r="LWW36"/>
      <c r="LWX36"/>
      <c r="LWY36"/>
      <c r="LWZ36"/>
      <c r="LXA36"/>
      <c r="LXB36"/>
      <c r="LXC36"/>
      <c r="LXD36"/>
      <c r="LXE36"/>
      <c r="LXF36"/>
      <c r="LXG36"/>
      <c r="LXH36"/>
      <c r="LXI36"/>
      <c r="LXJ36"/>
      <c r="LXK36"/>
      <c r="LXL36"/>
      <c r="LXM36"/>
      <c r="LXN36"/>
      <c r="LXO36"/>
      <c r="LXP36"/>
      <c r="LXQ36"/>
      <c r="LXR36"/>
      <c r="LXS36"/>
      <c r="LXT36"/>
      <c r="LXU36"/>
      <c r="LXV36"/>
      <c r="LXW36"/>
      <c r="LXX36"/>
      <c r="LXY36"/>
      <c r="LXZ36"/>
      <c r="LYA36"/>
      <c r="LYB36"/>
      <c r="LYC36"/>
      <c r="LYD36"/>
      <c r="LYE36"/>
      <c r="LYF36"/>
      <c r="LYG36"/>
      <c r="LYH36"/>
      <c r="LYI36"/>
      <c r="LYJ36"/>
      <c r="LYK36"/>
      <c r="LYL36"/>
      <c r="LYM36"/>
      <c r="LYN36"/>
      <c r="LYO36"/>
      <c r="LYP36"/>
      <c r="LYQ36"/>
      <c r="LYR36"/>
      <c r="LYS36"/>
      <c r="LYT36"/>
      <c r="LYU36"/>
      <c r="LYV36"/>
      <c r="LYW36"/>
      <c r="LYX36"/>
      <c r="LYY36"/>
      <c r="LYZ36"/>
      <c r="LZA36"/>
      <c r="LZB36"/>
      <c r="LZC36"/>
      <c r="LZD36"/>
      <c r="LZE36"/>
      <c r="LZF36"/>
      <c r="LZG36"/>
      <c r="LZH36"/>
      <c r="LZI36"/>
      <c r="LZJ36"/>
      <c r="LZK36"/>
      <c r="LZL36"/>
      <c r="LZM36"/>
      <c r="LZN36"/>
      <c r="LZO36"/>
      <c r="LZP36"/>
      <c r="LZQ36"/>
      <c r="LZR36"/>
      <c r="LZS36"/>
      <c r="LZT36"/>
      <c r="LZU36"/>
      <c r="LZV36"/>
      <c r="LZW36"/>
      <c r="LZX36"/>
      <c r="LZY36"/>
      <c r="LZZ36"/>
      <c r="MAA36"/>
      <c r="MAB36"/>
      <c r="MAC36"/>
      <c r="MAD36"/>
      <c r="MAE36"/>
      <c r="MAF36"/>
      <c r="MAG36"/>
      <c r="MAH36"/>
      <c r="MAI36"/>
      <c r="MAJ36"/>
      <c r="MAK36"/>
      <c r="MAL36"/>
      <c r="MAM36"/>
      <c r="MAN36"/>
      <c r="MAO36"/>
      <c r="MAP36"/>
      <c r="MAQ36"/>
      <c r="MAR36"/>
      <c r="MAS36"/>
      <c r="MAT36"/>
      <c r="MAU36"/>
      <c r="MAV36"/>
      <c r="MAW36"/>
      <c r="MAX36"/>
      <c r="MAY36"/>
      <c r="MAZ36"/>
      <c r="MBA36"/>
      <c r="MBB36"/>
      <c r="MBC36"/>
      <c r="MBD36"/>
      <c r="MBE36"/>
      <c r="MBF36"/>
      <c r="MBG36"/>
      <c r="MBH36"/>
      <c r="MBI36"/>
      <c r="MBJ36"/>
      <c r="MBK36"/>
      <c r="MBL36"/>
      <c r="MBM36"/>
      <c r="MBN36"/>
      <c r="MBO36"/>
      <c r="MBP36"/>
      <c r="MBQ36"/>
      <c r="MBR36"/>
      <c r="MBS36"/>
      <c r="MBT36"/>
      <c r="MBU36"/>
      <c r="MBV36"/>
      <c r="MBW36"/>
      <c r="MBX36"/>
      <c r="MBY36"/>
      <c r="MBZ36"/>
      <c r="MCA36"/>
      <c r="MCB36"/>
      <c r="MCC36"/>
      <c r="MCD36"/>
      <c r="MCE36"/>
      <c r="MCF36"/>
      <c r="MCG36"/>
      <c r="MCH36"/>
      <c r="MCI36"/>
      <c r="MCJ36"/>
      <c r="MCK36"/>
      <c r="MCL36"/>
      <c r="MCM36"/>
      <c r="MCN36"/>
      <c r="MCO36"/>
      <c r="MCP36"/>
      <c r="MCQ36"/>
      <c r="MCR36"/>
      <c r="MCS36"/>
      <c r="MCT36"/>
      <c r="MCU36"/>
      <c r="MCV36"/>
      <c r="MCW36"/>
      <c r="MCX36"/>
      <c r="MCY36"/>
      <c r="MCZ36"/>
      <c r="MDA36"/>
      <c r="MDB36"/>
      <c r="MDC36"/>
      <c r="MDD36"/>
      <c r="MDE36"/>
      <c r="MDF36"/>
      <c r="MDG36"/>
      <c r="MDH36"/>
      <c r="MDI36"/>
      <c r="MDJ36"/>
      <c r="MDK36"/>
      <c r="MDL36"/>
      <c r="MDM36"/>
      <c r="MDN36"/>
      <c r="MDO36"/>
      <c r="MDP36"/>
      <c r="MDQ36"/>
      <c r="MDR36"/>
      <c r="MDS36"/>
      <c r="MDT36"/>
      <c r="MDU36"/>
      <c r="MDV36"/>
      <c r="MDW36"/>
      <c r="MDX36"/>
      <c r="MDY36"/>
      <c r="MDZ36"/>
      <c r="MEA36"/>
      <c r="MEB36"/>
      <c r="MEC36"/>
      <c r="MED36"/>
      <c r="MEE36"/>
      <c r="MEF36"/>
      <c r="MEG36"/>
      <c r="MEH36"/>
      <c r="MEI36"/>
      <c r="MEJ36"/>
      <c r="MEK36"/>
      <c r="MEL36"/>
      <c r="MEM36"/>
      <c r="MEN36"/>
      <c r="MEO36"/>
      <c r="MEP36"/>
      <c r="MEQ36"/>
      <c r="MER36"/>
      <c r="MES36"/>
      <c r="MET36"/>
      <c r="MEU36"/>
      <c r="MEV36"/>
      <c r="MEW36"/>
      <c r="MEX36"/>
      <c r="MEY36"/>
      <c r="MEZ36"/>
      <c r="MFA36"/>
      <c r="MFB36"/>
      <c r="MFC36"/>
      <c r="MFD36"/>
      <c r="MFE36"/>
      <c r="MFF36"/>
      <c r="MFG36"/>
      <c r="MFH36"/>
      <c r="MFI36"/>
      <c r="MFJ36"/>
      <c r="MFK36"/>
      <c r="MFL36"/>
      <c r="MFM36"/>
      <c r="MFN36"/>
      <c r="MFO36"/>
      <c r="MFP36"/>
      <c r="MFQ36"/>
      <c r="MFR36"/>
      <c r="MFS36"/>
      <c r="MFT36"/>
      <c r="MFU36"/>
      <c r="MFV36"/>
      <c r="MFW36"/>
      <c r="MFX36"/>
      <c r="MFY36"/>
      <c r="MFZ36"/>
      <c r="MGA36"/>
      <c r="MGB36"/>
      <c r="MGC36"/>
      <c r="MGD36"/>
      <c r="MGE36"/>
      <c r="MGF36"/>
      <c r="MGG36"/>
      <c r="MGH36"/>
      <c r="MGI36"/>
      <c r="MGJ36"/>
      <c r="MGK36"/>
      <c r="MGL36"/>
      <c r="MGM36"/>
      <c r="MGN36"/>
      <c r="MGO36"/>
      <c r="MGP36"/>
      <c r="MGQ36"/>
      <c r="MGR36"/>
      <c r="MGS36"/>
      <c r="MGT36"/>
      <c r="MGU36"/>
      <c r="MGV36"/>
      <c r="MGW36"/>
      <c r="MGX36"/>
      <c r="MGY36"/>
      <c r="MGZ36"/>
      <c r="MHA36"/>
      <c r="MHB36"/>
      <c r="MHC36"/>
      <c r="MHD36"/>
      <c r="MHE36"/>
      <c r="MHF36"/>
      <c r="MHG36"/>
      <c r="MHH36"/>
      <c r="MHI36"/>
      <c r="MHJ36"/>
      <c r="MHK36"/>
      <c r="MHL36"/>
      <c r="MHM36"/>
      <c r="MHN36"/>
      <c r="MHO36"/>
      <c r="MHP36"/>
      <c r="MHQ36"/>
      <c r="MHR36"/>
      <c r="MHS36"/>
      <c r="MHT36"/>
      <c r="MHU36"/>
      <c r="MHV36"/>
      <c r="MHW36"/>
      <c r="MHX36"/>
      <c r="MHY36"/>
      <c r="MHZ36"/>
      <c r="MIA36"/>
      <c r="MIB36"/>
      <c r="MIC36"/>
      <c r="MID36"/>
      <c r="MIE36"/>
      <c r="MIF36"/>
      <c r="MIG36"/>
      <c r="MIH36"/>
      <c r="MII36"/>
      <c r="MIJ36"/>
      <c r="MIK36"/>
      <c r="MIL36"/>
      <c r="MIM36"/>
      <c r="MIN36"/>
      <c r="MIO36"/>
      <c r="MIP36"/>
      <c r="MIQ36"/>
      <c r="MIR36"/>
      <c r="MIS36"/>
      <c r="MIT36"/>
      <c r="MIU36"/>
      <c r="MIV36"/>
      <c r="MIW36"/>
      <c r="MIX36"/>
      <c r="MIY36"/>
      <c r="MIZ36"/>
      <c r="MJA36"/>
      <c r="MJB36"/>
      <c r="MJC36"/>
      <c r="MJD36"/>
      <c r="MJE36"/>
      <c r="MJF36"/>
      <c r="MJG36"/>
      <c r="MJH36"/>
      <c r="MJI36"/>
      <c r="MJJ36"/>
      <c r="MJK36"/>
      <c r="MJL36"/>
      <c r="MJM36"/>
      <c r="MJN36"/>
      <c r="MJO36"/>
      <c r="MJP36"/>
      <c r="MJQ36"/>
      <c r="MJR36"/>
      <c r="MJS36"/>
      <c r="MJT36"/>
      <c r="MJU36"/>
      <c r="MJV36"/>
      <c r="MJW36"/>
      <c r="MJX36"/>
      <c r="MJY36"/>
      <c r="MJZ36"/>
      <c r="MKA36"/>
      <c r="MKB36"/>
      <c r="MKC36"/>
      <c r="MKD36"/>
      <c r="MKE36"/>
      <c r="MKF36"/>
      <c r="MKG36"/>
      <c r="MKH36"/>
      <c r="MKI36"/>
      <c r="MKJ36"/>
      <c r="MKK36"/>
      <c r="MKL36"/>
      <c r="MKM36"/>
      <c r="MKN36"/>
      <c r="MKO36"/>
      <c r="MKP36"/>
      <c r="MKQ36"/>
      <c r="MKR36"/>
      <c r="MKS36"/>
      <c r="MKT36"/>
      <c r="MKU36"/>
      <c r="MKV36"/>
      <c r="MKW36"/>
      <c r="MKX36"/>
      <c r="MKY36"/>
      <c r="MKZ36"/>
      <c r="MLA36"/>
      <c r="MLB36"/>
      <c r="MLC36"/>
      <c r="MLD36"/>
      <c r="MLE36"/>
      <c r="MLF36"/>
      <c r="MLG36"/>
      <c r="MLH36"/>
      <c r="MLI36"/>
      <c r="MLJ36"/>
      <c r="MLK36"/>
      <c r="MLL36"/>
      <c r="MLM36"/>
      <c r="MLN36"/>
      <c r="MLO36"/>
      <c r="MLP36"/>
      <c r="MLQ36"/>
      <c r="MLR36"/>
      <c r="MLS36"/>
      <c r="MLT36"/>
      <c r="MLU36"/>
      <c r="MLV36"/>
      <c r="MLW36"/>
      <c r="MLX36"/>
      <c r="MLY36"/>
      <c r="MLZ36"/>
      <c r="MMA36"/>
      <c r="MMB36"/>
      <c r="MMC36"/>
      <c r="MMD36"/>
      <c r="MME36"/>
      <c r="MMF36"/>
      <c r="MMG36"/>
      <c r="MMH36"/>
      <c r="MMI36"/>
      <c r="MMJ36"/>
      <c r="MMK36"/>
      <c r="MML36"/>
      <c r="MMM36"/>
      <c r="MMN36"/>
      <c r="MMO36"/>
      <c r="MMP36"/>
      <c r="MMQ36"/>
      <c r="MMR36"/>
      <c r="MMS36"/>
      <c r="MMT36"/>
      <c r="MMU36"/>
      <c r="MMV36"/>
      <c r="MMW36"/>
      <c r="MMX36"/>
      <c r="MMY36"/>
      <c r="MMZ36"/>
      <c r="MNA36"/>
      <c r="MNB36"/>
      <c r="MNC36"/>
      <c r="MND36"/>
      <c r="MNE36"/>
      <c r="MNF36"/>
      <c r="MNG36"/>
      <c r="MNH36"/>
      <c r="MNI36"/>
      <c r="MNJ36"/>
      <c r="MNK36"/>
      <c r="MNL36"/>
      <c r="MNM36"/>
      <c r="MNN36"/>
      <c r="MNO36"/>
      <c r="MNP36"/>
      <c r="MNQ36"/>
      <c r="MNR36"/>
      <c r="MNS36"/>
      <c r="MNT36"/>
      <c r="MNU36"/>
      <c r="MNV36"/>
      <c r="MNW36"/>
      <c r="MNX36"/>
      <c r="MNY36"/>
      <c r="MNZ36"/>
      <c r="MOA36"/>
      <c r="MOB36"/>
      <c r="MOC36"/>
      <c r="MOD36"/>
      <c r="MOE36"/>
      <c r="MOF36"/>
      <c r="MOG36"/>
      <c r="MOH36"/>
      <c r="MOI36"/>
      <c r="MOJ36"/>
      <c r="MOK36"/>
      <c r="MOL36"/>
      <c r="MOM36"/>
      <c r="MON36"/>
      <c r="MOO36"/>
      <c r="MOP36"/>
      <c r="MOQ36"/>
      <c r="MOR36"/>
      <c r="MOS36"/>
      <c r="MOT36"/>
      <c r="MOU36"/>
      <c r="MOV36"/>
      <c r="MOW36"/>
      <c r="MOX36"/>
      <c r="MOY36"/>
      <c r="MOZ36"/>
      <c r="MPA36"/>
      <c r="MPB36"/>
      <c r="MPC36"/>
      <c r="MPD36"/>
      <c r="MPE36"/>
      <c r="MPF36"/>
      <c r="MPG36"/>
      <c r="MPH36"/>
      <c r="MPI36"/>
      <c r="MPJ36"/>
      <c r="MPK36"/>
      <c r="MPL36"/>
      <c r="MPM36"/>
      <c r="MPN36"/>
      <c r="MPO36"/>
      <c r="MPP36"/>
      <c r="MPQ36"/>
      <c r="MPR36"/>
      <c r="MPS36"/>
      <c r="MPT36"/>
      <c r="MPU36"/>
      <c r="MPV36"/>
      <c r="MPW36"/>
      <c r="MPX36"/>
      <c r="MPY36"/>
      <c r="MPZ36"/>
      <c r="MQA36"/>
      <c r="MQB36"/>
      <c r="MQC36"/>
      <c r="MQD36"/>
      <c r="MQE36"/>
      <c r="MQF36"/>
      <c r="MQG36"/>
      <c r="MQH36"/>
      <c r="MQI36"/>
      <c r="MQJ36"/>
      <c r="MQK36"/>
      <c r="MQL36"/>
      <c r="MQM36"/>
      <c r="MQN36"/>
      <c r="MQO36"/>
      <c r="MQP36"/>
      <c r="MQQ36"/>
      <c r="MQR36"/>
      <c r="MQS36"/>
      <c r="MQT36"/>
      <c r="MQU36"/>
      <c r="MQV36"/>
      <c r="MQW36"/>
      <c r="MQX36"/>
      <c r="MQY36"/>
      <c r="MQZ36"/>
      <c r="MRA36"/>
      <c r="MRB36"/>
      <c r="MRC36"/>
      <c r="MRD36"/>
      <c r="MRE36"/>
      <c r="MRF36"/>
      <c r="MRG36"/>
      <c r="MRH36"/>
      <c r="MRI36"/>
      <c r="MRJ36"/>
      <c r="MRK36"/>
      <c r="MRL36"/>
      <c r="MRM36"/>
      <c r="MRN36"/>
      <c r="MRO36"/>
      <c r="MRP36"/>
      <c r="MRQ36"/>
      <c r="MRR36"/>
      <c r="MRS36"/>
      <c r="MRT36"/>
      <c r="MRU36"/>
      <c r="MRV36"/>
      <c r="MRW36"/>
      <c r="MRX36"/>
      <c r="MRY36"/>
      <c r="MRZ36"/>
      <c r="MSA36"/>
      <c r="MSB36"/>
      <c r="MSC36"/>
      <c r="MSD36"/>
      <c r="MSE36"/>
      <c r="MSF36"/>
      <c r="MSG36"/>
      <c r="MSH36"/>
      <c r="MSI36"/>
      <c r="MSJ36"/>
      <c r="MSK36"/>
      <c r="MSL36"/>
      <c r="MSM36"/>
      <c r="MSN36"/>
      <c r="MSO36"/>
      <c r="MSP36"/>
      <c r="MSQ36"/>
      <c r="MSR36"/>
      <c r="MSS36"/>
      <c r="MST36"/>
      <c r="MSU36"/>
      <c r="MSV36"/>
      <c r="MSW36"/>
      <c r="MSX36"/>
      <c r="MSY36"/>
      <c r="MSZ36"/>
      <c r="MTA36"/>
      <c r="MTB36"/>
      <c r="MTC36"/>
      <c r="MTD36"/>
      <c r="MTE36"/>
      <c r="MTF36"/>
      <c r="MTG36"/>
      <c r="MTH36"/>
      <c r="MTI36"/>
      <c r="MTJ36"/>
      <c r="MTK36"/>
      <c r="MTL36"/>
      <c r="MTM36"/>
      <c r="MTN36"/>
      <c r="MTO36"/>
      <c r="MTP36"/>
      <c r="MTQ36"/>
      <c r="MTR36"/>
      <c r="MTS36"/>
      <c r="MTT36"/>
      <c r="MTU36"/>
      <c r="MTV36"/>
      <c r="MTW36"/>
      <c r="MTX36"/>
      <c r="MTY36"/>
      <c r="MTZ36"/>
      <c r="MUA36"/>
      <c r="MUB36"/>
      <c r="MUC36"/>
      <c r="MUD36"/>
      <c r="MUE36"/>
      <c r="MUF36"/>
      <c r="MUG36"/>
      <c r="MUH36"/>
      <c r="MUI36"/>
      <c r="MUJ36"/>
      <c r="MUK36"/>
      <c r="MUL36"/>
      <c r="MUM36"/>
      <c r="MUN36"/>
      <c r="MUO36"/>
      <c r="MUP36"/>
      <c r="MUQ36"/>
      <c r="MUR36"/>
      <c r="MUS36"/>
      <c r="MUT36"/>
      <c r="MUU36"/>
      <c r="MUV36"/>
      <c r="MUW36"/>
      <c r="MUX36"/>
      <c r="MUY36"/>
      <c r="MUZ36"/>
      <c r="MVA36"/>
      <c r="MVB36"/>
      <c r="MVC36"/>
      <c r="MVD36"/>
      <c r="MVE36"/>
      <c r="MVF36"/>
      <c r="MVG36"/>
      <c r="MVH36"/>
      <c r="MVI36"/>
      <c r="MVJ36"/>
      <c r="MVK36"/>
      <c r="MVL36"/>
      <c r="MVM36"/>
      <c r="MVN36"/>
      <c r="MVO36"/>
      <c r="MVP36"/>
      <c r="MVQ36"/>
      <c r="MVR36"/>
      <c r="MVS36"/>
      <c r="MVT36"/>
      <c r="MVU36"/>
      <c r="MVV36"/>
      <c r="MVW36"/>
      <c r="MVX36"/>
      <c r="MVY36"/>
      <c r="MVZ36"/>
      <c r="MWA36"/>
      <c r="MWB36"/>
      <c r="MWC36"/>
      <c r="MWD36"/>
      <c r="MWE36"/>
      <c r="MWF36"/>
      <c r="MWG36"/>
      <c r="MWH36"/>
      <c r="MWI36"/>
      <c r="MWJ36"/>
      <c r="MWK36"/>
      <c r="MWL36"/>
      <c r="MWM36"/>
      <c r="MWN36"/>
      <c r="MWO36"/>
      <c r="MWP36"/>
      <c r="MWQ36"/>
      <c r="MWR36"/>
      <c r="MWS36"/>
      <c r="MWT36"/>
      <c r="MWU36"/>
      <c r="MWV36"/>
      <c r="MWW36"/>
      <c r="MWX36"/>
      <c r="MWY36"/>
      <c r="MWZ36"/>
      <c r="MXA36"/>
      <c r="MXB36"/>
      <c r="MXC36"/>
      <c r="MXD36"/>
      <c r="MXE36"/>
      <c r="MXF36"/>
      <c r="MXG36"/>
      <c r="MXH36"/>
      <c r="MXI36"/>
      <c r="MXJ36"/>
      <c r="MXK36"/>
      <c r="MXL36"/>
      <c r="MXM36"/>
      <c r="MXN36"/>
      <c r="MXO36"/>
      <c r="MXP36"/>
      <c r="MXQ36"/>
      <c r="MXR36"/>
      <c r="MXS36"/>
      <c r="MXT36"/>
      <c r="MXU36"/>
      <c r="MXV36"/>
      <c r="MXW36"/>
      <c r="MXX36"/>
      <c r="MXY36"/>
      <c r="MXZ36"/>
      <c r="MYA36"/>
      <c r="MYB36"/>
      <c r="MYC36"/>
      <c r="MYD36"/>
      <c r="MYE36"/>
      <c r="MYF36"/>
      <c r="MYG36"/>
      <c r="MYH36"/>
      <c r="MYI36"/>
      <c r="MYJ36"/>
      <c r="MYK36"/>
      <c r="MYL36"/>
      <c r="MYM36"/>
      <c r="MYN36"/>
      <c r="MYO36"/>
      <c r="MYP36"/>
      <c r="MYQ36"/>
      <c r="MYR36"/>
      <c r="MYS36"/>
      <c r="MYT36"/>
      <c r="MYU36"/>
      <c r="MYV36"/>
      <c r="MYW36"/>
      <c r="MYX36"/>
      <c r="MYY36"/>
      <c r="MYZ36"/>
      <c r="MZA36"/>
      <c r="MZB36"/>
      <c r="MZC36"/>
      <c r="MZD36"/>
      <c r="MZE36"/>
      <c r="MZF36"/>
      <c r="MZG36"/>
      <c r="MZH36"/>
      <c r="MZI36"/>
      <c r="MZJ36"/>
      <c r="MZK36"/>
      <c r="MZL36"/>
      <c r="MZM36"/>
      <c r="MZN36"/>
      <c r="MZO36"/>
      <c r="MZP36"/>
      <c r="MZQ36"/>
      <c r="MZR36"/>
      <c r="MZS36"/>
      <c r="MZT36"/>
      <c r="MZU36"/>
      <c r="MZV36"/>
      <c r="MZW36"/>
      <c r="MZX36"/>
      <c r="MZY36"/>
      <c r="MZZ36"/>
      <c r="NAA36"/>
      <c r="NAB36"/>
      <c r="NAC36"/>
      <c r="NAD36"/>
      <c r="NAE36"/>
      <c r="NAF36"/>
      <c r="NAG36"/>
      <c r="NAH36"/>
      <c r="NAI36"/>
      <c r="NAJ36"/>
      <c r="NAK36"/>
      <c r="NAL36"/>
      <c r="NAM36"/>
      <c r="NAN36"/>
      <c r="NAO36"/>
      <c r="NAP36"/>
      <c r="NAQ36"/>
      <c r="NAR36"/>
      <c r="NAS36"/>
      <c r="NAT36"/>
      <c r="NAU36"/>
      <c r="NAV36"/>
      <c r="NAW36"/>
      <c r="NAX36"/>
      <c r="NAY36"/>
      <c r="NAZ36"/>
      <c r="NBA36"/>
      <c r="NBB36"/>
      <c r="NBC36"/>
      <c r="NBD36"/>
      <c r="NBE36"/>
      <c r="NBF36"/>
      <c r="NBG36"/>
      <c r="NBH36"/>
      <c r="NBI36"/>
      <c r="NBJ36"/>
      <c r="NBK36"/>
      <c r="NBL36"/>
      <c r="NBM36"/>
      <c r="NBN36"/>
      <c r="NBO36"/>
      <c r="NBP36"/>
      <c r="NBQ36"/>
      <c r="NBR36"/>
      <c r="NBS36"/>
      <c r="NBT36"/>
      <c r="NBU36"/>
      <c r="NBV36"/>
      <c r="NBW36"/>
      <c r="NBX36"/>
      <c r="NBY36"/>
      <c r="NBZ36"/>
      <c r="NCA36"/>
      <c r="NCB36"/>
      <c r="NCC36"/>
      <c r="NCD36"/>
      <c r="NCE36"/>
      <c r="NCF36"/>
      <c r="NCG36"/>
      <c r="NCH36"/>
      <c r="NCI36"/>
      <c r="NCJ36"/>
      <c r="NCK36"/>
      <c r="NCL36"/>
      <c r="NCM36"/>
      <c r="NCN36"/>
      <c r="NCO36"/>
      <c r="NCP36"/>
      <c r="NCQ36"/>
      <c r="NCR36"/>
      <c r="NCS36"/>
      <c r="NCT36"/>
      <c r="NCU36"/>
      <c r="NCV36"/>
      <c r="NCW36"/>
      <c r="NCX36"/>
      <c r="NCY36"/>
      <c r="NCZ36"/>
      <c r="NDA36"/>
      <c r="NDB36"/>
      <c r="NDC36"/>
      <c r="NDD36"/>
      <c r="NDE36"/>
      <c r="NDF36"/>
      <c r="NDG36"/>
      <c r="NDH36"/>
      <c r="NDI36"/>
      <c r="NDJ36"/>
      <c r="NDK36"/>
      <c r="NDL36"/>
      <c r="NDM36"/>
      <c r="NDN36"/>
      <c r="NDO36"/>
      <c r="NDP36"/>
      <c r="NDQ36"/>
      <c r="NDR36"/>
      <c r="NDS36"/>
      <c r="NDT36"/>
      <c r="NDU36"/>
      <c r="NDV36"/>
      <c r="NDW36"/>
      <c r="NDX36"/>
      <c r="NDY36"/>
      <c r="NDZ36"/>
      <c r="NEA36"/>
      <c r="NEB36"/>
      <c r="NEC36"/>
      <c r="NED36"/>
      <c r="NEE36"/>
      <c r="NEF36"/>
      <c r="NEG36"/>
      <c r="NEH36"/>
      <c r="NEI36"/>
      <c r="NEJ36"/>
      <c r="NEK36"/>
      <c r="NEL36"/>
      <c r="NEM36"/>
      <c r="NEN36"/>
      <c r="NEO36"/>
      <c r="NEP36"/>
      <c r="NEQ36"/>
      <c r="NER36"/>
      <c r="NES36"/>
      <c r="NET36"/>
      <c r="NEU36"/>
      <c r="NEV36"/>
      <c r="NEW36"/>
      <c r="NEX36"/>
      <c r="NEY36"/>
      <c r="NEZ36"/>
      <c r="NFA36"/>
      <c r="NFB36"/>
      <c r="NFC36"/>
      <c r="NFD36"/>
      <c r="NFE36"/>
      <c r="NFF36"/>
      <c r="NFG36"/>
      <c r="NFH36"/>
      <c r="NFI36"/>
      <c r="NFJ36"/>
      <c r="NFK36"/>
      <c r="NFL36"/>
      <c r="NFM36"/>
      <c r="NFN36"/>
      <c r="NFO36"/>
      <c r="NFP36"/>
      <c r="NFQ36"/>
      <c r="NFR36"/>
      <c r="NFS36"/>
      <c r="NFT36"/>
      <c r="NFU36"/>
      <c r="NFV36"/>
      <c r="NFW36"/>
      <c r="NFX36"/>
      <c r="NFY36"/>
      <c r="NFZ36"/>
      <c r="NGA36"/>
      <c r="NGB36"/>
      <c r="NGC36"/>
      <c r="NGD36"/>
      <c r="NGE36"/>
      <c r="NGF36"/>
      <c r="NGG36"/>
      <c r="NGH36"/>
      <c r="NGI36"/>
      <c r="NGJ36"/>
      <c r="NGK36"/>
      <c r="NGL36"/>
      <c r="NGM36"/>
      <c r="NGN36"/>
      <c r="NGO36"/>
      <c r="NGP36"/>
      <c r="NGQ36"/>
      <c r="NGR36"/>
      <c r="NGS36"/>
      <c r="NGT36"/>
      <c r="NGU36"/>
      <c r="NGV36"/>
      <c r="NGW36"/>
      <c r="NGX36"/>
      <c r="NGY36"/>
      <c r="NGZ36"/>
      <c r="NHA36"/>
      <c r="NHB36"/>
      <c r="NHC36"/>
      <c r="NHD36"/>
      <c r="NHE36"/>
      <c r="NHF36"/>
      <c r="NHG36"/>
      <c r="NHH36"/>
      <c r="NHI36"/>
      <c r="NHJ36"/>
      <c r="NHK36"/>
      <c r="NHL36"/>
      <c r="NHM36"/>
      <c r="NHN36"/>
      <c r="NHO36"/>
      <c r="NHP36"/>
      <c r="NHQ36"/>
      <c r="NHR36"/>
      <c r="NHS36"/>
      <c r="NHT36"/>
      <c r="NHU36"/>
      <c r="NHV36"/>
      <c r="NHW36"/>
      <c r="NHX36"/>
      <c r="NHY36"/>
      <c r="NHZ36"/>
      <c r="NIA36"/>
      <c r="NIB36"/>
      <c r="NIC36"/>
      <c r="NID36"/>
      <c r="NIE36"/>
      <c r="NIF36"/>
      <c r="NIG36"/>
      <c r="NIH36"/>
      <c r="NII36"/>
      <c r="NIJ36"/>
      <c r="NIK36"/>
      <c r="NIL36"/>
      <c r="NIM36"/>
      <c r="NIN36"/>
      <c r="NIO36"/>
      <c r="NIP36"/>
      <c r="NIQ36"/>
      <c r="NIR36"/>
      <c r="NIS36"/>
      <c r="NIT36"/>
      <c r="NIU36"/>
      <c r="NIV36"/>
      <c r="NIW36"/>
      <c r="NIX36"/>
      <c r="NIY36"/>
      <c r="NIZ36"/>
      <c r="NJA36"/>
      <c r="NJB36"/>
      <c r="NJC36"/>
      <c r="NJD36"/>
      <c r="NJE36"/>
      <c r="NJF36"/>
      <c r="NJG36"/>
      <c r="NJH36"/>
      <c r="NJI36"/>
      <c r="NJJ36"/>
      <c r="NJK36"/>
      <c r="NJL36"/>
      <c r="NJM36"/>
      <c r="NJN36"/>
      <c r="NJO36"/>
      <c r="NJP36"/>
      <c r="NJQ36"/>
      <c r="NJR36"/>
      <c r="NJS36"/>
      <c r="NJT36"/>
      <c r="NJU36"/>
      <c r="NJV36"/>
      <c r="NJW36"/>
      <c r="NJX36"/>
      <c r="NJY36"/>
      <c r="NJZ36"/>
      <c r="NKA36"/>
      <c r="NKB36"/>
      <c r="NKC36"/>
      <c r="NKD36"/>
      <c r="NKE36"/>
      <c r="NKF36"/>
      <c r="NKG36"/>
      <c r="NKH36"/>
      <c r="NKI36"/>
      <c r="NKJ36"/>
      <c r="NKK36"/>
      <c r="NKL36"/>
      <c r="NKM36"/>
      <c r="NKN36"/>
      <c r="NKO36"/>
      <c r="NKP36"/>
      <c r="NKQ36"/>
      <c r="NKR36"/>
      <c r="NKS36"/>
      <c r="NKT36"/>
      <c r="NKU36"/>
      <c r="NKV36"/>
      <c r="NKW36"/>
      <c r="NKX36"/>
      <c r="NKY36"/>
      <c r="NKZ36"/>
      <c r="NLA36"/>
      <c r="NLB36"/>
      <c r="NLC36"/>
      <c r="NLD36"/>
      <c r="NLE36"/>
      <c r="NLF36"/>
      <c r="NLG36"/>
      <c r="NLH36"/>
      <c r="NLI36"/>
      <c r="NLJ36"/>
      <c r="NLK36"/>
      <c r="NLL36"/>
      <c r="NLM36"/>
      <c r="NLN36"/>
      <c r="NLO36"/>
      <c r="NLP36"/>
      <c r="NLQ36"/>
      <c r="NLR36"/>
      <c r="NLS36"/>
      <c r="NLT36"/>
      <c r="NLU36"/>
      <c r="NLV36"/>
      <c r="NLW36"/>
      <c r="NLX36"/>
      <c r="NLY36"/>
      <c r="NLZ36"/>
      <c r="NMA36"/>
      <c r="NMB36"/>
      <c r="NMC36"/>
      <c r="NMD36"/>
      <c r="NME36"/>
      <c r="NMF36"/>
      <c r="NMG36"/>
      <c r="NMH36"/>
      <c r="NMI36"/>
      <c r="NMJ36"/>
      <c r="NMK36"/>
      <c r="NML36"/>
      <c r="NMM36"/>
      <c r="NMN36"/>
      <c r="NMO36"/>
      <c r="NMP36"/>
      <c r="NMQ36"/>
      <c r="NMR36"/>
      <c r="NMS36"/>
      <c r="NMT36"/>
      <c r="NMU36"/>
      <c r="NMV36"/>
      <c r="NMW36"/>
      <c r="NMX36"/>
      <c r="NMY36"/>
      <c r="NMZ36"/>
      <c r="NNA36"/>
      <c r="NNB36"/>
      <c r="NNC36"/>
      <c r="NND36"/>
      <c r="NNE36"/>
      <c r="NNF36"/>
      <c r="NNG36"/>
      <c r="NNH36"/>
      <c r="NNI36"/>
      <c r="NNJ36"/>
      <c r="NNK36"/>
      <c r="NNL36"/>
      <c r="NNM36"/>
      <c r="NNN36"/>
      <c r="NNO36"/>
      <c r="NNP36"/>
      <c r="NNQ36"/>
      <c r="NNR36"/>
      <c r="NNS36"/>
      <c r="NNT36"/>
      <c r="NNU36"/>
      <c r="NNV36"/>
      <c r="NNW36"/>
      <c r="NNX36"/>
      <c r="NNY36"/>
      <c r="NNZ36"/>
      <c r="NOA36"/>
      <c r="NOB36"/>
      <c r="NOC36"/>
      <c r="NOD36"/>
      <c r="NOE36"/>
      <c r="NOF36"/>
      <c r="NOG36"/>
      <c r="NOH36"/>
      <c r="NOI36"/>
      <c r="NOJ36"/>
      <c r="NOK36"/>
      <c r="NOL36"/>
      <c r="NOM36"/>
      <c r="NON36"/>
      <c r="NOO36"/>
      <c r="NOP36"/>
      <c r="NOQ36"/>
      <c r="NOR36"/>
      <c r="NOS36"/>
      <c r="NOT36"/>
      <c r="NOU36"/>
      <c r="NOV36"/>
      <c r="NOW36"/>
      <c r="NOX36"/>
      <c r="NOY36"/>
      <c r="NOZ36"/>
      <c r="NPA36"/>
      <c r="NPB36"/>
      <c r="NPC36"/>
      <c r="NPD36"/>
      <c r="NPE36"/>
      <c r="NPF36"/>
      <c r="NPG36"/>
      <c r="NPH36"/>
      <c r="NPI36"/>
      <c r="NPJ36"/>
      <c r="NPK36"/>
      <c r="NPL36"/>
      <c r="NPM36"/>
      <c r="NPN36"/>
      <c r="NPO36"/>
      <c r="NPP36"/>
      <c r="NPQ36"/>
      <c r="NPR36"/>
      <c r="NPS36"/>
      <c r="NPT36"/>
      <c r="NPU36"/>
      <c r="NPV36"/>
      <c r="NPW36"/>
      <c r="NPX36"/>
      <c r="NPY36"/>
      <c r="NPZ36"/>
      <c r="NQA36"/>
      <c r="NQB36"/>
      <c r="NQC36"/>
      <c r="NQD36"/>
      <c r="NQE36"/>
      <c r="NQF36"/>
      <c r="NQG36"/>
      <c r="NQH36"/>
      <c r="NQI36"/>
      <c r="NQJ36"/>
      <c r="NQK36"/>
      <c r="NQL36"/>
      <c r="NQM36"/>
      <c r="NQN36"/>
      <c r="NQO36"/>
      <c r="NQP36"/>
      <c r="NQQ36"/>
      <c r="NQR36"/>
      <c r="NQS36"/>
      <c r="NQT36"/>
      <c r="NQU36"/>
      <c r="NQV36"/>
      <c r="NQW36"/>
      <c r="NQX36"/>
      <c r="NQY36"/>
      <c r="NQZ36"/>
      <c r="NRA36"/>
      <c r="NRB36"/>
      <c r="NRC36"/>
      <c r="NRD36"/>
      <c r="NRE36"/>
      <c r="NRF36"/>
      <c r="NRG36"/>
      <c r="NRH36"/>
      <c r="NRI36"/>
      <c r="NRJ36"/>
      <c r="NRK36"/>
      <c r="NRL36"/>
      <c r="NRM36"/>
      <c r="NRN36"/>
      <c r="NRO36"/>
      <c r="NRP36"/>
      <c r="NRQ36"/>
      <c r="NRR36"/>
      <c r="NRS36"/>
      <c r="NRT36"/>
      <c r="NRU36"/>
      <c r="NRV36"/>
      <c r="NRW36"/>
      <c r="NRX36"/>
      <c r="NRY36"/>
      <c r="NRZ36"/>
      <c r="NSA36"/>
      <c r="NSB36"/>
      <c r="NSC36"/>
      <c r="NSD36"/>
      <c r="NSE36"/>
      <c r="NSF36"/>
      <c r="NSG36"/>
      <c r="NSH36"/>
      <c r="NSI36"/>
      <c r="NSJ36"/>
      <c r="NSK36"/>
      <c r="NSL36"/>
      <c r="NSM36"/>
      <c r="NSN36"/>
      <c r="NSO36"/>
      <c r="NSP36"/>
      <c r="NSQ36"/>
      <c r="NSR36"/>
      <c r="NSS36"/>
      <c r="NST36"/>
      <c r="NSU36"/>
      <c r="NSV36"/>
      <c r="NSW36"/>
      <c r="NSX36"/>
      <c r="NSY36"/>
      <c r="NSZ36"/>
      <c r="NTA36"/>
      <c r="NTB36"/>
      <c r="NTC36"/>
      <c r="NTD36"/>
      <c r="NTE36"/>
      <c r="NTF36"/>
      <c r="NTG36"/>
      <c r="NTH36"/>
      <c r="NTI36"/>
      <c r="NTJ36"/>
      <c r="NTK36"/>
      <c r="NTL36"/>
      <c r="NTM36"/>
      <c r="NTN36"/>
      <c r="NTO36"/>
      <c r="NTP36"/>
      <c r="NTQ36"/>
      <c r="NTR36"/>
      <c r="NTS36"/>
      <c r="NTT36"/>
      <c r="NTU36"/>
      <c r="NTV36"/>
      <c r="NTW36"/>
      <c r="NTX36"/>
      <c r="NTY36"/>
      <c r="NTZ36"/>
      <c r="NUA36"/>
      <c r="NUB36"/>
      <c r="NUC36"/>
      <c r="NUD36"/>
      <c r="NUE36"/>
      <c r="NUF36"/>
      <c r="NUG36"/>
      <c r="NUH36"/>
      <c r="NUI36"/>
      <c r="NUJ36"/>
      <c r="NUK36"/>
      <c r="NUL36"/>
      <c r="NUM36"/>
      <c r="NUN36"/>
      <c r="NUO36"/>
      <c r="NUP36"/>
      <c r="NUQ36"/>
      <c r="NUR36"/>
      <c r="NUS36"/>
      <c r="NUT36"/>
      <c r="NUU36"/>
      <c r="NUV36"/>
      <c r="NUW36"/>
      <c r="NUX36"/>
      <c r="NUY36"/>
      <c r="NUZ36"/>
      <c r="NVA36"/>
      <c r="NVB36"/>
      <c r="NVC36"/>
      <c r="NVD36"/>
      <c r="NVE36"/>
      <c r="NVF36"/>
      <c r="NVG36"/>
      <c r="NVH36"/>
      <c r="NVI36"/>
      <c r="NVJ36"/>
      <c r="NVK36"/>
      <c r="NVL36"/>
      <c r="NVM36"/>
      <c r="NVN36"/>
      <c r="NVO36"/>
      <c r="NVP36"/>
      <c r="NVQ36"/>
      <c r="NVR36"/>
      <c r="NVS36"/>
      <c r="NVT36"/>
      <c r="NVU36"/>
      <c r="NVV36"/>
      <c r="NVW36"/>
      <c r="NVX36"/>
      <c r="NVY36"/>
      <c r="NVZ36"/>
      <c r="NWA36"/>
      <c r="NWB36"/>
      <c r="NWC36"/>
      <c r="NWD36"/>
      <c r="NWE36"/>
      <c r="NWF36"/>
      <c r="NWG36"/>
      <c r="NWH36"/>
      <c r="NWI36"/>
      <c r="NWJ36"/>
      <c r="NWK36"/>
      <c r="NWL36"/>
      <c r="NWM36"/>
      <c r="NWN36"/>
      <c r="NWO36"/>
      <c r="NWP36"/>
      <c r="NWQ36"/>
      <c r="NWR36"/>
      <c r="NWS36"/>
      <c r="NWT36"/>
      <c r="NWU36"/>
      <c r="NWV36"/>
      <c r="NWW36"/>
      <c r="NWX36"/>
      <c r="NWY36"/>
      <c r="NWZ36"/>
      <c r="NXA36"/>
      <c r="NXB36"/>
      <c r="NXC36"/>
      <c r="NXD36"/>
      <c r="NXE36"/>
      <c r="NXF36"/>
      <c r="NXG36"/>
      <c r="NXH36"/>
      <c r="NXI36"/>
      <c r="NXJ36"/>
      <c r="NXK36"/>
      <c r="NXL36"/>
      <c r="NXM36"/>
      <c r="NXN36"/>
      <c r="NXO36"/>
      <c r="NXP36"/>
      <c r="NXQ36"/>
      <c r="NXR36"/>
      <c r="NXS36"/>
      <c r="NXT36"/>
      <c r="NXU36"/>
      <c r="NXV36"/>
      <c r="NXW36"/>
      <c r="NXX36"/>
      <c r="NXY36"/>
      <c r="NXZ36"/>
      <c r="NYA36"/>
      <c r="NYB36"/>
      <c r="NYC36"/>
      <c r="NYD36"/>
      <c r="NYE36"/>
      <c r="NYF36"/>
      <c r="NYG36"/>
      <c r="NYH36"/>
      <c r="NYI36"/>
      <c r="NYJ36"/>
      <c r="NYK36"/>
      <c r="NYL36"/>
      <c r="NYM36"/>
      <c r="NYN36"/>
      <c r="NYO36"/>
      <c r="NYP36"/>
      <c r="NYQ36"/>
      <c r="NYR36"/>
      <c r="NYS36"/>
      <c r="NYT36"/>
      <c r="NYU36"/>
      <c r="NYV36"/>
      <c r="NYW36"/>
      <c r="NYX36"/>
      <c r="NYY36"/>
      <c r="NYZ36"/>
      <c r="NZA36"/>
      <c r="NZB36"/>
      <c r="NZC36"/>
      <c r="NZD36"/>
      <c r="NZE36"/>
      <c r="NZF36"/>
      <c r="NZG36"/>
      <c r="NZH36"/>
      <c r="NZI36"/>
      <c r="NZJ36"/>
      <c r="NZK36"/>
      <c r="NZL36"/>
      <c r="NZM36"/>
      <c r="NZN36"/>
      <c r="NZO36"/>
      <c r="NZP36"/>
      <c r="NZQ36"/>
      <c r="NZR36"/>
      <c r="NZS36"/>
      <c r="NZT36"/>
      <c r="NZU36"/>
      <c r="NZV36"/>
      <c r="NZW36"/>
      <c r="NZX36"/>
      <c r="NZY36"/>
      <c r="NZZ36"/>
      <c r="OAA36"/>
      <c r="OAB36"/>
      <c r="OAC36"/>
      <c r="OAD36"/>
      <c r="OAE36"/>
      <c r="OAF36"/>
      <c r="OAG36"/>
      <c r="OAH36"/>
      <c r="OAI36"/>
      <c r="OAJ36"/>
      <c r="OAK36"/>
      <c r="OAL36"/>
      <c r="OAM36"/>
      <c r="OAN36"/>
      <c r="OAO36"/>
      <c r="OAP36"/>
      <c r="OAQ36"/>
      <c r="OAR36"/>
      <c r="OAS36"/>
      <c r="OAT36"/>
      <c r="OAU36"/>
      <c r="OAV36"/>
      <c r="OAW36"/>
      <c r="OAX36"/>
      <c r="OAY36"/>
      <c r="OAZ36"/>
      <c r="OBA36"/>
      <c r="OBB36"/>
      <c r="OBC36"/>
      <c r="OBD36"/>
      <c r="OBE36"/>
      <c r="OBF36"/>
      <c r="OBG36"/>
      <c r="OBH36"/>
      <c r="OBI36"/>
      <c r="OBJ36"/>
      <c r="OBK36"/>
      <c r="OBL36"/>
      <c r="OBM36"/>
      <c r="OBN36"/>
      <c r="OBO36"/>
      <c r="OBP36"/>
      <c r="OBQ36"/>
      <c r="OBR36"/>
      <c r="OBS36"/>
      <c r="OBT36"/>
      <c r="OBU36"/>
      <c r="OBV36"/>
      <c r="OBW36"/>
      <c r="OBX36"/>
      <c r="OBY36"/>
      <c r="OBZ36"/>
      <c r="OCA36"/>
      <c r="OCB36"/>
      <c r="OCC36"/>
      <c r="OCD36"/>
      <c r="OCE36"/>
      <c r="OCF36"/>
      <c r="OCG36"/>
      <c r="OCH36"/>
      <c r="OCI36"/>
      <c r="OCJ36"/>
      <c r="OCK36"/>
      <c r="OCL36"/>
      <c r="OCM36"/>
      <c r="OCN36"/>
      <c r="OCO36"/>
      <c r="OCP36"/>
      <c r="OCQ36"/>
      <c r="OCR36"/>
      <c r="OCS36"/>
      <c r="OCT36"/>
      <c r="OCU36"/>
      <c r="OCV36"/>
      <c r="OCW36"/>
      <c r="OCX36"/>
      <c r="OCY36"/>
      <c r="OCZ36"/>
      <c r="ODA36"/>
      <c r="ODB36"/>
      <c r="ODC36"/>
      <c r="ODD36"/>
      <c r="ODE36"/>
      <c r="ODF36"/>
      <c r="ODG36"/>
      <c r="ODH36"/>
      <c r="ODI36"/>
      <c r="ODJ36"/>
      <c r="ODK36"/>
      <c r="ODL36"/>
      <c r="ODM36"/>
      <c r="ODN36"/>
      <c r="ODO36"/>
      <c r="ODP36"/>
      <c r="ODQ36"/>
      <c r="ODR36"/>
      <c r="ODS36"/>
      <c r="ODT36"/>
      <c r="ODU36"/>
      <c r="ODV36"/>
      <c r="ODW36"/>
      <c r="ODX36"/>
      <c r="ODY36"/>
      <c r="ODZ36"/>
      <c r="OEA36"/>
      <c r="OEB36"/>
      <c r="OEC36"/>
      <c r="OED36"/>
      <c r="OEE36"/>
      <c r="OEF36"/>
      <c r="OEG36"/>
      <c r="OEH36"/>
      <c r="OEI36"/>
      <c r="OEJ36"/>
      <c r="OEK36"/>
      <c r="OEL36"/>
      <c r="OEM36"/>
      <c r="OEN36"/>
      <c r="OEO36"/>
      <c r="OEP36"/>
      <c r="OEQ36"/>
      <c r="OER36"/>
      <c r="OES36"/>
      <c r="OET36"/>
      <c r="OEU36"/>
      <c r="OEV36"/>
      <c r="OEW36"/>
      <c r="OEX36"/>
      <c r="OEY36"/>
      <c r="OEZ36"/>
      <c r="OFA36"/>
      <c r="OFB36"/>
      <c r="OFC36"/>
      <c r="OFD36"/>
      <c r="OFE36"/>
      <c r="OFF36"/>
      <c r="OFG36"/>
      <c r="OFH36"/>
      <c r="OFI36"/>
      <c r="OFJ36"/>
      <c r="OFK36"/>
      <c r="OFL36"/>
      <c r="OFM36"/>
      <c r="OFN36"/>
      <c r="OFO36"/>
      <c r="OFP36"/>
      <c r="OFQ36"/>
      <c r="OFR36"/>
      <c r="OFS36"/>
      <c r="OFT36"/>
      <c r="OFU36"/>
      <c r="OFV36"/>
      <c r="OFW36"/>
      <c r="OFX36"/>
      <c r="OFY36"/>
      <c r="OFZ36"/>
      <c r="OGA36"/>
      <c r="OGB36"/>
      <c r="OGC36"/>
      <c r="OGD36"/>
      <c r="OGE36"/>
      <c r="OGF36"/>
      <c r="OGG36"/>
      <c r="OGH36"/>
      <c r="OGI36"/>
      <c r="OGJ36"/>
      <c r="OGK36"/>
      <c r="OGL36"/>
      <c r="OGM36"/>
      <c r="OGN36"/>
      <c r="OGO36"/>
      <c r="OGP36"/>
      <c r="OGQ36"/>
      <c r="OGR36"/>
      <c r="OGS36"/>
      <c r="OGT36"/>
      <c r="OGU36"/>
      <c r="OGV36"/>
      <c r="OGW36"/>
      <c r="OGX36"/>
      <c r="OGY36"/>
      <c r="OGZ36"/>
      <c r="OHA36"/>
      <c r="OHB36"/>
      <c r="OHC36"/>
      <c r="OHD36"/>
      <c r="OHE36"/>
      <c r="OHF36"/>
      <c r="OHG36"/>
      <c r="OHH36"/>
      <c r="OHI36"/>
      <c r="OHJ36"/>
      <c r="OHK36"/>
      <c r="OHL36"/>
      <c r="OHM36"/>
      <c r="OHN36"/>
      <c r="OHO36"/>
      <c r="OHP36"/>
      <c r="OHQ36"/>
      <c r="OHR36"/>
      <c r="OHS36"/>
      <c r="OHT36"/>
      <c r="OHU36"/>
      <c r="OHV36"/>
      <c r="OHW36"/>
      <c r="OHX36"/>
      <c r="OHY36"/>
      <c r="OHZ36"/>
      <c r="OIA36"/>
      <c r="OIB36"/>
      <c r="OIC36"/>
      <c r="OID36"/>
      <c r="OIE36"/>
      <c r="OIF36"/>
      <c r="OIG36"/>
      <c r="OIH36"/>
      <c r="OII36"/>
      <c r="OIJ36"/>
      <c r="OIK36"/>
      <c r="OIL36"/>
      <c r="OIM36"/>
      <c r="OIN36"/>
      <c r="OIO36"/>
      <c r="OIP36"/>
      <c r="OIQ36"/>
      <c r="OIR36"/>
      <c r="OIS36"/>
      <c r="OIT36"/>
      <c r="OIU36"/>
      <c r="OIV36"/>
      <c r="OIW36"/>
      <c r="OIX36"/>
      <c r="OIY36"/>
      <c r="OIZ36"/>
      <c r="OJA36"/>
      <c r="OJB36"/>
      <c r="OJC36"/>
      <c r="OJD36"/>
      <c r="OJE36"/>
      <c r="OJF36"/>
      <c r="OJG36"/>
      <c r="OJH36"/>
      <c r="OJI36"/>
      <c r="OJJ36"/>
      <c r="OJK36"/>
      <c r="OJL36"/>
      <c r="OJM36"/>
      <c r="OJN36"/>
      <c r="OJO36"/>
      <c r="OJP36"/>
      <c r="OJQ36"/>
      <c r="OJR36"/>
      <c r="OJS36"/>
      <c r="OJT36"/>
      <c r="OJU36"/>
      <c r="OJV36"/>
      <c r="OJW36"/>
      <c r="OJX36"/>
      <c r="OJY36"/>
      <c r="OJZ36"/>
      <c r="OKA36"/>
      <c r="OKB36"/>
      <c r="OKC36"/>
      <c r="OKD36"/>
      <c r="OKE36"/>
      <c r="OKF36"/>
      <c r="OKG36"/>
      <c r="OKH36"/>
      <c r="OKI36"/>
      <c r="OKJ36"/>
      <c r="OKK36"/>
      <c r="OKL36"/>
      <c r="OKM36"/>
      <c r="OKN36"/>
      <c r="OKO36"/>
      <c r="OKP36"/>
      <c r="OKQ36"/>
      <c r="OKR36"/>
      <c r="OKS36"/>
      <c r="OKT36"/>
      <c r="OKU36"/>
      <c r="OKV36"/>
      <c r="OKW36"/>
      <c r="OKX36"/>
      <c r="OKY36"/>
      <c r="OKZ36"/>
      <c r="OLA36"/>
      <c r="OLB36"/>
      <c r="OLC36"/>
      <c r="OLD36"/>
      <c r="OLE36"/>
      <c r="OLF36"/>
      <c r="OLG36"/>
      <c r="OLH36"/>
      <c r="OLI36"/>
      <c r="OLJ36"/>
      <c r="OLK36"/>
      <c r="OLL36"/>
      <c r="OLM36"/>
      <c r="OLN36"/>
      <c r="OLO36"/>
      <c r="OLP36"/>
      <c r="OLQ36"/>
      <c r="OLR36"/>
      <c r="OLS36"/>
      <c r="OLT36"/>
      <c r="OLU36"/>
      <c r="OLV36"/>
      <c r="OLW36"/>
      <c r="OLX36"/>
      <c r="OLY36"/>
      <c r="OLZ36"/>
      <c r="OMA36"/>
      <c r="OMB36"/>
      <c r="OMC36"/>
      <c r="OMD36"/>
      <c r="OME36"/>
      <c r="OMF36"/>
      <c r="OMG36"/>
      <c r="OMH36"/>
      <c r="OMI36"/>
      <c r="OMJ36"/>
      <c r="OMK36"/>
      <c r="OML36"/>
      <c r="OMM36"/>
      <c r="OMN36"/>
      <c r="OMO36"/>
      <c r="OMP36"/>
      <c r="OMQ36"/>
      <c r="OMR36"/>
      <c r="OMS36"/>
      <c r="OMT36"/>
      <c r="OMU36"/>
      <c r="OMV36"/>
      <c r="OMW36"/>
      <c r="OMX36"/>
      <c r="OMY36"/>
      <c r="OMZ36"/>
      <c r="ONA36"/>
      <c r="ONB36"/>
      <c r="ONC36"/>
      <c r="OND36"/>
      <c r="ONE36"/>
      <c r="ONF36"/>
      <c r="ONG36"/>
      <c r="ONH36"/>
      <c r="ONI36"/>
      <c r="ONJ36"/>
      <c r="ONK36"/>
      <c r="ONL36"/>
      <c r="ONM36"/>
      <c r="ONN36"/>
      <c r="ONO36"/>
      <c r="ONP36"/>
      <c r="ONQ36"/>
      <c r="ONR36"/>
      <c r="ONS36"/>
      <c r="ONT36"/>
      <c r="ONU36"/>
      <c r="ONV36"/>
      <c r="ONW36"/>
      <c r="ONX36"/>
      <c r="ONY36"/>
      <c r="ONZ36"/>
      <c r="OOA36"/>
      <c r="OOB36"/>
      <c r="OOC36"/>
      <c r="OOD36"/>
      <c r="OOE36"/>
      <c r="OOF36"/>
      <c r="OOG36"/>
      <c r="OOH36"/>
      <c r="OOI36"/>
      <c r="OOJ36"/>
      <c r="OOK36"/>
      <c r="OOL36"/>
      <c r="OOM36"/>
      <c r="OON36"/>
      <c r="OOO36"/>
      <c r="OOP36"/>
      <c r="OOQ36"/>
      <c r="OOR36"/>
      <c r="OOS36"/>
      <c r="OOT36"/>
      <c r="OOU36"/>
      <c r="OOV36"/>
      <c r="OOW36"/>
      <c r="OOX36"/>
      <c r="OOY36"/>
      <c r="OOZ36"/>
      <c r="OPA36"/>
      <c r="OPB36"/>
      <c r="OPC36"/>
      <c r="OPD36"/>
      <c r="OPE36"/>
      <c r="OPF36"/>
      <c r="OPG36"/>
      <c r="OPH36"/>
      <c r="OPI36"/>
      <c r="OPJ36"/>
      <c r="OPK36"/>
      <c r="OPL36"/>
      <c r="OPM36"/>
      <c r="OPN36"/>
      <c r="OPO36"/>
      <c r="OPP36"/>
      <c r="OPQ36"/>
      <c r="OPR36"/>
      <c r="OPS36"/>
      <c r="OPT36"/>
      <c r="OPU36"/>
      <c r="OPV36"/>
      <c r="OPW36"/>
      <c r="OPX36"/>
      <c r="OPY36"/>
      <c r="OPZ36"/>
      <c r="OQA36"/>
      <c r="OQB36"/>
      <c r="OQC36"/>
      <c r="OQD36"/>
      <c r="OQE36"/>
      <c r="OQF36"/>
      <c r="OQG36"/>
      <c r="OQH36"/>
      <c r="OQI36"/>
      <c r="OQJ36"/>
      <c r="OQK36"/>
      <c r="OQL36"/>
      <c r="OQM36"/>
      <c r="OQN36"/>
      <c r="OQO36"/>
      <c r="OQP36"/>
      <c r="OQQ36"/>
      <c r="OQR36"/>
      <c r="OQS36"/>
      <c r="OQT36"/>
      <c r="OQU36"/>
      <c r="OQV36"/>
      <c r="OQW36"/>
      <c r="OQX36"/>
      <c r="OQY36"/>
      <c r="OQZ36"/>
      <c r="ORA36"/>
      <c r="ORB36"/>
      <c r="ORC36"/>
      <c r="ORD36"/>
      <c r="ORE36"/>
      <c r="ORF36"/>
      <c r="ORG36"/>
      <c r="ORH36"/>
      <c r="ORI36"/>
      <c r="ORJ36"/>
      <c r="ORK36"/>
      <c r="ORL36"/>
      <c r="ORM36"/>
      <c r="ORN36"/>
      <c r="ORO36"/>
      <c r="ORP36"/>
      <c r="ORQ36"/>
      <c r="ORR36"/>
      <c r="ORS36"/>
      <c r="ORT36"/>
      <c r="ORU36"/>
      <c r="ORV36"/>
      <c r="ORW36"/>
      <c r="ORX36"/>
      <c r="ORY36"/>
      <c r="ORZ36"/>
      <c r="OSA36"/>
      <c r="OSB36"/>
      <c r="OSC36"/>
      <c r="OSD36"/>
      <c r="OSE36"/>
      <c r="OSF36"/>
      <c r="OSG36"/>
      <c r="OSH36"/>
      <c r="OSI36"/>
      <c r="OSJ36"/>
      <c r="OSK36"/>
      <c r="OSL36"/>
      <c r="OSM36"/>
      <c r="OSN36"/>
      <c r="OSO36"/>
      <c r="OSP36"/>
      <c r="OSQ36"/>
      <c r="OSR36"/>
      <c r="OSS36"/>
      <c r="OST36"/>
      <c r="OSU36"/>
      <c r="OSV36"/>
      <c r="OSW36"/>
      <c r="OSX36"/>
      <c r="OSY36"/>
      <c r="OSZ36"/>
      <c r="OTA36"/>
      <c r="OTB36"/>
      <c r="OTC36"/>
      <c r="OTD36"/>
      <c r="OTE36"/>
      <c r="OTF36"/>
      <c r="OTG36"/>
      <c r="OTH36"/>
      <c r="OTI36"/>
      <c r="OTJ36"/>
      <c r="OTK36"/>
      <c r="OTL36"/>
      <c r="OTM36"/>
      <c r="OTN36"/>
      <c r="OTO36"/>
      <c r="OTP36"/>
      <c r="OTQ36"/>
      <c r="OTR36"/>
      <c r="OTS36"/>
      <c r="OTT36"/>
      <c r="OTU36"/>
      <c r="OTV36"/>
      <c r="OTW36"/>
      <c r="OTX36"/>
      <c r="OTY36"/>
      <c r="OTZ36"/>
      <c r="OUA36"/>
      <c r="OUB36"/>
      <c r="OUC36"/>
      <c r="OUD36"/>
      <c r="OUE36"/>
      <c r="OUF36"/>
      <c r="OUG36"/>
      <c r="OUH36"/>
      <c r="OUI36"/>
      <c r="OUJ36"/>
      <c r="OUK36"/>
      <c r="OUL36"/>
      <c r="OUM36"/>
      <c r="OUN36"/>
      <c r="OUO36"/>
      <c r="OUP36"/>
      <c r="OUQ36"/>
      <c r="OUR36"/>
      <c r="OUS36"/>
      <c r="OUT36"/>
      <c r="OUU36"/>
      <c r="OUV36"/>
      <c r="OUW36"/>
      <c r="OUX36"/>
      <c r="OUY36"/>
      <c r="OUZ36"/>
      <c r="OVA36"/>
      <c r="OVB36"/>
      <c r="OVC36"/>
      <c r="OVD36"/>
      <c r="OVE36"/>
      <c r="OVF36"/>
      <c r="OVG36"/>
      <c r="OVH36"/>
      <c r="OVI36"/>
      <c r="OVJ36"/>
      <c r="OVK36"/>
      <c r="OVL36"/>
      <c r="OVM36"/>
      <c r="OVN36"/>
      <c r="OVO36"/>
      <c r="OVP36"/>
      <c r="OVQ36"/>
      <c r="OVR36"/>
      <c r="OVS36"/>
      <c r="OVT36"/>
      <c r="OVU36"/>
      <c r="OVV36"/>
      <c r="OVW36"/>
      <c r="OVX36"/>
      <c r="OVY36"/>
      <c r="OVZ36"/>
      <c r="OWA36"/>
      <c r="OWB36"/>
      <c r="OWC36"/>
      <c r="OWD36"/>
      <c r="OWE36"/>
      <c r="OWF36"/>
      <c r="OWG36"/>
      <c r="OWH36"/>
      <c r="OWI36"/>
      <c r="OWJ36"/>
      <c r="OWK36"/>
      <c r="OWL36"/>
      <c r="OWM36"/>
      <c r="OWN36"/>
      <c r="OWO36"/>
      <c r="OWP36"/>
      <c r="OWQ36"/>
      <c r="OWR36"/>
      <c r="OWS36"/>
      <c r="OWT36"/>
      <c r="OWU36"/>
      <c r="OWV36"/>
      <c r="OWW36"/>
      <c r="OWX36"/>
      <c r="OWY36"/>
      <c r="OWZ36"/>
      <c r="OXA36"/>
      <c r="OXB36"/>
      <c r="OXC36"/>
      <c r="OXD36"/>
      <c r="OXE36"/>
      <c r="OXF36"/>
      <c r="OXG36"/>
      <c r="OXH36"/>
      <c r="OXI36"/>
      <c r="OXJ36"/>
      <c r="OXK36"/>
      <c r="OXL36"/>
      <c r="OXM36"/>
      <c r="OXN36"/>
      <c r="OXO36"/>
      <c r="OXP36"/>
      <c r="OXQ36"/>
      <c r="OXR36"/>
      <c r="OXS36"/>
      <c r="OXT36"/>
      <c r="OXU36"/>
      <c r="OXV36"/>
      <c r="OXW36"/>
      <c r="OXX36"/>
      <c r="OXY36"/>
      <c r="OXZ36"/>
      <c r="OYA36"/>
      <c r="OYB36"/>
      <c r="OYC36"/>
      <c r="OYD36"/>
      <c r="OYE36"/>
      <c r="OYF36"/>
      <c r="OYG36"/>
      <c r="OYH36"/>
      <c r="OYI36"/>
      <c r="OYJ36"/>
      <c r="OYK36"/>
      <c r="OYL36"/>
      <c r="OYM36"/>
      <c r="OYN36"/>
      <c r="OYO36"/>
      <c r="OYP36"/>
      <c r="OYQ36"/>
      <c r="OYR36"/>
      <c r="OYS36"/>
      <c r="OYT36"/>
      <c r="OYU36"/>
      <c r="OYV36"/>
      <c r="OYW36"/>
      <c r="OYX36"/>
      <c r="OYY36"/>
      <c r="OYZ36"/>
      <c r="OZA36"/>
      <c r="OZB36"/>
      <c r="OZC36"/>
      <c r="OZD36"/>
      <c r="OZE36"/>
      <c r="OZF36"/>
      <c r="OZG36"/>
      <c r="OZH36"/>
      <c r="OZI36"/>
      <c r="OZJ36"/>
      <c r="OZK36"/>
      <c r="OZL36"/>
      <c r="OZM36"/>
      <c r="OZN36"/>
      <c r="OZO36"/>
      <c r="OZP36"/>
      <c r="OZQ36"/>
      <c r="OZR36"/>
      <c r="OZS36"/>
      <c r="OZT36"/>
      <c r="OZU36"/>
      <c r="OZV36"/>
      <c r="OZW36"/>
      <c r="OZX36"/>
      <c r="OZY36"/>
      <c r="OZZ36"/>
      <c r="PAA36"/>
      <c r="PAB36"/>
      <c r="PAC36"/>
      <c r="PAD36"/>
      <c r="PAE36"/>
      <c r="PAF36"/>
      <c r="PAG36"/>
      <c r="PAH36"/>
      <c r="PAI36"/>
      <c r="PAJ36"/>
      <c r="PAK36"/>
      <c r="PAL36"/>
      <c r="PAM36"/>
      <c r="PAN36"/>
      <c r="PAO36"/>
      <c r="PAP36"/>
      <c r="PAQ36"/>
      <c r="PAR36"/>
      <c r="PAS36"/>
      <c r="PAT36"/>
      <c r="PAU36"/>
      <c r="PAV36"/>
      <c r="PAW36"/>
      <c r="PAX36"/>
      <c r="PAY36"/>
      <c r="PAZ36"/>
      <c r="PBA36"/>
      <c r="PBB36"/>
      <c r="PBC36"/>
      <c r="PBD36"/>
      <c r="PBE36"/>
      <c r="PBF36"/>
      <c r="PBG36"/>
      <c r="PBH36"/>
      <c r="PBI36"/>
      <c r="PBJ36"/>
      <c r="PBK36"/>
      <c r="PBL36"/>
      <c r="PBM36"/>
      <c r="PBN36"/>
      <c r="PBO36"/>
      <c r="PBP36"/>
      <c r="PBQ36"/>
      <c r="PBR36"/>
      <c r="PBS36"/>
      <c r="PBT36"/>
      <c r="PBU36"/>
      <c r="PBV36"/>
      <c r="PBW36"/>
      <c r="PBX36"/>
      <c r="PBY36"/>
      <c r="PBZ36"/>
      <c r="PCA36"/>
      <c r="PCB36"/>
      <c r="PCC36"/>
      <c r="PCD36"/>
      <c r="PCE36"/>
      <c r="PCF36"/>
      <c r="PCG36"/>
      <c r="PCH36"/>
      <c r="PCI36"/>
      <c r="PCJ36"/>
      <c r="PCK36"/>
      <c r="PCL36"/>
      <c r="PCM36"/>
      <c r="PCN36"/>
      <c r="PCO36"/>
      <c r="PCP36"/>
      <c r="PCQ36"/>
      <c r="PCR36"/>
      <c r="PCS36"/>
      <c r="PCT36"/>
      <c r="PCU36"/>
      <c r="PCV36"/>
      <c r="PCW36"/>
      <c r="PCX36"/>
      <c r="PCY36"/>
      <c r="PCZ36"/>
      <c r="PDA36"/>
      <c r="PDB36"/>
      <c r="PDC36"/>
      <c r="PDD36"/>
      <c r="PDE36"/>
      <c r="PDF36"/>
      <c r="PDG36"/>
      <c r="PDH36"/>
      <c r="PDI36"/>
      <c r="PDJ36"/>
      <c r="PDK36"/>
      <c r="PDL36"/>
      <c r="PDM36"/>
      <c r="PDN36"/>
      <c r="PDO36"/>
      <c r="PDP36"/>
      <c r="PDQ36"/>
      <c r="PDR36"/>
      <c r="PDS36"/>
      <c r="PDT36"/>
      <c r="PDU36"/>
      <c r="PDV36"/>
      <c r="PDW36"/>
      <c r="PDX36"/>
      <c r="PDY36"/>
      <c r="PDZ36"/>
      <c r="PEA36"/>
      <c r="PEB36"/>
      <c r="PEC36"/>
      <c r="PED36"/>
      <c r="PEE36"/>
      <c r="PEF36"/>
      <c r="PEG36"/>
      <c r="PEH36"/>
      <c r="PEI36"/>
      <c r="PEJ36"/>
      <c r="PEK36"/>
      <c r="PEL36"/>
      <c r="PEM36"/>
      <c r="PEN36"/>
      <c r="PEO36"/>
      <c r="PEP36"/>
      <c r="PEQ36"/>
      <c r="PER36"/>
      <c r="PES36"/>
      <c r="PET36"/>
      <c r="PEU36"/>
      <c r="PEV36"/>
      <c r="PEW36"/>
      <c r="PEX36"/>
      <c r="PEY36"/>
      <c r="PEZ36"/>
      <c r="PFA36"/>
      <c r="PFB36"/>
      <c r="PFC36"/>
      <c r="PFD36"/>
      <c r="PFE36"/>
      <c r="PFF36"/>
      <c r="PFG36"/>
      <c r="PFH36"/>
      <c r="PFI36"/>
      <c r="PFJ36"/>
      <c r="PFK36"/>
      <c r="PFL36"/>
      <c r="PFM36"/>
      <c r="PFN36"/>
      <c r="PFO36"/>
      <c r="PFP36"/>
      <c r="PFQ36"/>
      <c r="PFR36"/>
      <c r="PFS36"/>
      <c r="PFT36"/>
      <c r="PFU36"/>
      <c r="PFV36"/>
      <c r="PFW36"/>
      <c r="PFX36"/>
      <c r="PFY36"/>
      <c r="PFZ36"/>
      <c r="PGA36"/>
      <c r="PGB36"/>
      <c r="PGC36"/>
      <c r="PGD36"/>
      <c r="PGE36"/>
      <c r="PGF36"/>
      <c r="PGG36"/>
      <c r="PGH36"/>
      <c r="PGI36"/>
      <c r="PGJ36"/>
      <c r="PGK36"/>
      <c r="PGL36"/>
      <c r="PGM36"/>
      <c r="PGN36"/>
      <c r="PGO36"/>
      <c r="PGP36"/>
      <c r="PGQ36"/>
      <c r="PGR36"/>
      <c r="PGS36"/>
      <c r="PGT36"/>
      <c r="PGU36"/>
      <c r="PGV36"/>
      <c r="PGW36"/>
      <c r="PGX36"/>
      <c r="PGY36"/>
      <c r="PGZ36"/>
      <c r="PHA36"/>
      <c r="PHB36"/>
      <c r="PHC36"/>
      <c r="PHD36"/>
      <c r="PHE36"/>
      <c r="PHF36"/>
      <c r="PHG36"/>
      <c r="PHH36"/>
      <c r="PHI36"/>
      <c r="PHJ36"/>
      <c r="PHK36"/>
      <c r="PHL36"/>
      <c r="PHM36"/>
      <c r="PHN36"/>
      <c r="PHO36"/>
      <c r="PHP36"/>
      <c r="PHQ36"/>
      <c r="PHR36"/>
      <c r="PHS36"/>
      <c r="PHT36"/>
      <c r="PHU36"/>
      <c r="PHV36"/>
      <c r="PHW36"/>
      <c r="PHX36"/>
      <c r="PHY36"/>
      <c r="PHZ36"/>
      <c r="PIA36"/>
      <c r="PIB36"/>
      <c r="PIC36"/>
      <c r="PID36"/>
      <c r="PIE36"/>
      <c r="PIF36"/>
      <c r="PIG36"/>
      <c r="PIH36"/>
      <c r="PII36"/>
      <c r="PIJ36"/>
      <c r="PIK36"/>
      <c r="PIL36"/>
      <c r="PIM36"/>
      <c r="PIN36"/>
      <c r="PIO36"/>
      <c r="PIP36"/>
      <c r="PIQ36"/>
      <c r="PIR36"/>
      <c r="PIS36"/>
      <c r="PIT36"/>
      <c r="PIU36"/>
      <c r="PIV36"/>
      <c r="PIW36"/>
      <c r="PIX36"/>
      <c r="PIY36"/>
      <c r="PIZ36"/>
      <c r="PJA36"/>
      <c r="PJB36"/>
      <c r="PJC36"/>
      <c r="PJD36"/>
      <c r="PJE36"/>
      <c r="PJF36"/>
      <c r="PJG36"/>
      <c r="PJH36"/>
      <c r="PJI36"/>
      <c r="PJJ36"/>
      <c r="PJK36"/>
      <c r="PJL36"/>
      <c r="PJM36"/>
      <c r="PJN36"/>
      <c r="PJO36"/>
      <c r="PJP36"/>
      <c r="PJQ36"/>
      <c r="PJR36"/>
      <c r="PJS36"/>
      <c r="PJT36"/>
      <c r="PJU36"/>
      <c r="PJV36"/>
      <c r="PJW36"/>
      <c r="PJX36"/>
      <c r="PJY36"/>
      <c r="PJZ36"/>
      <c r="PKA36"/>
      <c r="PKB36"/>
      <c r="PKC36"/>
      <c r="PKD36"/>
      <c r="PKE36"/>
      <c r="PKF36"/>
      <c r="PKG36"/>
      <c r="PKH36"/>
      <c r="PKI36"/>
      <c r="PKJ36"/>
      <c r="PKK36"/>
      <c r="PKL36"/>
      <c r="PKM36"/>
      <c r="PKN36"/>
      <c r="PKO36"/>
      <c r="PKP36"/>
      <c r="PKQ36"/>
      <c r="PKR36"/>
      <c r="PKS36"/>
      <c r="PKT36"/>
      <c r="PKU36"/>
      <c r="PKV36"/>
      <c r="PKW36"/>
      <c r="PKX36"/>
      <c r="PKY36"/>
      <c r="PKZ36"/>
      <c r="PLA36"/>
      <c r="PLB36"/>
      <c r="PLC36"/>
      <c r="PLD36"/>
      <c r="PLE36"/>
      <c r="PLF36"/>
      <c r="PLG36"/>
      <c r="PLH36"/>
      <c r="PLI36"/>
      <c r="PLJ36"/>
      <c r="PLK36"/>
      <c r="PLL36"/>
      <c r="PLM36"/>
      <c r="PLN36"/>
      <c r="PLO36"/>
      <c r="PLP36"/>
      <c r="PLQ36"/>
      <c r="PLR36"/>
      <c r="PLS36"/>
      <c r="PLT36"/>
      <c r="PLU36"/>
      <c r="PLV36"/>
      <c r="PLW36"/>
      <c r="PLX36"/>
      <c r="PLY36"/>
      <c r="PLZ36"/>
      <c r="PMA36"/>
      <c r="PMB36"/>
      <c r="PMC36"/>
      <c r="PMD36"/>
      <c r="PME36"/>
      <c r="PMF36"/>
      <c r="PMG36"/>
      <c r="PMH36"/>
      <c r="PMI36"/>
      <c r="PMJ36"/>
      <c r="PMK36"/>
      <c r="PML36"/>
      <c r="PMM36"/>
      <c r="PMN36"/>
      <c r="PMO36"/>
      <c r="PMP36"/>
      <c r="PMQ36"/>
      <c r="PMR36"/>
      <c r="PMS36"/>
      <c r="PMT36"/>
      <c r="PMU36"/>
      <c r="PMV36"/>
      <c r="PMW36"/>
      <c r="PMX36"/>
      <c r="PMY36"/>
      <c r="PMZ36"/>
      <c r="PNA36"/>
      <c r="PNB36"/>
      <c r="PNC36"/>
      <c r="PND36"/>
      <c r="PNE36"/>
      <c r="PNF36"/>
      <c r="PNG36"/>
      <c r="PNH36"/>
      <c r="PNI36"/>
      <c r="PNJ36"/>
      <c r="PNK36"/>
      <c r="PNL36"/>
      <c r="PNM36"/>
      <c r="PNN36"/>
      <c r="PNO36"/>
      <c r="PNP36"/>
      <c r="PNQ36"/>
      <c r="PNR36"/>
      <c r="PNS36"/>
      <c r="PNT36"/>
      <c r="PNU36"/>
      <c r="PNV36"/>
      <c r="PNW36"/>
      <c r="PNX36"/>
      <c r="PNY36"/>
      <c r="PNZ36"/>
      <c r="POA36"/>
      <c r="POB36"/>
      <c r="POC36"/>
      <c r="POD36"/>
      <c r="POE36"/>
      <c r="POF36"/>
      <c r="POG36"/>
      <c r="POH36"/>
      <c r="POI36"/>
      <c r="POJ36"/>
      <c r="POK36"/>
      <c r="POL36"/>
      <c r="POM36"/>
      <c r="PON36"/>
      <c r="POO36"/>
      <c r="POP36"/>
      <c r="POQ36"/>
      <c r="POR36"/>
      <c r="POS36"/>
      <c r="POT36"/>
      <c r="POU36"/>
      <c r="POV36"/>
      <c r="POW36"/>
      <c r="POX36"/>
      <c r="POY36"/>
      <c r="POZ36"/>
      <c r="PPA36"/>
      <c r="PPB36"/>
      <c r="PPC36"/>
      <c r="PPD36"/>
      <c r="PPE36"/>
      <c r="PPF36"/>
      <c r="PPG36"/>
      <c r="PPH36"/>
      <c r="PPI36"/>
      <c r="PPJ36"/>
      <c r="PPK36"/>
      <c r="PPL36"/>
      <c r="PPM36"/>
      <c r="PPN36"/>
      <c r="PPO36"/>
      <c r="PPP36"/>
      <c r="PPQ36"/>
      <c r="PPR36"/>
      <c r="PPS36"/>
      <c r="PPT36"/>
      <c r="PPU36"/>
      <c r="PPV36"/>
      <c r="PPW36"/>
      <c r="PPX36"/>
      <c r="PPY36"/>
      <c r="PPZ36"/>
      <c r="PQA36"/>
      <c r="PQB36"/>
      <c r="PQC36"/>
      <c r="PQD36"/>
      <c r="PQE36"/>
      <c r="PQF36"/>
      <c r="PQG36"/>
      <c r="PQH36"/>
      <c r="PQI36"/>
      <c r="PQJ36"/>
      <c r="PQK36"/>
      <c r="PQL36"/>
      <c r="PQM36"/>
      <c r="PQN36"/>
      <c r="PQO36"/>
      <c r="PQP36"/>
      <c r="PQQ36"/>
      <c r="PQR36"/>
      <c r="PQS36"/>
      <c r="PQT36"/>
      <c r="PQU36"/>
      <c r="PQV36"/>
      <c r="PQW36"/>
      <c r="PQX36"/>
      <c r="PQY36"/>
      <c r="PQZ36"/>
      <c r="PRA36"/>
      <c r="PRB36"/>
      <c r="PRC36"/>
      <c r="PRD36"/>
      <c r="PRE36"/>
      <c r="PRF36"/>
      <c r="PRG36"/>
      <c r="PRH36"/>
      <c r="PRI36"/>
      <c r="PRJ36"/>
      <c r="PRK36"/>
      <c r="PRL36"/>
      <c r="PRM36"/>
      <c r="PRN36"/>
      <c r="PRO36"/>
      <c r="PRP36"/>
      <c r="PRQ36"/>
      <c r="PRR36"/>
      <c r="PRS36"/>
      <c r="PRT36"/>
      <c r="PRU36"/>
      <c r="PRV36"/>
      <c r="PRW36"/>
      <c r="PRX36"/>
      <c r="PRY36"/>
      <c r="PRZ36"/>
      <c r="PSA36"/>
      <c r="PSB36"/>
      <c r="PSC36"/>
      <c r="PSD36"/>
      <c r="PSE36"/>
      <c r="PSF36"/>
      <c r="PSG36"/>
      <c r="PSH36"/>
      <c r="PSI36"/>
      <c r="PSJ36"/>
      <c r="PSK36"/>
      <c r="PSL36"/>
      <c r="PSM36"/>
      <c r="PSN36"/>
      <c r="PSO36"/>
      <c r="PSP36"/>
      <c r="PSQ36"/>
      <c r="PSR36"/>
      <c r="PSS36"/>
      <c r="PST36"/>
      <c r="PSU36"/>
      <c r="PSV36"/>
      <c r="PSW36"/>
      <c r="PSX36"/>
      <c r="PSY36"/>
      <c r="PSZ36"/>
      <c r="PTA36"/>
      <c r="PTB36"/>
      <c r="PTC36"/>
      <c r="PTD36"/>
      <c r="PTE36"/>
      <c r="PTF36"/>
      <c r="PTG36"/>
      <c r="PTH36"/>
      <c r="PTI36"/>
      <c r="PTJ36"/>
      <c r="PTK36"/>
      <c r="PTL36"/>
      <c r="PTM36"/>
      <c r="PTN36"/>
      <c r="PTO36"/>
      <c r="PTP36"/>
      <c r="PTQ36"/>
      <c r="PTR36"/>
      <c r="PTS36"/>
      <c r="PTT36"/>
      <c r="PTU36"/>
      <c r="PTV36"/>
      <c r="PTW36"/>
      <c r="PTX36"/>
      <c r="PTY36"/>
      <c r="PTZ36"/>
      <c r="PUA36"/>
      <c r="PUB36"/>
      <c r="PUC36"/>
      <c r="PUD36"/>
      <c r="PUE36"/>
      <c r="PUF36"/>
      <c r="PUG36"/>
      <c r="PUH36"/>
      <c r="PUI36"/>
      <c r="PUJ36"/>
      <c r="PUK36"/>
      <c r="PUL36"/>
      <c r="PUM36"/>
      <c r="PUN36"/>
      <c r="PUO36"/>
      <c r="PUP36"/>
      <c r="PUQ36"/>
      <c r="PUR36"/>
      <c r="PUS36"/>
      <c r="PUT36"/>
      <c r="PUU36"/>
      <c r="PUV36"/>
      <c r="PUW36"/>
      <c r="PUX36"/>
      <c r="PUY36"/>
      <c r="PUZ36"/>
      <c r="PVA36"/>
      <c r="PVB36"/>
      <c r="PVC36"/>
      <c r="PVD36"/>
      <c r="PVE36"/>
      <c r="PVF36"/>
      <c r="PVG36"/>
      <c r="PVH36"/>
      <c r="PVI36"/>
      <c r="PVJ36"/>
      <c r="PVK36"/>
      <c r="PVL36"/>
      <c r="PVM36"/>
      <c r="PVN36"/>
      <c r="PVO36"/>
      <c r="PVP36"/>
      <c r="PVQ36"/>
      <c r="PVR36"/>
      <c r="PVS36"/>
      <c r="PVT36"/>
      <c r="PVU36"/>
      <c r="PVV36"/>
      <c r="PVW36"/>
      <c r="PVX36"/>
      <c r="PVY36"/>
      <c r="PVZ36"/>
      <c r="PWA36"/>
      <c r="PWB36"/>
      <c r="PWC36"/>
      <c r="PWD36"/>
      <c r="PWE36"/>
      <c r="PWF36"/>
      <c r="PWG36"/>
      <c r="PWH36"/>
      <c r="PWI36"/>
      <c r="PWJ36"/>
      <c r="PWK36"/>
      <c r="PWL36"/>
      <c r="PWM36"/>
      <c r="PWN36"/>
      <c r="PWO36"/>
      <c r="PWP36"/>
      <c r="PWQ36"/>
      <c r="PWR36"/>
      <c r="PWS36"/>
      <c r="PWT36"/>
      <c r="PWU36"/>
      <c r="PWV36"/>
      <c r="PWW36"/>
      <c r="PWX36"/>
      <c r="PWY36"/>
      <c r="PWZ36"/>
      <c r="PXA36"/>
      <c r="PXB36"/>
      <c r="PXC36"/>
      <c r="PXD36"/>
      <c r="PXE36"/>
      <c r="PXF36"/>
      <c r="PXG36"/>
      <c r="PXH36"/>
      <c r="PXI36"/>
      <c r="PXJ36"/>
      <c r="PXK36"/>
      <c r="PXL36"/>
      <c r="PXM36"/>
      <c r="PXN36"/>
      <c r="PXO36"/>
      <c r="PXP36"/>
      <c r="PXQ36"/>
      <c r="PXR36"/>
      <c r="PXS36"/>
      <c r="PXT36"/>
      <c r="PXU36"/>
      <c r="PXV36"/>
      <c r="PXW36"/>
      <c r="PXX36"/>
      <c r="PXY36"/>
      <c r="PXZ36"/>
      <c r="PYA36"/>
      <c r="PYB36"/>
      <c r="PYC36"/>
      <c r="PYD36"/>
      <c r="PYE36"/>
      <c r="PYF36"/>
      <c r="PYG36"/>
      <c r="PYH36"/>
      <c r="PYI36"/>
      <c r="PYJ36"/>
      <c r="PYK36"/>
      <c r="PYL36"/>
      <c r="PYM36"/>
      <c r="PYN36"/>
      <c r="PYO36"/>
      <c r="PYP36"/>
      <c r="PYQ36"/>
      <c r="PYR36"/>
      <c r="PYS36"/>
      <c r="PYT36"/>
      <c r="PYU36"/>
      <c r="PYV36"/>
      <c r="PYW36"/>
      <c r="PYX36"/>
      <c r="PYY36"/>
      <c r="PYZ36"/>
      <c r="PZA36"/>
      <c r="PZB36"/>
      <c r="PZC36"/>
      <c r="PZD36"/>
      <c r="PZE36"/>
      <c r="PZF36"/>
      <c r="PZG36"/>
      <c r="PZH36"/>
      <c r="PZI36"/>
      <c r="PZJ36"/>
      <c r="PZK36"/>
      <c r="PZL36"/>
      <c r="PZM36"/>
      <c r="PZN36"/>
      <c r="PZO36"/>
      <c r="PZP36"/>
      <c r="PZQ36"/>
      <c r="PZR36"/>
      <c r="PZS36"/>
      <c r="PZT36"/>
      <c r="PZU36"/>
      <c r="PZV36"/>
      <c r="PZW36"/>
      <c r="PZX36"/>
      <c r="PZY36"/>
      <c r="PZZ36"/>
      <c r="QAA36"/>
      <c r="QAB36"/>
      <c r="QAC36"/>
      <c r="QAD36"/>
      <c r="QAE36"/>
      <c r="QAF36"/>
      <c r="QAG36"/>
      <c r="QAH36"/>
      <c r="QAI36"/>
      <c r="QAJ36"/>
      <c r="QAK36"/>
      <c r="QAL36"/>
      <c r="QAM36"/>
      <c r="QAN36"/>
      <c r="QAO36"/>
      <c r="QAP36"/>
      <c r="QAQ36"/>
      <c r="QAR36"/>
      <c r="QAS36"/>
      <c r="QAT36"/>
      <c r="QAU36"/>
      <c r="QAV36"/>
      <c r="QAW36"/>
      <c r="QAX36"/>
      <c r="QAY36"/>
      <c r="QAZ36"/>
      <c r="QBA36"/>
      <c r="QBB36"/>
      <c r="QBC36"/>
      <c r="QBD36"/>
      <c r="QBE36"/>
      <c r="QBF36"/>
      <c r="QBG36"/>
      <c r="QBH36"/>
      <c r="QBI36"/>
      <c r="QBJ36"/>
      <c r="QBK36"/>
      <c r="QBL36"/>
      <c r="QBM36"/>
      <c r="QBN36"/>
      <c r="QBO36"/>
      <c r="QBP36"/>
      <c r="QBQ36"/>
      <c r="QBR36"/>
      <c r="QBS36"/>
      <c r="QBT36"/>
      <c r="QBU36"/>
      <c r="QBV36"/>
      <c r="QBW36"/>
      <c r="QBX36"/>
      <c r="QBY36"/>
      <c r="QBZ36"/>
      <c r="QCA36"/>
      <c r="QCB36"/>
      <c r="QCC36"/>
      <c r="QCD36"/>
      <c r="QCE36"/>
      <c r="QCF36"/>
      <c r="QCG36"/>
      <c r="QCH36"/>
      <c r="QCI36"/>
      <c r="QCJ36"/>
      <c r="QCK36"/>
      <c r="QCL36"/>
      <c r="QCM36"/>
      <c r="QCN36"/>
      <c r="QCO36"/>
      <c r="QCP36"/>
      <c r="QCQ36"/>
      <c r="QCR36"/>
      <c r="QCS36"/>
      <c r="QCT36"/>
      <c r="QCU36"/>
      <c r="QCV36"/>
      <c r="QCW36"/>
      <c r="QCX36"/>
      <c r="QCY36"/>
      <c r="QCZ36"/>
      <c r="QDA36"/>
      <c r="QDB36"/>
      <c r="QDC36"/>
      <c r="QDD36"/>
      <c r="QDE36"/>
      <c r="QDF36"/>
      <c r="QDG36"/>
      <c r="QDH36"/>
      <c r="QDI36"/>
      <c r="QDJ36"/>
      <c r="QDK36"/>
      <c r="QDL36"/>
      <c r="QDM36"/>
      <c r="QDN36"/>
      <c r="QDO36"/>
      <c r="QDP36"/>
      <c r="QDQ36"/>
      <c r="QDR36"/>
      <c r="QDS36"/>
      <c r="QDT36"/>
      <c r="QDU36"/>
      <c r="QDV36"/>
      <c r="QDW36"/>
      <c r="QDX36"/>
      <c r="QDY36"/>
      <c r="QDZ36"/>
      <c r="QEA36"/>
      <c r="QEB36"/>
      <c r="QEC36"/>
      <c r="QED36"/>
      <c r="QEE36"/>
      <c r="QEF36"/>
      <c r="QEG36"/>
      <c r="QEH36"/>
      <c r="QEI36"/>
      <c r="QEJ36"/>
      <c r="QEK36"/>
      <c r="QEL36"/>
      <c r="QEM36"/>
      <c r="QEN36"/>
      <c r="QEO36"/>
      <c r="QEP36"/>
      <c r="QEQ36"/>
      <c r="QER36"/>
      <c r="QES36"/>
      <c r="QET36"/>
      <c r="QEU36"/>
      <c r="QEV36"/>
      <c r="QEW36"/>
      <c r="QEX36"/>
      <c r="QEY36"/>
      <c r="QEZ36"/>
      <c r="QFA36"/>
      <c r="QFB36"/>
      <c r="QFC36"/>
      <c r="QFD36"/>
      <c r="QFE36"/>
      <c r="QFF36"/>
      <c r="QFG36"/>
      <c r="QFH36"/>
      <c r="QFI36"/>
      <c r="QFJ36"/>
      <c r="QFK36"/>
      <c r="QFL36"/>
      <c r="QFM36"/>
      <c r="QFN36"/>
      <c r="QFO36"/>
      <c r="QFP36"/>
      <c r="QFQ36"/>
      <c r="QFR36"/>
      <c r="QFS36"/>
      <c r="QFT36"/>
      <c r="QFU36"/>
      <c r="QFV36"/>
      <c r="QFW36"/>
      <c r="QFX36"/>
      <c r="QFY36"/>
      <c r="QFZ36"/>
      <c r="QGA36"/>
      <c r="QGB36"/>
      <c r="QGC36"/>
      <c r="QGD36"/>
      <c r="QGE36"/>
      <c r="QGF36"/>
      <c r="QGG36"/>
      <c r="QGH36"/>
      <c r="QGI36"/>
      <c r="QGJ36"/>
      <c r="QGK36"/>
      <c r="QGL36"/>
      <c r="QGM36"/>
      <c r="QGN36"/>
      <c r="QGO36"/>
      <c r="QGP36"/>
      <c r="QGQ36"/>
      <c r="QGR36"/>
      <c r="QGS36"/>
      <c r="QGT36"/>
      <c r="QGU36"/>
      <c r="QGV36"/>
      <c r="QGW36"/>
      <c r="QGX36"/>
      <c r="QGY36"/>
      <c r="QGZ36"/>
      <c r="QHA36"/>
      <c r="QHB36"/>
      <c r="QHC36"/>
      <c r="QHD36"/>
      <c r="QHE36"/>
      <c r="QHF36"/>
      <c r="QHG36"/>
      <c r="QHH36"/>
      <c r="QHI36"/>
      <c r="QHJ36"/>
      <c r="QHK36"/>
      <c r="QHL36"/>
      <c r="QHM36"/>
      <c r="QHN36"/>
      <c r="QHO36"/>
      <c r="QHP36"/>
      <c r="QHQ36"/>
      <c r="QHR36"/>
      <c r="QHS36"/>
      <c r="QHT36"/>
      <c r="QHU36"/>
      <c r="QHV36"/>
      <c r="QHW36"/>
      <c r="QHX36"/>
      <c r="QHY36"/>
      <c r="QHZ36"/>
      <c r="QIA36"/>
      <c r="QIB36"/>
      <c r="QIC36"/>
      <c r="QID36"/>
      <c r="QIE36"/>
      <c r="QIF36"/>
      <c r="QIG36"/>
      <c r="QIH36"/>
      <c r="QII36"/>
      <c r="QIJ36"/>
      <c r="QIK36"/>
      <c r="QIL36"/>
      <c r="QIM36"/>
      <c r="QIN36"/>
      <c r="QIO36"/>
      <c r="QIP36"/>
      <c r="QIQ36"/>
      <c r="QIR36"/>
      <c r="QIS36"/>
      <c r="QIT36"/>
      <c r="QIU36"/>
      <c r="QIV36"/>
      <c r="QIW36"/>
      <c r="QIX36"/>
      <c r="QIY36"/>
      <c r="QIZ36"/>
      <c r="QJA36"/>
      <c r="QJB36"/>
      <c r="QJC36"/>
      <c r="QJD36"/>
      <c r="QJE36"/>
      <c r="QJF36"/>
      <c r="QJG36"/>
      <c r="QJH36"/>
      <c r="QJI36"/>
      <c r="QJJ36"/>
      <c r="QJK36"/>
      <c r="QJL36"/>
      <c r="QJM36"/>
      <c r="QJN36"/>
      <c r="QJO36"/>
      <c r="QJP36"/>
      <c r="QJQ36"/>
      <c r="QJR36"/>
      <c r="QJS36"/>
      <c r="QJT36"/>
      <c r="QJU36"/>
      <c r="QJV36"/>
      <c r="QJW36"/>
      <c r="QJX36"/>
      <c r="QJY36"/>
      <c r="QJZ36"/>
      <c r="QKA36"/>
      <c r="QKB36"/>
      <c r="QKC36"/>
      <c r="QKD36"/>
      <c r="QKE36"/>
      <c r="QKF36"/>
      <c r="QKG36"/>
      <c r="QKH36"/>
      <c r="QKI36"/>
      <c r="QKJ36"/>
      <c r="QKK36"/>
      <c r="QKL36"/>
      <c r="QKM36"/>
      <c r="QKN36"/>
      <c r="QKO36"/>
      <c r="QKP36"/>
      <c r="QKQ36"/>
      <c r="QKR36"/>
      <c r="QKS36"/>
      <c r="QKT36"/>
      <c r="QKU36"/>
      <c r="QKV36"/>
      <c r="QKW36"/>
      <c r="QKX36"/>
      <c r="QKY36"/>
      <c r="QKZ36"/>
      <c r="QLA36"/>
      <c r="QLB36"/>
      <c r="QLC36"/>
      <c r="QLD36"/>
      <c r="QLE36"/>
      <c r="QLF36"/>
      <c r="QLG36"/>
      <c r="QLH36"/>
      <c r="QLI36"/>
      <c r="QLJ36"/>
      <c r="QLK36"/>
      <c r="QLL36"/>
      <c r="QLM36"/>
      <c r="QLN36"/>
      <c r="QLO36"/>
      <c r="QLP36"/>
      <c r="QLQ36"/>
      <c r="QLR36"/>
      <c r="QLS36"/>
      <c r="QLT36"/>
      <c r="QLU36"/>
      <c r="QLV36"/>
      <c r="QLW36"/>
      <c r="QLX36"/>
      <c r="QLY36"/>
      <c r="QLZ36"/>
      <c r="QMA36"/>
      <c r="QMB36"/>
      <c r="QMC36"/>
      <c r="QMD36"/>
      <c r="QME36"/>
      <c r="QMF36"/>
      <c r="QMG36"/>
      <c r="QMH36"/>
      <c r="QMI36"/>
      <c r="QMJ36"/>
      <c r="QMK36"/>
      <c r="QML36"/>
      <c r="QMM36"/>
      <c r="QMN36"/>
      <c r="QMO36"/>
      <c r="QMP36"/>
      <c r="QMQ36"/>
      <c r="QMR36"/>
      <c r="QMS36"/>
      <c r="QMT36"/>
      <c r="QMU36"/>
      <c r="QMV36"/>
      <c r="QMW36"/>
      <c r="QMX36"/>
      <c r="QMY36"/>
      <c r="QMZ36"/>
      <c r="QNA36"/>
      <c r="QNB36"/>
      <c r="QNC36"/>
      <c r="QND36"/>
      <c r="QNE36"/>
      <c r="QNF36"/>
      <c r="QNG36"/>
      <c r="QNH36"/>
      <c r="QNI36"/>
      <c r="QNJ36"/>
      <c r="QNK36"/>
      <c r="QNL36"/>
      <c r="QNM36"/>
      <c r="QNN36"/>
      <c r="QNO36"/>
      <c r="QNP36"/>
      <c r="QNQ36"/>
      <c r="QNR36"/>
      <c r="QNS36"/>
      <c r="QNT36"/>
      <c r="QNU36"/>
      <c r="QNV36"/>
      <c r="QNW36"/>
      <c r="QNX36"/>
      <c r="QNY36"/>
      <c r="QNZ36"/>
      <c r="QOA36"/>
      <c r="QOB36"/>
      <c r="QOC36"/>
      <c r="QOD36"/>
      <c r="QOE36"/>
      <c r="QOF36"/>
      <c r="QOG36"/>
      <c r="QOH36"/>
      <c r="QOI36"/>
      <c r="QOJ36"/>
      <c r="QOK36"/>
      <c r="QOL36"/>
      <c r="QOM36"/>
      <c r="QON36"/>
      <c r="QOO36"/>
      <c r="QOP36"/>
      <c r="QOQ36"/>
      <c r="QOR36"/>
      <c r="QOS36"/>
      <c r="QOT36"/>
      <c r="QOU36"/>
      <c r="QOV36"/>
      <c r="QOW36"/>
      <c r="QOX36"/>
      <c r="QOY36"/>
      <c r="QOZ36"/>
      <c r="QPA36"/>
      <c r="QPB36"/>
      <c r="QPC36"/>
      <c r="QPD36"/>
      <c r="QPE36"/>
      <c r="QPF36"/>
      <c r="QPG36"/>
      <c r="QPH36"/>
      <c r="QPI36"/>
      <c r="QPJ36"/>
      <c r="QPK36"/>
      <c r="QPL36"/>
      <c r="QPM36"/>
      <c r="QPN36"/>
      <c r="QPO36"/>
      <c r="QPP36"/>
      <c r="QPQ36"/>
      <c r="QPR36"/>
      <c r="QPS36"/>
      <c r="QPT36"/>
      <c r="QPU36"/>
      <c r="QPV36"/>
      <c r="QPW36"/>
      <c r="QPX36"/>
      <c r="QPY36"/>
      <c r="QPZ36"/>
      <c r="QQA36"/>
      <c r="QQB36"/>
      <c r="QQC36"/>
      <c r="QQD36"/>
      <c r="QQE36"/>
      <c r="QQF36"/>
      <c r="QQG36"/>
      <c r="QQH36"/>
      <c r="QQI36"/>
      <c r="QQJ36"/>
      <c r="QQK36"/>
      <c r="QQL36"/>
      <c r="QQM36"/>
      <c r="QQN36"/>
      <c r="QQO36"/>
      <c r="QQP36"/>
      <c r="QQQ36"/>
      <c r="QQR36"/>
      <c r="QQS36"/>
      <c r="QQT36"/>
      <c r="QQU36"/>
      <c r="QQV36"/>
      <c r="QQW36"/>
      <c r="QQX36"/>
      <c r="QQY36"/>
      <c r="QQZ36"/>
      <c r="QRA36"/>
      <c r="QRB36"/>
      <c r="QRC36"/>
      <c r="QRD36"/>
      <c r="QRE36"/>
      <c r="QRF36"/>
      <c r="QRG36"/>
      <c r="QRH36"/>
      <c r="QRI36"/>
      <c r="QRJ36"/>
      <c r="QRK36"/>
      <c r="QRL36"/>
      <c r="QRM36"/>
      <c r="QRN36"/>
      <c r="QRO36"/>
      <c r="QRP36"/>
      <c r="QRQ36"/>
      <c r="QRR36"/>
      <c r="QRS36"/>
      <c r="QRT36"/>
      <c r="QRU36"/>
      <c r="QRV36"/>
      <c r="QRW36"/>
      <c r="QRX36"/>
      <c r="QRY36"/>
      <c r="QRZ36"/>
      <c r="QSA36"/>
      <c r="QSB36"/>
      <c r="QSC36"/>
      <c r="QSD36"/>
      <c r="QSE36"/>
      <c r="QSF36"/>
      <c r="QSG36"/>
      <c r="QSH36"/>
      <c r="QSI36"/>
      <c r="QSJ36"/>
      <c r="QSK36"/>
      <c r="QSL36"/>
      <c r="QSM36"/>
      <c r="QSN36"/>
      <c r="QSO36"/>
      <c r="QSP36"/>
      <c r="QSQ36"/>
      <c r="QSR36"/>
      <c r="QSS36"/>
      <c r="QST36"/>
      <c r="QSU36"/>
      <c r="QSV36"/>
      <c r="QSW36"/>
      <c r="QSX36"/>
      <c r="QSY36"/>
      <c r="QSZ36"/>
      <c r="QTA36"/>
      <c r="QTB36"/>
      <c r="QTC36"/>
      <c r="QTD36"/>
      <c r="QTE36"/>
      <c r="QTF36"/>
      <c r="QTG36"/>
      <c r="QTH36"/>
      <c r="QTI36"/>
      <c r="QTJ36"/>
      <c r="QTK36"/>
      <c r="QTL36"/>
      <c r="QTM36"/>
      <c r="QTN36"/>
      <c r="QTO36"/>
      <c r="QTP36"/>
      <c r="QTQ36"/>
      <c r="QTR36"/>
      <c r="QTS36"/>
      <c r="QTT36"/>
      <c r="QTU36"/>
      <c r="QTV36"/>
      <c r="QTW36"/>
      <c r="QTX36"/>
      <c r="QTY36"/>
      <c r="QTZ36"/>
      <c r="QUA36"/>
      <c r="QUB36"/>
      <c r="QUC36"/>
      <c r="QUD36"/>
      <c r="QUE36"/>
      <c r="QUF36"/>
      <c r="QUG36"/>
      <c r="QUH36"/>
      <c r="QUI36"/>
      <c r="QUJ36"/>
      <c r="QUK36"/>
      <c r="QUL36"/>
      <c r="QUM36"/>
      <c r="QUN36"/>
      <c r="QUO36"/>
      <c r="QUP36"/>
      <c r="QUQ36"/>
      <c r="QUR36"/>
      <c r="QUS36"/>
      <c r="QUT36"/>
      <c r="QUU36"/>
      <c r="QUV36"/>
      <c r="QUW36"/>
      <c r="QUX36"/>
      <c r="QUY36"/>
      <c r="QUZ36"/>
      <c r="QVA36"/>
      <c r="QVB36"/>
      <c r="QVC36"/>
      <c r="QVD36"/>
      <c r="QVE36"/>
      <c r="QVF36"/>
      <c r="QVG36"/>
      <c r="QVH36"/>
      <c r="QVI36"/>
      <c r="QVJ36"/>
      <c r="QVK36"/>
      <c r="QVL36"/>
      <c r="QVM36"/>
      <c r="QVN36"/>
      <c r="QVO36"/>
      <c r="QVP36"/>
      <c r="QVQ36"/>
      <c r="QVR36"/>
      <c r="QVS36"/>
      <c r="QVT36"/>
      <c r="QVU36"/>
      <c r="QVV36"/>
      <c r="QVW36"/>
      <c r="QVX36"/>
      <c r="QVY36"/>
      <c r="QVZ36"/>
      <c r="QWA36"/>
      <c r="QWB36"/>
      <c r="QWC36"/>
      <c r="QWD36"/>
      <c r="QWE36"/>
      <c r="QWF36"/>
      <c r="QWG36"/>
      <c r="QWH36"/>
      <c r="QWI36"/>
      <c r="QWJ36"/>
      <c r="QWK36"/>
      <c r="QWL36"/>
      <c r="QWM36"/>
      <c r="QWN36"/>
      <c r="QWO36"/>
      <c r="QWP36"/>
      <c r="QWQ36"/>
      <c r="QWR36"/>
      <c r="QWS36"/>
      <c r="QWT36"/>
      <c r="QWU36"/>
      <c r="QWV36"/>
      <c r="QWW36"/>
      <c r="QWX36"/>
      <c r="QWY36"/>
      <c r="QWZ36"/>
      <c r="QXA36"/>
      <c r="QXB36"/>
      <c r="QXC36"/>
      <c r="QXD36"/>
      <c r="QXE36"/>
      <c r="QXF36"/>
      <c r="QXG36"/>
      <c r="QXH36"/>
      <c r="QXI36"/>
      <c r="QXJ36"/>
      <c r="QXK36"/>
      <c r="QXL36"/>
      <c r="QXM36"/>
      <c r="QXN36"/>
      <c r="QXO36"/>
      <c r="QXP36"/>
      <c r="QXQ36"/>
      <c r="QXR36"/>
      <c r="QXS36"/>
      <c r="QXT36"/>
      <c r="QXU36"/>
      <c r="QXV36"/>
      <c r="QXW36"/>
      <c r="QXX36"/>
      <c r="QXY36"/>
      <c r="QXZ36"/>
      <c r="QYA36"/>
      <c r="QYB36"/>
      <c r="QYC36"/>
      <c r="QYD36"/>
      <c r="QYE36"/>
      <c r="QYF36"/>
      <c r="QYG36"/>
      <c r="QYH36"/>
      <c r="QYI36"/>
      <c r="QYJ36"/>
      <c r="QYK36"/>
      <c r="QYL36"/>
      <c r="QYM36"/>
      <c r="QYN36"/>
      <c r="QYO36"/>
      <c r="QYP36"/>
      <c r="QYQ36"/>
      <c r="QYR36"/>
      <c r="QYS36"/>
      <c r="QYT36"/>
      <c r="QYU36"/>
      <c r="QYV36"/>
      <c r="QYW36"/>
      <c r="QYX36"/>
      <c r="QYY36"/>
      <c r="QYZ36"/>
      <c r="QZA36"/>
      <c r="QZB36"/>
      <c r="QZC36"/>
      <c r="QZD36"/>
      <c r="QZE36"/>
      <c r="QZF36"/>
      <c r="QZG36"/>
      <c r="QZH36"/>
      <c r="QZI36"/>
      <c r="QZJ36"/>
      <c r="QZK36"/>
      <c r="QZL36"/>
      <c r="QZM36"/>
      <c r="QZN36"/>
      <c r="QZO36"/>
      <c r="QZP36"/>
      <c r="QZQ36"/>
      <c r="QZR36"/>
      <c r="QZS36"/>
      <c r="QZT36"/>
      <c r="QZU36"/>
      <c r="QZV36"/>
      <c r="QZW36"/>
      <c r="QZX36"/>
      <c r="QZY36"/>
      <c r="QZZ36"/>
      <c r="RAA36"/>
      <c r="RAB36"/>
      <c r="RAC36"/>
      <c r="RAD36"/>
      <c r="RAE36"/>
      <c r="RAF36"/>
      <c r="RAG36"/>
      <c r="RAH36"/>
      <c r="RAI36"/>
      <c r="RAJ36"/>
      <c r="RAK36"/>
      <c r="RAL36"/>
      <c r="RAM36"/>
      <c r="RAN36"/>
      <c r="RAO36"/>
      <c r="RAP36"/>
      <c r="RAQ36"/>
      <c r="RAR36"/>
      <c r="RAS36"/>
      <c r="RAT36"/>
      <c r="RAU36"/>
      <c r="RAV36"/>
      <c r="RAW36"/>
      <c r="RAX36"/>
      <c r="RAY36"/>
      <c r="RAZ36"/>
      <c r="RBA36"/>
      <c r="RBB36"/>
      <c r="RBC36"/>
      <c r="RBD36"/>
      <c r="RBE36"/>
      <c r="RBF36"/>
      <c r="RBG36"/>
      <c r="RBH36"/>
      <c r="RBI36"/>
      <c r="RBJ36"/>
      <c r="RBK36"/>
      <c r="RBL36"/>
      <c r="RBM36"/>
      <c r="RBN36"/>
      <c r="RBO36"/>
      <c r="RBP36"/>
      <c r="RBQ36"/>
      <c r="RBR36"/>
      <c r="RBS36"/>
      <c r="RBT36"/>
      <c r="RBU36"/>
      <c r="RBV36"/>
      <c r="RBW36"/>
      <c r="RBX36"/>
      <c r="RBY36"/>
      <c r="RBZ36"/>
      <c r="RCA36"/>
      <c r="RCB36"/>
      <c r="RCC36"/>
      <c r="RCD36"/>
      <c r="RCE36"/>
      <c r="RCF36"/>
      <c r="RCG36"/>
      <c r="RCH36"/>
      <c r="RCI36"/>
      <c r="RCJ36"/>
      <c r="RCK36"/>
      <c r="RCL36"/>
      <c r="RCM36"/>
      <c r="RCN36"/>
      <c r="RCO36"/>
      <c r="RCP36"/>
      <c r="RCQ36"/>
      <c r="RCR36"/>
      <c r="RCS36"/>
      <c r="RCT36"/>
      <c r="RCU36"/>
      <c r="RCV36"/>
      <c r="RCW36"/>
      <c r="RCX36"/>
      <c r="RCY36"/>
      <c r="RCZ36"/>
      <c r="RDA36"/>
      <c r="RDB36"/>
      <c r="RDC36"/>
      <c r="RDD36"/>
      <c r="RDE36"/>
      <c r="RDF36"/>
      <c r="RDG36"/>
      <c r="RDH36"/>
      <c r="RDI36"/>
      <c r="RDJ36"/>
      <c r="RDK36"/>
      <c r="RDL36"/>
      <c r="RDM36"/>
      <c r="RDN36"/>
      <c r="RDO36"/>
      <c r="RDP36"/>
      <c r="RDQ36"/>
      <c r="RDR36"/>
      <c r="RDS36"/>
      <c r="RDT36"/>
      <c r="RDU36"/>
      <c r="RDV36"/>
      <c r="RDW36"/>
      <c r="RDX36"/>
      <c r="RDY36"/>
      <c r="RDZ36"/>
      <c r="REA36"/>
      <c r="REB36"/>
      <c r="REC36"/>
      <c r="RED36"/>
      <c r="REE36"/>
      <c r="REF36"/>
      <c r="REG36"/>
      <c r="REH36"/>
      <c r="REI36"/>
      <c r="REJ36"/>
      <c r="REK36"/>
      <c r="REL36"/>
      <c r="REM36"/>
      <c r="REN36"/>
      <c r="REO36"/>
      <c r="REP36"/>
      <c r="REQ36"/>
      <c r="RER36"/>
      <c r="RES36"/>
      <c r="RET36"/>
      <c r="REU36"/>
      <c r="REV36"/>
      <c r="REW36"/>
      <c r="REX36"/>
      <c r="REY36"/>
      <c r="REZ36"/>
      <c r="RFA36"/>
      <c r="RFB36"/>
      <c r="RFC36"/>
      <c r="RFD36"/>
      <c r="RFE36"/>
      <c r="RFF36"/>
      <c r="RFG36"/>
      <c r="RFH36"/>
      <c r="RFI36"/>
      <c r="RFJ36"/>
      <c r="RFK36"/>
      <c r="RFL36"/>
      <c r="RFM36"/>
      <c r="RFN36"/>
      <c r="RFO36"/>
      <c r="RFP36"/>
      <c r="RFQ36"/>
      <c r="RFR36"/>
      <c r="RFS36"/>
      <c r="RFT36"/>
      <c r="RFU36"/>
      <c r="RFV36"/>
      <c r="RFW36"/>
      <c r="RFX36"/>
      <c r="RFY36"/>
      <c r="RFZ36"/>
      <c r="RGA36"/>
      <c r="RGB36"/>
      <c r="RGC36"/>
      <c r="RGD36"/>
      <c r="RGE36"/>
      <c r="RGF36"/>
      <c r="RGG36"/>
      <c r="RGH36"/>
      <c r="RGI36"/>
      <c r="RGJ36"/>
      <c r="RGK36"/>
      <c r="RGL36"/>
      <c r="RGM36"/>
      <c r="RGN36"/>
      <c r="RGO36"/>
      <c r="RGP36"/>
      <c r="RGQ36"/>
      <c r="RGR36"/>
      <c r="RGS36"/>
      <c r="RGT36"/>
      <c r="RGU36"/>
      <c r="RGV36"/>
      <c r="RGW36"/>
      <c r="RGX36"/>
      <c r="RGY36"/>
      <c r="RGZ36"/>
      <c r="RHA36"/>
      <c r="RHB36"/>
      <c r="RHC36"/>
      <c r="RHD36"/>
      <c r="RHE36"/>
      <c r="RHF36"/>
      <c r="RHG36"/>
      <c r="RHH36"/>
      <c r="RHI36"/>
      <c r="RHJ36"/>
      <c r="RHK36"/>
      <c r="RHL36"/>
      <c r="RHM36"/>
      <c r="RHN36"/>
      <c r="RHO36"/>
      <c r="RHP36"/>
      <c r="RHQ36"/>
      <c r="RHR36"/>
      <c r="RHS36"/>
      <c r="RHT36"/>
      <c r="RHU36"/>
      <c r="RHV36"/>
      <c r="RHW36"/>
      <c r="RHX36"/>
      <c r="RHY36"/>
      <c r="RHZ36"/>
      <c r="RIA36"/>
      <c r="RIB36"/>
      <c r="RIC36"/>
      <c r="RID36"/>
      <c r="RIE36"/>
      <c r="RIF36"/>
      <c r="RIG36"/>
      <c r="RIH36"/>
      <c r="RII36"/>
      <c r="RIJ36"/>
      <c r="RIK36"/>
      <c r="RIL36"/>
      <c r="RIM36"/>
      <c r="RIN36"/>
      <c r="RIO36"/>
      <c r="RIP36"/>
      <c r="RIQ36"/>
      <c r="RIR36"/>
      <c r="RIS36"/>
      <c r="RIT36"/>
      <c r="RIU36"/>
      <c r="RIV36"/>
      <c r="RIW36"/>
      <c r="RIX36"/>
      <c r="RIY36"/>
      <c r="RIZ36"/>
      <c r="RJA36"/>
      <c r="RJB36"/>
      <c r="RJC36"/>
      <c r="RJD36"/>
      <c r="RJE36"/>
      <c r="RJF36"/>
      <c r="RJG36"/>
      <c r="RJH36"/>
      <c r="RJI36"/>
      <c r="RJJ36"/>
      <c r="RJK36"/>
      <c r="RJL36"/>
      <c r="RJM36"/>
      <c r="RJN36"/>
      <c r="RJO36"/>
      <c r="RJP36"/>
      <c r="RJQ36"/>
      <c r="RJR36"/>
      <c r="RJS36"/>
      <c r="RJT36"/>
      <c r="RJU36"/>
      <c r="RJV36"/>
      <c r="RJW36"/>
      <c r="RJX36"/>
      <c r="RJY36"/>
      <c r="RJZ36"/>
      <c r="RKA36"/>
      <c r="RKB36"/>
      <c r="RKC36"/>
      <c r="RKD36"/>
      <c r="RKE36"/>
      <c r="RKF36"/>
      <c r="RKG36"/>
      <c r="RKH36"/>
      <c r="RKI36"/>
      <c r="RKJ36"/>
      <c r="RKK36"/>
      <c r="RKL36"/>
      <c r="RKM36"/>
      <c r="RKN36"/>
      <c r="RKO36"/>
      <c r="RKP36"/>
      <c r="RKQ36"/>
      <c r="RKR36"/>
      <c r="RKS36"/>
      <c r="RKT36"/>
      <c r="RKU36"/>
      <c r="RKV36"/>
      <c r="RKW36"/>
      <c r="RKX36"/>
      <c r="RKY36"/>
      <c r="RKZ36"/>
      <c r="RLA36"/>
      <c r="RLB36"/>
      <c r="RLC36"/>
      <c r="RLD36"/>
      <c r="RLE36"/>
      <c r="RLF36"/>
      <c r="RLG36"/>
      <c r="RLH36"/>
      <c r="RLI36"/>
      <c r="RLJ36"/>
      <c r="RLK36"/>
      <c r="RLL36"/>
      <c r="RLM36"/>
      <c r="RLN36"/>
      <c r="RLO36"/>
      <c r="RLP36"/>
      <c r="RLQ36"/>
      <c r="RLR36"/>
      <c r="RLS36"/>
      <c r="RLT36"/>
      <c r="RLU36"/>
      <c r="RLV36"/>
      <c r="RLW36"/>
      <c r="RLX36"/>
      <c r="RLY36"/>
      <c r="RLZ36"/>
      <c r="RMA36"/>
      <c r="RMB36"/>
      <c r="RMC36"/>
      <c r="RMD36"/>
      <c r="RME36"/>
      <c r="RMF36"/>
      <c r="RMG36"/>
      <c r="RMH36"/>
      <c r="RMI36"/>
      <c r="RMJ36"/>
      <c r="RMK36"/>
      <c r="RML36"/>
      <c r="RMM36"/>
      <c r="RMN36"/>
      <c r="RMO36"/>
      <c r="RMP36"/>
      <c r="RMQ36"/>
      <c r="RMR36"/>
      <c r="RMS36"/>
      <c r="RMT36"/>
      <c r="RMU36"/>
      <c r="RMV36"/>
      <c r="RMW36"/>
      <c r="RMX36"/>
      <c r="RMY36"/>
      <c r="RMZ36"/>
      <c r="RNA36"/>
      <c r="RNB36"/>
      <c r="RNC36"/>
      <c r="RND36"/>
      <c r="RNE36"/>
      <c r="RNF36"/>
      <c r="RNG36"/>
      <c r="RNH36"/>
      <c r="RNI36"/>
      <c r="RNJ36"/>
      <c r="RNK36"/>
      <c r="RNL36"/>
      <c r="RNM36"/>
      <c r="RNN36"/>
      <c r="RNO36"/>
      <c r="RNP36"/>
      <c r="RNQ36"/>
      <c r="RNR36"/>
      <c r="RNS36"/>
      <c r="RNT36"/>
      <c r="RNU36"/>
      <c r="RNV36"/>
      <c r="RNW36"/>
      <c r="RNX36"/>
      <c r="RNY36"/>
      <c r="RNZ36"/>
      <c r="ROA36"/>
      <c r="ROB36"/>
      <c r="ROC36"/>
      <c r="ROD36"/>
      <c r="ROE36"/>
      <c r="ROF36"/>
      <c r="ROG36"/>
      <c r="ROH36"/>
      <c r="ROI36"/>
      <c r="ROJ36"/>
      <c r="ROK36"/>
      <c r="ROL36"/>
      <c r="ROM36"/>
      <c r="RON36"/>
      <c r="ROO36"/>
      <c r="ROP36"/>
      <c r="ROQ36"/>
      <c r="ROR36"/>
      <c r="ROS36"/>
      <c r="ROT36"/>
      <c r="ROU36"/>
      <c r="ROV36"/>
      <c r="ROW36"/>
      <c r="ROX36"/>
      <c r="ROY36"/>
      <c r="ROZ36"/>
      <c r="RPA36"/>
      <c r="RPB36"/>
      <c r="RPC36"/>
      <c r="RPD36"/>
      <c r="RPE36"/>
      <c r="RPF36"/>
      <c r="RPG36"/>
      <c r="RPH36"/>
      <c r="RPI36"/>
      <c r="RPJ36"/>
      <c r="RPK36"/>
      <c r="RPL36"/>
      <c r="RPM36"/>
      <c r="RPN36"/>
      <c r="RPO36"/>
      <c r="RPP36"/>
      <c r="RPQ36"/>
      <c r="RPR36"/>
      <c r="RPS36"/>
      <c r="RPT36"/>
      <c r="RPU36"/>
      <c r="RPV36"/>
      <c r="RPW36"/>
      <c r="RPX36"/>
      <c r="RPY36"/>
      <c r="RPZ36"/>
      <c r="RQA36"/>
      <c r="RQB36"/>
      <c r="RQC36"/>
      <c r="RQD36"/>
      <c r="RQE36"/>
      <c r="RQF36"/>
      <c r="RQG36"/>
      <c r="RQH36"/>
      <c r="RQI36"/>
      <c r="RQJ36"/>
      <c r="RQK36"/>
      <c r="RQL36"/>
      <c r="RQM36"/>
      <c r="RQN36"/>
      <c r="RQO36"/>
      <c r="RQP36"/>
      <c r="RQQ36"/>
      <c r="RQR36"/>
      <c r="RQS36"/>
      <c r="RQT36"/>
      <c r="RQU36"/>
      <c r="RQV36"/>
      <c r="RQW36"/>
      <c r="RQX36"/>
      <c r="RQY36"/>
      <c r="RQZ36"/>
      <c r="RRA36"/>
      <c r="RRB36"/>
      <c r="RRC36"/>
      <c r="RRD36"/>
      <c r="RRE36"/>
      <c r="RRF36"/>
      <c r="RRG36"/>
      <c r="RRH36"/>
      <c r="RRI36"/>
      <c r="RRJ36"/>
      <c r="RRK36"/>
      <c r="RRL36"/>
      <c r="RRM36"/>
      <c r="RRN36"/>
      <c r="RRO36"/>
      <c r="RRP36"/>
      <c r="RRQ36"/>
      <c r="RRR36"/>
      <c r="RRS36"/>
      <c r="RRT36"/>
      <c r="RRU36"/>
      <c r="RRV36"/>
      <c r="RRW36"/>
      <c r="RRX36"/>
      <c r="RRY36"/>
      <c r="RRZ36"/>
      <c r="RSA36"/>
      <c r="RSB36"/>
      <c r="RSC36"/>
      <c r="RSD36"/>
      <c r="RSE36"/>
      <c r="RSF36"/>
      <c r="RSG36"/>
      <c r="RSH36"/>
      <c r="RSI36"/>
      <c r="RSJ36"/>
      <c r="RSK36"/>
      <c r="RSL36"/>
      <c r="RSM36"/>
      <c r="RSN36"/>
      <c r="RSO36"/>
      <c r="RSP36"/>
      <c r="RSQ36"/>
      <c r="RSR36"/>
      <c r="RSS36"/>
      <c r="RST36"/>
      <c r="RSU36"/>
      <c r="RSV36"/>
      <c r="RSW36"/>
      <c r="RSX36"/>
      <c r="RSY36"/>
      <c r="RSZ36"/>
      <c r="RTA36"/>
      <c r="RTB36"/>
      <c r="RTC36"/>
      <c r="RTD36"/>
      <c r="RTE36"/>
      <c r="RTF36"/>
      <c r="RTG36"/>
      <c r="RTH36"/>
      <c r="RTI36"/>
      <c r="RTJ36"/>
      <c r="RTK36"/>
      <c r="RTL36"/>
      <c r="RTM36"/>
      <c r="RTN36"/>
      <c r="RTO36"/>
      <c r="RTP36"/>
      <c r="RTQ36"/>
      <c r="RTR36"/>
      <c r="RTS36"/>
      <c r="RTT36"/>
      <c r="RTU36"/>
      <c r="RTV36"/>
      <c r="RTW36"/>
      <c r="RTX36"/>
      <c r="RTY36"/>
      <c r="RTZ36"/>
      <c r="RUA36"/>
      <c r="RUB36"/>
      <c r="RUC36"/>
      <c r="RUD36"/>
      <c r="RUE36"/>
      <c r="RUF36"/>
      <c r="RUG36"/>
      <c r="RUH36"/>
      <c r="RUI36"/>
      <c r="RUJ36"/>
      <c r="RUK36"/>
      <c r="RUL36"/>
      <c r="RUM36"/>
      <c r="RUN36"/>
      <c r="RUO36"/>
      <c r="RUP36"/>
      <c r="RUQ36"/>
      <c r="RUR36"/>
      <c r="RUS36"/>
      <c r="RUT36"/>
      <c r="RUU36"/>
      <c r="RUV36"/>
      <c r="RUW36"/>
      <c r="RUX36"/>
      <c r="RUY36"/>
      <c r="RUZ36"/>
      <c r="RVA36"/>
      <c r="RVB36"/>
      <c r="RVC36"/>
      <c r="RVD36"/>
      <c r="RVE36"/>
      <c r="RVF36"/>
      <c r="RVG36"/>
      <c r="RVH36"/>
      <c r="RVI36"/>
      <c r="RVJ36"/>
      <c r="RVK36"/>
      <c r="RVL36"/>
      <c r="RVM36"/>
      <c r="RVN36"/>
      <c r="RVO36"/>
      <c r="RVP36"/>
      <c r="RVQ36"/>
      <c r="RVR36"/>
      <c r="RVS36"/>
      <c r="RVT36"/>
      <c r="RVU36"/>
      <c r="RVV36"/>
      <c r="RVW36"/>
      <c r="RVX36"/>
      <c r="RVY36"/>
      <c r="RVZ36"/>
      <c r="RWA36"/>
      <c r="RWB36"/>
      <c r="RWC36"/>
      <c r="RWD36"/>
      <c r="RWE36"/>
      <c r="RWF36"/>
      <c r="RWG36"/>
      <c r="RWH36"/>
      <c r="RWI36"/>
      <c r="RWJ36"/>
      <c r="RWK36"/>
      <c r="RWL36"/>
      <c r="RWM36"/>
      <c r="RWN36"/>
      <c r="RWO36"/>
      <c r="RWP36"/>
      <c r="RWQ36"/>
      <c r="RWR36"/>
      <c r="RWS36"/>
      <c r="RWT36"/>
      <c r="RWU36"/>
      <c r="RWV36"/>
      <c r="RWW36"/>
      <c r="RWX36"/>
      <c r="RWY36"/>
      <c r="RWZ36"/>
      <c r="RXA36"/>
      <c r="RXB36"/>
      <c r="RXC36"/>
      <c r="RXD36"/>
      <c r="RXE36"/>
      <c r="RXF36"/>
      <c r="RXG36"/>
      <c r="RXH36"/>
      <c r="RXI36"/>
      <c r="RXJ36"/>
      <c r="RXK36"/>
      <c r="RXL36"/>
      <c r="RXM36"/>
      <c r="RXN36"/>
      <c r="RXO36"/>
      <c r="RXP36"/>
      <c r="RXQ36"/>
      <c r="RXR36"/>
      <c r="RXS36"/>
      <c r="RXT36"/>
      <c r="RXU36"/>
      <c r="RXV36"/>
      <c r="RXW36"/>
      <c r="RXX36"/>
      <c r="RXY36"/>
      <c r="RXZ36"/>
      <c r="RYA36"/>
      <c r="RYB36"/>
      <c r="RYC36"/>
      <c r="RYD36"/>
      <c r="RYE36"/>
      <c r="RYF36"/>
      <c r="RYG36"/>
      <c r="RYH36"/>
      <c r="RYI36"/>
      <c r="RYJ36"/>
      <c r="RYK36"/>
      <c r="RYL36"/>
      <c r="RYM36"/>
      <c r="RYN36"/>
      <c r="RYO36"/>
      <c r="RYP36"/>
      <c r="RYQ36"/>
      <c r="RYR36"/>
      <c r="RYS36"/>
      <c r="RYT36"/>
      <c r="RYU36"/>
      <c r="RYV36"/>
      <c r="RYW36"/>
      <c r="RYX36"/>
      <c r="RYY36"/>
      <c r="RYZ36"/>
      <c r="RZA36"/>
      <c r="RZB36"/>
      <c r="RZC36"/>
      <c r="RZD36"/>
      <c r="RZE36"/>
      <c r="RZF36"/>
      <c r="RZG36"/>
      <c r="RZH36"/>
      <c r="RZI36"/>
      <c r="RZJ36"/>
      <c r="RZK36"/>
      <c r="RZL36"/>
      <c r="RZM36"/>
      <c r="RZN36"/>
      <c r="RZO36"/>
      <c r="RZP36"/>
      <c r="RZQ36"/>
      <c r="RZR36"/>
      <c r="RZS36"/>
      <c r="RZT36"/>
      <c r="RZU36"/>
      <c r="RZV36"/>
      <c r="RZW36"/>
      <c r="RZX36"/>
      <c r="RZY36"/>
      <c r="RZZ36"/>
      <c r="SAA36"/>
      <c r="SAB36"/>
      <c r="SAC36"/>
      <c r="SAD36"/>
      <c r="SAE36"/>
      <c r="SAF36"/>
      <c r="SAG36"/>
      <c r="SAH36"/>
      <c r="SAI36"/>
      <c r="SAJ36"/>
      <c r="SAK36"/>
      <c r="SAL36"/>
      <c r="SAM36"/>
      <c r="SAN36"/>
      <c r="SAO36"/>
      <c r="SAP36"/>
      <c r="SAQ36"/>
      <c r="SAR36"/>
      <c r="SAS36"/>
      <c r="SAT36"/>
      <c r="SAU36"/>
      <c r="SAV36"/>
      <c r="SAW36"/>
      <c r="SAX36"/>
      <c r="SAY36"/>
      <c r="SAZ36"/>
      <c r="SBA36"/>
      <c r="SBB36"/>
      <c r="SBC36"/>
      <c r="SBD36"/>
      <c r="SBE36"/>
      <c r="SBF36"/>
      <c r="SBG36"/>
      <c r="SBH36"/>
      <c r="SBI36"/>
      <c r="SBJ36"/>
      <c r="SBK36"/>
      <c r="SBL36"/>
      <c r="SBM36"/>
      <c r="SBN36"/>
      <c r="SBO36"/>
      <c r="SBP36"/>
      <c r="SBQ36"/>
      <c r="SBR36"/>
      <c r="SBS36"/>
      <c r="SBT36"/>
      <c r="SBU36"/>
      <c r="SBV36"/>
      <c r="SBW36"/>
      <c r="SBX36"/>
      <c r="SBY36"/>
      <c r="SBZ36"/>
      <c r="SCA36"/>
      <c r="SCB36"/>
      <c r="SCC36"/>
      <c r="SCD36"/>
      <c r="SCE36"/>
      <c r="SCF36"/>
      <c r="SCG36"/>
      <c r="SCH36"/>
      <c r="SCI36"/>
      <c r="SCJ36"/>
      <c r="SCK36"/>
      <c r="SCL36"/>
      <c r="SCM36"/>
      <c r="SCN36"/>
      <c r="SCO36"/>
      <c r="SCP36"/>
      <c r="SCQ36"/>
      <c r="SCR36"/>
      <c r="SCS36"/>
      <c r="SCT36"/>
      <c r="SCU36"/>
      <c r="SCV36"/>
      <c r="SCW36"/>
      <c r="SCX36"/>
      <c r="SCY36"/>
      <c r="SCZ36"/>
      <c r="SDA36"/>
      <c r="SDB36"/>
      <c r="SDC36"/>
      <c r="SDD36"/>
      <c r="SDE36"/>
      <c r="SDF36"/>
      <c r="SDG36"/>
      <c r="SDH36"/>
      <c r="SDI36"/>
      <c r="SDJ36"/>
      <c r="SDK36"/>
      <c r="SDL36"/>
      <c r="SDM36"/>
      <c r="SDN36"/>
      <c r="SDO36"/>
      <c r="SDP36"/>
      <c r="SDQ36"/>
      <c r="SDR36"/>
      <c r="SDS36"/>
      <c r="SDT36"/>
      <c r="SDU36"/>
      <c r="SDV36"/>
      <c r="SDW36"/>
      <c r="SDX36"/>
      <c r="SDY36"/>
      <c r="SDZ36"/>
      <c r="SEA36"/>
      <c r="SEB36"/>
      <c r="SEC36"/>
      <c r="SED36"/>
      <c r="SEE36"/>
      <c r="SEF36"/>
      <c r="SEG36"/>
      <c r="SEH36"/>
      <c r="SEI36"/>
      <c r="SEJ36"/>
      <c r="SEK36"/>
      <c r="SEL36"/>
      <c r="SEM36"/>
      <c r="SEN36"/>
      <c r="SEO36"/>
      <c r="SEP36"/>
      <c r="SEQ36"/>
      <c r="SER36"/>
      <c r="SES36"/>
      <c r="SET36"/>
      <c r="SEU36"/>
      <c r="SEV36"/>
      <c r="SEW36"/>
      <c r="SEX36"/>
      <c r="SEY36"/>
      <c r="SEZ36"/>
      <c r="SFA36"/>
      <c r="SFB36"/>
      <c r="SFC36"/>
      <c r="SFD36"/>
      <c r="SFE36"/>
      <c r="SFF36"/>
      <c r="SFG36"/>
      <c r="SFH36"/>
      <c r="SFI36"/>
      <c r="SFJ36"/>
      <c r="SFK36"/>
      <c r="SFL36"/>
      <c r="SFM36"/>
      <c r="SFN36"/>
      <c r="SFO36"/>
      <c r="SFP36"/>
      <c r="SFQ36"/>
      <c r="SFR36"/>
      <c r="SFS36"/>
      <c r="SFT36"/>
      <c r="SFU36"/>
      <c r="SFV36"/>
      <c r="SFW36"/>
      <c r="SFX36"/>
      <c r="SFY36"/>
      <c r="SFZ36"/>
      <c r="SGA36"/>
      <c r="SGB36"/>
      <c r="SGC36"/>
      <c r="SGD36"/>
      <c r="SGE36"/>
      <c r="SGF36"/>
      <c r="SGG36"/>
      <c r="SGH36"/>
      <c r="SGI36"/>
      <c r="SGJ36"/>
      <c r="SGK36"/>
      <c r="SGL36"/>
      <c r="SGM36"/>
      <c r="SGN36"/>
      <c r="SGO36"/>
      <c r="SGP36"/>
      <c r="SGQ36"/>
      <c r="SGR36"/>
      <c r="SGS36"/>
      <c r="SGT36"/>
      <c r="SGU36"/>
      <c r="SGV36"/>
      <c r="SGW36"/>
      <c r="SGX36"/>
      <c r="SGY36"/>
      <c r="SGZ36"/>
      <c r="SHA36"/>
      <c r="SHB36"/>
      <c r="SHC36"/>
      <c r="SHD36"/>
      <c r="SHE36"/>
      <c r="SHF36"/>
      <c r="SHG36"/>
      <c r="SHH36"/>
      <c r="SHI36"/>
      <c r="SHJ36"/>
      <c r="SHK36"/>
      <c r="SHL36"/>
      <c r="SHM36"/>
      <c r="SHN36"/>
      <c r="SHO36"/>
      <c r="SHP36"/>
      <c r="SHQ36"/>
      <c r="SHR36"/>
      <c r="SHS36"/>
      <c r="SHT36"/>
      <c r="SHU36"/>
      <c r="SHV36"/>
      <c r="SHW36"/>
      <c r="SHX36"/>
      <c r="SHY36"/>
      <c r="SHZ36"/>
      <c r="SIA36"/>
      <c r="SIB36"/>
      <c r="SIC36"/>
      <c r="SID36"/>
      <c r="SIE36"/>
      <c r="SIF36"/>
      <c r="SIG36"/>
      <c r="SIH36"/>
      <c r="SII36"/>
      <c r="SIJ36"/>
      <c r="SIK36"/>
      <c r="SIL36"/>
      <c r="SIM36"/>
      <c r="SIN36"/>
      <c r="SIO36"/>
      <c r="SIP36"/>
      <c r="SIQ36"/>
      <c r="SIR36"/>
      <c r="SIS36"/>
      <c r="SIT36"/>
      <c r="SIU36"/>
      <c r="SIV36"/>
      <c r="SIW36"/>
      <c r="SIX36"/>
      <c r="SIY36"/>
      <c r="SIZ36"/>
      <c r="SJA36"/>
      <c r="SJB36"/>
      <c r="SJC36"/>
      <c r="SJD36"/>
      <c r="SJE36"/>
      <c r="SJF36"/>
      <c r="SJG36"/>
      <c r="SJH36"/>
      <c r="SJI36"/>
      <c r="SJJ36"/>
      <c r="SJK36"/>
      <c r="SJL36"/>
      <c r="SJM36"/>
      <c r="SJN36"/>
      <c r="SJO36"/>
      <c r="SJP36"/>
      <c r="SJQ36"/>
      <c r="SJR36"/>
      <c r="SJS36"/>
      <c r="SJT36"/>
      <c r="SJU36"/>
      <c r="SJV36"/>
      <c r="SJW36"/>
      <c r="SJX36"/>
      <c r="SJY36"/>
      <c r="SJZ36"/>
      <c r="SKA36"/>
      <c r="SKB36"/>
      <c r="SKC36"/>
      <c r="SKD36"/>
      <c r="SKE36"/>
      <c r="SKF36"/>
      <c r="SKG36"/>
      <c r="SKH36"/>
      <c r="SKI36"/>
      <c r="SKJ36"/>
      <c r="SKK36"/>
      <c r="SKL36"/>
      <c r="SKM36"/>
      <c r="SKN36"/>
      <c r="SKO36"/>
      <c r="SKP36"/>
      <c r="SKQ36"/>
      <c r="SKR36"/>
      <c r="SKS36"/>
      <c r="SKT36"/>
      <c r="SKU36"/>
      <c r="SKV36"/>
      <c r="SKW36"/>
      <c r="SKX36"/>
      <c r="SKY36"/>
      <c r="SKZ36"/>
      <c r="SLA36"/>
      <c r="SLB36"/>
      <c r="SLC36"/>
      <c r="SLD36"/>
      <c r="SLE36"/>
      <c r="SLF36"/>
      <c r="SLG36"/>
      <c r="SLH36"/>
      <c r="SLI36"/>
      <c r="SLJ36"/>
      <c r="SLK36"/>
      <c r="SLL36"/>
      <c r="SLM36"/>
      <c r="SLN36"/>
      <c r="SLO36"/>
      <c r="SLP36"/>
      <c r="SLQ36"/>
      <c r="SLR36"/>
      <c r="SLS36"/>
      <c r="SLT36"/>
      <c r="SLU36"/>
      <c r="SLV36"/>
      <c r="SLW36"/>
      <c r="SLX36"/>
      <c r="SLY36"/>
      <c r="SLZ36"/>
      <c r="SMA36"/>
      <c r="SMB36"/>
      <c r="SMC36"/>
      <c r="SMD36"/>
      <c r="SME36"/>
      <c r="SMF36"/>
      <c r="SMG36"/>
      <c r="SMH36"/>
      <c r="SMI36"/>
      <c r="SMJ36"/>
      <c r="SMK36"/>
      <c r="SML36"/>
      <c r="SMM36"/>
      <c r="SMN36"/>
      <c r="SMO36"/>
      <c r="SMP36"/>
      <c r="SMQ36"/>
      <c r="SMR36"/>
      <c r="SMS36"/>
      <c r="SMT36"/>
      <c r="SMU36"/>
      <c r="SMV36"/>
      <c r="SMW36"/>
      <c r="SMX36"/>
      <c r="SMY36"/>
      <c r="SMZ36"/>
      <c r="SNA36"/>
      <c r="SNB36"/>
      <c r="SNC36"/>
      <c r="SND36"/>
      <c r="SNE36"/>
      <c r="SNF36"/>
      <c r="SNG36"/>
      <c r="SNH36"/>
      <c r="SNI36"/>
      <c r="SNJ36"/>
      <c r="SNK36"/>
      <c r="SNL36"/>
      <c r="SNM36"/>
      <c r="SNN36"/>
      <c r="SNO36"/>
      <c r="SNP36"/>
      <c r="SNQ36"/>
      <c r="SNR36"/>
      <c r="SNS36"/>
      <c r="SNT36"/>
      <c r="SNU36"/>
      <c r="SNV36"/>
      <c r="SNW36"/>
      <c r="SNX36"/>
      <c r="SNY36"/>
      <c r="SNZ36"/>
      <c r="SOA36"/>
      <c r="SOB36"/>
      <c r="SOC36"/>
      <c r="SOD36"/>
      <c r="SOE36"/>
      <c r="SOF36"/>
      <c r="SOG36"/>
      <c r="SOH36"/>
      <c r="SOI36"/>
      <c r="SOJ36"/>
      <c r="SOK36"/>
      <c r="SOL36"/>
      <c r="SOM36"/>
      <c r="SON36"/>
      <c r="SOO36"/>
      <c r="SOP36"/>
      <c r="SOQ36"/>
      <c r="SOR36"/>
      <c r="SOS36"/>
      <c r="SOT36"/>
      <c r="SOU36"/>
      <c r="SOV36"/>
      <c r="SOW36"/>
      <c r="SOX36"/>
      <c r="SOY36"/>
      <c r="SOZ36"/>
      <c r="SPA36"/>
      <c r="SPB36"/>
      <c r="SPC36"/>
      <c r="SPD36"/>
      <c r="SPE36"/>
      <c r="SPF36"/>
      <c r="SPG36"/>
      <c r="SPH36"/>
      <c r="SPI36"/>
      <c r="SPJ36"/>
      <c r="SPK36"/>
      <c r="SPL36"/>
      <c r="SPM36"/>
      <c r="SPN36"/>
      <c r="SPO36"/>
      <c r="SPP36"/>
      <c r="SPQ36"/>
      <c r="SPR36"/>
      <c r="SPS36"/>
      <c r="SPT36"/>
      <c r="SPU36"/>
      <c r="SPV36"/>
      <c r="SPW36"/>
      <c r="SPX36"/>
      <c r="SPY36"/>
      <c r="SPZ36"/>
      <c r="SQA36"/>
      <c r="SQB36"/>
      <c r="SQC36"/>
      <c r="SQD36"/>
      <c r="SQE36"/>
      <c r="SQF36"/>
      <c r="SQG36"/>
      <c r="SQH36"/>
      <c r="SQI36"/>
      <c r="SQJ36"/>
      <c r="SQK36"/>
      <c r="SQL36"/>
      <c r="SQM36"/>
      <c r="SQN36"/>
      <c r="SQO36"/>
      <c r="SQP36"/>
      <c r="SQQ36"/>
      <c r="SQR36"/>
      <c r="SQS36"/>
      <c r="SQT36"/>
      <c r="SQU36"/>
      <c r="SQV36"/>
      <c r="SQW36"/>
      <c r="SQX36"/>
      <c r="SQY36"/>
      <c r="SQZ36"/>
      <c r="SRA36"/>
      <c r="SRB36"/>
      <c r="SRC36"/>
      <c r="SRD36"/>
      <c r="SRE36"/>
      <c r="SRF36"/>
      <c r="SRG36"/>
      <c r="SRH36"/>
      <c r="SRI36"/>
      <c r="SRJ36"/>
      <c r="SRK36"/>
      <c r="SRL36"/>
      <c r="SRM36"/>
      <c r="SRN36"/>
      <c r="SRO36"/>
      <c r="SRP36"/>
      <c r="SRQ36"/>
      <c r="SRR36"/>
      <c r="SRS36"/>
      <c r="SRT36"/>
      <c r="SRU36"/>
      <c r="SRV36"/>
      <c r="SRW36"/>
      <c r="SRX36"/>
      <c r="SRY36"/>
      <c r="SRZ36"/>
      <c r="SSA36"/>
      <c r="SSB36"/>
      <c r="SSC36"/>
      <c r="SSD36"/>
      <c r="SSE36"/>
      <c r="SSF36"/>
      <c r="SSG36"/>
      <c r="SSH36"/>
      <c r="SSI36"/>
      <c r="SSJ36"/>
      <c r="SSK36"/>
      <c r="SSL36"/>
      <c r="SSM36"/>
      <c r="SSN36"/>
      <c r="SSO36"/>
      <c r="SSP36"/>
      <c r="SSQ36"/>
      <c r="SSR36"/>
      <c r="SSS36"/>
      <c r="SST36"/>
      <c r="SSU36"/>
      <c r="SSV36"/>
      <c r="SSW36"/>
      <c r="SSX36"/>
      <c r="SSY36"/>
      <c r="SSZ36"/>
      <c r="STA36"/>
      <c r="STB36"/>
      <c r="STC36"/>
      <c r="STD36"/>
      <c r="STE36"/>
      <c r="STF36"/>
      <c r="STG36"/>
      <c r="STH36"/>
      <c r="STI36"/>
      <c r="STJ36"/>
      <c r="STK36"/>
      <c r="STL36"/>
      <c r="STM36"/>
      <c r="STN36"/>
      <c r="STO36"/>
      <c r="STP36"/>
      <c r="STQ36"/>
      <c r="STR36"/>
      <c r="STS36"/>
      <c r="STT36"/>
      <c r="STU36"/>
      <c r="STV36"/>
      <c r="STW36"/>
      <c r="STX36"/>
      <c r="STY36"/>
      <c r="STZ36"/>
      <c r="SUA36"/>
      <c r="SUB36"/>
      <c r="SUC36"/>
      <c r="SUD36"/>
      <c r="SUE36"/>
      <c r="SUF36"/>
      <c r="SUG36"/>
      <c r="SUH36"/>
      <c r="SUI36"/>
      <c r="SUJ36"/>
      <c r="SUK36"/>
      <c r="SUL36"/>
      <c r="SUM36"/>
      <c r="SUN36"/>
      <c r="SUO36"/>
      <c r="SUP36"/>
      <c r="SUQ36"/>
      <c r="SUR36"/>
      <c r="SUS36"/>
      <c r="SUT36"/>
      <c r="SUU36"/>
      <c r="SUV36"/>
      <c r="SUW36"/>
      <c r="SUX36"/>
      <c r="SUY36"/>
      <c r="SUZ36"/>
      <c r="SVA36"/>
      <c r="SVB36"/>
      <c r="SVC36"/>
      <c r="SVD36"/>
      <c r="SVE36"/>
      <c r="SVF36"/>
      <c r="SVG36"/>
      <c r="SVH36"/>
      <c r="SVI36"/>
      <c r="SVJ36"/>
      <c r="SVK36"/>
      <c r="SVL36"/>
      <c r="SVM36"/>
      <c r="SVN36"/>
      <c r="SVO36"/>
      <c r="SVP36"/>
      <c r="SVQ36"/>
      <c r="SVR36"/>
      <c r="SVS36"/>
      <c r="SVT36"/>
      <c r="SVU36"/>
      <c r="SVV36"/>
      <c r="SVW36"/>
      <c r="SVX36"/>
      <c r="SVY36"/>
      <c r="SVZ36"/>
      <c r="SWA36"/>
      <c r="SWB36"/>
      <c r="SWC36"/>
      <c r="SWD36"/>
      <c r="SWE36"/>
      <c r="SWF36"/>
      <c r="SWG36"/>
      <c r="SWH36"/>
      <c r="SWI36"/>
      <c r="SWJ36"/>
      <c r="SWK36"/>
      <c r="SWL36"/>
      <c r="SWM36"/>
      <c r="SWN36"/>
      <c r="SWO36"/>
      <c r="SWP36"/>
      <c r="SWQ36"/>
      <c r="SWR36"/>
      <c r="SWS36"/>
      <c r="SWT36"/>
      <c r="SWU36"/>
      <c r="SWV36"/>
      <c r="SWW36"/>
      <c r="SWX36"/>
      <c r="SWY36"/>
      <c r="SWZ36"/>
      <c r="SXA36"/>
      <c r="SXB36"/>
      <c r="SXC36"/>
      <c r="SXD36"/>
      <c r="SXE36"/>
      <c r="SXF36"/>
      <c r="SXG36"/>
      <c r="SXH36"/>
      <c r="SXI36"/>
      <c r="SXJ36"/>
      <c r="SXK36"/>
      <c r="SXL36"/>
      <c r="SXM36"/>
      <c r="SXN36"/>
      <c r="SXO36"/>
      <c r="SXP36"/>
      <c r="SXQ36"/>
      <c r="SXR36"/>
      <c r="SXS36"/>
      <c r="SXT36"/>
      <c r="SXU36"/>
      <c r="SXV36"/>
      <c r="SXW36"/>
      <c r="SXX36"/>
      <c r="SXY36"/>
      <c r="SXZ36"/>
      <c r="SYA36"/>
      <c r="SYB36"/>
      <c r="SYC36"/>
      <c r="SYD36"/>
      <c r="SYE36"/>
      <c r="SYF36"/>
      <c r="SYG36"/>
      <c r="SYH36"/>
      <c r="SYI36"/>
      <c r="SYJ36"/>
      <c r="SYK36"/>
      <c r="SYL36"/>
      <c r="SYM36"/>
      <c r="SYN36"/>
      <c r="SYO36"/>
      <c r="SYP36"/>
      <c r="SYQ36"/>
      <c r="SYR36"/>
      <c r="SYS36"/>
      <c r="SYT36"/>
      <c r="SYU36"/>
      <c r="SYV36"/>
      <c r="SYW36"/>
      <c r="SYX36"/>
      <c r="SYY36"/>
      <c r="SYZ36"/>
      <c r="SZA36"/>
      <c r="SZB36"/>
      <c r="SZC36"/>
      <c r="SZD36"/>
      <c r="SZE36"/>
      <c r="SZF36"/>
      <c r="SZG36"/>
      <c r="SZH36"/>
      <c r="SZI36"/>
      <c r="SZJ36"/>
      <c r="SZK36"/>
      <c r="SZL36"/>
      <c r="SZM36"/>
      <c r="SZN36"/>
      <c r="SZO36"/>
      <c r="SZP36"/>
      <c r="SZQ36"/>
      <c r="SZR36"/>
      <c r="SZS36"/>
      <c r="SZT36"/>
      <c r="SZU36"/>
      <c r="SZV36"/>
      <c r="SZW36"/>
      <c r="SZX36"/>
      <c r="SZY36"/>
      <c r="SZZ36"/>
      <c r="TAA36"/>
      <c r="TAB36"/>
      <c r="TAC36"/>
      <c r="TAD36"/>
      <c r="TAE36"/>
      <c r="TAF36"/>
      <c r="TAG36"/>
      <c r="TAH36"/>
      <c r="TAI36"/>
      <c r="TAJ36"/>
      <c r="TAK36"/>
      <c r="TAL36"/>
      <c r="TAM36"/>
      <c r="TAN36"/>
      <c r="TAO36"/>
      <c r="TAP36"/>
      <c r="TAQ36"/>
      <c r="TAR36"/>
      <c r="TAS36"/>
      <c r="TAT36"/>
      <c r="TAU36"/>
      <c r="TAV36"/>
      <c r="TAW36"/>
      <c r="TAX36"/>
      <c r="TAY36"/>
      <c r="TAZ36"/>
      <c r="TBA36"/>
      <c r="TBB36"/>
      <c r="TBC36"/>
      <c r="TBD36"/>
      <c r="TBE36"/>
      <c r="TBF36"/>
      <c r="TBG36"/>
      <c r="TBH36"/>
      <c r="TBI36"/>
      <c r="TBJ36"/>
      <c r="TBK36"/>
      <c r="TBL36"/>
      <c r="TBM36"/>
      <c r="TBN36"/>
      <c r="TBO36"/>
      <c r="TBP36"/>
      <c r="TBQ36"/>
      <c r="TBR36"/>
      <c r="TBS36"/>
      <c r="TBT36"/>
      <c r="TBU36"/>
      <c r="TBV36"/>
      <c r="TBW36"/>
      <c r="TBX36"/>
      <c r="TBY36"/>
      <c r="TBZ36"/>
      <c r="TCA36"/>
      <c r="TCB36"/>
      <c r="TCC36"/>
      <c r="TCD36"/>
      <c r="TCE36"/>
      <c r="TCF36"/>
      <c r="TCG36"/>
      <c r="TCH36"/>
      <c r="TCI36"/>
      <c r="TCJ36"/>
      <c r="TCK36"/>
      <c r="TCL36"/>
      <c r="TCM36"/>
      <c r="TCN36"/>
      <c r="TCO36"/>
      <c r="TCP36"/>
      <c r="TCQ36"/>
      <c r="TCR36"/>
      <c r="TCS36"/>
      <c r="TCT36"/>
      <c r="TCU36"/>
      <c r="TCV36"/>
      <c r="TCW36"/>
      <c r="TCX36"/>
      <c r="TCY36"/>
      <c r="TCZ36"/>
      <c r="TDA36"/>
      <c r="TDB36"/>
      <c r="TDC36"/>
      <c r="TDD36"/>
      <c r="TDE36"/>
      <c r="TDF36"/>
      <c r="TDG36"/>
      <c r="TDH36"/>
      <c r="TDI36"/>
      <c r="TDJ36"/>
      <c r="TDK36"/>
      <c r="TDL36"/>
      <c r="TDM36"/>
      <c r="TDN36"/>
      <c r="TDO36"/>
      <c r="TDP36"/>
      <c r="TDQ36"/>
      <c r="TDR36"/>
      <c r="TDS36"/>
      <c r="TDT36"/>
      <c r="TDU36"/>
      <c r="TDV36"/>
      <c r="TDW36"/>
      <c r="TDX36"/>
      <c r="TDY36"/>
      <c r="TDZ36"/>
      <c r="TEA36"/>
      <c r="TEB36"/>
      <c r="TEC36"/>
      <c r="TED36"/>
      <c r="TEE36"/>
      <c r="TEF36"/>
      <c r="TEG36"/>
      <c r="TEH36"/>
      <c r="TEI36"/>
      <c r="TEJ36"/>
      <c r="TEK36"/>
      <c r="TEL36"/>
      <c r="TEM36"/>
      <c r="TEN36"/>
      <c r="TEO36"/>
      <c r="TEP36"/>
      <c r="TEQ36"/>
      <c r="TER36"/>
      <c r="TES36"/>
      <c r="TET36"/>
      <c r="TEU36"/>
      <c r="TEV36"/>
      <c r="TEW36"/>
      <c r="TEX36"/>
      <c r="TEY36"/>
      <c r="TEZ36"/>
      <c r="TFA36"/>
      <c r="TFB36"/>
      <c r="TFC36"/>
      <c r="TFD36"/>
      <c r="TFE36"/>
      <c r="TFF36"/>
      <c r="TFG36"/>
      <c r="TFH36"/>
      <c r="TFI36"/>
      <c r="TFJ36"/>
      <c r="TFK36"/>
      <c r="TFL36"/>
      <c r="TFM36"/>
      <c r="TFN36"/>
      <c r="TFO36"/>
      <c r="TFP36"/>
      <c r="TFQ36"/>
      <c r="TFR36"/>
      <c r="TFS36"/>
      <c r="TFT36"/>
      <c r="TFU36"/>
      <c r="TFV36"/>
      <c r="TFW36"/>
      <c r="TFX36"/>
      <c r="TFY36"/>
      <c r="TFZ36"/>
      <c r="TGA36"/>
      <c r="TGB36"/>
      <c r="TGC36"/>
      <c r="TGD36"/>
      <c r="TGE36"/>
      <c r="TGF36"/>
      <c r="TGG36"/>
      <c r="TGH36"/>
      <c r="TGI36"/>
      <c r="TGJ36"/>
      <c r="TGK36"/>
      <c r="TGL36"/>
      <c r="TGM36"/>
      <c r="TGN36"/>
      <c r="TGO36"/>
      <c r="TGP36"/>
      <c r="TGQ36"/>
      <c r="TGR36"/>
      <c r="TGS36"/>
      <c r="TGT36"/>
      <c r="TGU36"/>
      <c r="TGV36"/>
      <c r="TGW36"/>
      <c r="TGX36"/>
      <c r="TGY36"/>
      <c r="TGZ36"/>
      <c r="THA36"/>
      <c r="THB36"/>
      <c r="THC36"/>
      <c r="THD36"/>
      <c r="THE36"/>
      <c r="THF36"/>
      <c r="THG36"/>
      <c r="THH36"/>
      <c r="THI36"/>
      <c r="THJ36"/>
      <c r="THK36"/>
      <c r="THL36"/>
      <c r="THM36"/>
      <c r="THN36"/>
      <c r="THO36"/>
      <c r="THP36"/>
      <c r="THQ36"/>
      <c r="THR36"/>
      <c r="THS36"/>
      <c r="THT36"/>
      <c r="THU36"/>
      <c r="THV36"/>
      <c r="THW36"/>
      <c r="THX36"/>
      <c r="THY36"/>
      <c r="THZ36"/>
      <c r="TIA36"/>
      <c r="TIB36"/>
      <c r="TIC36"/>
      <c r="TID36"/>
      <c r="TIE36"/>
      <c r="TIF36"/>
      <c r="TIG36"/>
      <c r="TIH36"/>
      <c r="TII36"/>
      <c r="TIJ36"/>
      <c r="TIK36"/>
      <c r="TIL36"/>
      <c r="TIM36"/>
      <c r="TIN36"/>
      <c r="TIO36"/>
      <c r="TIP36"/>
      <c r="TIQ36"/>
      <c r="TIR36"/>
      <c r="TIS36"/>
      <c r="TIT36"/>
      <c r="TIU36"/>
      <c r="TIV36"/>
      <c r="TIW36"/>
      <c r="TIX36"/>
      <c r="TIY36"/>
      <c r="TIZ36"/>
      <c r="TJA36"/>
      <c r="TJB36"/>
      <c r="TJC36"/>
      <c r="TJD36"/>
      <c r="TJE36"/>
      <c r="TJF36"/>
      <c r="TJG36"/>
      <c r="TJH36"/>
      <c r="TJI36"/>
      <c r="TJJ36"/>
      <c r="TJK36"/>
      <c r="TJL36"/>
      <c r="TJM36"/>
      <c r="TJN36"/>
      <c r="TJO36"/>
      <c r="TJP36"/>
      <c r="TJQ36"/>
      <c r="TJR36"/>
      <c r="TJS36"/>
      <c r="TJT36"/>
      <c r="TJU36"/>
      <c r="TJV36"/>
      <c r="TJW36"/>
      <c r="TJX36"/>
      <c r="TJY36"/>
      <c r="TJZ36"/>
      <c r="TKA36"/>
      <c r="TKB36"/>
      <c r="TKC36"/>
      <c r="TKD36"/>
      <c r="TKE36"/>
      <c r="TKF36"/>
      <c r="TKG36"/>
      <c r="TKH36"/>
      <c r="TKI36"/>
      <c r="TKJ36"/>
      <c r="TKK36"/>
      <c r="TKL36"/>
      <c r="TKM36"/>
      <c r="TKN36"/>
      <c r="TKO36"/>
      <c r="TKP36"/>
      <c r="TKQ36"/>
      <c r="TKR36"/>
      <c r="TKS36"/>
      <c r="TKT36"/>
      <c r="TKU36"/>
      <c r="TKV36"/>
      <c r="TKW36"/>
      <c r="TKX36"/>
      <c r="TKY36"/>
      <c r="TKZ36"/>
      <c r="TLA36"/>
      <c r="TLB36"/>
      <c r="TLC36"/>
      <c r="TLD36"/>
      <c r="TLE36"/>
      <c r="TLF36"/>
      <c r="TLG36"/>
      <c r="TLH36"/>
      <c r="TLI36"/>
      <c r="TLJ36"/>
      <c r="TLK36"/>
      <c r="TLL36"/>
      <c r="TLM36"/>
      <c r="TLN36"/>
      <c r="TLO36"/>
      <c r="TLP36"/>
      <c r="TLQ36"/>
      <c r="TLR36"/>
      <c r="TLS36"/>
      <c r="TLT36"/>
      <c r="TLU36"/>
      <c r="TLV36"/>
      <c r="TLW36"/>
      <c r="TLX36"/>
      <c r="TLY36"/>
      <c r="TLZ36"/>
      <c r="TMA36"/>
      <c r="TMB36"/>
      <c r="TMC36"/>
      <c r="TMD36"/>
      <c r="TME36"/>
      <c r="TMF36"/>
      <c r="TMG36"/>
      <c r="TMH36"/>
      <c r="TMI36"/>
      <c r="TMJ36"/>
      <c r="TMK36"/>
      <c r="TML36"/>
      <c r="TMM36"/>
      <c r="TMN36"/>
      <c r="TMO36"/>
      <c r="TMP36"/>
      <c r="TMQ36"/>
      <c r="TMR36"/>
      <c r="TMS36"/>
      <c r="TMT36"/>
      <c r="TMU36"/>
      <c r="TMV36"/>
      <c r="TMW36"/>
      <c r="TMX36"/>
      <c r="TMY36"/>
      <c r="TMZ36"/>
      <c r="TNA36"/>
      <c r="TNB36"/>
      <c r="TNC36"/>
      <c r="TND36"/>
      <c r="TNE36"/>
      <c r="TNF36"/>
      <c r="TNG36"/>
      <c r="TNH36"/>
      <c r="TNI36"/>
      <c r="TNJ36"/>
      <c r="TNK36"/>
      <c r="TNL36"/>
      <c r="TNM36"/>
      <c r="TNN36"/>
      <c r="TNO36"/>
      <c r="TNP36"/>
      <c r="TNQ36"/>
      <c r="TNR36"/>
      <c r="TNS36"/>
      <c r="TNT36"/>
      <c r="TNU36"/>
      <c r="TNV36"/>
      <c r="TNW36"/>
      <c r="TNX36"/>
      <c r="TNY36"/>
      <c r="TNZ36"/>
      <c r="TOA36"/>
      <c r="TOB36"/>
      <c r="TOC36"/>
      <c r="TOD36"/>
      <c r="TOE36"/>
      <c r="TOF36"/>
      <c r="TOG36"/>
      <c r="TOH36"/>
      <c r="TOI36"/>
      <c r="TOJ36"/>
      <c r="TOK36"/>
      <c r="TOL36"/>
      <c r="TOM36"/>
      <c r="TON36"/>
      <c r="TOO36"/>
      <c r="TOP36"/>
      <c r="TOQ36"/>
      <c r="TOR36"/>
      <c r="TOS36"/>
      <c r="TOT36"/>
      <c r="TOU36"/>
      <c r="TOV36"/>
      <c r="TOW36"/>
      <c r="TOX36"/>
      <c r="TOY36"/>
      <c r="TOZ36"/>
      <c r="TPA36"/>
      <c r="TPB36"/>
      <c r="TPC36"/>
      <c r="TPD36"/>
      <c r="TPE36"/>
      <c r="TPF36"/>
      <c r="TPG36"/>
      <c r="TPH36"/>
      <c r="TPI36"/>
      <c r="TPJ36"/>
      <c r="TPK36"/>
      <c r="TPL36"/>
      <c r="TPM36"/>
      <c r="TPN36"/>
      <c r="TPO36"/>
      <c r="TPP36"/>
      <c r="TPQ36"/>
      <c r="TPR36"/>
      <c r="TPS36"/>
      <c r="TPT36"/>
      <c r="TPU36"/>
      <c r="TPV36"/>
      <c r="TPW36"/>
      <c r="TPX36"/>
      <c r="TPY36"/>
      <c r="TPZ36"/>
      <c r="TQA36"/>
      <c r="TQB36"/>
      <c r="TQC36"/>
      <c r="TQD36"/>
      <c r="TQE36"/>
      <c r="TQF36"/>
      <c r="TQG36"/>
      <c r="TQH36"/>
      <c r="TQI36"/>
      <c r="TQJ36"/>
      <c r="TQK36"/>
      <c r="TQL36"/>
      <c r="TQM36"/>
      <c r="TQN36"/>
      <c r="TQO36"/>
      <c r="TQP36"/>
      <c r="TQQ36"/>
      <c r="TQR36"/>
      <c r="TQS36"/>
      <c r="TQT36"/>
      <c r="TQU36"/>
      <c r="TQV36"/>
      <c r="TQW36"/>
      <c r="TQX36"/>
      <c r="TQY36"/>
      <c r="TQZ36"/>
      <c r="TRA36"/>
      <c r="TRB36"/>
      <c r="TRC36"/>
      <c r="TRD36"/>
      <c r="TRE36"/>
      <c r="TRF36"/>
      <c r="TRG36"/>
      <c r="TRH36"/>
      <c r="TRI36"/>
      <c r="TRJ36"/>
      <c r="TRK36"/>
      <c r="TRL36"/>
      <c r="TRM36"/>
      <c r="TRN36"/>
      <c r="TRO36"/>
      <c r="TRP36"/>
      <c r="TRQ36"/>
      <c r="TRR36"/>
      <c r="TRS36"/>
      <c r="TRT36"/>
      <c r="TRU36"/>
      <c r="TRV36"/>
      <c r="TRW36"/>
      <c r="TRX36"/>
      <c r="TRY36"/>
      <c r="TRZ36"/>
      <c r="TSA36"/>
      <c r="TSB36"/>
      <c r="TSC36"/>
      <c r="TSD36"/>
      <c r="TSE36"/>
      <c r="TSF36"/>
      <c r="TSG36"/>
      <c r="TSH36"/>
      <c r="TSI36"/>
      <c r="TSJ36"/>
      <c r="TSK36"/>
      <c r="TSL36"/>
      <c r="TSM36"/>
      <c r="TSN36"/>
      <c r="TSO36"/>
      <c r="TSP36"/>
      <c r="TSQ36"/>
      <c r="TSR36"/>
      <c r="TSS36"/>
      <c r="TST36"/>
      <c r="TSU36"/>
      <c r="TSV36"/>
      <c r="TSW36"/>
      <c r="TSX36"/>
      <c r="TSY36"/>
      <c r="TSZ36"/>
      <c r="TTA36"/>
      <c r="TTB36"/>
      <c r="TTC36"/>
      <c r="TTD36"/>
      <c r="TTE36"/>
      <c r="TTF36"/>
      <c r="TTG36"/>
      <c r="TTH36"/>
      <c r="TTI36"/>
      <c r="TTJ36"/>
      <c r="TTK36"/>
      <c r="TTL36"/>
      <c r="TTM36"/>
      <c r="TTN36"/>
      <c r="TTO36"/>
      <c r="TTP36"/>
      <c r="TTQ36"/>
      <c r="TTR36"/>
      <c r="TTS36"/>
      <c r="TTT36"/>
      <c r="TTU36"/>
      <c r="TTV36"/>
      <c r="TTW36"/>
      <c r="TTX36"/>
      <c r="TTY36"/>
      <c r="TTZ36"/>
      <c r="TUA36"/>
      <c r="TUB36"/>
      <c r="TUC36"/>
      <c r="TUD36"/>
      <c r="TUE36"/>
      <c r="TUF36"/>
      <c r="TUG36"/>
      <c r="TUH36"/>
      <c r="TUI36"/>
      <c r="TUJ36"/>
      <c r="TUK36"/>
      <c r="TUL36"/>
      <c r="TUM36"/>
      <c r="TUN36"/>
      <c r="TUO36"/>
      <c r="TUP36"/>
      <c r="TUQ36"/>
      <c r="TUR36"/>
      <c r="TUS36"/>
      <c r="TUT36"/>
      <c r="TUU36"/>
      <c r="TUV36"/>
      <c r="TUW36"/>
      <c r="TUX36"/>
      <c r="TUY36"/>
      <c r="TUZ36"/>
      <c r="TVA36"/>
      <c r="TVB36"/>
      <c r="TVC36"/>
      <c r="TVD36"/>
      <c r="TVE36"/>
      <c r="TVF36"/>
      <c r="TVG36"/>
      <c r="TVH36"/>
      <c r="TVI36"/>
      <c r="TVJ36"/>
      <c r="TVK36"/>
      <c r="TVL36"/>
      <c r="TVM36"/>
      <c r="TVN36"/>
      <c r="TVO36"/>
      <c r="TVP36"/>
      <c r="TVQ36"/>
      <c r="TVR36"/>
      <c r="TVS36"/>
      <c r="TVT36"/>
      <c r="TVU36"/>
      <c r="TVV36"/>
      <c r="TVW36"/>
      <c r="TVX36"/>
      <c r="TVY36"/>
      <c r="TVZ36"/>
      <c r="TWA36"/>
      <c r="TWB36"/>
      <c r="TWC36"/>
      <c r="TWD36"/>
      <c r="TWE36"/>
      <c r="TWF36"/>
      <c r="TWG36"/>
      <c r="TWH36"/>
      <c r="TWI36"/>
      <c r="TWJ36"/>
      <c r="TWK36"/>
      <c r="TWL36"/>
      <c r="TWM36"/>
      <c r="TWN36"/>
      <c r="TWO36"/>
      <c r="TWP36"/>
      <c r="TWQ36"/>
      <c r="TWR36"/>
      <c r="TWS36"/>
      <c r="TWT36"/>
      <c r="TWU36"/>
      <c r="TWV36"/>
      <c r="TWW36"/>
      <c r="TWX36"/>
      <c r="TWY36"/>
      <c r="TWZ36"/>
      <c r="TXA36"/>
      <c r="TXB36"/>
      <c r="TXC36"/>
      <c r="TXD36"/>
      <c r="TXE36"/>
      <c r="TXF36"/>
      <c r="TXG36"/>
      <c r="TXH36"/>
      <c r="TXI36"/>
      <c r="TXJ36"/>
      <c r="TXK36"/>
      <c r="TXL36"/>
      <c r="TXM36"/>
      <c r="TXN36"/>
      <c r="TXO36"/>
      <c r="TXP36"/>
      <c r="TXQ36"/>
      <c r="TXR36"/>
      <c r="TXS36"/>
      <c r="TXT36"/>
      <c r="TXU36"/>
      <c r="TXV36"/>
      <c r="TXW36"/>
      <c r="TXX36"/>
      <c r="TXY36"/>
      <c r="TXZ36"/>
      <c r="TYA36"/>
      <c r="TYB36"/>
      <c r="TYC36"/>
      <c r="TYD36"/>
      <c r="TYE36"/>
      <c r="TYF36"/>
      <c r="TYG36"/>
      <c r="TYH36"/>
      <c r="TYI36"/>
      <c r="TYJ36"/>
      <c r="TYK36"/>
      <c r="TYL36"/>
      <c r="TYM36"/>
      <c r="TYN36"/>
      <c r="TYO36"/>
      <c r="TYP36"/>
      <c r="TYQ36"/>
      <c r="TYR36"/>
      <c r="TYS36"/>
      <c r="TYT36"/>
      <c r="TYU36"/>
      <c r="TYV36"/>
      <c r="TYW36"/>
      <c r="TYX36"/>
      <c r="TYY36"/>
      <c r="TYZ36"/>
      <c r="TZA36"/>
      <c r="TZB36"/>
      <c r="TZC36"/>
      <c r="TZD36"/>
      <c r="TZE36"/>
      <c r="TZF36"/>
      <c r="TZG36"/>
      <c r="TZH36"/>
      <c r="TZI36"/>
      <c r="TZJ36"/>
      <c r="TZK36"/>
      <c r="TZL36"/>
      <c r="TZM36"/>
      <c r="TZN36"/>
      <c r="TZO36"/>
      <c r="TZP36"/>
      <c r="TZQ36"/>
      <c r="TZR36"/>
      <c r="TZS36"/>
      <c r="TZT36"/>
      <c r="TZU36"/>
      <c r="TZV36"/>
      <c r="TZW36"/>
      <c r="TZX36"/>
      <c r="TZY36"/>
      <c r="TZZ36"/>
      <c r="UAA36"/>
      <c r="UAB36"/>
      <c r="UAC36"/>
      <c r="UAD36"/>
      <c r="UAE36"/>
      <c r="UAF36"/>
      <c r="UAG36"/>
      <c r="UAH36"/>
      <c r="UAI36"/>
      <c r="UAJ36"/>
      <c r="UAK36"/>
      <c r="UAL36"/>
      <c r="UAM36"/>
      <c r="UAN36"/>
      <c r="UAO36"/>
      <c r="UAP36"/>
      <c r="UAQ36"/>
      <c r="UAR36"/>
      <c r="UAS36"/>
      <c r="UAT36"/>
      <c r="UAU36"/>
      <c r="UAV36"/>
      <c r="UAW36"/>
      <c r="UAX36"/>
      <c r="UAY36"/>
      <c r="UAZ36"/>
      <c r="UBA36"/>
      <c r="UBB36"/>
      <c r="UBC36"/>
      <c r="UBD36"/>
      <c r="UBE36"/>
      <c r="UBF36"/>
      <c r="UBG36"/>
      <c r="UBH36"/>
      <c r="UBI36"/>
      <c r="UBJ36"/>
      <c r="UBK36"/>
      <c r="UBL36"/>
      <c r="UBM36"/>
      <c r="UBN36"/>
      <c r="UBO36"/>
      <c r="UBP36"/>
      <c r="UBQ36"/>
      <c r="UBR36"/>
      <c r="UBS36"/>
      <c r="UBT36"/>
      <c r="UBU36"/>
      <c r="UBV36"/>
      <c r="UBW36"/>
      <c r="UBX36"/>
      <c r="UBY36"/>
      <c r="UBZ36"/>
      <c r="UCA36"/>
      <c r="UCB36"/>
      <c r="UCC36"/>
      <c r="UCD36"/>
      <c r="UCE36"/>
      <c r="UCF36"/>
      <c r="UCG36"/>
      <c r="UCH36"/>
      <c r="UCI36"/>
      <c r="UCJ36"/>
      <c r="UCK36"/>
      <c r="UCL36"/>
      <c r="UCM36"/>
      <c r="UCN36"/>
      <c r="UCO36"/>
      <c r="UCP36"/>
      <c r="UCQ36"/>
      <c r="UCR36"/>
      <c r="UCS36"/>
      <c r="UCT36"/>
      <c r="UCU36"/>
      <c r="UCV36"/>
      <c r="UCW36"/>
      <c r="UCX36"/>
      <c r="UCY36"/>
      <c r="UCZ36"/>
      <c r="UDA36"/>
      <c r="UDB36"/>
      <c r="UDC36"/>
      <c r="UDD36"/>
      <c r="UDE36"/>
      <c r="UDF36"/>
      <c r="UDG36"/>
      <c r="UDH36"/>
      <c r="UDI36"/>
      <c r="UDJ36"/>
      <c r="UDK36"/>
      <c r="UDL36"/>
      <c r="UDM36"/>
      <c r="UDN36"/>
      <c r="UDO36"/>
      <c r="UDP36"/>
      <c r="UDQ36"/>
      <c r="UDR36"/>
      <c r="UDS36"/>
      <c r="UDT36"/>
      <c r="UDU36"/>
      <c r="UDV36"/>
      <c r="UDW36"/>
      <c r="UDX36"/>
      <c r="UDY36"/>
      <c r="UDZ36"/>
      <c r="UEA36"/>
      <c r="UEB36"/>
      <c r="UEC36"/>
      <c r="UED36"/>
      <c r="UEE36"/>
      <c r="UEF36"/>
      <c r="UEG36"/>
      <c r="UEH36"/>
      <c r="UEI36"/>
      <c r="UEJ36"/>
      <c r="UEK36"/>
      <c r="UEL36"/>
      <c r="UEM36"/>
      <c r="UEN36"/>
      <c r="UEO36"/>
      <c r="UEP36"/>
      <c r="UEQ36"/>
      <c r="UER36"/>
      <c r="UES36"/>
      <c r="UET36"/>
      <c r="UEU36"/>
      <c r="UEV36"/>
      <c r="UEW36"/>
      <c r="UEX36"/>
      <c r="UEY36"/>
      <c r="UEZ36"/>
      <c r="UFA36"/>
      <c r="UFB36"/>
      <c r="UFC36"/>
      <c r="UFD36"/>
      <c r="UFE36"/>
      <c r="UFF36"/>
      <c r="UFG36"/>
      <c r="UFH36"/>
      <c r="UFI36"/>
      <c r="UFJ36"/>
      <c r="UFK36"/>
      <c r="UFL36"/>
      <c r="UFM36"/>
      <c r="UFN36"/>
      <c r="UFO36"/>
      <c r="UFP36"/>
      <c r="UFQ36"/>
      <c r="UFR36"/>
      <c r="UFS36"/>
      <c r="UFT36"/>
      <c r="UFU36"/>
      <c r="UFV36"/>
      <c r="UFW36"/>
      <c r="UFX36"/>
      <c r="UFY36"/>
      <c r="UFZ36"/>
      <c r="UGA36"/>
      <c r="UGB36"/>
      <c r="UGC36"/>
      <c r="UGD36"/>
      <c r="UGE36"/>
      <c r="UGF36"/>
      <c r="UGG36"/>
      <c r="UGH36"/>
      <c r="UGI36"/>
      <c r="UGJ36"/>
      <c r="UGK36"/>
      <c r="UGL36"/>
      <c r="UGM36"/>
      <c r="UGN36"/>
      <c r="UGO36"/>
      <c r="UGP36"/>
      <c r="UGQ36"/>
      <c r="UGR36"/>
      <c r="UGS36"/>
      <c r="UGT36"/>
      <c r="UGU36"/>
      <c r="UGV36"/>
      <c r="UGW36"/>
      <c r="UGX36"/>
      <c r="UGY36"/>
      <c r="UGZ36"/>
      <c r="UHA36"/>
      <c r="UHB36"/>
      <c r="UHC36"/>
      <c r="UHD36"/>
      <c r="UHE36"/>
      <c r="UHF36"/>
      <c r="UHG36"/>
      <c r="UHH36"/>
      <c r="UHI36"/>
      <c r="UHJ36"/>
      <c r="UHK36"/>
      <c r="UHL36"/>
      <c r="UHM36"/>
      <c r="UHN36"/>
      <c r="UHO36"/>
      <c r="UHP36"/>
      <c r="UHQ36"/>
      <c r="UHR36"/>
      <c r="UHS36"/>
      <c r="UHT36"/>
      <c r="UHU36"/>
      <c r="UHV36"/>
      <c r="UHW36"/>
      <c r="UHX36"/>
      <c r="UHY36"/>
      <c r="UHZ36"/>
      <c r="UIA36"/>
      <c r="UIB36"/>
      <c r="UIC36"/>
      <c r="UID36"/>
      <c r="UIE36"/>
      <c r="UIF36"/>
      <c r="UIG36"/>
      <c r="UIH36"/>
      <c r="UII36"/>
      <c r="UIJ36"/>
      <c r="UIK36"/>
      <c r="UIL36"/>
      <c r="UIM36"/>
      <c r="UIN36"/>
      <c r="UIO36"/>
      <c r="UIP36"/>
      <c r="UIQ36"/>
      <c r="UIR36"/>
      <c r="UIS36"/>
      <c r="UIT36"/>
      <c r="UIU36"/>
      <c r="UIV36"/>
      <c r="UIW36"/>
      <c r="UIX36"/>
      <c r="UIY36"/>
      <c r="UIZ36"/>
      <c r="UJA36"/>
      <c r="UJB36"/>
      <c r="UJC36"/>
      <c r="UJD36"/>
      <c r="UJE36"/>
      <c r="UJF36"/>
      <c r="UJG36"/>
      <c r="UJH36"/>
      <c r="UJI36"/>
      <c r="UJJ36"/>
      <c r="UJK36"/>
      <c r="UJL36"/>
      <c r="UJM36"/>
      <c r="UJN36"/>
      <c r="UJO36"/>
      <c r="UJP36"/>
      <c r="UJQ36"/>
      <c r="UJR36"/>
      <c r="UJS36"/>
      <c r="UJT36"/>
      <c r="UJU36"/>
      <c r="UJV36"/>
      <c r="UJW36"/>
      <c r="UJX36"/>
      <c r="UJY36"/>
      <c r="UJZ36"/>
      <c r="UKA36"/>
      <c r="UKB36"/>
      <c r="UKC36"/>
      <c r="UKD36"/>
      <c r="UKE36"/>
      <c r="UKF36"/>
      <c r="UKG36"/>
      <c r="UKH36"/>
      <c r="UKI36"/>
      <c r="UKJ36"/>
      <c r="UKK36"/>
      <c r="UKL36"/>
      <c r="UKM36"/>
      <c r="UKN36"/>
      <c r="UKO36"/>
      <c r="UKP36"/>
      <c r="UKQ36"/>
      <c r="UKR36"/>
      <c r="UKS36"/>
      <c r="UKT36"/>
      <c r="UKU36"/>
      <c r="UKV36"/>
      <c r="UKW36"/>
      <c r="UKX36"/>
      <c r="UKY36"/>
      <c r="UKZ36"/>
      <c r="ULA36"/>
      <c r="ULB36"/>
      <c r="ULC36"/>
      <c r="ULD36"/>
      <c r="ULE36"/>
      <c r="ULF36"/>
      <c r="ULG36"/>
      <c r="ULH36"/>
      <c r="ULI36"/>
      <c r="ULJ36"/>
      <c r="ULK36"/>
      <c r="ULL36"/>
      <c r="ULM36"/>
      <c r="ULN36"/>
      <c r="ULO36"/>
      <c r="ULP36"/>
      <c r="ULQ36"/>
      <c r="ULR36"/>
      <c r="ULS36"/>
      <c r="ULT36"/>
      <c r="ULU36"/>
      <c r="ULV36"/>
      <c r="ULW36"/>
      <c r="ULX36"/>
      <c r="ULY36"/>
      <c r="ULZ36"/>
      <c r="UMA36"/>
      <c r="UMB36"/>
      <c r="UMC36"/>
      <c r="UMD36"/>
      <c r="UME36"/>
      <c r="UMF36"/>
      <c r="UMG36"/>
      <c r="UMH36"/>
      <c r="UMI36"/>
      <c r="UMJ36"/>
      <c r="UMK36"/>
      <c r="UML36"/>
      <c r="UMM36"/>
      <c r="UMN36"/>
      <c r="UMO36"/>
      <c r="UMP36"/>
      <c r="UMQ36"/>
      <c r="UMR36"/>
      <c r="UMS36"/>
      <c r="UMT36"/>
      <c r="UMU36"/>
      <c r="UMV36"/>
      <c r="UMW36"/>
      <c r="UMX36"/>
      <c r="UMY36"/>
      <c r="UMZ36"/>
      <c r="UNA36"/>
      <c r="UNB36"/>
      <c r="UNC36"/>
      <c r="UND36"/>
      <c r="UNE36"/>
      <c r="UNF36"/>
      <c r="UNG36"/>
      <c r="UNH36"/>
      <c r="UNI36"/>
      <c r="UNJ36"/>
      <c r="UNK36"/>
      <c r="UNL36"/>
      <c r="UNM36"/>
      <c r="UNN36"/>
      <c r="UNO36"/>
      <c r="UNP36"/>
      <c r="UNQ36"/>
      <c r="UNR36"/>
      <c r="UNS36"/>
      <c r="UNT36"/>
      <c r="UNU36"/>
      <c r="UNV36"/>
      <c r="UNW36"/>
      <c r="UNX36"/>
      <c r="UNY36"/>
      <c r="UNZ36"/>
      <c r="UOA36"/>
      <c r="UOB36"/>
      <c r="UOC36"/>
      <c r="UOD36"/>
      <c r="UOE36"/>
      <c r="UOF36"/>
      <c r="UOG36"/>
      <c r="UOH36"/>
      <c r="UOI36"/>
      <c r="UOJ36"/>
      <c r="UOK36"/>
      <c r="UOL36"/>
      <c r="UOM36"/>
      <c r="UON36"/>
      <c r="UOO36"/>
      <c r="UOP36"/>
      <c r="UOQ36"/>
      <c r="UOR36"/>
      <c r="UOS36"/>
      <c r="UOT36"/>
      <c r="UOU36"/>
      <c r="UOV36"/>
      <c r="UOW36"/>
      <c r="UOX36"/>
      <c r="UOY36"/>
      <c r="UOZ36"/>
      <c r="UPA36"/>
      <c r="UPB36"/>
      <c r="UPC36"/>
      <c r="UPD36"/>
      <c r="UPE36"/>
      <c r="UPF36"/>
      <c r="UPG36"/>
      <c r="UPH36"/>
      <c r="UPI36"/>
      <c r="UPJ36"/>
      <c r="UPK36"/>
      <c r="UPL36"/>
      <c r="UPM36"/>
      <c r="UPN36"/>
      <c r="UPO36"/>
      <c r="UPP36"/>
      <c r="UPQ36"/>
      <c r="UPR36"/>
      <c r="UPS36"/>
      <c r="UPT36"/>
      <c r="UPU36"/>
      <c r="UPV36"/>
      <c r="UPW36"/>
      <c r="UPX36"/>
      <c r="UPY36"/>
      <c r="UPZ36"/>
      <c r="UQA36"/>
      <c r="UQB36"/>
      <c r="UQC36"/>
      <c r="UQD36"/>
      <c r="UQE36"/>
      <c r="UQF36"/>
      <c r="UQG36"/>
      <c r="UQH36"/>
      <c r="UQI36"/>
      <c r="UQJ36"/>
      <c r="UQK36"/>
      <c r="UQL36"/>
      <c r="UQM36"/>
      <c r="UQN36"/>
      <c r="UQO36"/>
      <c r="UQP36"/>
      <c r="UQQ36"/>
      <c r="UQR36"/>
      <c r="UQS36"/>
      <c r="UQT36"/>
      <c r="UQU36"/>
      <c r="UQV36"/>
      <c r="UQW36"/>
      <c r="UQX36"/>
      <c r="UQY36"/>
      <c r="UQZ36"/>
      <c r="URA36"/>
      <c r="URB36"/>
      <c r="URC36"/>
      <c r="URD36"/>
      <c r="URE36"/>
      <c r="URF36"/>
      <c r="URG36"/>
      <c r="URH36"/>
      <c r="URI36"/>
      <c r="URJ36"/>
      <c r="URK36"/>
      <c r="URL36"/>
      <c r="URM36"/>
      <c r="URN36"/>
      <c r="URO36"/>
      <c r="URP36"/>
      <c r="URQ36"/>
      <c r="URR36"/>
      <c r="URS36"/>
      <c r="URT36"/>
      <c r="URU36"/>
      <c r="URV36"/>
      <c r="URW36"/>
      <c r="URX36"/>
      <c r="URY36"/>
      <c r="URZ36"/>
      <c r="USA36"/>
      <c r="USB36"/>
      <c r="USC36"/>
      <c r="USD36"/>
      <c r="USE36"/>
      <c r="USF36"/>
      <c r="USG36"/>
      <c r="USH36"/>
      <c r="USI36"/>
      <c r="USJ36"/>
      <c r="USK36"/>
      <c r="USL36"/>
      <c r="USM36"/>
      <c r="USN36"/>
      <c r="USO36"/>
      <c r="USP36"/>
      <c r="USQ36"/>
      <c r="USR36"/>
      <c r="USS36"/>
      <c r="UST36"/>
      <c r="USU36"/>
      <c r="USV36"/>
      <c r="USW36"/>
      <c r="USX36"/>
      <c r="USY36"/>
      <c r="USZ36"/>
      <c r="UTA36"/>
      <c r="UTB36"/>
      <c r="UTC36"/>
      <c r="UTD36"/>
      <c r="UTE36"/>
      <c r="UTF36"/>
      <c r="UTG36"/>
      <c r="UTH36"/>
      <c r="UTI36"/>
      <c r="UTJ36"/>
      <c r="UTK36"/>
      <c r="UTL36"/>
      <c r="UTM36"/>
      <c r="UTN36"/>
      <c r="UTO36"/>
      <c r="UTP36"/>
      <c r="UTQ36"/>
      <c r="UTR36"/>
      <c r="UTS36"/>
      <c r="UTT36"/>
      <c r="UTU36"/>
      <c r="UTV36"/>
      <c r="UTW36"/>
      <c r="UTX36"/>
      <c r="UTY36"/>
      <c r="UTZ36"/>
      <c r="UUA36"/>
      <c r="UUB36"/>
      <c r="UUC36"/>
      <c r="UUD36"/>
      <c r="UUE36"/>
      <c r="UUF36"/>
      <c r="UUG36"/>
      <c r="UUH36"/>
      <c r="UUI36"/>
      <c r="UUJ36"/>
      <c r="UUK36"/>
      <c r="UUL36"/>
      <c r="UUM36"/>
      <c r="UUN36"/>
      <c r="UUO36"/>
      <c r="UUP36"/>
      <c r="UUQ36"/>
      <c r="UUR36"/>
      <c r="UUS36"/>
      <c r="UUT36"/>
      <c r="UUU36"/>
      <c r="UUV36"/>
      <c r="UUW36"/>
      <c r="UUX36"/>
      <c r="UUY36"/>
      <c r="UUZ36"/>
      <c r="UVA36"/>
      <c r="UVB36"/>
      <c r="UVC36"/>
      <c r="UVD36"/>
      <c r="UVE36"/>
      <c r="UVF36"/>
      <c r="UVG36"/>
      <c r="UVH36"/>
      <c r="UVI36"/>
      <c r="UVJ36"/>
      <c r="UVK36"/>
      <c r="UVL36"/>
      <c r="UVM36"/>
      <c r="UVN36"/>
      <c r="UVO36"/>
      <c r="UVP36"/>
      <c r="UVQ36"/>
      <c r="UVR36"/>
      <c r="UVS36"/>
      <c r="UVT36"/>
      <c r="UVU36"/>
      <c r="UVV36"/>
      <c r="UVW36"/>
      <c r="UVX36"/>
      <c r="UVY36"/>
      <c r="UVZ36"/>
      <c r="UWA36"/>
      <c r="UWB36"/>
      <c r="UWC36"/>
      <c r="UWD36"/>
      <c r="UWE36"/>
      <c r="UWF36"/>
      <c r="UWG36"/>
      <c r="UWH36"/>
      <c r="UWI36"/>
      <c r="UWJ36"/>
      <c r="UWK36"/>
      <c r="UWL36"/>
      <c r="UWM36"/>
      <c r="UWN36"/>
      <c r="UWO36"/>
      <c r="UWP36"/>
      <c r="UWQ36"/>
      <c r="UWR36"/>
      <c r="UWS36"/>
      <c r="UWT36"/>
      <c r="UWU36"/>
      <c r="UWV36"/>
      <c r="UWW36"/>
      <c r="UWX36"/>
      <c r="UWY36"/>
      <c r="UWZ36"/>
      <c r="UXA36"/>
      <c r="UXB36"/>
      <c r="UXC36"/>
      <c r="UXD36"/>
      <c r="UXE36"/>
      <c r="UXF36"/>
      <c r="UXG36"/>
      <c r="UXH36"/>
      <c r="UXI36"/>
      <c r="UXJ36"/>
      <c r="UXK36"/>
      <c r="UXL36"/>
      <c r="UXM36"/>
      <c r="UXN36"/>
      <c r="UXO36"/>
      <c r="UXP36"/>
      <c r="UXQ36"/>
      <c r="UXR36"/>
      <c r="UXS36"/>
      <c r="UXT36"/>
      <c r="UXU36"/>
      <c r="UXV36"/>
      <c r="UXW36"/>
      <c r="UXX36"/>
      <c r="UXY36"/>
      <c r="UXZ36"/>
      <c r="UYA36"/>
      <c r="UYB36"/>
      <c r="UYC36"/>
      <c r="UYD36"/>
      <c r="UYE36"/>
      <c r="UYF36"/>
      <c r="UYG36"/>
      <c r="UYH36"/>
      <c r="UYI36"/>
      <c r="UYJ36"/>
      <c r="UYK36"/>
      <c r="UYL36"/>
      <c r="UYM36"/>
      <c r="UYN36"/>
      <c r="UYO36"/>
      <c r="UYP36"/>
      <c r="UYQ36"/>
      <c r="UYR36"/>
      <c r="UYS36"/>
      <c r="UYT36"/>
      <c r="UYU36"/>
      <c r="UYV36"/>
      <c r="UYW36"/>
      <c r="UYX36"/>
      <c r="UYY36"/>
      <c r="UYZ36"/>
      <c r="UZA36"/>
      <c r="UZB36"/>
      <c r="UZC36"/>
      <c r="UZD36"/>
      <c r="UZE36"/>
      <c r="UZF36"/>
      <c r="UZG36"/>
      <c r="UZH36"/>
      <c r="UZI36"/>
      <c r="UZJ36"/>
      <c r="UZK36"/>
      <c r="UZL36"/>
      <c r="UZM36"/>
      <c r="UZN36"/>
      <c r="UZO36"/>
      <c r="UZP36"/>
      <c r="UZQ36"/>
      <c r="UZR36"/>
      <c r="UZS36"/>
      <c r="UZT36"/>
      <c r="UZU36"/>
      <c r="UZV36"/>
      <c r="UZW36"/>
      <c r="UZX36"/>
      <c r="UZY36"/>
      <c r="UZZ36"/>
      <c r="VAA36"/>
      <c r="VAB36"/>
      <c r="VAC36"/>
      <c r="VAD36"/>
      <c r="VAE36"/>
      <c r="VAF36"/>
      <c r="VAG36"/>
      <c r="VAH36"/>
      <c r="VAI36"/>
      <c r="VAJ36"/>
      <c r="VAK36"/>
      <c r="VAL36"/>
      <c r="VAM36"/>
      <c r="VAN36"/>
      <c r="VAO36"/>
      <c r="VAP36"/>
      <c r="VAQ36"/>
      <c r="VAR36"/>
      <c r="VAS36"/>
      <c r="VAT36"/>
      <c r="VAU36"/>
      <c r="VAV36"/>
      <c r="VAW36"/>
      <c r="VAX36"/>
      <c r="VAY36"/>
      <c r="VAZ36"/>
      <c r="VBA36"/>
      <c r="VBB36"/>
      <c r="VBC36"/>
      <c r="VBD36"/>
      <c r="VBE36"/>
      <c r="VBF36"/>
      <c r="VBG36"/>
      <c r="VBH36"/>
      <c r="VBI36"/>
      <c r="VBJ36"/>
      <c r="VBK36"/>
      <c r="VBL36"/>
      <c r="VBM36"/>
      <c r="VBN36"/>
      <c r="VBO36"/>
      <c r="VBP36"/>
      <c r="VBQ36"/>
      <c r="VBR36"/>
      <c r="VBS36"/>
      <c r="VBT36"/>
      <c r="VBU36"/>
      <c r="VBV36"/>
      <c r="VBW36"/>
      <c r="VBX36"/>
      <c r="VBY36"/>
      <c r="VBZ36"/>
      <c r="VCA36"/>
      <c r="VCB36"/>
      <c r="VCC36"/>
      <c r="VCD36"/>
      <c r="VCE36"/>
      <c r="VCF36"/>
      <c r="VCG36"/>
      <c r="VCH36"/>
      <c r="VCI36"/>
      <c r="VCJ36"/>
      <c r="VCK36"/>
      <c r="VCL36"/>
      <c r="VCM36"/>
      <c r="VCN36"/>
      <c r="VCO36"/>
      <c r="VCP36"/>
      <c r="VCQ36"/>
      <c r="VCR36"/>
      <c r="VCS36"/>
      <c r="VCT36"/>
      <c r="VCU36"/>
      <c r="VCV36"/>
      <c r="VCW36"/>
      <c r="VCX36"/>
      <c r="VCY36"/>
      <c r="VCZ36"/>
      <c r="VDA36"/>
      <c r="VDB36"/>
      <c r="VDC36"/>
      <c r="VDD36"/>
      <c r="VDE36"/>
      <c r="VDF36"/>
      <c r="VDG36"/>
      <c r="VDH36"/>
      <c r="VDI36"/>
      <c r="VDJ36"/>
      <c r="VDK36"/>
      <c r="VDL36"/>
      <c r="VDM36"/>
      <c r="VDN36"/>
      <c r="VDO36"/>
      <c r="VDP36"/>
      <c r="VDQ36"/>
      <c r="VDR36"/>
      <c r="VDS36"/>
      <c r="VDT36"/>
      <c r="VDU36"/>
      <c r="VDV36"/>
      <c r="VDW36"/>
      <c r="VDX36"/>
      <c r="VDY36"/>
      <c r="VDZ36"/>
      <c r="VEA36"/>
      <c r="VEB36"/>
      <c r="VEC36"/>
      <c r="VED36"/>
      <c r="VEE36"/>
      <c r="VEF36"/>
      <c r="VEG36"/>
      <c r="VEH36"/>
      <c r="VEI36"/>
      <c r="VEJ36"/>
      <c r="VEK36"/>
      <c r="VEL36"/>
      <c r="VEM36"/>
      <c r="VEN36"/>
      <c r="VEO36"/>
      <c r="VEP36"/>
      <c r="VEQ36"/>
      <c r="VER36"/>
      <c r="VES36"/>
      <c r="VET36"/>
      <c r="VEU36"/>
      <c r="VEV36"/>
      <c r="VEW36"/>
      <c r="VEX36"/>
      <c r="VEY36"/>
      <c r="VEZ36"/>
      <c r="VFA36"/>
      <c r="VFB36"/>
      <c r="VFC36"/>
      <c r="VFD36"/>
      <c r="VFE36"/>
      <c r="VFF36"/>
      <c r="VFG36"/>
      <c r="VFH36"/>
      <c r="VFI36"/>
      <c r="VFJ36"/>
      <c r="VFK36"/>
      <c r="VFL36"/>
      <c r="VFM36"/>
      <c r="VFN36"/>
      <c r="VFO36"/>
      <c r="VFP36"/>
      <c r="VFQ36"/>
      <c r="VFR36"/>
      <c r="VFS36"/>
      <c r="VFT36"/>
      <c r="VFU36"/>
      <c r="VFV36"/>
      <c r="VFW36"/>
      <c r="VFX36"/>
      <c r="VFY36"/>
      <c r="VFZ36"/>
      <c r="VGA36"/>
      <c r="VGB36"/>
      <c r="VGC36"/>
      <c r="VGD36"/>
      <c r="VGE36"/>
      <c r="VGF36"/>
      <c r="VGG36"/>
      <c r="VGH36"/>
      <c r="VGI36"/>
      <c r="VGJ36"/>
      <c r="VGK36"/>
      <c r="VGL36"/>
      <c r="VGM36"/>
      <c r="VGN36"/>
      <c r="VGO36"/>
      <c r="VGP36"/>
      <c r="VGQ36"/>
      <c r="VGR36"/>
      <c r="VGS36"/>
      <c r="VGT36"/>
      <c r="VGU36"/>
      <c r="VGV36"/>
      <c r="VGW36"/>
      <c r="VGX36"/>
      <c r="VGY36"/>
      <c r="VGZ36"/>
      <c r="VHA36"/>
      <c r="VHB36"/>
      <c r="VHC36"/>
      <c r="VHD36"/>
      <c r="VHE36"/>
      <c r="VHF36"/>
      <c r="VHG36"/>
      <c r="VHH36"/>
      <c r="VHI36"/>
      <c r="VHJ36"/>
      <c r="VHK36"/>
      <c r="VHL36"/>
      <c r="VHM36"/>
      <c r="VHN36"/>
      <c r="VHO36"/>
      <c r="VHP36"/>
      <c r="VHQ36"/>
      <c r="VHR36"/>
      <c r="VHS36"/>
      <c r="VHT36"/>
      <c r="VHU36"/>
      <c r="VHV36"/>
      <c r="VHW36"/>
      <c r="VHX36"/>
      <c r="VHY36"/>
      <c r="VHZ36"/>
      <c r="VIA36"/>
      <c r="VIB36"/>
      <c r="VIC36"/>
      <c r="VID36"/>
      <c r="VIE36"/>
      <c r="VIF36"/>
      <c r="VIG36"/>
      <c r="VIH36"/>
      <c r="VII36"/>
      <c r="VIJ36"/>
      <c r="VIK36"/>
      <c r="VIL36"/>
      <c r="VIM36"/>
      <c r="VIN36"/>
      <c r="VIO36"/>
      <c r="VIP36"/>
      <c r="VIQ36"/>
      <c r="VIR36"/>
      <c r="VIS36"/>
      <c r="VIT36"/>
      <c r="VIU36"/>
      <c r="VIV36"/>
      <c r="VIW36"/>
      <c r="VIX36"/>
      <c r="VIY36"/>
      <c r="VIZ36"/>
      <c r="VJA36"/>
      <c r="VJB36"/>
      <c r="VJC36"/>
      <c r="VJD36"/>
      <c r="VJE36"/>
      <c r="VJF36"/>
      <c r="VJG36"/>
      <c r="VJH36"/>
      <c r="VJI36"/>
      <c r="VJJ36"/>
      <c r="VJK36"/>
      <c r="VJL36"/>
      <c r="VJM36"/>
      <c r="VJN36"/>
      <c r="VJO36"/>
      <c r="VJP36"/>
      <c r="VJQ36"/>
      <c r="VJR36"/>
      <c r="VJS36"/>
      <c r="VJT36"/>
      <c r="VJU36"/>
      <c r="VJV36"/>
      <c r="VJW36"/>
      <c r="VJX36"/>
      <c r="VJY36"/>
      <c r="VJZ36"/>
      <c r="VKA36"/>
      <c r="VKB36"/>
      <c r="VKC36"/>
      <c r="VKD36"/>
      <c r="VKE36"/>
      <c r="VKF36"/>
      <c r="VKG36"/>
      <c r="VKH36"/>
      <c r="VKI36"/>
      <c r="VKJ36"/>
      <c r="VKK36"/>
      <c r="VKL36"/>
      <c r="VKM36"/>
      <c r="VKN36"/>
      <c r="VKO36"/>
      <c r="VKP36"/>
      <c r="VKQ36"/>
      <c r="VKR36"/>
      <c r="VKS36"/>
      <c r="VKT36"/>
      <c r="VKU36"/>
      <c r="VKV36"/>
      <c r="VKW36"/>
      <c r="VKX36"/>
      <c r="VKY36"/>
      <c r="VKZ36"/>
      <c r="VLA36"/>
      <c r="VLB36"/>
      <c r="VLC36"/>
      <c r="VLD36"/>
      <c r="VLE36"/>
      <c r="VLF36"/>
      <c r="VLG36"/>
      <c r="VLH36"/>
      <c r="VLI36"/>
      <c r="VLJ36"/>
      <c r="VLK36"/>
      <c r="VLL36"/>
      <c r="VLM36"/>
      <c r="VLN36"/>
      <c r="VLO36"/>
      <c r="VLP36"/>
      <c r="VLQ36"/>
      <c r="VLR36"/>
      <c r="VLS36"/>
      <c r="VLT36"/>
      <c r="VLU36"/>
      <c r="VLV36"/>
      <c r="VLW36"/>
      <c r="VLX36"/>
      <c r="VLY36"/>
      <c r="VLZ36"/>
      <c r="VMA36"/>
      <c r="VMB36"/>
      <c r="VMC36"/>
      <c r="VMD36"/>
      <c r="VME36"/>
      <c r="VMF36"/>
      <c r="VMG36"/>
      <c r="VMH36"/>
      <c r="VMI36"/>
      <c r="VMJ36"/>
      <c r="VMK36"/>
      <c r="VML36"/>
      <c r="VMM36"/>
      <c r="VMN36"/>
      <c r="VMO36"/>
      <c r="VMP36"/>
      <c r="VMQ36"/>
      <c r="VMR36"/>
      <c r="VMS36"/>
      <c r="VMT36"/>
      <c r="VMU36"/>
      <c r="VMV36"/>
      <c r="VMW36"/>
      <c r="VMX36"/>
      <c r="VMY36"/>
      <c r="VMZ36"/>
      <c r="VNA36"/>
      <c r="VNB36"/>
      <c r="VNC36"/>
      <c r="VND36"/>
      <c r="VNE36"/>
      <c r="VNF36"/>
      <c r="VNG36"/>
      <c r="VNH36"/>
      <c r="VNI36"/>
      <c r="VNJ36"/>
      <c r="VNK36"/>
      <c r="VNL36"/>
      <c r="VNM36"/>
      <c r="VNN36"/>
      <c r="VNO36"/>
      <c r="VNP36"/>
      <c r="VNQ36"/>
      <c r="VNR36"/>
      <c r="VNS36"/>
      <c r="VNT36"/>
      <c r="VNU36"/>
      <c r="VNV36"/>
      <c r="VNW36"/>
      <c r="VNX36"/>
      <c r="VNY36"/>
      <c r="VNZ36"/>
      <c r="VOA36"/>
      <c r="VOB36"/>
      <c r="VOC36"/>
      <c r="VOD36"/>
      <c r="VOE36"/>
      <c r="VOF36"/>
      <c r="VOG36"/>
      <c r="VOH36"/>
      <c r="VOI36"/>
      <c r="VOJ36"/>
      <c r="VOK36"/>
      <c r="VOL36"/>
      <c r="VOM36"/>
      <c r="VON36"/>
      <c r="VOO36"/>
      <c r="VOP36"/>
      <c r="VOQ36"/>
      <c r="VOR36"/>
      <c r="VOS36"/>
      <c r="VOT36"/>
      <c r="VOU36"/>
      <c r="VOV36"/>
      <c r="VOW36"/>
      <c r="VOX36"/>
      <c r="VOY36"/>
      <c r="VOZ36"/>
      <c r="VPA36"/>
      <c r="VPB36"/>
      <c r="VPC36"/>
      <c r="VPD36"/>
      <c r="VPE36"/>
      <c r="VPF36"/>
      <c r="VPG36"/>
      <c r="VPH36"/>
      <c r="VPI36"/>
      <c r="VPJ36"/>
      <c r="VPK36"/>
      <c r="VPL36"/>
      <c r="VPM36"/>
      <c r="VPN36"/>
      <c r="VPO36"/>
      <c r="VPP36"/>
      <c r="VPQ36"/>
      <c r="VPR36"/>
      <c r="VPS36"/>
      <c r="VPT36"/>
      <c r="VPU36"/>
      <c r="VPV36"/>
      <c r="VPW36"/>
      <c r="VPX36"/>
      <c r="VPY36"/>
      <c r="VPZ36"/>
      <c r="VQA36"/>
      <c r="VQB36"/>
      <c r="VQC36"/>
      <c r="VQD36"/>
      <c r="VQE36"/>
      <c r="VQF36"/>
      <c r="VQG36"/>
      <c r="VQH36"/>
      <c r="VQI36"/>
      <c r="VQJ36"/>
      <c r="VQK36"/>
      <c r="VQL36"/>
      <c r="VQM36"/>
      <c r="VQN36"/>
      <c r="VQO36"/>
      <c r="VQP36"/>
      <c r="VQQ36"/>
      <c r="VQR36"/>
      <c r="VQS36"/>
      <c r="VQT36"/>
      <c r="VQU36"/>
      <c r="VQV36"/>
      <c r="VQW36"/>
      <c r="VQX36"/>
      <c r="VQY36"/>
      <c r="VQZ36"/>
      <c r="VRA36"/>
      <c r="VRB36"/>
      <c r="VRC36"/>
      <c r="VRD36"/>
      <c r="VRE36"/>
      <c r="VRF36"/>
      <c r="VRG36"/>
      <c r="VRH36"/>
      <c r="VRI36"/>
      <c r="VRJ36"/>
      <c r="VRK36"/>
      <c r="VRL36"/>
      <c r="VRM36"/>
      <c r="VRN36"/>
      <c r="VRO36"/>
      <c r="VRP36"/>
      <c r="VRQ36"/>
      <c r="VRR36"/>
      <c r="VRS36"/>
      <c r="VRT36"/>
      <c r="VRU36"/>
      <c r="VRV36"/>
      <c r="VRW36"/>
      <c r="VRX36"/>
      <c r="VRY36"/>
      <c r="VRZ36"/>
      <c r="VSA36"/>
      <c r="VSB36"/>
      <c r="VSC36"/>
      <c r="VSD36"/>
      <c r="VSE36"/>
      <c r="VSF36"/>
      <c r="VSG36"/>
      <c r="VSH36"/>
      <c r="VSI36"/>
      <c r="VSJ36"/>
      <c r="VSK36"/>
      <c r="VSL36"/>
      <c r="VSM36"/>
      <c r="VSN36"/>
      <c r="VSO36"/>
      <c r="VSP36"/>
      <c r="VSQ36"/>
      <c r="VSR36"/>
      <c r="VSS36"/>
      <c r="VST36"/>
      <c r="VSU36"/>
      <c r="VSV36"/>
      <c r="VSW36"/>
      <c r="VSX36"/>
      <c r="VSY36"/>
      <c r="VSZ36"/>
      <c r="VTA36"/>
      <c r="VTB36"/>
      <c r="VTC36"/>
      <c r="VTD36"/>
      <c r="VTE36"/>
      <c r="VTF36"/>
      <c r="VTG36"/>
      <c r="VTH36"/>
      <c r="VTI36"/>
      <c r="VTJ36"/>
      <c r="VTK36"/>
      <c r="VTL36"/>
      <c r="VTM36"/>
      <c r="VTN36"/>
      <c r="VTO36"/>
      <c r="VTP36"/>
      <c r="VTQ36"/>
      <c r="VTR36"/>
      <c r="VTS36"/>
      <c r="VTT36"/>
      <c r="VTU36"/>
      <c r="VTV36"/>
      <c r="VTW36"/>
      <c r="VTX36"/>
      <c r="VTY36"/>
      <c r="VTZ36"/>
      <c r="VUA36"/>
      <c r="VUB36"/>
      <c r="VUC36"/>
      <c r="VUD36"/>
      <c r="VUE36"/>
      <c r="VUF36"/>
      <c r="VUG36"/>
      <c r="VUH36"/>
      <c r="VUI36"/>
      <c r="VUJ36"/>
      <c r="VUK36"/>
      <c r="VUL36"/>
      <c r="VUM36"/>
      <c r="VUN36"/>
      <c r="VUO36"/>
      <c r="VUP36"/>
      <c r="VUQ36"/>
      <c r="VUR36"/>
      <c r="VUS36"/>
      <c r="VUT36"/>
      <c r="VUU36"/>
      <c r="VUV36"/>
      <c r="VUW36"/>
      <c r="VUX36"/>
      <c r="VUY36"/>
      <c r="VUZ36"/>
      <c r="VVA36"/>
      <c r="VVB36"/>
      <c r="VVC36"/>
      <c r="VVD36"/>
      <c r="VVE36"/>
      <c r="VVF36"/>
      <c r="VVG36"/>
      <c r="VVH36"/>
      <c r="VVI36"/>
      <c r="VVJ36"/>
      <c r="VVK36"/>
      <c r="VVL36"/>
      <c r="VVM36"/>
      <c r="VVN36"/>
      <c r="VVO36"/>
      <c r="VVP36"/>
      <c r="VVQ36"/>
      <c r="VVR36"/>
      <c r="VVS36"/>
      <c r="VVT36"/>
      <c r="VVU36"/>
      <c r="VVV36"/>
      <c r="VVW36"/>
      <c r="VVX36"/>
      <c r="VVY36"/>
      <c r="VVZ36"/>
      <c r="VWA36"/>
      <c r="VWB36"/>
      <c r="VWC36"/>
      <c r="VWD36"/>
      <c r="VWE36"/>
      <c r="VWF36"/>
      <c r="VWG36"/>
      <c r="VWH36"/>
      <c r="VWI36"/>
      <c r="VWJ36"/>
      <c r="VWK36"/>
      <c r="VWL36"/>
      <c r="VWM36"/>
      <c r="VWN36"/>
      <c r="VWO36"/>
      <c r="VWP36"/>
      <c r="VWQ36"/>
      <c r="VWR36"/>
      <c r="VWS36"/>
      <c r="VWT36"/>
      <c r="VWU36"/>
      <c r="VWV36"/>
      <c r="VWW36"/>
      <c r="VWX36"/>
      <c r="VWY36"/>
      <c r="VWZ36"/>
      <c r="VXA36"/>
      <c r="VXB36"/>
      <c r="VXC36"/>
      <c r="VXD36"/>
      <c r="VXE36"/>
      <c r="VXF36"/>
      <c r="VXG36"/>
      <c r="VXH36"/>
      <c r="VXI36"/>
      <c r="VXJ36"/>
      <c r="VXK36"/>
      <c r="VXL36"/>
      <c r="VXM36"/>
      <c r="VXN36"/>
      <c r="VXO36"/>
      <c r="VXP36"/>
      <c r="VXQ36"/>
      <c r="VXR36"/>
      <c r="VXS36"/>
      <c r="VXT36"/>
      <c r="VXU36"/>
      <c r="VXV36"/>
      <c r="VXW36"/>
      <c r="VXX36"/>
      <c r="VXY36"/>
      <c r="VXZ36"/>
      <c r="VYA36"/>
      <c r="VYB36"/>
      <c r="VYC36"/>
      <c r="VYD36"/>
      <c r="VYE36"/>
      <c r="VYF36"/>
      <c r="VYG36"/>
      <c r="VYH36"/>
      <c r="VYI36"/>
      <c r="VYJ36"/>
      <c r="VYK36"/>
      <c r="VYL36"/>
      <c r="VYM36"/>
      <c r="VYN36"/>
      <c r="VYO36"/>
      <c r="VYP36"/>
      <c r="VYQ36"/>
      <c r="VYR36"/>
      <c r="VYS36"/>
      <c r="VYT36"/>
      <c r="VYU36"/>
      <c r="VYV36"/>
      <c r="VYW36"/>
      <c r="VYX36"/>
      <c r="VYY36"/>
      <c r="VYZ36"/>
      <c r="VZA36"/>
      <c r="VZB36"/>
      <c r="VZC36"/>
      <c r="VZD36"/>
      <c r="VZE36"/>
      <c r="VZF36"/>
      <c r="VZG36"/>
      <c r="VZH36"/>
      <c r="VZI36"/>
      <c r="VZJ36"/>
      <c r="VZK36"/>
      <c r="VZL36"/>
      <c r="VZM36"/>
      <c r="VZN36"/>
      <c r="VZO36"/>
      <c r="VZP36"/>
      <c r="VZQ36"/>
      <c r="VZR36"/>
      <c r="VZS36"/>
      <c r="VZT36"/>
      <c r="VZU36"/>
      <c r="VZV36"/>
      <c r="VZW36"/>
      <c r="VZX36"/>
      <c r="VZY36"/>
      <c r="VZZ36"/>
      <c r="WAA36"/>
      <c r="WAB36"/>
      <c r="WAC36"/>
      <c r="WAD36"/>
      <c r="WAE36"/>
      <c r="WAF36"/>
      <c r="WAG36"/>
      <c r="WAH36"/>
      <c r="WAI36"/>
      <c r="WAJ36"/>
      <c r="WAK36"/>
      <c r="WAL36"/>
      <c r="WAM36"/>
      <c r="WAN36"/>
      <c r="WAO36"/>
      <c r="WAP36"/>
      <c r="WAQ36"/>
      <c r="WAR36"/>
      <c r="WAS36"/>
      <c r="WAT36"/>
      <c r="WAU36"/>
      <c r="WAV36"/>
      <c r="WAW36"/>
      <c r="WAX36"/>
      <c r="WAY36"/>
      <c r="WAZ36"/>
      <c r="WBA36"/>
      <c r="WBB36"/>
      <c r="WBC36"/>
      <c r="WBD36"/>
      <c r="WBE36"/>
      <c r="WBF36"/>
      <c r="WBG36"/>
      <c r="WBH36"/>
      <c r="WBI36"/>
      <c r="WBJ36"/>
      <c r="WBK36"/>
      <c r="WBL36"/>
      <c r="WBM36"/>
      <c r="WBN36"/>
      <c r="WBO36"/>
      <c r="WBP36"/>
      <c r="WBQ36"/>
      <c r="WBR36"/>
      <c r="WBS36"/>
      <c r="WBT36"/>
      <c r="WBU36"/>
      <c r="WBV36"/>
      <c r="WBW36"/>
      <c r="WBX36"/>
      <c r="WBY36"/>
      <c r="WBZ36"/>
      <c r="WCA36"/>
      <c r="WCB36"/>
      <c r="WCC36"/>
      <c r="WCD36"/>
      <c r="WCE36"/>
      <c r="WCF36"/>
      <c r="WCG36"/>
      <c r="WCH36"/>
      <c r="WCI36"/>
      <c r="WCJ36"/>
      <c r="WCK36"/>
      <c r="WCL36"/>
      <c r="WCM36"/>
      <c r="WCN36"/>
      <c r="WCO36"/>
      <c r="WCP36"/>
      <c r="WCQ36"/>
      <c r="WCR36"/>
      <c r="WCS36"/>
      <c r="WCT36"/>
      <c r="WCU36"/>
      <c r="WCV36"/>
      <c r="WCW36"/>
      <c r="WCX36"/>
      <c r="WCY36"/>
      <c r="WCZ36"/>
      <c r="WDA36"/>
      <c r="WDB36"/>
      <c r="WDC36"/>
      <c r="WDD36"/>
      <c r="WDE36"/>
      <c r="WDF36"/>
      <c r="WDG36"/>
      <c r="WDH36"/>
      <c r="WDI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c r="XBK36"/>
      <c r="XBL36"/>
      <c r="XBM36"/>
      <c r="XBN36"/>
      <c r="XBO36"/>
      <c r="XBP36"/>
      <c r="XBQ36"/>
      <c r="XBR36"/>
      <c r="XBS36"/>
      <c r="XBT36"/>
      <c r="XBU36"/>
      <c r="XBV36"/>
      <c r="XBW36"/>
      <c r="XBX36"/>
      <c r="XBY36"/>
      <c r="XBZ36"/>
      <c r="XCA36"/>
      <c r="XCB36"/>
      <c r="XCC36"/>
      <c r="XCD36"/>
      <c r="XCE36"/>
      <c r="XCF36"/>
      <c r="XCG36"/>
      <c r="XCH36"/>
      <c r="XCI36"/>
      <c r="XCJ36"/>
      <c r="XCK36"/>
      <c r="XCL36"/>
      <c r="XCM36"/>
      <c r="XCN36"/>
      <c r="XCO36"/>
      <c r="XCP36"/>
      <c r="XCQ36"/>
      <c r="XCR36"/>
      <c r="XCS36"/>
      <c r="XCT36"/>
      <c r="XCU36"/>
      <c r="XCV36"/>
      <c r="XCW36"/>
      <c r="XCX36"/>
      <c r="XCY36"/>
      <c r="XCZ36"/>
      <c r="XDA36"/>
      <c r="XDB36"/>
      <c r="XDC36"/>
      <c r="XDD36"/>
      <c r="XDE36"/>
      <c r="XDF36"/>
      <c r="XDG36"/>
      <c r="XDH36"/>
      <c r="XDI36"/>
      <c r="XDJ36"/>
      <c r="XDK36"/>
      <c r="XDL36"/>
      <c r="XDM36"/>
      <c r="XDN36"/>
      <c r="XDO36"/>
      <c r="XDP36"/>
      <c r="XDQ36"/>
      <c r="XDR36"/>
      <c r="XDS36"/>
      <c r="XDT36"/>
      <c r="XDU36"/>
      <c r="XDV36"/>
      <c r="XDW36"/>
      <c r="XDX36"/>
      <c r="XDY36"/>
      <c r="XDZ36"/>
      <c r="XEA36"/>
      <c r="XEB36"/>
      <c r="XEC36"/>
      <c r="XED36"/>
      <c r="XEE36"/>
      <c r="XEF36"/>
      <c r="XEG36"/>
      <c r="XEH36"/>
      <c r="XEI36"/>
      <c r="XEJ36"/>
      <c r="XEK36"/>
      <c r="XEL36"/>
      <c r="XEM36"/>
      <c r="XEN36"/>
      <c r="XEO36"/>
      <c r="XEP36"/>
      <c r="XEQ36"/>
      <c r="XER36"/>
    </row>
    <row r="37" spans="1:16372" x14ac:dyDescent="0.2">
      <c r="C37" s="3" t="s">
        <v>177</v>
      </c>
      <c r="D37" s="218"/>
      <c r="E37" s="107"/>
      <c r="F37" s="3"/>
      <c r="G37" s="209"/>
      <c r="H37" s="107"/>
      <c r="I37" s="170">
        <f>SUM(I29:I35)</f>
        <v>0</v>
      </c>
      <c r="J37" s="170">
        <f t="shared" ref="J37:AG37" si="3">SUM(J29:J35)</f>
        <v>0</v>
      </c>
      <c r="K37" s="170">
        <f t="shared" si="3"/>
        <v>0</v>
      </c>
      <c r="L37" s="170">
        <f t="shared" si="3"/>
        <v>0</v>
      </c>
      <c r="M37" s="170">
        <f t="shared" si="3"/>
        <v>0</v>
      </c>
      <c r="N37" s="170">
        <f t="shared" si="3"/>
        <v>0</v>
      </c>
      <c r="O37" s="170">
        <f t="shared" si="3"/>
        <v>0</v>
      </c>
      <c r="P37" s="170">
        <f t="shared" si="3"/>
        <v>0</v>
      </c>
      <c r="Q37" s="170">
        <f t="shared" si="3"/>
        <v>0</v>
      </c>
      <c r="R37" s="170">
        <f t="shared" si="3"/>
        <v>0</v>
      </c>
      <c r="S37" s="170">
        <f t="shared" si="3"/>
        <v>0</v>
      </c>
      <c r="T37" s="170">
        <f t="shared" si="3"/>
        <v>0</v>
      </c>
      <c r="U37" s="170">
        <f t="shared" si="3"/>
        <v>0</v>
      </c>
      <c r="V37" s="170">
        <f t="shared" si="3"/>
        <v>0</v>
      </c>
      <c r="W37" s="170">
        <f t="shared" si="3"/>
        <v>0</v>
      </c>
      <c r="X37" s="170">
        <f t="shared" si="3"/>
        <v>0</v>
      </c>
      <c r="Y37" s="170">
        <f t="shared" si="3"/>
        <v>0</v>
      </c>
      <c r="Z37" s="170">
        <f t="shared" si="3"/>
        <v>0</v>
      </c>
      <c r="AA37" s="170">
        <f t="shared" si="3"/>
        <v>0</v>
      </c>
      <c r="AB37" s="170">
        <f t="shared" si="3"/>
        <v>0</v>
      </c>
      <c r="AC37" s="170">
        <f t="shared" si="3"/>
        <v>0</v>
      </c>
      <c r="AD37" s="170">
        <f t="shared" si="3"/>
        <v>0</v>
      </c>
      <c r="AE37" s="170">
        <f t="shared" si="3"/>
        <v>0</v>
      </c>
      <c r="AF37" s="170">
        <f t="shared" si="3"/>
        <v>0</v>
      </c>
      <c r="AG37" s="170">
        <f t="shared" si="3"/>
        <v>0</v>
      </c>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c r="AMK37"/>
      <c r="AML37"/>
      <c r="AMM37"/>
      <c r="AMN37"/>
      <c r="AMO37"/>
      <c r="AMP37"/>
      <c r="AMQ37"/>
      <c r="AMR37"/>
      <c r="AMS37"/>
      <c r="AMT37"/>
      <c r="AMU37"/>
      <c r="AMV37"/>
      <c r="AMW37"/>
      <c r="AMX37"/>
      <c r="AMY37"/>
      <c r="AMZ37"/>
      <c r="ANA37"/>
      <c r="ANB37"/>
      <c r="ANC37"/>
      <c r="AND37"/>
      <c r="ANE37"/>
      <c r="ANF37"/>
      <c r="ANG37"/>
      <c r="ANH37"/>
      <c r="ANI37"/>
      <c r="ANJ37"/>
      <c r="ANK37"/>
      <c r="ANL37"/>
      <c r="ANM37"/>
      <c r="ANN37"/>
      <c r="ANO37"/>
      <c r="ANP37"/>
      <c r="ANQ37"/>
      <c r="ANR37"/>
      <c r="ANS37"/>
      <c r="ANT37"/>
      <c r="ANU37"/>
      <c r="ANV37"/>
      <c r="ANW37"/>
      <c r="ANX37"/>
      <c r="ANY37"/>
      <c r="ANZ37"/>
      <c r="AOA37"/>
      <c r="AOB37"/>
      <c r="AOC37"/>
      <c r="AOD37"/>
      <c r="AOE37"/>
      <c r="AOF37"/>
      <c r="AOG37"/>
      <c r="AOH37"/>
      <c r="AOI37"/>
      <c r="AOJ37"/>
      <c r="AOK37"/>
      <c r="AOL37"/>
      <c r="AOM37"/>
      <c r="AON37"/>
      <c r="AOO37"/>
      <c r="AOP37"/>
      <c r="AOQ37"/>
      <c r="AOR37"/>
      <c r="AOS37"/>
      <c r="AOT37"/>
      <c r="AOU37"/>
      <c r="AOV37"/>
      <c r="AOW37"/>
      <c r="AOX37"/>
      <c r="AOY37"/>
      <c r="AOZ37"/>
      <c r="APA37"/>
      <c r="APB37"/>
      <c r="APC37"/>
      <c r="APD37"/>
      <c r="APE37"/>
      <c r="APF37"/>
      <c r="APG37"/>
      <c r="APH37"/>
      <c r="API37"/>
      <c r="APJ37"/>
      <c r="APK37"/>
      <c r="APL37"/>
      <c r="APM37"/>
      <c r="APN37"/>
      <c r="APO37"/>
      <c r="APP37"/>
      <c r="APQ37"/>
      <c r="APR37"/>
      <c r="APS37"/>
      <c r="APT37"/>
      <c r="APU37"/>
      <c r="APV37"/>
      <c r="APW37"/>
      <c r="APX37"/>
      <c r="APY37"/>
      <c r="APZ37"/>
      <c r="AQA37"/>
      <c r="AQB37"/>
      <c r="AQC37"/>
      <c r="AQD37"/>
      <c r="AQE37"/>
      <c r="AQF37"/>
      <c r="AQG37"/>
      <c r="AQH37"/>
      <c r="AQI37"/>
      <c r="AQJ37"/>
      <c r="AQK37"/>
      <c r="AQL37"/>
      <c r="AQM37"/>
      <c r="AQN37"/>
      <c r="AQO37"/>
      <c r="AQP37"/>
      <c r="AQQ37"/>
      <c r="AQR37"/>
      <c r="AQS37"/>
      <c r="AQT37"/>
      <c r="AQU37"/>
      <c r="AQV37"/>
      <c r="AQW37"/>
      <c r="AQX37"/>
      <c r="AQY37"/>
      <c r="AQZ37"/>
      <c r="ARA37"/>
      <c r="ARB37"/>
      <c r="ARC37"/>
      <c r="ARD37"/>
      <c r="ARE37"/>
      <c r="ARF37"/>
      <c r="ARG37"/>
      <c r="ARH37"/>
      <c r="ARI37"/>
      <c r="ARJ37"/>
      <c r="ARK37"/>
      <c r="ARL37"/>
      <c r="ARM37"/>
      <c r="ARN37"/>
      <c r="ARO37"/>
      <c r="ARP37"/>
      <c r="ARQ37"/>
      <c r="ARR37"/>
      <c r="ARS37"/>
      <c r="ART37"/>
      <c r="ARU37"/>
      <c r="ARV37"/>
      <c r="ARW37"/>
      <c r="ARX37"/>
      <c r="ARY37"/>
      <c r="ARZ37"/>
      <c r="ASA37"/>
      <c r="ASB37"/>
      <c r="ASC37"/>
      <c r="ASD37"/>
      <c r="ASE37"/>
      <c r="ASF37"/>
      <c r="ASG37"/>
      <c r="ASH37"/>
      <c r="ASI37"/>
      <c r="ASJ37"/>
      <c r="ASK37"/>
      <c r="ASL37"/>
      <c r="ASM37"/>
      <c r="ASN37"/>
      <c r="ASO37"/>
      <c r="ASP37"/>
      <c r="ASQ37"/>
      <c r="ASR37"/>
      <c r="ASS37"/>
      <c r="AST37"/>
      <c r="ASU37"/>
      <c r="ASV37"/>
      <c r="ASW37"/>
      <c r="ASX37"/>
      <c r="ASY37"/>
      <c r="ASZ37"/>
      <c r="ATA37"/>
      <c r="ATB37"/>
      <c r="ATC37"/>
      <c r="ATD37"/>
      <c r="ATE37"/>
      <c r="ATF37"/>
      <c r="ATG37"/>
      <c r="ATH37"/>
      <c r="ATI37"/>
      <c r="ATJ37"/>
      <c r="ATK37"/>
      <c r="ATL37"/>
      <c r="ATM37"/>
      <c r="ATN37"/>
      <c r="ATO37"/>
      <c r="ATP37"/>
      <c r="ATQ37"/>
      <c r="ATR37"/>
      <c r="ATS37"/>
      <c r="ATT37"/>
      <c r="ATU37"/>
      <c r="ATV37"/>
      <c r="ATW37"/>
      <c r="ATX37"/>
      <c r="ATY37"/>
      <c r="ATZ37"/>
      <c r="AUA37"/>
      <c r="AUB37"/>
      <c r="AUC37"/>
      <c r="AUD37"/>
      <c r="AUE37"/>
      <c r="AUF37"/>
      <c r="AUG37"/>
      <c r="AUH37"/>
      <c r="AUI37"/>
      <c r="AUJ37"/>
      <c r="AUK37"/>
      <c r="AUL37"/>
      <c r="AUM37"/>
      <c r="AUN37"/>
      <c r="AUO37"/>
      <c r="AUP37"/>
      <c r="AUQ37"/>
      <c r="AUR37"/>
      <c r="AUS37"/>
      <c r="AUT37"/>
      <c r="AUU37"/>
      <c r="AUV37"/>
      <c r="AUW37"/>
      <c r="AUX37"/>
      <c r="AUY37"/>
      <c r="AUZ37"/>
      <c r="AVA37"/>
      <c r="AVB37"/>
      <c r="AVC37"/>
      <c r="AVD37"/>
      <c r="AVE37"/>
      <c r="AVF37"/>
      <c r="AVG37"/>
      <c r="AVH37"/>
      <c r="AVI37"/>
      <c r="AVJ37"/>
      <c r="AVK37"/>
      <c r="AVL37"/>
      <c r="AVM37"/>
      <c r="AVN37"/>
      <c r="AVO37"/>
      <c r="AVP37"/>
      <c r="AVQ37"/>
      <c r="AVR37"/>
      <c r="AVS37"/>
      <c r="AVT37"/>
      <c r="AVU37"/>
      <c r="AVV37"/>
      <c r="AVW37"/>
      <c r="AVX37"/>
      <c r="AVY37"/>
      <c r="AVZ37"/>
      <c r="AWA37"/>
      <c r="AWB37"/>
      <c r="AWC37"/>
      <c r="AWD37"/>
      <c r="AWE37"/>
      <c r="AWF37"/>
      <c r="AWG37"/>
      <c r="AWH37"/>
      <c r="AWI37"/>
      <c r="AWJ37"/>
      <c r="AWK37"/>
      <c r="AWL37"/>
      <c r="AWM37"/>
      <c r="AWN37"/>
      <c r="AWO37"/>
      <c r="AWP37"/>
      <c r="AWQ37"/>
      <c r="AWR37"/>
      <c r="AWS37"/>
      <c r="AWT37"/>
      <c r="AWU37"/>
      <c r="AWV37"/>
      <c r="AWW37"/>
      <c r="AWX37"/>
      <c r="AWY37"/>
      <c r="AWZ37"/>
      <c r="AXA37"/>
      <c r="AXB37"/>
      <c r="AXC37"/>
      <c r="AXD37"/>
      <c r="AXE37"/>
      <c r="AXF37"/>
      <c r="AXG37"/>
      <c r="AXH37"/>
      <c r="AXI37"/>
      <c r="AXJ37"/>
      <c r="AXK37"/>
      <c r="AXL37"/>
      <c r="AXM37"/>
      <c r="AXN37"/>
      <c r="AXO37"/>
      <c r="AXP37"/>
      <c r="AXQ37"/>
      <c r="AXR37"/>
      <c r="AXS37"/>
      <c r="AXT37"/>
      <c r="AXU37"/>
      <c r="AXV37"/>
      <c r="AXW37"/>
      <c r="AXX37"/>
      <c r="AXY37"/>
      <c r="AXZ37"/>
      <c r="AYA37"/>
      <c r="AYB37"/>
      <c r="AYC37"/>
      <c r="AYD37"/>
      <c r="AYE37"/>
      <c r="AYF37"/>
      <c r="AYG37"/>
      <c r="AYH37"/>
      <c r="AYI37"/>
      <c r="AYJ37"/>
      <c r="AYK37"/>
      <c r="AYL37"/>
      <c r="AYM37"/>
      <c r="AYN37"/>
      <c r="AYO37"/>
      <c r="AYP37"/>
      <c r="AYQ37"/>
      <c r="AYR37"/>
      <c r="AYS37"/>
      <c r="AYT37"/>
      <c r="AYU37"/>
      <c r="AYV37"/>
      <c r="AYW37"/>
      <c r="AYX37"/>
      <c r="AYY37"/>
      <c r="AYZ37"/>
      <c r="AZA37"/>
      <c r="AZB37"/>
      <c r="AZC37"/>
      <c r="AZD37"/>
      <c r="AZE37"/>
      <c r="AZF37"/>
      <c r="AZG37"/>
      <c r="AZH37"/>
      <c r="AZI37"/>
      <c r="AZJ37"/>
      <c r="AZK37"/>
      <c r="AZL37"/>
      <c r="AZM37"/>
      <c r="AZN37"/>
      <c r="AZO37"/>
      <c r="AZP37"/>
      <c r="AZQ37"/>
      <c r="AZR37"/>
      <c r="AZS37"/>
      <c r="AZT37"/>
      <c r="AZU37"/>
      <c r="AZV37"/>
      <c r="AZW37"/>
      <c r="AZX37"/>
      <c r="AZY37"/>
      <c r="AZZ37"/>
      <c r="BAA37"/>
      <c r="BAB37"/>
      <c r="BAC37"/>
      <c r="BAD37"/>
      <c r="BAE37"/>
      <c r="BAF37"/>
      <c r="BAG37"/>
      <c r="BAH37"/>
      <c r="BAI37"/>
      <c r="BAJ37"/>
      <c r="BAK37"/>
      <c r="BAL37"/>
      <c r="BAM37"/>
      <c r="BAN37"/>
      <c r="BAO37"/>
      <c r="BAP37"/>
      <c r="BAQ37"/>
      <c r="BAR37"/>
      <c r="BAS37"/>
      <c r="BAT37"/>
      <c r="BAU37"/>
      <c r="BAV37"/>
      <c r="BAW37"/>
      <c r="BAX37"/>
      <c r="BAY37"/>
      <c r="BAZ37"/>
      <c r="BBA37"/>
      <c r="BBB37"/>
      <c r="BBC37"/>
      <c r="BBD37"/>
      <c r="BBE37"/>
      <c r="BBF37"/>
      <c r="BBG37"/>
      <c r="BBH37"/>
      <c r="BBI37"/>
      <c r="BBJ37"/>
      <c r="BBK37"/>
      <c r="BBL37"/>
      <c r="BBM37"/>
      <c r="BBN37"/>
      <c r="BBO37"/>
      <c r="BBP37"/>
      <c r="BBQ37"/>
      <c r="BBR37"/>
      <c r="BBS37"/>
      <c r="BBT37"/>
      <c r="BBU37"/>
      <c r="BBV37"/>
      <c r="BBW37"/>
      <c r="BBX37"/>
      <c r="BBY37"/>
      <c r="BBZ37"/>
      <c r="BCA37"/>
      <c r="BCB37"/>
      <c r="BCC37"/>
      <c r="BCD37"/>
      <c r="BCE37"/>
      <c r="BCF37"/>
      <c r="BCG37"/>
      <c r="BCH37"/>
      <c r="BCI37"/>
      <c r="BCJ37"/>
      <c r="BCK37"/>
      <c r="BCL37"/>
      <c r="BCM37"/>
      <c r="BCN37"/>
      <c r="BCO37"/>
      <c r="BCP37"/>
      <c r="BCQ37"/>
      <c r="BCR37"/>
      <c r="BCS37"/>
      <c r="BCT37"/>
      <c r="BCU37"/>
      <c r="BCV37"/>
      <c r="BCW37"/>
      <c r="BCX37"/>
      <c r="BCY37"/>
      <c r="BCZ37"/>
      <c r="BDA37"/>
      <c r="BDB37"/>
      <c r="BDC37"/>
      <c r="BDD37"/>
      <c r="BDE37"/>
      <c r="BDF37"/>
      <c r="BDG37"/>
      <c r="BDH37"/>
      <c r="BDI37"/>
      <c r="BDJ37"/>
      <c r="BDK37"/>
      <c r="BDL37"/>
      <c r="BDM37"/>
      <c r="BDN37"/>
      <c r="BDO37"/>
      <c r="BDP37"/>
      <c r="BDQ37"/>
      <c r="BDR37"/>
      <c r="BDS37"/>
      <c r="BDT37"/>
      <c r="BDU37"/>
      <c r="BDV37"/>
      <c r="BDW37"/>
      <c r="BDX37"/>
      <c r="BDY37"/>
      <c r="BDZ37"/>
      <c r="BEA37"/>
      <c r="BEB37"/>
      <c r="BEC37"/>
      <c r="BED37"/>
      <c r="BEE37"/>
      <c r="BEF37"/>
      <c r="BEG37"/>
      <c r="BEH37"/>
      <c r="BEI37"/>
      <c r="BEJ37"/>
      <c r="BEK37"/>
      <c r="BEL37"/>
      <c r="BEM37"/>
      <c r="BEN37"/>
      <c r="BEO37"/>
      <c r="BEP37"/>
      <c r="BEQ37"/>
      <c r="BER37"/>
      <c r="BES37"/>
      <c r="BET37"/>
      <c r="BEU37"/>
      <c r="BEV37"/>
      <c r="BEW37"/>
      <c r="BEX37"/>
      <c r="BEY37"/>
      <c r="BEZ37"/>
      <c r="BFA37"/>
      <c r="BFB37"/>
      <c r="BFC37"/>
      <c r="BFD37"/>
      <c r="BFE37"/>
      <c r="BFF37"/>
      <c r="BFG37"/>
      <c r="BFH37"/>
      <c r="BFI37"/>
      <c r="BFJ37"/>
      <c r="BFK37"/>
      <c r="BFL37"/>
      <c r="BFM37"/>
      <c r="BFN37"/>
      <c r="BFO37"/>
      <c r="BFP37"/>
      <c r="BFQ37"/>
      <c r="BFR37"/>
      <c r="BFS37"/>
      <c r="BFT37"/>
      <c r="BFU37"/>
      <c r="BFV37"/>
      <c r="BFW37"/>
      <c r="BFX37"/>
      <c r="BFY37"/>
      <c r="BFZ37"/>
      <c r="BGA37"/>
      <c r="BGB37"/>
      <c r="BGC37"/>
      <c r="BGD37"/>
      <c r="BGE37"/>
      <c r="BGF37"/>
      <c r="BGG37"/>
      <c r="BGH37"/>
      <c r="BGI37"/>
      <c r="BGJ37"/>
      <c r="BGK37"/>
      <c r="BGL37"/>
      <c r="BGM37"/>
      <c r="BGN37"/>
      <c r="BGO37"/>
      <c r="BGP37"/>
      <c r="BGQ37"/>
      <c r="BGR37"/>
      <c r="BGS37"/>
      <c r="BGT37"/>
      <c r="BGU37"/>
      <c r="BGV37"/>
      <c r="BGW37"/>
      <c r="BGX37"/>
      <c r="BGY37"/>
      <c r="BGZ37"/>
      <c r="BHA37"/>
      <c r="BHB37"/>
      <c r="BHC37"/>
      <c r="BHD37"/>
      <c r="BHE37"/>
      <c r="BHF37"/>
      <c r="BHG37"/>
      <c r="BHH37"/>
      <c r="BHI37"/>
      <c r="BHJ37"/>
      <c r="BHK37"/>
      <c r="BHL37"/>
      <c r="BHM37"/>
      <c r="BHN37"/>
      <c r="BHO37"/>
      <c r="BHP37"/>
      <c r="BHQ37"/>
      <c r="BHR37"/>
      <c r="BHS37"/>
      <c r="BHT37"/>
      <c r="BHU37"/>
      <c r="BHV37"/>
      <c r="BHW37"/>
      <c r="BHX37"/>
      <c r="BHY37"/>
      <c r="BHZ37"/>
      <c r="BIA37"/>
      <c r="BIB37"/>
      <c r="BIC37"/>
      <c r="BID37"/>
      <c r="BIE37"/>
      <c r="BIF37"/>
      <c r="BIG37"/>
      <c r="BIH37"/>
      <c r="BII37"/>
      <c r="BIJ37"/>
      <c r="BIK37"/>
      <c r="BIL37"/>
      <c r="BIM37"/>
      <c r="BIN37"/>
      <c r="BIO37"/>
      <c r="BIP37"/>
      <c r="BIQ37"/>
      <c r="BIR37"/>
      <c r="BIS37"/>
      <c r="BIT37"/>
      <c r="BIU37"/>
      <c r="BIV37"/>
      <c r="BIW37"/>
      <c r="BIX37"/>
      <c r="BIY37"/>
      <c r="BIZ37"/>
      <c r="BJA37"/>
      <c r="BJB37"/>
      <c r="BJC37"/>
      <c r="BJD37"/>
      <c r="BJE37"/>
      <c r="BJF37"/>
      <c r="BJG37"/>
      <c r="BJH37"/>
      <c r="BJI37"/>
      <c r="BJJ37"/>
      <c r="BJK37"/>
      <c r="BJL37"/>
      <c r="BJM37"/>
      <c r="BJN37"/>
      <c r="BJO37"/>
      <c r="BJP37"/>
      <c r="BJQ37"/>
      <c r="BJR37"/>
      <c r="BJS37"/>
      <c r="BJT37"/>
      <c r="BJU37"/>
      <c r="BJV37"/>
      <c r="BJW37"/>
      <c r="BJX37"/>
      <c r="BJY37"/>
      <c r="BJZ37"/>
      <c r="BKA37"/>
      <c r="BKB37"/>
      <c r="BKC37"/>
      <c r="BKD37"/>
      <c r="BKE37"/>
      <c r="BKF37"/>
      <c r="BKG37"/>
      <c r="BKH37"/>
      <c r="BKI37"/>
      <c r="BKJ37"/>
      <c r="BKK37"/>
      <c r="BKL37"/>
      <c r="BKM37"/>
      <c r="BKN37"/>
      <c r="BKO37"/>
      <c r="BKP37"/>
      <c r="BKQ37"/>
      <c r="BKR37"/>
      <c r="BKS37"/>
      <c r="BKT37"/>
      <c r="BKU37"/>
      <c r="BKV37"/>
      <c r="BKW37"/>
      <c r="BKX37"/>
      <c r="BKY37"/>
      <c r="BKZ37"/>
      <c r="BLA37"/>
      <c r="BLB37"/>
      <c r="BLC37"/>
      <c r="BLD37"/>
      <c r="BLE37"/>
      <c r="BLF37"/>
      <c r="BLG37"/>
      <c r="BLH37"/>
      <c r="BLI37"/>
      <c r="BLJ37"/>
      <c r="BLK37"/>
      <c r="BLL37"/>
      <c r="BLM37"/>
      <c r="BLN37"/>
      <c r="BLO37"/>
      <c r="BLP37"/>
      <c r="BLQ37"/>
      <c r="BLR37"/>
      <c r="BLS37"/>
      <c r="BLT37"/>
      <c r="BLU37"/>
      <c r="BLV37"/>
      <c r="BLW37"/>
      <c r="BLX37"/>
      <c r="BLY37"/>
      <c r="BLZ37"/>
      <c r="BMA37"/>
      <c r="BMB37"/>
      <c r="BMC37"/>
      <c r="BMD37"/>
      <c r="BME37"/>
      <c r="BMF37"/>
      <c r="BMG37"/>
      <c r="BMH37"/>
      <c r="BMI37"/>
      <c r="BMJ37"/>
      <c r="BMK37"/>
      <c r="BML37"/>
      <c r="BMM37"/>
      <c r="BMN37"/>
      <c r="BMO37"/>
      <c r="BMP37"/>
      <c r="BMQ37"/>
      <c r="BMR37"/>
      <c r="BMS37"/>
      <c r="BMT37"/>
      <c r="BMU37"/>
      <c r="BMV37"/>
      <c r="BMW37"/>
      <c r="BMX37"/>
      <c r="BMY37"/>
      <c r="BMZ37"/>
      <c r="BNA37"/>
      <c r="BNB37"/>
      <c r="BNC37"/>
      <c r="BND37"/>
      <c r="BNE37"/>
      <c r="BNF37"/>
      <c r="BNG37"/>
      <c r="BNH37"/>
      <c r="BNI37"/>
      <c r="BNJ37"/>
      <c r="BNK37"/>
      <c r="BNL37"/>
      <c r="BNM37"/>
      <c r="BNN37"/>
      <c r="BNO37"/>
      <c r="BNP37"/>
      <c r="BNQ37"/>
      <c r="BNR37"/>
      <c r="BNS37"/>
      <c r="BNT37"/>
      <c r="BNU37"/>
      <c r="BNV37"/>
      <c r="BNW37"/>
      <c r="BNX37"/>
      <c r="BNY37"/>
      <c r="BNZ37"/>
      <c r="BOA37"/>
      <c r="BOB37"/>
      <c r="BOC37"/>
      <c r="BOD37"/>
      <c r="BOE37"/>
      <c r="BOF37"/>
      <c r="BOG37"/>
      <c r="BOH37"/>
      <c r="BOI37"/>
      <c r="BOJ37"/>
      <c r="BOK37"/>
      <c r="BOL37"/>
      <c r="BOM37"/>
      <c r="BON37"/>
      <c r="BOO37"/>
      <c r="BOP37"/>
      <c r="BOQ37"/>
      <c r="BOR37"/>
      <c r="BOS37"/>
      <c r="BOT37"/>
      <c r="BOU37"/>
      <c r="BOV37"/>
      <c r="BOW37"/>
      <c r="BOX37"/>
      <c r="BOY37"/>
      <c r="BOZ37"/>
      <c r="BPA37"/>
      <c r="BPB37"/>
      <c r="BPC37"/>
      <c r="BPD37"/>
      <c r="BPE37"/>
      <c r="BPF37"/>
      <c r="BPG37"/>
      <c r="BPH37"/>
      <c r="BPI37"/>
      <c r="BPJ37"/>
      <c r="BPK37"/>
      <c r="BPL37"/>
      <c r="BPM37"/>
      <c r="BPN37"/>
      <c r="BPO37"/>
      <c r="BPP37"/>
      <c r="BPQ37"/>
      <c r="BPR37"/>
      <c r="BPS37"/>
      <c r="BPT37"/>
      <c r="BPU37"/>
      <c r="BPV37"/>
      <c r="BPW37"/>
      <c r="BPX37"/>
      <c r="BPY37"/>
      <c r="BPZ37"/>
      <c r="BQA37"/>
      <c r="BQB37"/>
      <c r="BQC37"/>
      <c r="BQD37"/>
      <c r="BQE37"/>
      <c r="BQF37"/>
      <c r="BQG37"/>
      <c r="BQH37"/>
      <c r="BQI37"/>
      <c r="BQJ37"/>
      <c r="BQK37"/>
      <c r="BQL37"/>
      <c r="BQM37"/>
      <c r="BQN37"/>
      <c r="BQO37"/>
      <c r="BQP37"/>
      <c r="BQQ37"/>
      <c r="BQR37"/>
      <c r="BQS37"/>
      <c r="BQT37"/>
      <c r="BQU37"/>
      <c r="BQV37"/>
      <c r="BQW37"/>
      <c r="BQX37"/>
      <c r="BQY37"/>
      <c r="BQZ37"/>
      <c r="BRA37"/>
      <c r="BRB37"/>
      <c r="BRC37"/>
      <c r="BRD37"/>
      <c r="BRE37"/>
      <c r="BRF37"/>
      <c r="BRG37"/>
      <c r="BRH37"/>
      <c r="BRI37"/>
      <c r="BRJ37"/>
      <c r="BRK37"/>
      <c r="BRL37"/>
      <c r="BRM37"/>
      <c r="BRN37"/>
      <c r="BRO37"/>
      <c r="BRP37"/>
      <c r="BRQ37"/>
      <c r="BRR37"/>
      <c r="BRS37"/>
      <c r="BRT37"/>
      <c r="BRU37"/>
      <c r="BRV37"/>
      <c r="BRW37"/>
      <c r="BRX37"/>
      <c r="BRY37"/>
      <c r="BRZ37"/>
      <c r="BSA37"/>
      <c r="BSB37"/>
      <c r="BSC37"/>
      <c r="BSD37"/>
      <c r="BSE37"/>
      <c r="BSF37"/>
      <c r="BSG37"/>
      <c r="BSH37"/>
      <c r="BSI37"/>
      <c r="BSJ37"/>
      <c r="BSK37"/>
      <c r="BSL37"/>
      <c r="BSM37"/>
      <c r="BSN37"/>
      <c r="BSO37"/>
      <c r="BSP37"/>
      <c r="BSQ37"/>
      <c r="BSR37"/>
      <c r="BSS37"/>
      <c r="BST37"/>
      <c r="BSU37"/>
      <c r="BSV37"/>
      <c r="BSW37"/>
      <c r="BSX37"/>
      <c r="BSY37"/>
      <c r="BSZ37"/>
      <c r="BTA37"/>
      <c r="BTB37"/>
      <c r="BTC37"/>
      <c r="BTD37"/>
      <c r="BTE37"/>
      <c r="BTF37"/>
      <c r="BTG37"/>
      <c r="BTH37"/>
      <c r="BTI37"/>
      <c r="BTJ37"/>
      <c r="BTK37"/>
      <c r="BTL37"/>
      <c r="BTM37"/>
      <c r="BTN37"/>
      <c r="BTO37"/>
      <c r="BTP37"/>
      <c r="BTQ37"/>
      <c r="BTR37"/>
      <c r="BTS37"/>
      <c r="BTT37"/>
      <c r="BTU37"/>
      <c r="BTV37"/>
      <c r="BTW37"/>
      <c r="BTX37"/>
      <c r="BTY37"/>
      <c r="BTZ37"/>
      <c r="BUA37"/>
      <c r="BUB37"/>
      <c r="BUC37"/>
      <c r="BUD37"/>
      <c r="BUE37"/>
      <c r="BUF37"/>
      <c r="BUG37"/>
      <c r="BUH37"/>
      <c r="BUI37"/>
      <c r="BUJ37"/>
      <c r="BUK37"/>
      <c r="BUL37"/>
      <c r="BUM37"/>
      <c r="BUN37"/>
      <c r="BUO37"/>
      <c r="BUP37"/>
      <c r="BUQ37"/>
      <c r="BUR37"/>
      <c r="BUS37"/>
      <c r="BUT37"/>
      <c r="BUU37"/>
      <c r="BUV37"/>
      <c r="BUW37"/>
      <c r="BUX37"/>
      <c r="BUY37"/>
      <c r="BUZ37"/>
      <c r="BVA37"/>
      <c r="BVB37"/>
      <c r="BVC37"/>
      <c r="BVD37"/>
      <c r="BVE37"/>
      <c r="BVF37"/>
      <c r="BVG37"/>
      <c r="BVH37"/>
      <c r="BVI37"/>
      <c r="BVJ37"/>
      <c r="BVK37"/>
      <c r="BVL37"/>
      <c r="BVM37"/>
      <c r="BVN37"/>
      <c r="BVO37"/>
      <c r="BVP37"/>
      <c r="BVQ37"/>
      <c r="BVR37"/>
      <c r="BVS37"/>
      <c r="BVT37"/>
      <c r="BVU37"/>
      <c r="BVV37"/>
      <c r="BVW37"/>
      <c r="BVX37"/>
      <c r="BVY37"/>
      <c r="BVZ37"/>
      <c r="BWA37"/>
      <c r="BWB37"/>
      <c r="BWC37"/>
      <c r="BWD37"/>
      <c r="BWE37"/>
      <c r="BWF37"/>
      <c r="BWG37"/>
      <c r="BWH37"/>
      <c r="BWI37"/>
      <c r="BWJ37"/>
      <c r="BWK37"/>
      <c r="BWL37"/>
      <c r="BWM37"/>
      <c r="BWN37"/>
      <c r="BWO37"/>
      <c r="BWP37"/>
      <c r="BWQ37"/>
      <c r="BWR37"/>
      <c r="BWS37"/>
      <c r="BWT37"/>
      <c r="BWU37"/>
      <c r="BWV37"/>
      <c r="BWW37"/>
      <c r="BWX37"/>
      <c r="BWY37"/>
      <c r="BWZ37"/>
      <c r="BXA37"/>
      <c r="BXB37"/>
      <c r="BXC37"/>
      <c r="BXD37"/>
      <c r="BXE37"/>
      <c r="BXF37"/>
      <c r="BXG37"/>
      <c r="BXH37"/>
      <c r="BXI37"/>
      <c r="BXJ37"/>
      <c r="BXK37"/>
      <c r="BXL37"/>
      <c r="BXM37"/>
      <c r="BXN37"/>
      <c r="BXO37"/>
      <c r="BXP37"/>
      <c r="BXQ37"/>
      <c r="BXR37"/>
      <c r="BXS37"/>
      <c r="BXT37"/>
      <c r="BXU37"/>
      <c r="BXV37"/>
      <c r="BXW37"/>
      <c r="BXX37"/>
      <c r="BXY37"/>
      <c r="BXZ37"/>
      <c r="BYA37"/>
      <c r="BYB37"/>
      <c r="BYC37"/>
      <c r="BYD37"/>
      <c r="BYE37"/>
      <c r="BYF37"/>
      <c r="BYG37"/>
      <c r="BYH37"/>
      <c r="BYI37"/>
      <c r="BYJ37"/>
      <c r="BYK37"/>
      <c r="BYL37"/>
      <c r="BYM37"/>
      <c r="BYN37"/>
      <c r="BYO37"/>
      <c r="BYP37"/>
      <c r="BYQ37"/>
      <c r="BYR37"/>
      <c r="BYS37"/>
      <c r="BYT37"/>
      <c r="BYU37"/>
      <c r="BYV37"/>
      <c r="BYW37"/>
      <c r="BYX37"/>
      <c r="BYY37"/>
      <c r="BYZ37"/>
      <c r="BZA37"/>
      <c r="BZB37"/>
      <c r="BZC37"/>
      <c r="BZD37"/>
      <c r="BZE37"/>
      <c r="BZF37"/>
      <c r="BZG37"/>
      <c r="BZH37"/>
      <c r="BZI37"/>
      <c r="BZJ37"/>
      <c r="BZK37"/>
      <c r="BZL37"/>
      <c r="BZM37"/>
      <c r="BZN37"/>
      <c r="BZO37"/>
      <c r="BZP37"/>
      <c r="BZQ37"/>
      <c r="BZR37"/>
      <c r="BZS37"/>
      <c r="BZT37"/>
      <c r="BZU37"/>
      <c r="BZV37"/>
      <c r="BZW37"/>
      <c r="BZX37"/>
      <c r="BZY37"/>
      <c r="BZZ37"/>
      <c r="CAA37"/>
      <c r="CAB37"/>
      <c r="CAC37"/>
      <c r="CAD37"/>
      <c r="CAE37"/>
      <c r="CAF37"/>
      <c r="CAG37"/>
      <c r="CAH37"/>
      <c r="CAI37"/>
      <c r="CAJ37"/>
      <c r="CAK37"/>
      <c r="CAL37"/>
      <c r="CAM37"/>
      <c r="CAN37"/>
      <c r="CAO37"/>
      <c r="CAP37"/>
      <c r="CAQ37"/>
      <c r="CAR37"/>
      <c r="CAS37"/>
      <c r="CAT37"/>
      <c r="CAU37"/>
      <c r="CAV37"/>
      <c r="CAW37"/>
      <c r="CAX37"/>
      <c r="CAY37"/>
      <c r="CAZ37"/>
      <c r="CBA37"/>
      <c r="CBB37"/>
      <c r="CBC37"/>
      <c r="CBD37"/>
      <c r="CBE37"/>
      <c r="CBF37"/>
      <c r="CBG37"/>
      <c r="CBH37"/>
      <c r="CBI37"/>
      <c r="CBJ37"/>
      <c r="CBK37"/>
      <c r="CBL37"/>
      <c r="CBM37"/>
      <c r="CBN37"/>
      <c r="CBO37"/>
      <c r="CBP37"/>
      <c r="CBQ37"/>
      <c r="CBR37"/>
      <c r="CBS37"/>
      <c r="CBT37"/>
      <c r="CBU37"/>
      <c r="CBV37"/>
      <c r="CBW37"/>
      <c r="CBX37"/>
      <c r="CBY37"/>
      <c r="CBZ37"/>
      <c r="CCA37"/>
      <c r="CCB37"/>
      <c r="CCC37"/>
      <c r="CCD37"/>
      <c r="CCE37"/>
      <c r="CCF37"/>
      <c r="CCG37"/>
      <c r="CCH37"/>
      <c r="CCI37"/>
      <c r="CCJ37"/>
      <c r="CCK37"/>
      <c r="CCL37"/>
      <c r="CCM37"/>
      <c r="CCN37"/>
      <c r="CCO37"/>
      <c r="CCP37"/>
      <c r="CCQ37"/>
      <c r="CCR37"/>
      <c r="CCS37"/>
      <c r="CCT37"/>
      <c r="CCU37"/>
      <c r="CCV37"/>
      <c r="CCW37"/>
      <c r="CCX37"/>
      <c r="CCY37"/>
      <c r="CCZ37"/>
      <c r="CDA37"/>
      <c r="CDB37"/>
      <c r="CDC37"/>
      <c r="CDD37"/>
      <c r="CDE37"/>
      <c r="CDF37"/>
      <c r="CDG37"/>
      <c r="CDH37"/>
      <c r="CDI37"/>
      <c r="CDJ37"/>
      <c r="CDK37"/>
      <c r="CDL37"/>
      <c r="CDM37"/>
      <c r="CDN37"/>
      <c r="CDO37"/>
      <c r="CDP37"/>
      <c r="CDQ37"/>
      <c r="CDR37"/>
      <c r="CDS37"/>
      <c r="CDT37"/>
      <c r="CDU37"/>
      <c r="CDV37"/>
      <c r="CDW37"/>
      <c r="CDX37"/>
      <c r="CDY37"/>
      <c r="CDZ37"/>
      <c r="CEA37"/>
      <c r="CEB37"/>
      <c r="CEC37"/>
      <c r="CED37"/>
      <c r="CEE37"/>
      <c r="CEF37"/>
      <c r="CEG37"/>
      <c r="CEH37"/>
      <c r="CEI37"/>
      <c r="CEJ37"/>
      <c r="CEK37"/>
      <c r="CEL37"/>
      <c r="CEM37"/>
      <c r="CEN37"/>
      <c r="CEO37"/>
      <c r="CEP37"/>
      <c r="CEQ37"/>
      <c r="CER37"/>
      <c r="CES37"/>
      <c r="CET37"/>
      <c r="CEU37"/>
      <c r="CEV37"/>
      <c r="CEW37"/>
      <c r="CEX37"/>
      <c r="CEY37"/>
      <c r="CEZ37"/>
      <c r="CFA37"/>
      <c r="CFB37"/>
      <c r="CFC37"/>
      <c r="CFD37"/>
      <c r="CFE37"/>
      <c r="CFF37"/>
      <c r="CFG37"/>
      <c r="CFH37"/>
      <c r="CFI37"/>
      <c r="CFJ37"/>
      <c r="CFK37"/>
      <c r="CFL37"/>
      <c r="CFM37"/>
      <c r="CFN37"/>
      <c r="CFO37"/>
      <c r="CFP37"/>
      <c r="CFQ37"/>
      <c r="CFR37"/>
      <c r="CFS37"/>
      <c r="CFT37"/>
      <c r="CFU37"/>
      <c r="CFV37"/>
      <c r="CFW37"/>
      <c r="CFX37"/>
      <c r="CFY37"/>
      <c r="CFZ37"/>
      <c r="CGA37"/>
      <c r="CGB37"/>
      <c r="CGC37"/>
      <c r="CGD37"/>
      <c r="CGE37"/>
      <c r="CGF37"/>
      <c r="CGG37"/>
      <c r="CGH37"/>
      <c r="CGI37"/>
      <c r="CGJ37"/>
      <c r="CGK37"/>
      <c r="CGL37"/>
      <c r="CGM37"/>
      <c r="CGN37"/>
      <c r="CGO37"/>
      <c r="CGP37"/>
      <c r="CGQ37"/>
      <c r="CGR37"/>
      <c r="CGS37"/>
      <c r="CGT37"/>
      <c r="CGU37"/>
      <c r="CGV37"/>
      <c r="CGW37"/>
      <c r="CGX37"/>
      <c r="CGY37"/>
      <c r="CGZ37"/>
      <c r="CHA37"/>
      <c r="CHB37"/>
      <c r="CHC37"/>
      <c r="CHD37"/>
      <c r="CHE37"/>
      <c r="CHF37"/>
      <c r="CHG37"/>
      <c r="CHH37"/>
      <c r="CHI37"/>
      <c r="CHJ37"/>
      <c r="CHK37"/>
      <c r="CHL37"/>
      <c r="CHM37"/>
      <c r="CHN37"/>
      <c r="CHO37"/>
      <c r="CHP37"/>
      <c r="CHQ37"/>
      <c r="CHR37"/>
      <c r="CHS37"/>
      <c r="CHT37"/>
      <c r="CHU37"/>
      <c r="CHV37"/>
      <c r="CHW37"/>
      <c r="CHX37"/>
      <c r="CHY37"/>
      <c r="CHZ37"/>
      <c r="CIA37"/>
      <c r="CIB37"/>
      <c r="CIC37"/>
      <c r="CID37"/>
      <c r="CIE37"/>
      <c r="CIF37"/>
      <c r="CIG37"/>
      <c r="CIH37"/>
      <c r="CII37"/>
      <c r="CIJ37"/>
      <c r="CIK37"/>
      <c r="CIL37"/>
      <c r="CIM37"/>
      <c r="CIN37"/>
      <c r="CIO37"/>
      <c r="CIP37"/>
      <c r="CIQ37"/>
      <c r="CIR37"/>
      <c r="CIS37"/>
      <c r="CIT37"/>
      <c r="CIU37"/>
      <c r="CIV37"/>
      <c r="CIW37"/>
      <c r="CIX37"/>
      <c r="CIY37"/>
      <c r="CIZ37"/>
      <c r="CJA37"/>
      <c r="CJB37"/>
      <c r="CJC37"/>
      <c r="CJD37"/>
      <c r="CJE37"/>
      <c r="CJF37"/>
      <c r="CJG37"/>
      <c r="CJH37"/>
      <c r="CJI37"/>
      <c r="CJJ37"/>
      <c r="CJK37"/>
      <c r="CJL37"/>
      <c r="CJM37"/>
      <c r="CJN37"/>
      <c r="CJO37"/>
      <c r="CJP37"/>
      <c r="CJQ37"/>
      <c r="CJR37"/>
      <c r="CJS37"/>
      <c r="CJT37"/>
      <c r="CJU37"/>
      <c r="CJV37"/>
      <c r="CJW37"/>
      <c r="CJX37"/>
      <c r="CJY37"/>
      <c r="CJZ37"/>
      <c r="CKA37"/>
      <c r="CKB37"/>
      <c r="CKC37"/>
      <c r="CKD37"/>
      <c r="CKE37"/>
      <c r="CKF37"/>
      <c r="CKG37"/>
      <c r="CKH37"/>
      <c r="CKI37"/>
      <c r="CKJ37"/>
      <c r="CKK37"/>
      <c r="CKL37"/>
      <c r="CKM37"/>
      <c r="CKN37"/>
      <c r="CKO37"/>
      <c r="CKP37"/>
      <c r="CKQ37"/>
      <c r="CKR37"/>
      <c r="CKS37"/>
      <c r="CKT37"/>
      <c r="CKU37"/>
      <c r="CKV37"/>
      <c r="CKW37"/>
      <c r="CKX37"/>
      <c r="CKY37"/>
      <c r="CKZ37"/>
      <c r="CLA37"/>
      <c r="CLB37"/>
      <c r="CLC37"/>
      <c r="CLD37"/>
      <c r="CLE37"/>
      <c r="CLF37"/>
      <c r="CLG37"/>
      <c r="CLH37"/>
      <c r="CLI37"/>
      <c r="CLJ37"/>
      <c r="CLK37"/>
      <c r="CLL37"/>
      <c r="CLM37"/>
      <c r="CLN37"/>
      <c r="CLO37"/>
      <c r="CLP37"/>
      <c r="CLQ37"/>
      <c r="CLR37"/>
      <c r="CLS37"/>
      <c r="CLT37"/>
      <c r="CLU37"/>
      <c r="CLV37"/>
      <c r="CLW37"/>
      <c r="CLX37"/>
      <c r="CLY37"/>
      <c r="CLZ37"/>
      <c r="CMA37"/>
      <c r="CMB37"/>
      <c r="CMC37"/>
      <c r="CMD37"/>
      <c r="CME37"/>
      <c r="CMF37"/>
      <c r="CMG37"/>
      <c r="CMH37"/>
      <c r="CMI37"/>
      <c r="CMJ37"/>
      <c r="CMK37"/>
      <c r="CML37"/>
      <c r="CMM37"/>
      <c r="CMN37"/>
      <c r="CMO37"/>
      <c r="CMP37"/>
      <c r="CMQ37"/>
      <c r="CMR37"/>
      <c r="CMS37"/>
      <c r="CMT37"/>
      <c r="CMU37"/>
      <c r="CMV37"/>
      <c r="CMW37"/>
      <c r="CMX37"/>
      <c r="CMY37"/>
      <c r="CMZ37"/>
      <c r="CNA37"/>
      <c r="CNB37"/>
      <c r="CNC37"/>
      <c r="CND37"/>
      <c r="CNE37"/>
      <c r="CNF37"/>
      <c r="CNG37"/>
      <c r="CNH37"/>
      <c r="CNI37"/>
      <c r="CNJ37"/>
      <c r="CNK37"/>
      <c r="CNL37"/>
      <c r="CNM37"/>
      <c r="CNN37"/>
      <c r="CNO37"/>
      <c r="CNP37"/>
      <c r="CNQ37"/>
      <c r="CNR37"/>
      <c r="CNS37"/>
      <c r="CNT37"/>
      <c r="CNU37"/>
      <c r="CNV37"/>
      <c r="CNW37"/>
      <c r="CNX37"/>
      <c r="CNY37"/>
      <c r="CNZ37"/>
      <c r="COA37"/>
      <c r="COB37"/>
      <c r="COC37"/>
      <c r="COD37"/>
      <c r="COE37"/>
      <c r="COF37"/>
      <c r="COG37"/>
      <c r="COH37"/>
      <c r="COI37"/>
      <c r="COJ37"/>
      <c r="COK37"/>
      <c r="COL37"/>
      <c r="COM37"/>
      <c r="CON37"/>
      <c r="COO37"/>
      <c r="COP37"/>
      <c r="COQ37"/>
      <c r="COR37"/>
      <c r="COS37"/>
      <c r="COT37"/>
      <c r="COU37"/>
      <c r="COV37"/>
      <c r="COW37"/>
      <c r="COX37"/>
      <c r="COY37"/>
      <c r="COZ37"/>
      <c r="CPA37"/>
      <c r="CPB37"/>
      <c r="CPC37"/>
      <c r="CPD37"/>
      <c r="CPE37"/>
      <c r="CPF37"/>
      <c r="CPG37"/>
      <c r="CPH37"/>
      <c r="CPI37"/>
      <c r="CPJ37"/>
      <c r="CPK37"/>
      <c r="CPL37"/>
      <c r="CPM37"/>
      <c r="CPN37"/>
      <c r="CPO37"/>
      <c r="CPP37"/>
      <c r="CPQ37"/>
      <c r="CPR37"/>
      <c r="CPS37"/>
      <c r="CPT37"/>
      <c r="CPU37"/>
      <c r="CPV37"/>
      <c r="CPW37"/>
      <c r="CPX37"/>
      <c r="CPY37"/>
      <c r="CPZ37"/>
      <c r="CQA37"/>
      <c r="CQB37"/>
      <c r="CQC37"/>
      <c r="CQD37"/>
      <c r="CQE37"/>
      <c r="CQF37"/>
      <c r="CQG37"/>
      <c r="CQH37"/>
      <c r="CQI37"/>
      <c r="CQJ37"/>
      <c r="CQK37"/>
      <c r="CQL37"/>
      <c r="CQM37"/>
      <c r="CQN37"/>
      <c r="CQO37"/>
      <c r="CQP37"/>
      <c r="CQQ37"/>
      <c r="CQR37"/>
      <c r="CQS37"/>
      <c r="CQT37"/>
      <c r="CQU37"/>
      <c r="CQV37"/>
      <c r="CQW37"/>
      <c r="CQX37"/>
      <c r="CQY37"/>
      <c r="CQZ37"/>
      <c r="CRA37"/>
      <c r="CRB37"/>
      <c r="CRC37"/>
      <c r="CRD37"/>
      <c r="CRE37"/>
      <c r="CRF37"/>
      <c r="CRG37"/>
      <c r="CRH37"/>
      <c r="CRI37"/>
      <c r="CRJ37"/>
      <c r="CRK37"/>
      <c r="CRL37"/>
      <c r="CRM37"/>
      <c r="CRN37"/>
      <c r="CRO37"/>
      <c r="CRP37"/>
      <c r="CRQ37"/>
      <c r="CRR37"/>
      <c r="CRS37"/>
      <c r="CRT37"/>
      <c r="CRU37"/>
      <c r="CRV37"/>
      <c r="CRW37"/>
      <c r="CRX37"/>
      <c r="CRY37"/>
      <c r="CRZ37"/>
      <c r="CSA37"/>
      <c r="CSB37"/>
      <c r="CSC37"/>
      <c r="CSD37"/>
      <c r="CSE37"/>
      <c r="CSF37"/>
      <c r="CSG37"/>
      <c r="CSH37"/>
      <c r="CSI37"/>
      <c r="CSJ37"/>
      <c r="CSK37"/>
      <c r="CSL37"/>
      <c r="CSM37"/>
      <c r="CSN37"/>
      <c r="CSO37"/>
      <c r="CSP37"/>
      <c r="CSQ37"/>
      <c r="CSR37"/>
      <c r="CSS37"/>
      <c r="CST37"/>
      <c r="CSU37"/>
      <c r="CSV37"/>
      <c r="CSW37"/>
      <c r="CSX37"/>
      <c r="CSY37"/>
      <c r="CSZ37"/>
      <c r="CTA37"/>
      <c r="CTB37"/>
      <c r="CTC37"/>
      <c r="CTD37"/>
      <c r="CTE37"/>
      <c r="CTF37"/>
      <c r="CTG37"/>
      <c r="CTH37"/>
      <c r="CTI37"/>
      <c r="CTJ37"/>
      <c r="CTK37"/>
      <c r="CTL37"/>
      <c r="CTM37"/>
      <c r="CTN37"/>
      <c r="CTO37"/>
      <c r="CTP37"/>
      <c r="CTQ37"/>
      <c r="CTR37"/>
      <c r="CTS37"/>
      <c r="CTT37"/>
      <c r="CTU37"/>
      <c r="CTV37"/>
      <c r="CTW37"/>
      <c r="CTX37"/>
      <c r="CTY37"/>
      <c r="CTZ37"/>
      <c r="CUA37"/>
      <c r="CUB37"/>
      <c r="CUC37"/>
      <c r="CUD37"/>
      <c r="CUE37"/>
      <c r="CUF37"/>
      <c r="CUG37"/>
      <c r="CUH37"/>
      <c r="CUI37"/>
      <c r="CUJ37"/>
      <c r="CUK37"/>
      <c r="CUL37"/>
      <c r="CUM37"/>
      <c r="CUN37"/>
      <c r="CUO37"/>
      <c r="CUP37"/>
      <c r="CUQ37"/>
      <c r="CUR37"/>
      <c r="CUS37"/>
      <c r="CUT37"/>
      <c r="CUU37"/>
      <c r="CUV37"/>
      <c r="CUW37"/>
      <c r="CUX37"/>
      <c r="CUY37"/>
      <c r="CUZ37"/>
      <c r="CVA37"/>
      <c r="CVB37"/>
      <c r="CVC37"/>
      <c r="CVD37"/>
      <c r="CVE37"/>
      <c r="CVF37"/>
      <c r="CVG37"/>
      <c r="CVH37"/>
      <c r="CVI37"/>
      <c r="CVJ37"/>
      <c r="CVK37"/>
      <c r="CVL37"/>
      <c r="CVM37"/>
      <c r="CVN37"/>
      <c r="CVO37"/>
      <c r="CVP37"/>
      <c r="CVQ37"/>
      <c r="CVR37"/>
      <c r="CVS37"/>
      <c r="CVT37"/>
      <c r="CVU37"/>
      <c r="CVV37"/>
      <c r="CVW37"/>
      <c r="CVX37"/>
      <c r="CVY37"/>
      <c r="CVZ37"/>
      <c r="CWA37"/>
      <c r="CWB37"/>
      <c r="CWC37"/>
      <c r="CWD37"/>
      <c r="CWE37"/>
      <c r="CWF37"/>
      <c r="CWG37"/>
      <c r="CWH37"/>
      <c r="CWI37"/>
      <c r="CWJ37"/>
      <c r="CWK37"/>
      <c r="CWL37"/>
      <c r="CWM37"/>
      <c r="CWN37"/>
      <c r="CWO37"/>
      <c r="CWP37"/>
      <c r="CWQ37"/>
      <c r="CWR37"/>
      <c r="CWS37"/>
      <c r="CWT37"/>
      <c r="CWU37"/>
      <c r="CWV37"/>
      <c r="CWW37"/>
      <c r="CWX37"/>
      <c r="CWY37"/>
      <c r="CWZ37"/>
      <c r="CXA37"/>
      <c r="CXB37"/>
      <c r="CXC37"/>
      <c r="CXD37"/>
      <c r="CXE37"/>
      <c r="CXF37"/>
      <c r="CXG37"/>
      <c r="CXH37"/>
      <c r="CXI37"/>
      <c r="CXJ37"/>
      <c r="CXK37"/>
      <c r="CXL37"/>
      <c r="CXM37"/>
      <c r="CXN37"/>
      <c r="CXO37"/>
      <c r="CXP37"/>
      <c r="CXQ37"/>
      <c r="CXR37"/>
      <c r="CXS37"/>
      <c r="CXT37"/>
      <c r="CXU37"/>
      <c r="CXV37"/>
      <c r="CXW37"/>
      <c r="CXX37"/>
      <c r="CXY37"/>
      <c r="CXZ37"/>
      <c r="CYA37"/>
      <c r="CYB37"/>
      <c r="CYC37"/>
      <c r="CYD37"/>
      <c r="CYE37"/>
      <c r="CYF37"/>
      <c r="CYG37"/>
      <c r="CYH37"/>
      <c r="CYI37"/>
      <c r="CYJ37"/>
      <c r="CYK37"/>
      <c r="CYL37"/>
      <c r="CYM37"/>
      <c r="CYN37"/>
      <c r="CYO37"/>
      <c r="CYP37"/>
      <c r="CYQ37"/>
      <c r="CYR37"/>
      <c r="CYS37"/>
      <c r="CYT37"/>
      <c r="CYU37"/>
      <c r="CYV37"/>
      <c r="CYW37"/>
      <c r="CYX37"/>
      <c r="CYY37"/>
      <c r="CYZ37"/>
      <c r="CZA37"/>
      <c r="CZB37"/>
      <c r="CZC37"/>
      <c r="CZD37"/>
      <c r="CZE37"/>
      <c r="CZF37"/>
      <c r="CZG37"/>
      <c r="CZH37"/>
      <c r="CZI37"/>
      <c r="CZJ37"/>
      <c r="CZK37"/>
      <c r="CZL37"/>
      <c r="CZM37"/>
      <c r="CZN37"/>
      <c r="CZO37"/>
      <c r="CZP37"/>
      <c r="CZQ37"/>
      <c r="CZR37"/>
      <c r="CZS37"/>
      <c r="CZT37"/>
      <c r="CZU37"/>
      <c r="CZV37"/>
      <c r="CZW37"/>
      <c r="CZX37"/>
      <c r="CZY37"/>
      <c r="CZZ37"/>
      <c r="DAA37"/>
      <c r="DAB37"/>
      <c r="DAC37"/>
      <c r="DAD37"/>
      <c r="DAE37"/>
      <c r="DAF37"/>
      <c r="DAG37"/>
      <c r="DAH37"/>
      <c r="DAI37"/>
      <c r="DAJ37"/>
      <c r="DAK37"/>
      <c r="DAL37"/>
      <c r="DAM37"/>
      <c r="DAN37"/>
      <c r="DAO37"/>
      <c r="DAP37"/>
      <c r="DAQ37"/>
      <c r="DAR37"/>
      <c r="DAS37"/>
      <c r="DAT37"/>
      <c r="DAU37"/>
      <c r="DAV37"/>
      <c r="DAW37"/>
      <c r="DAX37"/>
      <c r="DAY37"/>
      <c r="DAZ37"/>
      <c r="DBA37"/>
      <c r="DBB37"/>
      <c r="DBC37"/>
      <c r="DBD37"/>
      <c r="DBE37"/>
      <c r="DBF37"/>
      <c r="DBG37"/>
      <c r="DBH37"/>
      <c r="DBI37"/>
      <c r="DBJ37"/>
      <c r="DBK37"/>
      <c r="DBL37"/>
      <c r="DBM37"/>
      <c r="DBN37"/>
      <c r="DBO37"/>
      <c r="DBP37"/>
      <c r="DBQ37"/>
      <c r="DBR37"/>
      <c r="DBS37"/>
      <c r="DBT37"/>
      <c r="DBU37"/>
      <c r="DBV37"/>
      <c r="DBW37"/>
      <c r="DBX37"/>
      <c r="DBY37"/>
      <c r="DBZ37"/>
      <c r="DCA37"/>
      <c r="DCB37"/>
      <c r="DCC37"/>
      <c r="DCD37"/>
      <c r="DCE37"/>
      <c r="DCF37"/>
      <c r="DCG37"/>
      <c r="DCH37"/>
      <c r="DCI37"/>
      <c r="DCJ37"/>
      <c r="DCK37"/>
      <c r="DCL37"/>
      <c r="DCM37"/>
      <c r="DCN37"/>
      <c r="DCO37"/>
      <c r="DCP37"/>
      <c r="DCQ37"/>
      <c r="DCR37"/>
      <c r="DCS37"/>
      <c r="DCT37"/>
      <c r="DCU37"/>
      <c r="DCV37"/>
      <c r="DCW37"/>
      <c r="DCX37"/>
      <c r="DCY37"/>
      <c r="DCZ37"/>
      <c r="DDA37"/>
      <c r="DDB37"/>
      <c r="DDC37"/>
      <c r="DDD37"/>
      <c r="DDE37"/>
      <c r="DDF37"/>
      <c r="DDG37"/>
      <c r="DDH37"/>
      <c r="DDI37"/>
      <c r="DDJ37"/>
      <c r="DDK37"/>
      <c r="DDL37"/>
      <c r="DDM37"/>
      <c r="DDN37"/>
      <c r="DDO37"/>
      <c r="DDP37"/>
      <c r="DDQ37"/>
      <c r="DDR37"/>
      <c r="DDS37"/>
      <c r="DDT37"/>
      <c r="DDU37"/>
      <c r="DDV37"/>
      <c r="DDW37"/>
      <c r="DDX37"/>
      <c r="DDY37"/>
      <c r="DDZ37"/>
      <c r="DEA37"/>
      <c r="DEB37"/>
      <c r="DEC37"/>
      <c r="DED37"/>
      <c r="DEE37"/>
      <c r="DEF37"/>
      <c r="DEG37"/>
      <c r="DEH37"/>
      <c r="DEI37"/>
      <c r="DEJ37"/>
      <c r="DEK37"/>
      <c r="DEL37"/>
      <c r="DEM37"/>
      <c r="DEN37"/>
      <c r="DEO37"/>
      <c r="DEP37"/>
      <c r="DEQ37"/>
      <c r="DER37"/>
      <c r="DES37"/>
      <c r="DET37"/>
      <c r="DEU37"/>
      <c r="DEV37"/>
      <c r="DEW37"/>
      <c r="DEX37"/>
      <c r="DEY37"/>
      <c r="DEZ37"/>
      <c r="DFA37"/>
      <c r="DFB37"/>
      <c r="DFC37"/>
      <c r="DFD37"/>
      <c r="DFE37"/>
      <c r="DFF37"/>
      <c r="DFG37"/>
      <c r="DFH37"/>
      <c r="DFI37"/>
      <c r="DFJ37"/>
      <c r="DFK37"/>
      <c r="DFL37"/>
      <c r="DFM37"/>
      <c r="DFN37"/>
      <c r="DFO37"/>
      <c r="DFP37"/>
      <c r="DFQ37"/>
      <c r="DFR37"/>
      <c r="DFS37"/>
      <c r="DFT37"/>
      <c r="DFU37"/>
      <c r="DFV37"/>
      <c r="DFW37"/>
      <c r="DFX37"/>
      <c r="DFY37"/>
      <c r="DFZ37"/>
      <c r="DGA37"/>
      <c r="DGB37"/>
      <c r="DGC37"/>
      <c r="DGD37"/>
      <c r="DGE37"/>
      <c r="DGF37"/>
      <c r="DGG37"/>
      <c r="DGH37"/>
      <c r="DGI37"/>
      <c r="DGJ37"/>
      <c r="DGK37"/>
      <c r="DGL37"/>
      <c r="DGM37"/>
      <c r="DGN37"/>
      <c r="DGO37"/>
      <c r="DGP37"/>
      <c r="DGQ37"/>
      <c r="DGR37"/>
      <c r="DGS37"/>
      <c r="DGT37"/>
      <c r="DGU37"/>
      <c r="DGV37"/>
      <c r="DGW37"/>
      <c r="DGX37"/>
      <c r="DGY37"/>
      <c r="DGZ37"/>
      <c r="DHA37"/>
      <c r="DHB37"/>
      <c r="DHC37"/>
      <c r="DHD37"/>
      <c r="DHE37"/>
      <c r="DHF37"/>
      <c r="DHG37"/>
      <c r="DHH37"/>
      <c r="DHI37"/>
      <c r="DHJ37"/>
      <c r="DHK37"/>
      <c r="DHL37"/>
      <c r="DHM37"/>
      <c r="DHN37"/>
      <c r="DHO37"/>
      <c r="DHP37"/>
      <c r="DHQ37"/>
      <c r="DHR37"/>
      <c r="DHS37"/>
      <c r="DHT37"/>
      <c r="DHU37"/>
      <c r="DHV37"/>
      <c r="DHW37"/>
      <c r="DHX37"/>
      <c r="DHY37"/>
      <c r="DHZ37"/>
      <c r="DIA37"/>
      <c r="DIB37"/>
      <c r="DIC37"/>
      <c r="DID37"/>
      <c r="DIE37"/>
      <c r="DIF37"/>
      <c r="DIG37"/>
      <c r="DIH37"/>
      <c r="DII37"/>
      <c r="DIJ37"/>
      <c r="DIK37"/>
      <c r="DIL37"/>
      <c r="DIM37"/>
      <c r="DIN37"/>
      <c r="DIO37"/>
      <c r="DIP37"/>
      <c r="DIQ37"/>
      <c r="DIR37"/>
      <c r="DIS37"/>
      <c r="DIT37"/>
      <c r="DIU37"/>
      <c r="DIV37"/>
      <c r="DIW37"/>
      <c r="DIX37"/>
      <c r="DIY37"/>
      <c r="DIZ37"/>
      <c r="DJA37"/>
      <c r="DJB37"/>
      <c r="DJC37"/>
      <c r="DJD37"/>
      <c r="DJE37"/>
      <c r="DJF37"/>
      <c r="DJG37"/>
      <c r="DJH37"/>
      <c r="DJI37"/>
      <c r="DJJ37"/>
      <c r="DJK37"/>
      <c r="DJL37"/>
      <c r="DJM37"/>
      <c r="DJN37"/>
      <c r="DJO37"/>
      <c r="DJP37"/>
      <c r="DJQ37"/>
      <c r="DJR37"/>
      <c r="DJS37"/>
      <c r="DJT37"/>
      <c r="DJU37"/>
      <c r="DJV37"/>
      <c r="DJW37"/>
      <c r="DJX37"/>
      <c r="DJY37"/>
      <c r="DJZ37"/>
      <c r="DKA37"/>
      <c r="DKB37"/>
      <c r="DKC37"/>
      <c r="DKD37"/>
      <c r="DKE37"/>
      <c r="DKF37"/>
      <c r="DKG37"/>
      <c r="DKH37"/>
      <c r="DKI37"/>
      <c r="DKJ37"/>
      <c r="DKK37"/>
      <c r="DKL37"/>
      <c r="DKM37"/>
      <c r="DKN37"/>
      <c r="DKO37"/>
      <c r="DKP37"/>
      <c r="DKQ37"/>
      <c r="DKR37"/>
      <c r="DKS37"/>
      <c r="DKT37"/>
      <c r="DKU37"/>
      <c r="DKV37"/>
      <c r="DKW37"/>
      <c r="DKX37"/>
      <c r="DKY37"/>
      <c r="DKZ37"/>
      <c r="DLA37"/>
      <c r="DLB37"/>
      <c r="DLC37"/>
      <c r="DLD37"/>
      <c r="DLE37"/>
      <c r="DLF37"/>
      <c r="DLG37"/>
      <c r="DLH37"/>
      <c r="DLI37"/>
      <c r="DLJ37"/>
      <c r="DLK37"/>
      <c r="DLL37"/>
      <c r="DLM37"/>
      <c r="DLN37"/>
      <c r="DLO37"/>
      <c r="DLP37"/>
      <c r="DLQ37"/>
      <c r="DLR37"/>
      <c r="DLS37"/>
      <c r="DLT37"/>
      <c r="DLU37"/>
      <c r="DLV37"/>
      <c r="DLW37"/>
      <c r="DLX37"/>
      <c r="DLY37"/>
      <c r="DLZ37"/>
      <c r="DMA37"/>
      <c r="DMB37"/>
      <c r="DMC37"/>
      <c r="DMD37"/>
      <c r="DME37"/>
      <c r="DMF37"/>
      <c r="DMG37"/>
      <c r="DMH37"/>
      <c r="DMI37"/>
      <c r="DMJ37"/>
      <c r="DMK37"/>
      <c r="DML37"/>
      <c r="DMM37"/>
      <c r="DMN37"/>
      <c r="DMO37"/>
      <c r="DMP37"/>
      <c r="DMQ37"/>
      <c r="DMR37"/>
      <c r="DMS37"/>
      <c r="DMT37"/>
      <c r="DMU37"/>
      <c r="DMV37"/>
      <c r="DMW37"/>
      <c r="DMX37"/>
      <c r="DMY37"/>
      <c r="DMZ37"/>
      <c r="DNA37"/>
      <c r="DNB37"/>
      <c r="DNC37"/>
      <c r="DND37"/>
      <c r="DNE37"/>
      <c r="DNF37"/>
      <c r="DNG37"/>
      <c r="DNH37"/>
      <c r="DNI37"/>
      <c r="DNJ37"/>
      <c r="DNK37"/>
      <c r="DNL37"/>
      <c r="DNM37"/>
      <c r="DNN37"/>
      <c r="DNO37"/>
      <c r="DNP37"/>
      <c r="DNQ37"/>
      <c r="DNR37"/>
      <c r="DNS37"/>
      <c r="DNT37"/>
      <c r="DNU37"/>
      <c r="DNV37"/>
      <c r="DNW37"/>
      <c r="DNX37"/>
      <c r="DNY37"/>
      <c r="DNZ37"/>
      <c r="DOA37"/>
      <c r="DOB37"/>
      <c r="DOC37"/>
      <c r="DOD37"/>
      <c r="DOE37"/>
      <c r="DOF37"/>
      <c r="DOG37"/>
      <c r="DOH37"/>
      <c r="DOI37"/>
      <c r="DOJ37"/>
      <c r="DOK37"/>
      <c r="DOL37"/>
      <c r="DOM37"/>
      <c r="DON37"/>
      <c r="DOO37"/>
      <c r="DOP37"/>
      <c r="DOQ37"/>
      <c r="DOR37"/>
      <c r="DOS37"/>
      <c r="DOT37"/>
      <c r="DOU37"/>
      <c r="DOV37"/>
      <c r="DOW37"/>
      <c r="DOX37"/>
      <c r="DOY37"/>
      <c r="DOZ37"/>
      <c r="DPA37"/>
      <c r="DPB37"/>
      <c r="DPC37"/>
      <c r="DPD37"/>
      <c r="DPE37"/>
      <c r="DPF37"/>
      <c r="DPG37"/>
      <c r="DPH37"/>
      <c r="DPI37"/>
      <c r="DPJ37"/>
      <c r="DPK37"/>
      <c r="DPL37"/>
      <c r="DPM37"/>
      <c r="DPN37"/>
      <c r="DPO37"/>
      <c r="DPP37"/>
      <c r="DPQ37"/>
      <c r="DPR37"/>
      <c r="DPS37"/>
      <c r="DPT37"/>
      <c r="DPU37"/>
      <c r="DPV37"/>
      <c r="DPW37"/>
      <c r="DPX37"/>
      <c r="DPY37"/>
      <c r="DPZ37"/>
      <c r="DQA37"/>
      <c r="DQB37"/>
      <c r="DQC37"/>
      <c r="DQD37"/>
      <c r="DQE37"/>
      <c r="DQF37"/>
      <c r="DQG37"/>
      <c r="DQH37"/>
      <c r="DQI37"/>
      <c r="DQJ37"/>
      <c r="DQK37"/>
      <c r="DQL37"/>
      <c r="DQM37"/>
      <c r="DQN37"/>
      <c r="DQO37"/>
      <c r="DQP37"/>
      <c r="DQQ37"/>
      <c r="DQR37"/>
      <c r="DQS37"/>
      <c r="DQT37"/>
      <c r="DQU37"/>
      <c r="DQV37"/>
      <c r="DQW37"/>
      <c r="DQX37"/>
      <c r="DQY37"/>
      <c r="DQZ37"/>
      <c r="DRA37"/>
      <c r="DRB37"/>
      <c r="DRC37"/>
      <c r="DRD37"/>
      <c r="DRE37"/>
      <c r="DRF37"/>
      <c r="DRG37"/>
      <c r="DRH37"/>
      <c r="DRI37"/>
      <c r="DRJ37"/>
      <c r="DRK37"/>
      <c r="DRL37"/>
      <c r="DRM37"/>
      <c r="DRN37"/>
      <c r="DRO37"/>
      <c r="DRP37"/>
      <c r="DRQ37"/>
      <c r="DRR37"/>
      <c r="DRS37"/>
      <c r="DRT37"/>
      <c r="DRU37"/>
      <c r="DRV37"/>
      <c r="DRW37"/>
      <c r="DRX37"/>
      <c r="DRY37"/>
      <c r="DRZ37"/>
      <c r="DSA37"/>
      <c r="DSB37"/>
      <c r="DSC37"/>
      <c r="DSD37"/>
      <c r="DSE37"/>
      <c r="DSF37"/>
      <c r="DSG37"/>
      <c r="DSH37"/>
      <c r="DSI37"/>
      <c r="DSJ37"/>
      <c r="DSK37"/>
      <c r="DSL37"/>
      <c r="DSM37"/>
      <c r="DSN37"/>
      <c r="DSO37"/>
      <c r="DSP37"/>
      <c r="DSQ37"/>
      <c r="DSR37"/>
      <c r="DSS37"/>
      <c r="DST37"/>
      <c r="DSU37"/>
      <c r="DSV37"/>
      <c r="DSW37"/>
      <c r="DSX37"/>
      <c r="DSY37"/>
      <c r="DSZ37"/>
      <c r="DTA37"/>
      <c r="DTB37"/>
      <c r="DTC37"/>
      <c r="DTD37"/>
      <c r="DTE37"/>
      <c r="DTF37"/>
      <c r="DTG37"/>
      <c r="DTH37"/>
      <c r="DTI37"/>
      <c r="DTJ37"/>
      <c r="DTK37"/>
      <c r="DTL37"/>
      <c r="DTM37"/>
      <c r="DTN37"/>
      <c r="DTO37"/>
      <c r="DTP37"/>
      <c r="DTQ37"/>
      <c r="DTR37"/>
      <c r="DTS37"/>
      <c r="DTT37"/>
      <c r="DTU37"/>
      <c r="DTV37"/>
      <c r="DTW37"/>
      <c r="DTX37"/>
      <c r="DTY37"/>
      <c r="DTZ37"/>
      <c r="DUA37"/>
      <c r="DUB37"/>
      <c r="DUC37"/>
      <c r="DUD37"/>
      <c r="DUE37"/>
      <c r="DUF37"/>
      <c r="DUG37"/>
      <c r="DUH37"/>
      <c r="DUI37"/>
      <c r="DUJ37"/>
      <c r="DUK37"/>
      <c r="DUL37"/>
      <c r="DUM37"/>
      <c r="DUN37"/>
      <c r="DUO37"/>
      <c r="DUP37"/>
      <c r="DUQ37"/>
      <c r="DUR37"/>
      <c r="DUS37"/>
      <c r="DUT37"/>
      <c r="DUU37"/>
      <c r="DUV37"/>
      <c r="DUW37"/>
      <c r="DUX37"/>
      <c r="DUY37"/>
      <c r="DUZ37"/>
      <c r="DVA37"/>
      <c r="DVB37"/>
      <c r="DVC37"/>
      <c r="DVD37"/>
      <c r="DVE37"/>
      <c r="DVF37"/>
      <c r="DVG37"/>
      <c r="DVH37"/>
      <c r="DVI37"/>
      <c r="DVJ37"/>
      <c r="DVK37"/>
      <c r="DVL37"/>
      <c r="DVM37"/>
      <c r="DVN37"/>
      <c r="DVO37"/>
      <c r="DVP37"/>
      <c r="DVQ37"/>
      <c r="DVR37"/>
      <c r="DVS37"/>
      <c r="DVT37"/>
      <c r="DVU37"/>
      <c r="DVV37"/>
      <c r="DVW37"/>
      <c r="DVX37"/>
      <c r="DVY37"/>
      <c r="DVZ37"/>
      <c r="DWA37"/>
      <c r="DWB37"/>
      <c r="DWC37"/>
      <c r="DWD37"/>
      <c r="DWE37"/>
      <c r="DWF37"/>
      <c r="DWG37"/>
      <c r="DWH37"/>
      <c r="DWI37"/>
      <c r="DWJ37"/>
      <c r="DWK37"/>
      <c r="DWL37"/>
      <c r="DWM37"/>
      <c r="DWN37"/>
      <c r="DWO37"/>
      <c r="DWP37"/>
      <c r="DWQ37"/>
      <c r="DWR37"/>
      <c r="DWS37"/>
      <c r="DWT37"/>
      <c r="DWU37"/>
      <c r="DWV37"/>
      <c r="DWW37"/>
      <c r="DWX37"/>
      <c r="DWY37"/>
      <c r="DWZ37"/>
      <c r="DXA37"/>
      <c r="DXB37"/>
      <c r="DXC37"/>
      <c r="DXD37"/>
      <c r="DXE37"/>
      <c r="DXF37"/>
      <c r="DXG37"/>
      <c r="DXH37"/>
      <c r="DXI37"/>
      <c r="DXJ37"/>
      <c r="DXK37"/>
      <c r="DXL37"/>
      <c r="DXM37"/>
      <c r="DXN37"/>
      <c r="DXO37"/>
      <c r="DXP37"/>
      <c r="DXQ37"/>
      <c r="DXR37"/>
      <c r="DXS37"/>
      <c r="DXT37"/>
      <c r="DXU37"/>
      <c r="DXV37"/>
      <c r="DXW37"/>
      <c r="DXX37"/>
      <c r="DXY37"/>
      <c r="DXZ37"/>
      <c r="DYA37"/>
      <c r="DYB37"/>
      <c r="DYC37"/>
      <c r="DYD37"/>
      <c r="DYE37"/>
      <c r="DYF37"/>
      <c r="DYG37"/>
      <c r="DYH37"/>
      <c r="DYI37"/>
      <c r="DYJ37"/>
      <c r="DYK37"/>
      <c r="DYL37"/>
      <c r="DYM37"/>
      <c r="DYN37"/>
      <c r="DYO37"/>
      <c r="DYP37"/>
      <c r="DYQ37"/>
      <c r="DYR37"/>
      <c r="DYS37"/>
      <c r="DYT37"/>
      <c r="DYU37"/>
      <c r="DYV37"/>
      <c r="DYW37"/>
      <c r="DYX37"/>
      <c r="DYY37"/>
      <c r="DYZ37"/>
      <c r="DZA37"/>
      <c r="DZB37"/>
      <c r="DZC37"/>
      <c r="DZD37"/>
      <c r="DZE37"/>
      <c r="DZF37"/>
      <c r="DZG37"/>
      <c r="DZH37"/>
      <c r="DZI37"/>
      <c r="DZJ37"/>
      <c r="DZK37"/>
      <c r="DZL37"/>
      <c r="DZM37"/>
      <c r="DZN37"/>
      <c r="DZO37"/>
      <c r="DZP37"/>
      <c r="DZQ37"/>
      <c r="DZR37"/>
      <c r="DZS37"/>
      <c r="DZT37"/>
      <c r="DZU37"/>
      <c r="DZV37"/>
      <c r="DZW37"/>
      <c r="DZX37"/>
      <c r="DZY37"/>
      <c r="DZZ37"/>
      <c r="EAA37"/>
      <c r="EAB37"/>
      <c r="EAC37"/>
      <c r="EAD37"/>
      <c r="EAE37"/>
      <c r="EAF37"/>
      <c r="EAG37"/>
      <c r="EAH37"/>
      <c r="EAI37"/>
      <c r="EAJ37"/>
      <c r="EAK37"/>
      <c r="EAL37"/>
      <c r="EAM37"/>
      <c r="EAN37"/>
      <c r="EAO37"/>
      <c r="EAP37"/>
      <c r="EAQ37"/>
      <c r="EAR37"/>
      <c r="EAS37"/>
      <c r="EAT37"/>
      <c r="EAU37"/>
      <c r="EAV37"/>
      <c r="EAW37"/>
      <c r="EAX37"/>
      <c r="EAY37"/>
      <c r="EAZ37"/>
      <c r="EBA37"/>
      <c r="EBB37"/>
      <c r="EBC37"/>
      <c r="EBD37"/>
      <c r="EBE37"/>
      <c r="EBF37"/>
      <c r="EBG37"/>
      <c r="EBH37"/>
      <c r="EBI37"/>
      <c r="EBJ37"/>
      <c r="EBK37"/>
      <c r="EBL37"/>
      <c r="EBM37"/>
      <c r="EBN37"/>
      <c r="EBO37"/>
      <c r="EBP37"/>
      <c r="EBQ37"/>
      <c r="EBR37"/>
      <c r="EBS37"/>
      <c r="EBT37"/>
      <c r="EBU37"/>
      <c r="EBV37"/>
      <c r="EBW37"/>
      <c r="EBX37"/>
      <c r="EBY37"/>
      <c r="EBZ37"/>
      <c r="ECA37"/>
      <c r="ECB37"/>
      <c r="ECC37"/>
      <c r="ECD37"/>
      <c r="ECE37"/>
      <c r="ECF37"/>
      <c r="ECG37"/>
      <c r="ECH37"/>
      <c r="ECI37"/>
      <c r="ECJ37"/>
      <c r="ECK37"/>
      <c r="ECL37"/>
      <c r="ECM37"/>
      <c r="ECN37"/>
      <c r="ECO37"/>
      <c r="ECP37"/>
      <c r="ECQ37"/>
      <c r="ECR37"/>
      <c r="ECS37"/>
      <c r="ECT37"/>
      <c r="ECU37"/>
      <c r="ECV37"/>
      <c r="ECW37"/>
      <c r="ECX37"/>
      <c r="ECY37"/>
      <c r="ECZ37"/>
      <c r="EDA37"/>
      <c r="EDB37"/>
      <c r="EDC37"/>
      <c r="EDD37"/>
      <c r="EDE37"/>
      <c r="EDF37"/>
      <c r="EDG37"/>
      <c r="EDH37"/>
      <c r="EDI37"/>
      <c r="EDJ37"/>
      <c r="EDK37"/>
      <c r="EDL37"/>
      <c r="EDM37"/>
      <c r="EDN37"/>
      <c r="EDO37"/>
      <c r="EDP37"/>
      <c r="EDQ37"/>
      <c r="EDR37"/>
      <c r="EDS37"/>
      <c r="EDT37"/>
      <c r="EDU37"/>
      <c r="EDV37"/>
      <c r="EDW37"/>
      <c r="EDX37"/>
      <c r="EDY37"/>
      <c r="EDZ37"/>
      <c r="EEA37"/>
      <c r="EEB37"/>
      <c r="EEC37"/>
      <c r="EED37"/>
      <c r="EEE37"/>
      <c r="EEF37"/>
      <c r="EEG37"/>
      <c r="EEH37"/>
      <c r="EEI37"/>
      <c r="EEJ37"/>
      <c r="EEK37"/>
      <c r="EEL37"/>
      <c r="EEM37"/>
      <c r="EEN37"/>
      <c r="EEO37"/>
      <c r="EEP37"/>
      <c r="EEQ37"/>
      <c r="EER37"/>
      <c r="EES37"/>
      <c r="EET37"/>
      <c r="EEU37"/>
      <c r="EEV37"/>
      <c r="EEW37"/>
      <c r="EEX37"/>
      <c r="EEY37"/>
      <c r="EEZ37"/>
      <c r="EFA37"/>
      <c r="EFB37"/>
      <c r="EFC37"/>
      <c r="EFD37"/>
      <c r="EFE37"/>
      <c r="EFF37"/>
      <c r="EFG37"/>
      <c r="EFH37"/>
      <c r="EFI37"/>
      <c r="EFJ37"/>
      <c r="EFK37"/>
      <c r="EFL37"/>
      <c r="EFM37"/>
      <c r="EFN37"/>
      <c r="EFO37"/>
      <c r="EFP37"/>
      <c r="EFQ37"/>
      <c r="EFR37"/>
      <c r="EFS37"/>
      <c r="EFT37"/>
      <c r="EFU37"/>
      <c r="EFV37"/>
      <c r="EFW37"/>
      <c r="EFX37"/>
      <c r="EFY37"/>
      <c r="EFZ37"/>
      <c r="EGA37"/>
      <c r="EGB37"/>
      <c r="EGC37"/>
      <c r="EGD37"/>
      <c r="EGE37"/>
      <c r="EGF37"/>
      <c r="EGG37"/>
      <c r="EGH37"/>
      <c r="EGI37"/>
      <c r="EGJ37"/>
      <c r="EGK37"/>
      <c r="EGL37"/>
      <c r="EGM37"/>
      <c r="EGN37"/>
      <c r="EGO37"/>
      <c r="EGP37"/>
      <c r="EGQ37"/>
      <c r="EGR37"/>
      <c r="EGS37"/>
      <c r="EGT37"/>
      <c r="EGU37"/>
      <c r="EGV37"/>
      <c r="EGW37"/>
      <c r="EGX37"/>
      <c r="EGY37"/>
      <c r="EGZ37"/>
      <c r="EHA37"/>
      <c r="EHB37"/>
      <c r="EHC37"/>
      <c r="EHD37"/>
      <c r="EHE37"/>
      <c r="EHF37"/>
      <c r="EHG37"/>
      <c r="EHH37"/>
      <c r="EHI37"/>
      <c r="EHJ37"/>
      <c r="EHK37"/>
      <c r="EHL37"/>
      <c r="EHM37"/>
      <c r="EHN37"/>
      <c r="EHO37"/>
      <c r="EHP37"/>
      <c r="EHQ37"/>
      <c r="EHR37"/>
      <c r="EHS37"/>
      <c r="EHT37"/>
      <c r="EHU37"/>
      <c r="EHV37"/>
      <c r="EHW37"/>
      <c r="EHX37"/>
      <c r="EHY37"/>
      <c r="EHZ37"/>
      <c r="EIA37"/>
      <c r="EIB37"/>
      <c r="EIC37"/>
      <c r="EID37"/>
      <c r="EIE37"/>
      <c r="EIF37"/>
      <c r="EIG37"/>
      <c r="EIH37"/>
      <c r="EII37"/>
      <c r="EIJ37"/>
      <c r="EIK37"/>
      <c r="EIL37"/>
      <c r="EIM37"/>
      <c r="EIN37"/>
      <c r="EIO37"/>
      <c r="EIP37"/>
      <c r="EIQ37"/>
      <c r="EIR37"/>
      <c r="EIS37"/>
      <c r="EIT37"/>
      <c r="EIU37"/>
      <c r="EIV37"/>
      <c r="EIW37"/>
      <c r="EIX37"/>
      <c r="EIY37"/>
      <c r="EIZ37"/>
      <c r="EJA37"/>
      <c r="EJB37"/>
      <c r="EJC37"/>
      <c r="EJD37"/>
      <c r="EJE37"/>
      <c r="EJF37"/>
      <c r="EJG37"/>
      <c r="EJH37"/>
      <c r="EJI37"/>
      <c r="EJJ37"/>
      <c r="EJK37"/>
      <c r="EJL37"/>
      <c r="EJM37"/>
      <c r="EJN37"/>
      <c r="EJO37"/>
      <c r="EJP37"/>
      <c r="EJQ37"/>
      <c r="EJR37"/>
      <c r="EJS37"/>
      <c r="EJT37"/>
      <c r="EJU37"/>
      <c r="EJV37"/>
      <c r="EJW37"/>
      <c r="EJX37"/>
      <c r="EJY37"/>
      <c r="EJZ37"/>
      <c r="EKA37"/>
      <c r="EKB37"/>
      <c r="EKC37"/>
      <c r="EKD37"/>
      <c r="EKE37"/>
      <c r="EKF37"/>
      <c r="EKG37"/>
      <c r="EKH37"/>
      <c r="EKI37"/>
      <c r="EKJ37"/>
      <c r="EKK37"/>
      <c r="EKL37"/>
      <c r="EKM37"/>
      <c r="EKN37"/>
      <c r="EKO37"/>
      <c r="EKP37"/>
      <c r="EKQ37"/>
      <c r="EKR37"/>
      <c r="EKS37"/>
      <c r="EKT37"/>
      <c r="EKU37"/>
      <c r="EKV37"/>
      <c r="EKW37"/>
      <c r="EKX37"/>
      <c r="EKY37"/>
      <c r="EKZ37"/>
      <c r="ELA37"/>
      <c r="ELB37"/>
      <c r="ELC37"/>
      <c r="ELD37"/>
      <c r="ELE37"/>
      <c r="ELF37"/>
      <c r="ELG37"/>
      <c r="ELH37"/>
      <c r="ELI37"/>
      <c r="ELJ37"/>
      <c r="ELK37"/>
      <c r="ELL37"/>
      <c r="ELM37"/>
      <c r="ELN37"/>
      <c r="ELO37"/>
      <c r="ELP37"/>
      <c r="ELQ37"/>
      <c r="ELR37"/>
      <c r="ELS37"/>
      <c r="ELT37"/>
      <c r="ELU37"/>
      <c r="ELV37"/>
      <c r="ELW37"/>
      <c r="ELX37"/>
      <c r="ELY37"/>
      <c r="ELZ37"/>
      <c r="EMA37"/>
      <c r="EMB37"/>
      <c r="EMC37"/>
      <c r="EMD37"/>
      <c r="EME37"/>
      <c r="EMF37"/>
      <c r="EMG37"/>
      <c r="EMH37"/>
      <c r="EMI37"/>
      <c r="EMJ37"/>
      <c r="EMK37"/>
      <c r="EML37"/>
      <c r="EMM37"/>
      <c r="EMN37"/>
      <c r="EMO37"/>
      <c r="EMP37"/>
      <c r="EMQ37"/>
      <c r="EMR37"/>
      <c r="EMS37"/>
      <c r="EMT37"/>
      <c r="EMU37"/>
      <c r="EMV37"/>
      <c r="EMW37"/>
      <c r="EMX37"/>
      <c r="EMY37"/>
      <c r="EMZ37"/>
      <c r="ENA37"/>
      <c r="ENB37"/>
      <c r="ENC37"/>
      <c r="END37"/>
      <c r="ENE37"/>
      <c r="ENF37"/>
      <c r="ENG37"/>
      <c r="ENH37"/>
      <c r="ENI37"/>
      <c r="ENJ37"/>
      <c r="ENK37"/>
      <c r="ENL37"/>
      <c r="ENM37"/>
      <c r="ENN37"/>
      <c r="ENO37"/>
      <c r="ENP37"/>
      <c r="ENQ37"/>
      <c r="ENR37"/>
      <c r="ENS37"/>
      <c r="ENT37"/>
      <c r="ENU37"/>
      <c r="ENV37"/>
      <c r="ENW37"/>
      <c r="ENX37"/>
      <c r="ENY37"/>
      <c r="ENZ37"/>
      <c r="EOA37"/>
      <c r="EOB37"/>
      <c r="EOC37"/>
      <c r="EOD37"/>
      <c r="EOE37"/>
      <c r="EOF37"/>
      <c r="EOG37"/>
      <c r="EOH37"/>
      <c r="EOI37"/>
      <c r="EOJ37"/>
      <c r="EOK37"/>
      <c r="EOL37"/>
      <c r="EOM37"/>
      <c r="EON37"/>
      <c r="EOO37"/>
      <c r="EOP37"/>
      <c r="EOQ37"/>
      <c r="EOR37"/>
      <c r="EOS37"/>
      <c r="EOT37"/>
      <c r="EOU37"/>
      <c r="EOV37"/>
      <c r="EOW37"/>
      <c r="EOX37"/>
      <c r="EOY37"/>
      <c r="EOZ37"/>
      <c r="EPA37"/>
      <c r="EPB37"/>
      <c r="EPC37"/>
      <c r="EPD37"/>
      <c r="EPE37"/>
      <c r="EPF37"/>
      <c r="EPG37"/>
      <c r="EPH37"/>
      <c r="EPI37"/>
      <c r="EPJ37"/>
      <c r="EPK37"/>
      <c r="EPL37"/>
      <c r="EPM37"/>
      <c r="EPN37"/>
      <c r="EPO37"/>
      <c r="EPP37"/>
      <c r="EPQ37"/>
      <c r="EPR37"/>
      <c r="EPS37"/>
      <c r="EPT37"/>
      <c r="EPU37"/>
      <c r="EPV37"/>
      <c r="EPW37"/>
      <c r="EPX37"/>
      <c r="EPY37"/>
      <c r="EPZ37"/>
      <c r="EQA37"/>
      <c r="EQB37"/>
      <c r="EQC37"/>
      <c r="EQD37"/>
      <c r="EQE37"/>
      <c r="EQF37"/>
      <c r="EQG37"/>
      <c r="EQH37"/>
      <c r="EQI37"/>
      <c r="EQJ37"/>
      <c r="EQK37"/>
      <c r="EQL37"/>
      <c r="EQM37"/>
      <c r="EQN37"/>
      <c r="EQO37"/>
      <c r="EQP37"/>
      <c r="EQQ37"/>
      <c r="EQR37"/>
      <c r="EQS37"/>
      <c r="EQT37"/>
      <c r="EQU37"/>
      <c r="EQV37"/>
      <c r="EQW37"/>
      <c r="EQX37"/>
      <c r="EQY37"/>
      <c r="EQZ37"/>
      <c r="ERA37"/>
      <c r="ERB37"/>
      <c r="ERC37"/>
      <c r="ERD37"/>
      <c r="ERE37"/>
      <c r="ERF37"/>
      <c r="ERG37"/>
      <c r="ERH37"/>
      <c r="ERI37"/>
      <c r="ERJ37"/>
      <c r="ERK37"/>
      <c r="ERL37"/>
      <c r="ERM37"/>
      <c r="ERN37"/>
      <c r="ERO37"/>
      <c r="ERP37"/>
      <c r="ERQ37"/>
      <c r="ERR37"/>
      <c r="ERS37"/>
      <c r="ERT37"/>
      <c r="ERU37"/>
      <c r="ERV37"/>
      <c r="ERW37"/>
      <c r="ERX37"/>
      <c r="ERY37"/>
      <c r="ERZ37"/>
      <c r="ESA37"/>
      <c r="ESB37"/>
      <c r="ESC37"/>
      <c r="ESD37"/>
      <c r="ESE37"/>
      <c r="ESF37"/>
      <c r="ESG37"/>
      <c r="ESH37"/>
      <c r="ESI37"/>
      <c r="ESJ37"/>
      <c r="ESK37"/>
      <c r="ESL37"/>
      <c r="ESM37"/>
      <c r="ESN37"/>
      <c r="ESO37"/>
      <c r="ESP37"/>
      <c r="ESQ37"/>
      <c r="ESR37"/>
      <c r="ESS37"/>
      <c r="EST37"/>
      <c r="ESU37"/>
      <c r="ESV37"/>
      <c r="ESW37"/>
      <c r="ESX37"/>
      <c r="ESY37"/>
      <c r="ESZ37"/>
      <c r="ETA37"/>
      <c r="ETB37"/>
      <c r="ETC37"/>
      <c r="ETD37"/>
      <c r="ETE37"/>
      <c r="ETF37"/>
      <c r="ETG37"/>
      <c r="ETH37"/>
      <c r="ETI37"/>
      <c r="ETJ37"/>
      <c r="ETK37"/>
      <c r="ETL37"/>
      <c r="ETM37"/>
      <c r="ETN37"/>
      <c r="ETO37"/>
      <c r="ETP37"/>
      <c r="ETQ37"/>
      <c r="ETR37"/>
      <c r="ETS37"/>
      <c r="ETT37"/>
      <c r="ETU37"/>
      <c r="ETV37"/>
      <c r="ETW37"/>
      <c r="ETX37"/>
      <c r="ETY37"/>
      <c r="ETZ37"/>
      <c r="EUA37"/>
      <c r="EUB37"/>
      <c r="EUC37"/>
      <c r="EUD37"/>
      <c r="EUE37"/>
      <c r="EUF37"/>
      <c r="EUG37"/>
      <c r="EUH37"/>
      <c r="EUI37"/>
      <c r="EUJ37"/>
      <c r="EUK37"/>
      <c r="EUL37"/>
      <c r="EUM37"/>
      <c r="EUN37"/>
      <c r="EUO37"/>
      <c r="EUP37"/>
      <c r="EUQ37"/>
      <c r="EUR37"/>
      <c r="EUS37"/>
      <c r="EUT37"/>
      <c r="EUU37"/>
      <c r="EUV37"/>
      <c r="EUW37"/>
      <c r="EUX37"/>
      <c r="EUY37"/>
      <c r="EUZ37"/>
      <c r="EVA37"/>
      <c r="EVB37"/>
      <c r="EVC37"/>
      <c r="EVD37"/>
      <c r="EVE37"/>
      <c r="EVF37"/>
      <c r="EVG37"/>
      <c r="EVH37"/>
      <c r="EVI37"/>
      <c r="EVJ37"/>
      <c r="EVK37"/>
      <c r="EVL37"/>
      <c r="EVM37"/>
      <c r="EVN37"/>
      <c r="EVO37"/>
      <c r="EVP37"/>
      <c r="EVQ37"/>
      <c r="EVR37"/>
      <c r="EVS37"/>
      <c r="EVT37"/>
      <c r="EVU37"/>
      <c r="EVV37"/>
      <c r="EVW37"/>
      <c r="EVX37"/>
      <c r="EVY37"/>
      <c r="EVZ37"/>
      <c r="EWA37"/>
      <c r="EWB37"/>
      <c r="EWC37"/>
      <c r="EWD37"/>
      <c r="EWE37"/>
      <c r="EWF37"/>
      <c r="EWG37"/>
      <c r="EWH37"/>
      <c r="EWI37"/>
      <c r="EWJ37"/>
      <c r="EWK37"/>
      <c r="EWL37"/>
      <c r="EWM37"/>
      <c r="EWN37"/>
      <c r="EWO37"/>
      <c r="EWP37"/>
      <c r="EWQ37"/>
      <c r="EWR37"/>
      <c r="EWS37"/>
      <c r="EWT37"/>
      <c r="EWU37"/>
      <c r="EWV37"/>
      <c r="EWW37"/>
      <c r="EWX37"/>
      <c r="EWY37"/>
      <c r="EWZ37"/>
      <c r="EXA37"/>
      <c r="EXB37"/>
      <c r="EXC37"/>
      <c r="EXD37"/>
      <c r="EXE37"/>
      <c r="EXF37"/>
      <c r="EXG37"/>
      <c r="EXH37"/>
      <c r="EXI37"/>
      <c r="EXJ37"/>
      <c r="EXK37"/>
      <c r="EXL37"/>
      <c r="EXM37"/>
      <c r="EXN37"/>
      <c r="EXO37"/>
      <c r="EXP37"/>
      <c r="EXQ37"/>
      <c r="EXR37"/>
      <c r="EXS37"/>
      <c r="EXT37"/>
      <c r="EXU37"/>
      <c r="EXV37"/>
      <c r="EXW37"/>
      <c r="EXX37"/>
      <c r="EXY37"/>
      <c r="EXZ37"/>
      <c r="EYA37"/>
      <c r="EYB37"/>
      <c r="EYC37"/>
      <c r="EYD37"/>
      <c r="EYE37"/>
      <c r="EYF37"/>
      <c r="EYG37"/>
      <c r="EYH37"/>
      <c r="EYI37"/>
      <c r="EYJ37"/>
      <c r="EYK37"/>
      <c r="EYL37"/>
      <c r="EYM37"/>
      <c r="EYN37"/>
      <c r="EYO37"/>
      <c r="EYP37"/>
      <c r="EYQ37"/>
      <c r="EYR37"/>
      <c r="EYS37"/>
      <c r="EYT37"/>
      <c r="EYU37"/>
      <c r="EYV37"/>
      <c r="EYW37"/>
      <c r="EYX37"/>
      <c r="EYY37"/>
      <c r="EYZ37"/>
      <c r="EZA37"/>
      <c r="EZB37"/>
      <c r="EZC37"/>
      <c r="EZD37"/>
      <c r="EZE37"/>
      <c r="EZF37"/>
      <c r="EZG37"/>
      <c r="EZH37"/>
      <c r="EZI37"/>
      <c r="EZJ37"/>
      <c r="EZK37"/>
      <c r="EZL37"/>
      <c r="EZM37"/>
      <c r="EZN37"/>
      <c r="EZO37"/>
      <c r="EZP37"/>
      <c r="EZQ37"/>
      <c r="EZR37"/>
      <c r="EZS37"/>
      <c r="EZT37"/>
      <c r="EZU37"/>
      <c r="EZV37"/>
      <c r="EZW37"/>
      <c r="EZX37"/>
      <c r="EZY37"/>
      <c r="EZZ37"/>
      <c r="FAA37"/>
      <c r="FAB37"/>
      <c r="FAC37"/>
      <c r="FAD37"/>
      <c r="FAE37"/>
      <c r="FAF37"/>
      <c r="FAG37"/>
      <c r="FAH37"/>
      <c r="FAI37"/>
      <c r="FAJ37"/>
      <c r="FAK37"/>
      <c r="FAL37"/>
      <c r="FAM37"/>
      <c r="FAN37"/>
      <c r="FAO37"/>
      <c r="FAP37"/>
      <c r="FAQ37"/>
      <c r="FAR37"/>
      <c r="FAS37"/>
      <c r="FAT37"/>
      <c r="FAU37"/>
      <c r="FAV37"/>
      <c r="FAW37"/>
      <c r="FAX37"/>
      <c r="FAY37"/>
      <c r="FAZ37"/>
      <c r="FBA37"/>
      <c r="FBB37"/>
      <c r="FBC37"/>
      <c r="FBD37"/>
      <c r="FBE37"/>
      <c r="FBF37"/>
      <c r="FBG37"/>
      <c r="FBH37"/>
      <c r="FBI37"/>
      <c r="FBJ37"/>
      <c r="FBK37"/>
      <c r="FBL37"/>
      <c r="FBM37"/>
      <c r="FBN37"/>
      <c r="FBO37"/>
      <c r="FBP37"/>
      <c r="FBQ37"/>
      <c r="FBR37"/>
      <c r="FBS37"/>
      <c r="FBT37"/>
      <c r="FBU37"/>
      <c r="FBV37"/>
      <c r="FBW37"/>
      <c r="FBX37"/>
      <c r="FBY37"/>
      <c r="FBZ37"/>
      <c r="FCA37"/>
      <c r="FCB37"/>
      <c r="FCC37"/>
      <c r="FCD37"/>
      <c r="FCE37"/>
      <c r="FCF37"/>
      <c r="FCG37"/>
      <c r="FCH37"/>
      <c r="FCI37"/>
      <c r="FCJ37"/>
      <c r="FCK37"/>
      <c r="FCL37"/>
      <c r="FCM37"/>
      <c r="FCN37"/>
      <c r="FCO37"/>
      <c r="FCP37"/>
      <c r="FCQ37"/>
      <c r="FCR37"/>
      <c r="FCS37"/>
      <c r="FCT37"/>
      <c r="FCU37"/>
      <c r="FCV37"/>
      <c r="FCW37"/>
      <c r="FCX37"/>
      <c r="FCY37"/>
      <c r="FCZ37"/>
      <c r="FDA37"/>
      <c r="FDB37"/>
      <c r="FDC37"/>
      <c r="FDD37"/>
      <c r="FDE37"/>
      <c r="FDF37"/>
      <c r="FDG37"/>
      <c r="FDH37"/>
      <c r="FDI37"/>
      <c r="FDJ37"/>
      <c r="FDK37"/>
      <c r="FDL37"/>
      <c r="FDM37"/>
      <c r="FDN37"/>
      <c r="FDO37"/>
      <c r="FDP37"/>
      <c r="FDQ37"/>
      <c r="FDR37"/>
      <c r="FDS37"/>
      <c r="FDT37"/>
      <c r="FDU37"/>
      <c r="FDV37"/>
      <c r="FDW37"/>
      <c r="FDX37"/>
      <c r="FDY37"/>
      <c r="FDZ37"/>
      <c r="FEA37"/>
      <c r="FEB37"/>
      <c r="FEC37"/>
      <c r="FED37"/>
      <c r="FEE37"/>
      <c r="FEF37"/>
      <c r="FEG37"/>
      <c r="FEH37"/>
      <c r="FEI37"/>
      <c r="FEJ37"/>
      <c r="FEK37"/>
      <c r="FEL37"/>
      <c r="FEM37"/>
      <c r="FEN37"/>
      <c r="FEO37"/>
      <c r="FEP37"/>
      <c r="FEQ37"/>
      <c r="FER37"/>
      <c r="FES37"/>
      <c r="FET37"/>
      <c r="FEU37"/>
      <c r="FEV37"/>
      <c r="FEW37"/>
      <c r="FEX37"/>
      <c r="FEY37"/>
      <c r="FEZ37"/>
      <c r="FFA37"/>
      <c r="FFB37"/>
      <c r="FFC37"/>
      <c r="FFD37"/>
      <c r="FFE37"/>
      <c r="FFF37"/>
      <c r="FFG37"/>
      <c r="FFH37"/>
      <c r="FFI37"/>
      <c r="FFJ37"/>
      <c r="FFK37"/>
      <c r="FFL37"/>
      <c r="FFM37"/>
      <c r="FFN37"/>
      <c r="FFO37"/>
      <c r="FFP37"/>
      <c r="FFQ37"/>
      <c r="FFR37"/>
      <c r="FFS37"/>
      <c r="FFT37"/>
      <c r="FFU37"/>
      <c r="FFV37"/>
      <c r="FFW37"/>
      <c r="FFX37"/>
      <c r="FFY37"/>
      <c r="FFZ37"/>
      <c r="FGA37"/>
      <c r="FGB37"/>
      <c r="FGC37"/>
      <c r="FGD37"/>
      <c r="FGE37"/>
      <c r="FGF37"/>
      <c r="FGG37"/>
      <c r="FGH37"/>
      <c r="FGI37"/>
      <c r="FGJ37"/>
      <c r="FGK37"/>
      <c r="FGL37"/>
      <c r="FGM37"/>
      <c r="FGN37"/>
      <c r="FGO37"/>
      <c r="FGP37"/>
      <c r="FGQ37"/>
      <c r="FGR37"/>
      <c r="FGS37"/>
      <c r="FGT37"/>
      <c r="FGU37"/>
      <c r="FGV37"/>
      <c r="FGW37"/>
      <c r="FGX37"/>
      <c r="FGY37"/>
      <c r="FGZ37"/>
      <c r="FHA37"/>
      <c r="FHB37"/>
      <c r="FHC37"/>
      <c r="FHD37"/>
      <c r="FHE37"/>
      <c r="FHF37"/>
      <c r="FHG37"/>
      <c r="FHH37"/>
      <c r="FHI37"/>
      <c r="FHJ37"/>
      <c r="FHK37"/>
      <c r="FHL37"/>
      <c r="FHM37"/>
      <c r="FHN37"/>
      <c r="FHO37"/>
      <c r="FHP37"/>
      <c r="FHQ37"/>
      <c r="FHR37"/>
      <c r="FHS37"/>
      <c r="FHT37"/>
      <c r="FHU37"/>
      <c r="FHV37"/>
      <c r="FHW37"/>
      <c r="FHX37"/>
      <c r="FHY37"/>
      <c r="FHZ37"/>
      <c r="FIA37"/>
      <c r="FIB37"/>
      <c r="FIC37"/>
      <c r="FID37"/>
      <c r="FIE37"/>
      <c r="FIF37"/>
      <c r="FIG37"/>
      <c r="FIH37"/>
      <c r="FII37"/>
      <c r="FIJ37"/>
      <c r="FIK37"/>
      <c r="FIL37"/>
      <c r="FIM37"/>
      <c r="FIN37"/>
      <c r="FIO37"/>
      <c r="FIP37"/>
      <c r="FIQ37"/>
      <c r="FIR37"/>
      <c r="FIS37"/>
      <c r="FIT37"/>
      <c r="FIU37"/>
      <c r="FIV37"/>
      <c r="FIW37"/>
      <c r="FIX37"/>
      <c r="FIY37"/>
      <c r="FIZ37"/>
      <c r="FJA37"/>
      <c r="FJB37"/>
      <c r="FJC37"/>
      <c r="FJD37"/>
      <c r="FJE37"/>
      <c r="FJF37"/>
      <c r="FJG37"/>
      <c r="FJH37"/>
      <c r="FJI37"/>
      <c r="FJJ37"/>
      <c r="FJK37"/>
      <c r="FJL37"/>
      <c r="FJM37"/>
      <c r="FJN37"/>
      <c r="FJO37"/>
      <c r="FJP37"/>
      <c r="FJQ37"/>
      <c r="FJR37"/>
      <c r="FJS37"/>
      <c r="FJT37"/>
      <c r="FJU37"/>
      <c r="FJV37"/>
      <c r="FJW37"/>
      <c r="FJX37"/>
      <c r="FJY37"/>
      <c r="FJZ37"/>
      <c r="FKA37"/>
      <c r="FKB37"/>
      <c r="FKC37"/>
      <c r="FKD37"/>
      <c r="FKE37"/>
      <c r="FKF37"/>
      <c r="FKG37"/>
      <c r="FKH37"/>
      <c r="FKI37"/>
      <c r="FKJ37"/>
      <c r="FKK37"/>
      <c r="FKL37"/>
      <c r="FKM37"/>
      <c r="FKN37"/>
      <c r="FKO37"/>
      <c r="FKP37"/>
      <c r="FKQ37"/>
      <c r="FKR37"/>
      <c r="FKS37"/>
      <c r="FKT37"/>
      <c r="FKU37"/>
      <c r="FKV37"/>
      <c r="FKW37"/>
      <c r="FKX37"/>
      <c r="FKY37"/>
      <c r="FKZ37"/>
      <c r="FLA37"/>
      <c r="FLB37"/>
      <c r="FLC37"/>
      <c r="FLD37"/>
      <c r="FLE37"/>
      <c r="FLF37"/>
      <c r="FLG37"/>
      <c r="FLH37"/>
      <c r="FLI37"/>
      <c r="FLJ37"/>
      <c r="FLK37"/>
      <c r="FLL37"/>
      <c r="FLM37"/>
      <c r="FLN37"/>
      <c r="FLO37"/>
      <c r="FLP37"/>
      <c r="FLQ37"/>
      <c r="FLR37"/>
      <c r="FLS37"/>
      <c r="FLT37"/>
      <c r="FLU37"/>
      <c r="FLV37"/>
      <c r="FLW37"/>
      <c r="FLX37"/>
      <c r="FLY37"/>
      <c r="FLZ37"/>
      <c r="FMA37"/>
      <c r="FMB37"/>
      <c r="FMC37"/>
      <c r="FMD37"/>
      <c r="FME37"/>
      <c r="FMF37"/>
      <c r="FMG37"/>
      <c r="FMH37"/>
      <c r="FMI37"/>
      <c r="FMJ37"/>
      <c r="FMK37"/>
      <c r="FML37"/>
      <c r="FMM37"/>
      <c r="FMN37"/>
      <c r="FMO37"/>
      <c r="FMP37"/>
      <c r="FMQ37"/>
      <c r="FMR37"/>
      <c r="FMS37"/>
      <c r="FMT37"/>
      <c r="FMU37"/>
      <c r="FMV37"/>
      <c r="FMW37"/>
      <c r="FMX37"/>
      <c r="FMY37"/>
      <c r="FMZ37"/>
      <c r="FNA37"/>
      <c r="FNB37"/>
      <c r="FNC37"/>
      <c r="FND37"/>
      <c r="FNE37"/>
      <c r="FNF37"/>
      <c r="FNG37"/>
      <c r="FNH37"/>
      <c r="FNI37"/>
      <c r="FNJ37"/>
      <c r="FNK37"/>
      <c r="FNL37"/>
      <c r="FNM37"/>
      <c r="FNN37"/>
      <c r="FNO37"/>
      <c r="FNP37"/>
      <c r="FNQ37"/>
      <c r="FNR37"/>
      <c r="FNS37"/>
      <c r="FNT37"/>
      <c r="FNU37"/>
      <c r="FNV37"/>
      <c r="FNW37"/>
      <c r="FNX37"/>
      <c r="FNY37"/>
      <c r="FNZ37"/>
      <c r="FOA37"/>
      <c r="FOB37"/>
      <c r="FOC37"/>
      <c r="FOD37"/>
      <c r="FOE37"/>
      <c r="FOF37"/>
      <c r="FOG37"/>
      <c r="FOH37"/>
      <c r="FOI37"/>
      <c r="FOJ37"/>
      <c r="FOK37"/>
      <c r="FOL37"/>
      <c r="FOM37"/>
      <c r="FON37"/>
      <c r="FOO37"/>
      <c r="FOP37"/>
      <c r="FOQ37"/>
      <c r="FOR37"/>
      <c r="FOS37"/>
      <c r="FOT37"/>
      <c r="FOU37"/>
      <c r="FOV37"/>
      <c r="FOW37"/>
      <c r="FOX37"/>
      <c r="FOY37"/>
      <c r="FOZ37"/>
      <c r="FPA37"/>
      <c r="FPB37"/>
      <c r="FPC37"/>
      <c r="FPD37"/>
      <c r="FPE37"/>
      <c r="FPF37"/>
      <c r="FPG37"/>
      <c r="FPH37"/>
      <c r="FPI37"/>
      <c r="FPJ37"/>
      <c r="FPK37"/>
      <c r="FPL37"/>
      <c r="FPM37"/>
      <c r="FPN37"/>
      <c r="FPO37"/>
      <c r="FPP37"/>
      <c r="FPQ37"/>
      <c r="FPR37"/>
      <c r="FPS37"/>
      <c r="FPT37"/>
      <c r="FPU37"/>
      <c r="FPV37"/>
      <c r="FPW37"/>
      <c r="FPX37"/>
      <c r="FPY37"/>
      <c r="FPZ37"/>
      <c r="FQA37"/>
      <c r="FQB37"/>
      <c r="FQC37"/>
      <c r="FQD37"/>
      <c r="FQE37"/>
      <c r="FQF37"/>
      <c r="FQG37"/>
      <c r="FQH37"/>
      <c r="FQI37"/>
      <c r="FQJ37"/>
      <c r="FQK37"/>
      <c r="FQL37"/>
      <c r="FQM37"/>
      <c r="FQN37"/>
      <c r="FQO37"/>
      <c r="FQP37"/>
      <c r="FQQ37"/>
      <c r="FQR37"/>
      <c r="FQS37"/>
      <c r="FQT37"/>
      <c r="FQU37"/>
      <c r="FQV37"/>
      <c r="FQW37"/>
      <c r="FQX37"/>
      <c r="FQY37"/>
      <c r="FQZ37"/>
      <c r="FRA37"/>
      <c r="FRB37"/>
      <c r="FRC37"/>
      <c r="FRD37"/>
      <c r="FRE37"/>
      <c r="FRF37"/>
      <c r="FRG37"/>
      <c r="FRH37"/>
      <c r="FRI37"/>
      <c r="FRJ37"/>
      <c r="FRK37"/>
      <c r="FRL37"/>
      <c r="FRM37"/>
      <c r="FRN37"/>
      <c r="FRO37"/>
      <c r="FRP37"/>
      <c r="FRQ37"/>
      <c r="FRR37"/>
      <c r="FRS37"/>
      <c r="FRT37"/>
      <c r="FRU37"/>
      <c r="FRV37"/>
      <c r="FRW37"/>
      <c r="FRX37"/>
      <c r="FRY37"/>
      <c r="FRZ37"/>
      <c r="FSA37"/>
      <c r="FSB37"/>
      <c r="FSC37"/>
      <c r="FSD37"/>
      <c r="FSE37"/>
      <c r="FSF37"/>
      <c r="FSG37"/>
      <c r="FSH37"/>
      <c r="FSI37"/>
      <c r="FSJ37"/>
      <c r="FSK37"/>
      <c r="FSL37"/>
      <c r="FSM37"/>
      <c r="FSN37"/>
      <c r="FSO37"/>
      <c r="FSP37"/>
      <c r="FSQ37"/>
      <c r="FSR37"/>
      <c r="FSS37"/>
      <c r="FST37"/>
      <c r="FSU37"/>
      <c r="FSV37"/>
      <c r="FSW37"/>
      <c r="FSX37"/>
      <c r="FSY37"/>
      <c r="FSZ37"/>
      <c r="FTA37"/>
      <c r="FTB37"/>
      <c r="FTC37"/>
      <c r="FTD37"/>
      <c r="FTE37"/>
      <c r="FTF37"/>
      <c r="FTG37"/>
      <c r="FTH37"/>
      <c r="FTI37"/>
      <c r="FTJ37"/>
      <c r="FTK37"/>
      <c r="FTL37"/>
      <c r="FTM37"/>
      <c r="FTN37"/>
      <c r="FTO37"/>
      <c r="FTP37"/>
      <c r="FTQ37"/>
      <c r="FTR37"/>
      <c r="FTS37"/>
      <c r="FTT37"/>
      <c r="FTU37"/>
      <c r="FTV37"/>
      <c r="FTW37"/>
      <c r="FTX37"/>
      <c r="FTY37"/>
      <c r="FTZ37"/>
      <c r="FUA37"/>
      <c r="FUB37"/>
      <c r="FUC37"/>
      <c r="FUD37"/>
      <c r="FUE37"/>
      <c r="FUF37"/>
      <c r="FUG37"/>
      <c r="FUH37"/>
      <c r="FUI37"/>
      <c r="FUJ37"/>
      <c r="FUK37"/>
      <c r="FUL37"/>
      <c r="FUM37"/>
      <c r="FUN37"/>
      <c r="FUO37"/>
      <c r="FUP37"/>
      <c r="FUQ37"/>
      <c r="FUR37"/>
      <c r="FUS37"/>
      <c r="FUT37"/>
      <c r="FUU37"/>
      <c r="FUV37"/>
      <c r="FUW37"/>
      <c r="FUX37"/>
      <c r="FUY37"/>
      <c r="FUZ37"/>
      <c r="FVA37"/>
      <c r="FVB37"/>
      <c r="FVC37"/>
      <c r="FVD37"/>
      <c r="FVE37"/>
      <c r="FVF37"/>
      <c r="FVG37"/>
      <c r="FVH37"/>
      <c r="FVI37"/>
      <c r="FVJ37"/>
      <c r="FVK37"/>
      <c r="FVL37"/>
      <c r="FVM37"/>
      <c r="FVN37"/>
      <c r="FVO37"/>
      <c r="FVP37"/>
      <c r="FVQ37"/>
      <c r="FVR37"/>
      <c r="FVS37"/>
      <c r="FVT37"/>
      <c r="FVU37"/>
      <c r="FVV37"/>
      <c r="FVW37"/>
      <c r="FVX37"/>
      <c r="FVY37"/>
      <c r="FVZ37"/>
      <c r="FWA37"/>
      <c r="FWB37"/>
      <c r="FWC37"/>
      <c r="FWD37"/>
      <c r="FWE37"/>
      <c r="FWF37"/>
      <c r="FWG37"/>
      <c r="FWH37"/>
      <c r="FWI37"/>
      <c r="FWJ37"/>
      <c r="FWK37"/>
      <c r="FWL37"/>
      <c r="FWM37"/>
      <c r="FWN37"/>
      <c r="FWO37"/>
      <c r="FWP37"/>
      <c r="FWQ37"/>
      <c r="FWR37"/>
      <c r="FWS37"/>
      <c r="FWT37"/>
      <c r="FWU37"/>
      <c r="FWV37"/>
      <c r="FWW37"/>
      <c r="FWX37"/>
      <c r="FWY37"/>
      <c r="FWZ37"/>
      <c r="FXA37"/>
      <c r="FXB37"/>
      <c r="FXC37"/>
      <c r="FXD37"/>
      <c r="FXE37"/>
      <c r="FXF37"/>
      <c r="FXG37"/>
      <c r="FXH37"/>
      <c r="FXI37"/>
      <c r="FXJ37"/>
      <c r="FXK37"/>
      <c r="FXL37"/>
      <c r="FXM37"/>
      <c r="FXN37"/>
      <c r="FXO37"/>
      <c r="FXP37"/>
      <c r="FXQ37"/>
      <c r="FXR37"/>
      <c r="FXS37"/>
      <c r="FXT37"/>
      <c r="FXU37"/>
      <c r="FXV37"/>
      <c r="FXW37"/>
      <c r="FXX37"/>
      <c r="FXY37"/>
      <c r="FXZ37"/>
      <c r="FYA37"/>
      <c r="FYB37"/>
      <c r="FYC37"/>
      <c r="FYD37"/>
      <c r="FYE37"/>
      <c r="FYF37"/>
      <c r="FYG37"/>
      <c r="FYH37"/>
      <c r="FYI37"/>
      <c r="FYJ37"/>
      <c r="FYK37"/>
      <c r="FYL37"/>
      <c r="FYM37"/>
      <c r="FYN37"/>
      <c r="FYO37"/>
      <c r="FYP37"/>
      <c r="FYQ37"/>
      <c r="FYR37"/>
      <c r="FYS37"/>
      <c r="FYT37"/>
      <c r="FYU37"/>
      <c r="FYV37"/>
      <c r="FYW37"/>
      <c r="FYX37"/>
      <c r="FYY37"/>
      <c r="FYZ37"/>
      <c r="FZA37"/>
      <c r="FZB37"/>
      <c r="FZC37"/>
      <c r="FZD37"/>
      <c r="FZE37"/>
      <c r="FZF37"/>
      <c r="FZG37"/>
      <c r="FZH37"/>
      <c r="FZI37"/>
      <c r="FZJ37"/>
      <c r="FZK37"/>
      <c r="FZL37"/>
      <c r="FZM37"/>
      <c r="FZN37"/>
      <c r="FZO37"/>
      <c r="FZP37"/>
      <c r="FZQ37"/>
      <c r="FZR37"/>
      <c r="FZS37"/>
      <c r="FZT37"/>
      <c r="FZU37"/>
      <c r="FZV37"/>
      <c r="FZW37"/>
      <c r="FZX37"/>
      <c r="FZY37"/>
      <c r="FZZ37"/>
      <c r="GAA37"/>
      <c r="GAB37"/>
      <c r="GAC37"/>
      <c r="GAD37"/>
      <c r="GAE37"/>
      <c r="GAF37"/>
      <c r="GAG37"/>
      <c r="GAH37"/>
      <c r="GAI37"/>
      <c r="GAJ37"/>
      <c r="GAK37"/>
      <c r="GAL37"/>
      <c r="GAM37"/>
      <c r="GAN37"/>
      <c r="GAO37"/>
      <c r="GAP37"/>
      <c r="GAQ37"/>
      <c r="GAR37"/>
      <c r="GAS37"/>
      <c r="GAT37"/>
      <c r="GAU37"/>
      <c r="GAV37"/>
      <c r="GAW37"/>
      <c r="GAX37"/>
      <c r="GAY37"/>
      <c r="GAZ37"/>
      <c r="GBA37"/>
      <c r="GBB37"/>
      <c r="GBC37"/>
      <c r="GBD37"/>
      <c r="GBE37"/>
      <c r="GBF37"/>
      <c r="GBG37"/>
      <c r="GBH37"/>
      <c r="GBI37"/>
      <c r="GBJ37"/>
      <c r="GBK37"/>
      <c r="GBL37"/>
      <c r="GBM37"/>
      <c r="GBN37"/>
      <c r="GBO37"/>
      <c r="GBP37"/>
      <c r="GBQ37"/>
      <c r="GBR37"/>
      <c r="GBS37"/>
      <c r="GBT37"/>
      <c r="GBU37"/>
      <c r="GBV37"/>
      <c r="GBW37"/>
      <c r="GBX37"/>
      <c r="GBY37"/>
      <c r="GBZ37"/>
      <c r="GCA37"/>
      <c r="GCB37"/>
      <c r="GCC37"/>
      <c r="GCD37"/>
      <c r="GCE37"/>
      <c r="GCF37"/>
      <c r="GCG37"/>
      <c r="GCH37"/>
      <c r="GCI37"/>
      <c r="GCJ37"/>
      <c r="GCK37"/>
      <c r="GCL37"/>
      <c r="GCM37"/>
      <c r="GCN37"/>
      <c r="GCO37"/>
      <c r="GCP37"/>
      <c r="GCQ37"/>
      <c r="GCR37"/>
      <c r="GCS37"/>
      <c r="GCT37"/>
      <c r="GCU37"/>
      <c r="GCV37"/>
      <c r="GCW37"/>
      <c r="GCX37"/>
      <c r="GCY37"/>
      <c r="GCZ37"/>
      <c r="GDA37"/>
      <c r="GDB37"/>
      <c r="GDC37"/>
      <c r="GDD37"/>
      <c r="GDE37"/>
      <c r="GDF37"/>
      <c r="GDG37"/>
      <c r="GDH37"/>
      <c r="GDI37"/>
      <c r="GDJ37"/>
      <c r="GDK37"/>
      <c r="GDL37"/>
      <c r="GDM37"/>
      <c r="GDN37"/>
      <c r="GDO37"/>
      <c r="GDP37"/>
      <c r="GDQ37"/>
      <c r="GDR37"/>
      <c r="GDS37"/>
      <c r="GDT37"/>
      <c r="GDU37"/>
      <c r="GDV37"/>
      <c r="GDW37"/>
      <c r="GDX37"/>
      <c r="GDY37"/>
      <c r="GDZ37"/>
      <c r="GEA37"/>
      <c r="GEB37"/>
      <c r="GEC37"/>
      <c r="GED37"/>
      <c r="GEE37"/>
      <c r="GEF37"/>
      <c r="GEG37"/>
      <c r="GEH37"/>
      <c r="GEI37"/>
      <c r="GEJ37"/>
      <c r="GEK37"/>
      <c r="GEL37"/>
      <c r="GEM37"/>
      <c r="GEN37"/>
      <c r="GEO37"/>
      <c r="GEP37"/>
      <c r="GEQ37"/>
      <c r="GER37"/>
      <c r="GES37"/>
      <c r="GET37"/>
      <c r="GEU37"/>
      <c r="GEV37"/>
      <c r="GEW37"/>
      <c r="GEX37"/>
      <c r="GEY37"/>
      <c r="GEZ37"/>
      <c r="GFA37"/>
      <c r="GFB37"/>
      <c r="GFC37"/>
      <c r="GFD37"/>
      <c r="GFE37"/>
      <c r="GFF37"/>
      <c r="GFG37"/>
      <c r="GFH37"/>
      <c r="GFI37"/>
      <c r="GFJ37"/>
      <c r="GFK37"/>
      <c r="GFL37"/>
      <c r="GFM37"/>
      <c r="GFN37"/>
      <c r="GFO37"/>
      <c r="GFP37"/>
      <c r="GFQ37"/>
      <c r="GFR37"/>
      <c r="GFS37"/>
      <c r="GFT37"/>
      <c r="GFU37"/>
      <c r="GFV37"/>
      <c r="GFW37"/>
      <c r="GFX37"/>
      <c r="GFY37"/>
      <c r="GFZ37"/>
      <c r="GGA37"/>
      <c r="GGB37"/>
      <c r="GGC37"/>
      <c r="GGD37"/>
      <c r="GGE37"/>
      <c r="GGF37"/>
      <c r="GGG37"/>
      <c r="GGH37"/>
      <c r="GGI37"/>
      <c r="GGJ37"/>
      <c r="GGK37"/>
      <c r="GGL37"/>
      <c r="GGM37"/>
      <c r="GGN37"/>
      <c r="GGO37"/>
      <c r="GGP37"/>
      <c r="GGQ37"/>
      <c r="GGR37"/>
      <c r="GGS37"/>
      <c r="GGT37"/>
      <c r="GGU37"/>
      <c r="GGV37"/>
      <c r="GGW37"/>
      <c r="GGX37"/>
      <c r="GGY37"/>
      <c r="GGZ37"/>
      <c r="GHA37"/>
      <c r="GHB37"/>
      <c r="GHC37"/>
      <c r="GHD37"/>
      <c r="GHE37"/>
      <c r="GHF37"/>
      <c r="GHG37"/>
      <c r="GHH37"/>
      <c r="GHI37"/>
      <c r="GHJ37"/>
      <c r="GHK37"/>
      <c r="GHL37"/>
      <c r="GHM37"/>
      <c r="GHN37"/>
      <c r="GHO37"/>
      <c r="GHP37"/>
      <c r="GHQ37"/>
      <c r="GHR37"/>
      <c r="GHS37"/>
      <c r="GHT37"/>
      <c r="GHU37"/>
      <c r="GHV37"/>
      <c r="GHW37"/>
      <c r="GHX37"/>
      <c r="GHY37"/>
      <c r="GHZ37"/>
      <c r="GIA37"/>
      <c r="GIB37"/>
      <c r="GIC37"/>
      <c r="GID37"/>
      <c r="GIE37"/>
      <c r="GIF37"/>
      <c r="GIG37"/>
      <c r="GIH37"/>
      <c r="GII37"/>
      <c r="GIJ37"/>
      <c r="GIK37"/>
      <c r="GIL37"/>
      <c r="GIM37"/>
      <c r="GIN37"/>
      <c r="GIO37"/>
      <c r="GIP37"/>
      <c r="GIQ37"/>
      <c r="GIR37"/>
      <c r="GIS37"/>
      <c r="GIT37"/>
      <c r="GIU37"/>
      <c r="GIV37"/>
      <c r="GIW37"/>
      <c r="GIX37"/>
      <c r="GIY37"/>
      <c r="GIZ37"/>
      <c r="GJA37"/>
      <c r="GJB37"/>
      <c r="GJC37"/>
      <c r="GJD37"/>
      <c r="GJE37"/>
      <c r="GJF37"/>
      <c r="GJG37"/>
      <c r="GJH37"/>
      <c r="GJI37"/>
      <c r="GJJ37"/>
      <c r="GJK37"/>
      <c r="GJL37"/>
      <c r="GJM37"/>
      <c r="GJN37"/>
      <c r="GJO37"/>
      <c r="GJP37"/>
      <c r="GJQ37"/>
      <c r="GJR37"/>
      <c r="GJS37"/>
      <c r="GJT37"/>
      <c r="GJU37"/>
      <c r="GJV37"/>
      <c r="GJW37"/>
      <c r="GJX37"/>
      <c r="GJY37"/>
      <c r="GJZ37"/>
      <c r="GKA37"/>
      <c r="GKB37"/>
      <c r="GKC37"/>
      <c r="GKD37"/>
      <c r="GKE37"/>
      <c r="GKF37"/>
      <c r="GKG37"/>
      <c r="GKH37"/>
      <c r="GKI37"/>
      <c r="GKJ37"/>
      <c r="GKK37"/>
      <c r="GKL37"/>
      <c r="GKM37"/>
      <c r="GKN37"/>
      <c r="GKO37"/>
      <c r="GKP37"/>
      <c r="GKQ37"/>
      <c r="GKR37"/>
      <c r="GKS37"/>
      <c r="GKT37"/>
      <c r="GKU37"/>
      <c r="GKV37"/>
      <c r="GKW37"/>
      <c r="GKX37"/>
      <c r="GKY37"/>
      <c r="GKZ37"/>
      <c r="GLA37"/>
      <c r="GLB37"/>
      <c r="GLC37"/>
      <c r="GLD37"/>
      <c r="GLE37"/>
      <c r="GLF37"/>
      <c r="GLG37"/>
      <c r="GLH37"/>
      <c r="GLI37"/>
      <c r="GLJ37"/>
      <c r="GLK37"/>
      <c r="GLL37"/>
      <c r="GLM37"/>
      <c r="GLN37"/>
      <c r="GLO37"/>
      <c r="GLP37"/>
      <c r="GLQ37"/>
      <c r="GLR37"/>
      <c r="GLS37"/>
      <c r="GLT37"/>
      <c r="GLU37"/>
      <c r="GLV37"/>
      <c r="GLW37"/>
      <c r="GLX37"/>
      <c r="GLY37"/>
      <c r="GLZ37"/>
      <c r="GMA37"/>
      <c r="GMB37"/>
      <c r="GMC37"/>
      <c r="GMD37"/>
      <c r="GME37"/>
      <c r="GMF37"/>
      <c r="GMG37"/>
      <c r="GMH37"/>
      <c r="GMI37"/>
      <c r="GMJ37"/>
      <c r="GMK37"/>
      <c r="GML37"/>
      <c r="GMM37"/>
      <c r="GMN37"/>
      <c r="GMO37"/>
      <c r="GMP37"/>
      <c r="GMQ37"/>
      <c r="GMR37"/>
      <c r="GMS37"/>
      <c r="GMT37"/>
      <c r="GMU37"/>
      <c r="GMV37"/>
      <c r="GMW37"/>
      <c r="GMX37"/>
      <c r="GMY37"/>
      <c r="GMZ37"/>
      <c r="GNA37"/>
      <c r="GNB37"/>
      <c r="GNC37"/>
      <c r="GND37"/>
      <c r="GNE37"/>
      <c r="GNF37"/>
      <c r="GNG37"/>
      <c r="GNH37"/>
      <c r="GNI37"/>
      <c r="GNJ37"/>
      <c r="GNK37"/>
      <c r="GNL37"/>
      <c r="GNM37"/>
      <c r="GNN37"/>
      <c r="GNO37"/>
      <c r="GNP37"/>
      <c r="GNQ37"/>
      <c r="GNR37"/>
      <c r="GNS37"/>
      <c r="GNT37"/>
      <c r="GNU37"/>
      <c r="GNV37"/>
      <c r="GNW37"/>
      <c r="GNX37"/>
      <c r="GNY37"/>
      <c r="GNZ37"/>
      <c r="GOA37"/>
      <c r="GOB37"/>
      <c r="GOC37"/>
      <c r="GOD37"/>
      <c r="GOE37"/>
      <c r="GOF37"/>
      <c r="GOG37"/>
      <c r="GOH37"/>
      <c r="GOI37"/>
      <c r="GOJ37"/>
      <c r="GOK37"/>
      <c r="GOL37"/>
      <c r="GOM37"/>
      <c r="GON37"/>
      <c r="GOO37"/>
      <c r="GOP37"/>
      <c r="GOQ37"/>
      <c r="GOR37"/>
      <c r="GOS37"/>
      <c r="GOT37"/>
      <c r="GOU37"/>
      <c r="GOV37"/>
      <c r="GOW37"/>
      <c r="GOX37"/>
      <c r="GOY37"/>
      <c r="GOZ37"/>
      <c r="GPA37"/>
      <c r="GPB37"/>
      <c r="GPC37"/>
      <c r="GPD37"/>
      <c r="GPE37"/>
      <c r="GPF37"/>
      <c r="GPG37"/>
      <c r="GPH37"/>
      <c r="GPI37"/>
      <c r="GPJ37"/>
      <c r="GPK37"/>
      <c r="GPL37"/>
      <c r="GPM37"/>
      <c r="GPN37"/>
      <c r="GPO37"/>
      <c r="GPP37"/>
      <c r="GPQ37"/>
      <c r="GPR37"/>
      <c r="GPS37"/>
      <c r="GPT37"/>
      <c r="GPU37"/>
      <c r="GPV37"/>
      <c r="GPW37"/>
      <c r="GPX37"/>
      <c r="GPY37"/>
      <c r="GPZ37"/>
      <c r="GQA37"/>
      <c r="GQB37"/>
      <c r="GQC37"/>
      <c r="GQD37"/>
      <c r="GQE37"/>
      <c r="GQF37"/>
      <c r="GQG37"/>
      <c r="GQH37"/>
      <c r="GQI37"/>
      <c r="GQJ37"/>
      <c r="GQK37"/>
      <c r="GQL37"/>
      <c r="GQM37"/>
      <c r="GQN37"/>
      <c r="GQO37"/>
      <c r="GQP37"/>
      <c r="GQQ37"/>
      <c r="GQR37"/>
      <c r="GQS37"/>
      <c r="GQT37"/>
      <c r="GQU37"/>
      <c r="GQV37"/>
      <c r="GQW37"/>
      <c r="GQX37"/>
      <c r="GQY37"/>
      <c r="GQZ37"/>
      <c r="GRA37"/>
      <c r="GRB37"/>
      <c r="GRC37"/>
      <c r="GRD37"/>
      <c r="GRE37"/>
      <c r="GRF37"/>
      <c r="GRG37"/>
      <c r="GRH37"/>
      <c r="GRI37"/>
      <c r="GRJ37"/>
      <c r="GRK37"/>
      <c r="GRL37"/>
      <c r="GRM37"/>
      <c r="GRN37"/>
      <c r="GRO37"/>
      <c r="GRP37"/>
      <c r="GRQ37"/>
      <c r="GRR37"/>
      <c r="GRS37"/>
      <c r="GRT37"/>
      <c r="GRU37"/>
      <c r="GRV37"/>
      <c r="GRW37"/>
      <c r="GRX37"/>
      <c r="GRY37"/>
      <c r="GRZ37"/>
      <c r="GSA37"/>
      <c r="GSB37"/>
      <c r="GSC37"/>
      <c r="GSD37"/>
      <c r="GSE37"/>
      <c r="GSF37"/>
      <c r="GSG37"/>
      <c r="GSH37"/>
      <c r="GSI37"/>
      <c r="GSJ37"/>
      <c r="GSK37"/>
      <c r="GSL37"/>
      <c r="GSM37"/>
      <c r="GSN37"/>
      <c r="GSO37"/>
      <c r="GSP37"/>
      <c r="GSQ37"/>
      <c r="GSR37"/>
      <c r="GSS37"/>
      <c r="GST37"/>
      <c r="GSU37"/>
      <c r="GSV37"/>
      <c r="GSW37"/>
      <c r="GSX37"/>
      <c r="GSY37"/>
      <c r="GSZ37"/>
      <c r="GTA37"/>
      <c r="GTB37"/>
      <c r="GTC37"/>
      <c r="GTD37"/>
      <c r="GTE37"/>
      <c r="GTF37"/>
      <c r="GTG37"/>
      <c r="GTH37"/>
      <c r="GTI37"/>
      <c r="GTJ37"/>
      <c r="GTK37"/>
      <c r="GTL37"/>
      <c r="GTM37"/>
      <c r="GTN37"/>
      <c r="GTO37"/>
      <c r="GTP37"/>
      <c r="GTQ37"/>
      <c r="GTR37"/>
      <c r="GTS37"/>
      <c r="GTT37"/>
      <c r="GTU37"/>
      <c r="GTV37"/>
      <c r="GTW37"/>
      <c r="GTX37"/>
      <c r="GTY37"/>
      <c r="GTZ37"/>
      <c r="GUA37"/>
      <c r="GUB37"/>
      <c r="GUC37"/>
      <c r="GUD37"/>
      <c r="GUE37"/>
      <c r="GUF37"/>
      <c r="GUG37"/>
      <c r="GUH37"/>
      <c r="GUI37"/>
      <c r="GUJ37"/>
      <c r="GUK37"/>
      <c r="GUL37"/>
      <c r="GUM37"/>
      <c r="GUN37"/>
      <c r="GUO37"/>
      <c r="GUP37"/>
      <c r="GUQ37"/>
      <c r="GUR37"/>
      <c r="GUS37"/>
      <c r="GUT37"/>
      <c r="GUU37"/>
      <c r="GUV37"/>
      <c r="GUW37"/>
      <c r="GUX37"/>
      <c r="GUY37"/>
      <c r="GUZ37"/>
      <c r="GVA37"/>
      <c r="GVB37"/>
      <c r="GVC37"/>
      <c r="GVD37"/>
      <c r="GVE37"/>
      <c r="GVF37"/>
      <c r="GVG37"/>
      <c r="GVH37"/>
      <c r="GVI37"/>
      <c r="GVJ37"/>
      <c r="GVK37"/>
      <c r="GVL37"/>
      <c r="GVM37"/>
      <c r="GVN37"/>
      <c r="GVO37"/>
      <c r="GVP37"/>
      <c r="GVQ37"/>
      <c r="GVR37"/>
      <c r="GVS37"/>
      <c r="GVT37"/>
      <c r="GVU37"/>
      <c r="GVV37"/>
      <c r="GVW37"/>
      <c r="GVX37"/>
      <c r="GVY37"/>
      <c r="GVZ37"/>
      <c r="GWA37"/>
      <c r="GWB37"/>
      <c r="GWC37"/>
      <c r="GWD37"/>
      <c r="GWE37"/>
      <c r="GWF37"/>
      <c r="GWG37"/>
      <c r="GWH37"/>
      <c r="GWI37"/>
      <c r="GWJ37"/>
      <c r="GWK37"/>
      <c r="GWL37"/>
      <c r="GWM37"/>
      <c r="GWN37"/>
      <c r="GWO37"/>
      <c r="GWP37"/>
      <c r="GWQ37"/>
      <c r="GWR37"/>
      <c r="GWS37"/>
      <c r="GWT37"/>
      <c r="GWU37"/>
      <c r="GWV37"/>
      <c r="GWW37"/>
      <c r="GWX37"/>
      <c r="GWY37"/>
      <c r="GWZ37"/>
      <c r="GXA37"/>
      <c r="GXB37"/>
      <c r="GXC37"/>
      <c r="GXD37"/>
      <c r="GXE37"/>
      <c r="GXF37"/>
      <c r="GXG37"/>
      <c r="GXH37"/>
      <c r="GXI37"/>
      <c r="GXJ37"/>
      <c r="GXK37"/>
      <c r="GXL37"/>
      <c r="GXM37"/>
      <c r="GXN37"/>
      <c r="GXO37"/>
      <c r="GXP37"/>
      <c r="GXQ37"/>
      <c r="GXR37"/>
      <c r="GXS37"/>
      <c r="GXT37"/>
      <c r="GXU37"/>
      <c r="GXV37"/>
      <c r="GXW37"/>
      <c r="GXX37"/>
      <c r="GXY37"/>
      <c r="GXZ37"/>
      <c r="GYA37"/>
      <c r="GYB37"/>
      <c r="GYC37"/>
      <c r="GYD37"/>
      <c r="GYE37"/>
      <c r="GYF37"/>
      <c r="GYG37"/>
      <c r="GYH37"/>
      <c r="GYI37"/>
      <c r="GYJ37"/>
      <c r="GYK37"/>
      <c r="GYL37"/>
      <c r="GYM37"/>
      <c r="GYN37"/>
      <c r="GYO37"/>
      <c r="GYP37"/>
      <c r="GYQ37"/>
      <c r="GYR37"/>
      <c r="GYS37"/>
      <c r="GYT37"/>
      <c r="GYU37"/>
      <c r="GYV37"/>
      <c r="GYW37"/>
      <c r="GYX37"/>
      <c r="GYY37"/>
      <c r="GYZ37"/>
      <c r="GZA37"/>
      <c r="GZB37"/>
      <c r="GZC37"/>
      <c r="GZD37"/>
      <c r="GZE37"/>
      <c r="GZF37"/>
      <c r="GZG37"/>
      <c r="GZH37"/>
      <c r="GZI37"/>
      <c r="GZJ37"/>
      <c r="GZK37"/>
      <c r="GZL37"/>
      <c r="GZM37"/>
      <c r="GZN37"/>
      <c r="GZO37"/>
      <c r="GZP37"/>
      <c r="GZQ37"/>
      <c r="GZR37"/>
      <c r="GZS37"/>
      <c r="GZT37"/>
      <c r="GZU37"/>
      <c r="GZV37"/>
      <c r="GZW37"/>
      <c r="GZX37"/>
      <c r="GZY37"/>
      <c r="GZZ37"/>
      <c r="HAA37"/>
      <c r="HAB37"/>
      <c r="HAC37"/>
      <c r="HAD37"/>
      <c r="HAE37"/>
      <c r="HAF37"/>
      <c r="HAG37"/>
      <c r="HAH37"/>
      <c r="HAI37"/>
      <c r="HAJ37"/>
      <c r="HAK37"/>
      <c r="HAL37"/>
      <c r="HAM37"/>
      <c r="HAN37"/>
      <c r="HAO37"/>
      <c r="HAP37"/>
      <c r="HAQ37"/>
      <c r="HAR37"/>
      <c r="HAS37"/>
      <c r="HAT37"/>
      <c r="HAU37"/>
      <c r="HAV37"/>
      <c r="HAW37"/>
      <c r="HAX37"/>
      <c r="HAY37"/>
      <c r="HAZ37"/>
      <c r="HBA37"/>
      <c r="HBB37"/>
      <c r="HBC37"/>
      <c r="HBD37"/>
      <c r="HBE37"/>
      <c r="HBF37"/>
      <c r="HBG37"/>
      <c r="HBH37"/>
      <c r="HBI37"/>
      <c r="HBJ37"/>
      <c r="HBK37"/>
      <c r="HBL37"/>
      <c r="HBM37"/>
      <c r="HBN37"/>
      <c r="HBO37"/>
      <c r="HBP37"/>
      <c r="HBQ37"/>
      <c r="HBR37"/>
      <c r="HBS37"/>
      <c r="HBT37"/>
      <c r="HBU37"/>
      <c r="HBV37"/>
      <c r="HBW37"/>
      <c r="HBX37"/>
      <c r="HBY37"/>
      <c r="HBZ37"/>
      <c r="HCA37"/>
      <c r="HCB37"/>
      <c r="HCC37"/>
      <c r="HCD37"/>
      <c r="HCE37"/>
      <c r="HCF37"/>
      <c r="HCG37"/>
      <c r="HCH37"/>
      <c r="HCI37"/>
      <c r="HCJ37"/>
      <c r="HCK37"/>
      <c r="HCL37"/>
      <c r="HCM37"/>
      <c r="HCN37"/>
      <c r="HCO37"/>
      <c r="HCP37"/>
      <c r="HCQ37"/>
      <c r="HCR37"/>
      <c r="HCS37"/>
      <c r="HCT37"/>
      <c r="HCU37"/>
      <c r="HCV37"/>
      <c r="HCW37"/>
      <c r="HCX37"/>
      <c r="HCY37"/>
      <c r="HCZ37"/>
      <c r="HDA37"/>
      <c r="HDB37"/>
      <c r="HDC37"/>
      <c r="HDD37"/>
      <c r="HDE37"/>
      <c r="HDF37"/>
      <c r="HDG37"/>
      <c r="HDH37"/>
      <c r="HDI37"/>
      <c r="HDJ37"/>
      <c r="HDK37"/>
      <c r="HDL37"/>
      <c r="HDM37"/>
      <c r="HDN37"/>
      <c r="HDO37"/>
      <c r="HDP37"/>
      <c r="HDQ37"/>
      <c r="HDR37"/>
      <c r="HDS37"/>
      <c r="HDT37"/>
      <c r="HDU37"/>
      <c r="HDV37"/>
      <c r="HDW37"/>
      <c r="HDX37"/>
      <c r="HDY37"/>
      <c r="HDZ37"/>
      <c r="HEA37"/>
      <c r="HEB37"/>
      <c r="HEC37"/>
      <c r="HED37"/>
      <c r="HEE37"/>
      <c r="HEF37"/>
      <c r="HEG37"/>
      <c r="HEH37"/>
      <c r="HEI37"/>
      <c r="HEJ37"/>
      <c r="HEK37"/>
      <c r="HEL37"/>
      <c r="HEM37"/>
      <c r="HEN37"/>
      <c r="HEO37"/>
      <c r="HEP37"/>
      <c r="HEQ37"/>
      <c r="HER37"/>
      <c r="HES37"/>
      <c r="HET37"/>
      <c r="HEU37"/>
      <c r="HEV37"/>
      <c r="HEW37"/>
      <c r="HEX37"/>
      <c r="HEY37"/>
      <c r="HEZ37"/>
      <c r="HFA37"/>
      <c r="HFB37"/>
      <c r="HFC37"/>
      <c r="HFD37"/>
      <c r="HFE37"/>
      <c r="HFF37"/>
      <c r="HFG37"/>
      <c r="HFH37"/>
      <c r="HFI37"/>
      <c r="HFJ37"/>
      <c r="HFK37"/>
      <c r="HFL37"/>
      <c r="HFM37"/>
      <c r="HFN37"/>
      <c r="HFO37"/>
      <c r="HFP37"/>
      <c r="HFQ37"/>
      <c r="HFR37"/>
      <c r="HFS37"/>
      <c r="HFT37"/>
      <c r="HFU37"/>
      <c r="HFV37"/>
      <c r="HFW37"/>
      <c r="HFX37"/>
      <c r="HFY37"/>
      <c r="HFZ37"/>
      <c r="HGA37"/>
      <c r="HGB37"/>
      <c r="HGC37"/>
      <c r="HGD37"/>
      <c r="HGE37"/>
      <c r="HGF37"/>
      <c r="HGG37"/>
      <c r="HGH37"/>
      <c r="HGI37"/>
      <c r="HGJ37"/>
      <c r="HGK37"/>
      <c r="HGL37"/>
      <c r="HGM37"/>
      <c r="HGN37"/>
      <c r="HGO37"/>
      <c r="HGP37"/>
      <c r="HGQ37"/>
      <c r="HGR37"/>
      <c r="HGS37"/>
      <c r="HGT37"/>
      <c r="HGU37"/>
      <c r="HGV37"/>
      <c r="HGW37"/>
      <c r="HGX37"/>
      <c r="HGY37"/>
      <c r="HGZ37"/>
      <c r="HHA37"/>
      <c r="HHB37"/>
      <c r="HHC37"/>
      <c r="HHD37"/>
      <c r="HHE37"/>
      <c r="HHF37"/>
      <c r="HHG37"/>
      <c r="HHH37"/>
      <c r="HHI37"/>
      <c r="HHJ37"/>
      <c r="HHK37"/>
      <c r="HHL37"/>
      <c r="HHM37"/>
      <c r="HHN37"/>
      <c r="HHO37"/>
      <c r="HHP37"/>
      <c r="HHQ37"/>
      <c r="HHR37"/>
      <c r="HHS37"/>
      <c r="HHT37"/>
      <c r="HHU37"/>
      <c r="HHV37"/>
      <c r="HHW37"/>
      <c r="HHX37"/>
      <c r="HHY37"/>
      <c r="HHZ37"/>
      <c r="HIA37"/>
      <c r="HIB37"/>
      <c r="HIC37"/>
      <c r="HID37"/>
      <c r="HIE37"/>
      <c r="HIF37"/>
      <c r="HIG37"/>
      <c r="HIH37"/>
      <c r="HII37"/>
      <c r="HIJ37"/>
      <c r="HIK37"/>
      <c r="HIL37"/>
      <c r="HIM37"/>
      <c r="HIN37"/>
      <c r="HIO37"/>
      <c r="HIP37"/>
      <c r="HIQ37"/>
      <c r="HIR37"/>
      <c r="HIS37"/>
      <c r="HIT37"/>
      <c r="HIU37"/>
      <c r="HIV37"/>
      <c r="HIW37"/>
      <c r="HIX37"/>
      <c r="HIY37"/>
      <c r="HIZ37"/>
      <c r="HJA37"/>
      <c r="HJB37"/>
      <c r="HJC37"/>
      <c r="HJD37"/>
      <c r="HJE37"/>
      <c r="HJF37"/>
      <c r="HJG37"/>
      <c r="HJH37"/>
      <c r="HJI37"/>
      <c r="HJJ37"/>
      <c r="HJK37"/>
      <c r="HJL37"/>
      <c r="HJM37"/>
      <c r="HJN37"/>
      <c r="HJO37"/>
      <c r="HJP37"/>
      <c r="HJQ37"/>
      <c r="HJR37"/>
      <c r="HJS37"/>
      <c r="HJT37"/>
      <c r="HJU37"/>
      <c r="HJV37"/>
      <c r="HJW37"/>
      <c r="HJX37"/>
      <c r="HJY37"/>
      <c r="HJZ37"/>
      <c r="HKA37"/>
      <c r="HKB37"/>
      <c r="HKC37"/>
      <c r="HKD37"/>
      <c r="HKE37"/>
      <c r="HKF37"/>
      <c r="HKG37"/>
      <c r="HKH37"/>
      <c r="HKI37"/>
      <c r="HKJ37"/>
      <c r="HKK37"/>
      <c r="HKL37"/>
      <c r="HKM37"/>
      <c r="HKN37"/>
      <c r="HKO37"/>
      <c r="HKP37"/>
      <c r="HKQ37"/>
      <c r="HKR37"/>
      <c r="HKS37"/>
      <c r="HKT37"/>
      <c r="HKU37"/>
      <c r="HKV37"/>
      <c r="HKW37"/>
      <c r="HKX37"/>
      <c r="HKY37"/>
      <c r="HKZ37"/>
      <c r="HLA37"/>
      <c r="HLB37"/>
      <c r="HLC37"/>
      <c r="HLD37"/>
      <c r="HLE37"/>
      <c r="HLF37"/>
      <c r="HLG37"/>
      <c r="HLH37"/>
      <c r="HLI37"/>
      <c r="HLJ37"/>
      <c r="HLK37"/>
      <c r="HLL37"/>
      <c r="HLM37"/>
      <c r="HLN37"/>
      <c r="HLO37"/>
      <c r="HLP37"/>
      <c r="HLQ37"/>
      <c r="HLR37"/>
      <c r="HLS37"/>
      <c r="HLT37"/>
      <c r="HLU37"/>
      <c r="HLV37"/>
      <c r="HLW37"/>
      <c r="HLX37"/>
      <c r="HLY37"/>
      <c r="HLZ37"/>
      <c r="HMA37"/>
      <c r="HMB37"/>
      <c r="HMC37"/>
      <c r="HMD37"/>
      <c r="HME37"/>
      <c r="HMF37"/>
      <c r="HMG37"/>
      <c r="HMH37"/>
      <c r="HMI37"/>
      <c r="HMJ37"/>
      <c r="HMK37"/>
      <c r="HML37"/>
      <c r="HMM37"/>
      <c r="HMN37"/>
      <c r="HMO37"/>
      <c r="HMP37"/>
      <c r="HMQ37"/>
      <c r="HMR37"/>
      <c r="HMS37"/>
      <c r="HMT37"/>
      <c r="HMU37"/>
      <c r="HMV37"/>
      <c r="HMW37"/>
      <c r="HMX37"/>
      <c r="HMY37"/>
      <c r="HMZ37"/>
      <c r="HNA37"/>
      <c r="HNB37"/>
      <c r="HNC37"/>
      <c r="HND37"/>
      <c r="HNE37"/>
      <c r="HNF37"/>
      <c r="HNG37"/>
      <c r="HNH37"/>
      <c r="HNI37"/>
      <c r="HNJ37"/>
      <c r="HNK37"/>
      <c r="HNL37"/>
      <c r="HNM37"/>
      <c r="HNN37"/>
      <c r="HNO37"/>
      <c r="HNP37"/>
      <c r="HNQ37"/>
      <c r="HNR37"/>
      <c r="HNS37"/>
      <c r="HNT37"/>
      <c r="HNU37"/>
      <c r="HNV37"/>
      <c r="HNW37"/>
      <c r="HNX37"/>
      <c r="HNY37"/>
      <c r="HNZ37"/>
      <c r="HOA37"/>
      <c r="HOB37"/>
      <c r="HOC37"/>
      <c r="HOD37"/>
      <c r="HOE37"/>
      <c r="HOF37"/>
      <c r="HOG37"/>
      <c r="HOH37"/>
      <c r="HOI37"/>
      <c r="HOJ37"/>
      <c r="HOK37"/>
      <c r="HOL37"/>
      <c r="HOM37"/>
      <c r="HON37"/>
      <c r="HOO37"/>
      <c r="HOP37"/>
      <c r="HOQ37"/>
      <c r="HOR37"/>
      <c r="HOS37"/>
      <c r="HOT37"/>
      <c r="HOU37"/>
      <c r="HOV37"/>
      <c r="HOW37"/>
      <c r="HOX37"/>
      <c r="HOY37"/>
      <c r="HOZ37"/>
      <c r="HPA37"/>
      <c r="HPB37"/>
      <c r="HPC37"/>
      <c r="HPD37"/>
      <c r="HPE37"/>
      <c r="HPF37"/>
      <c r="HPG37"/>
      <c r="HPH37"/>
      <c r="HPI37"/>
      <c r="HPJ37"/>
      <c r="HPK37"/>
      <c r="HPL37"/>
      <c r="HPM37"/>
      <c r="HPN37"/>
      <c r="HPO37"/>
      <c r="HPP37"/>
      <c r="HPQ37"/>
      <c r="HPR37"/>
      <c r="HPS37"/>
      <c r="HPT37"/>
      <c r="HPU37"/>
      <c r="HPV37"/>
      <c r="HPW37"/>
      <c r="HPX37"/>
      <c r="HPY37"/>
      <c r="HPZ37"/>
      <c r="HQA37"/>
      <c r="HQB37"/>
      <c r="HQC37"/>
      <c r="HQD37"/>
      <c r="HQE37"/>
      <c r="HQF37"/>
      <c r="HQG37"/>
      <c r="HQH37"/>
      <c r="HQI37"/>
      <c r="HQJ37"/>
      <c r="HQK37"/>
      <c r="HQL37"/>
      <c r="HQM37"/>
      <c r="HQN37"/>
      <c r="HQO37"/>
      <c r="HQP37"/>
      <c r="HQQ37"/>
      <c r="HQR37"/>
      <c r="HQS37"/>
      <c r="HQT37"/>
      <c r="HQU37"/>
      <c r="HQV37"/>
      <c r="HQW37"/>
      <c r="HQX37"/>
      <c r="HQY37"/>
      <c r="HQZ37"/>
      <c r="HRA37"/>
      <c r="HRB37"/>
      <c r="HRC37"/>
      <c r="HRD37"/>
      <c r="HRE37"/>
      <c r="HRF37"/>
      <c r="HRG37"/>
      <c r="HRH37"/>
      <c r="HRI37"/>
      <c r="HRJ37"/>
      <c r="HRK37"/>
      <c r="HRL37"/>
      <c r="HRM37"/>
      <c r="HRN37"/>
      <c r="HRO37"/>
      <c r="HRP37"/>
      <c r="HRQ37"/>
      <c r="HRR37"/>
      <c r="HRS37"/>
      <c r="HRT37"/>
      <c r="HRU37"/>
      <c r="HRV37"/>
      <c r="HRW37"/>
      <c r="HRX37"/>
      <c r="HRY37"/>
      <c r="HRZ37"/>
      <c r="HSA37"/>
      <c r="HSB37"/>
      <c r="HSC37"/>
      <c r="HSD37"/>
      <c r="HSE37"/>
      <c r="HSF37"/>
      <c r="HSG37"/>
      <c r="HSH37"/>
      <c r="HSI37"/>
      <c r="HSJ37"/>
      <c r="HSK37"/>
      <c r="HSL37"/>
      <c r="HSM37"/>
      <c r="HSN37"/>
      <c r="HSO37"/>
      <c r="HSP37"/>
      <c r="HSQ37"/>
      <c r="HSR37"/>
      <c r="HSS37"/>
      <c r="HST37"/>
      <c r="HSU37"/>
      <c r="HSV37"/>
      <c r="HSW37"/>
      <c r="HSX37"/>
      <c r="HSY37"/>
      <c r="HSZ37"/>
      <c r="HTA37"/>
      <c r="HTB37"/>
      <c r="HTC37"/>
      <c r="HTD37"/>
      <c r="HTE37"/>
      <c r="HTF37"/>
      <c r="HTG37"/>
      <c r="HTH37"/>
      <c r="HTI37"/>
      <c r="HTJ37"/>
      <c r="HTK37"/>
      <c r="HTL37"/>
      <c r="HTM37"/>
      <c r="HTN37"/>
      <c r="HTO37"/>
      <c r="HTP37"/>
      <c r="HTQ37"/>
      <c r="HTR37"/>
      <c r="HTS37"/>
      <c r="HTT37"/>
      <c r="HTU37"/>
      <c r="HTV37"/>
      <c r="HTW37"/>
      <c r="HTX37"/>
      <c r="HTY37"/>
      <c r="HTZ37"/>
      <c r="HUA37"/>
      <c r="HUB37"/>
      <c r="HUC37"/>
      <c r="HUD37"/>
      <c r="HUE37"/>
      <c r="HUF37"/>
      <c r="HUG37"/>
      <c r="HUH37"/>
      <c r="HUI37"/>
      <c r="HUJ37"/>
      <c r="HUK37"/>
      <c r="HUL37"/>
      <c r="HUM37"/>
      <c r="HUN37"/>
      <c r="HUO37"/>
      <c r="HUP37"/>
      <c r="HUQ37"/>
      <c r="HUR37"/>
      <c r="HUS37"/>
      <c r="HUT37"/>
      <c r="HUU37"/>
      <c r="HUV37"/>
      <c r="HUW37"/>
      <c r="HUX37"/>
      <c r="HUY37"/>
      <c r="HUZ37"/>
      <c r="HVA37"/>
      <c r="HVB37"/>
      <c r="HVC37"/>
      <c r="HVD37"/>
      <c r="HVE37"/>
      <c r="HVF37"/>
      <c r="HVG37"/>
      <c r="HVH37"/>
      <c r="HVI37"/>
      <c r="HVJ37"/>
      <c r="HVK37"/>
      <c r="HVL37"/>
      <c r="HVM37"/>
      <c r="HVN37"/>
      <c r="HVO37"/>
      <c r="HVP37"/>
      <c r="HVQ37"/>
      <c r="HVR37"/>
      <c r="HVS37"/>
      <c r="HVT37"/>
      <c r="HVU37"/>
      <c r="HVV37"/>
      <c r="HVW37"/>
      <c r="HVX37"/>
      <c r="HVY37"/>
      <c r="HVZ37"/>
      <c r="HWA37"/>
      <c r="HWB37"/>
      <c r="HWC37"/>
      <c r="HWD37"/>
      <c r="HWE37"/>
      <c r="HWF37"/>
      <c r="HWG37"/>
      <c r="HWH37"/>
      <c r="HWI37"/>
      <c r="HWJ37"/>
      <c r="HWK37"/>
      <c r="HWL37"/>
      <c r="HWM37"/>
      <c r="HWN37"/>
      <c r="HWO37"/>
      <c r="HWP37"/>
      <c r="HWQ37"/>
      <c r="HWR37"/>
      <c r="HWS37"/>
      <c r="HWT37"/>
      <c r="HWU37"/>
      <c r="HWV37"/>
      <c r="HWW37"/>
      <c r="HWX37"/>
      <c r="HWY37"/>
      <c r="HWZ37"/>
      <c r="HXA37"/>
      <c r="HXB37"/>
      <c r="HXC37"/>
      <c r="HXD37"/>
      <c r="HXE37"/>
      <c r="HXF37"/>
      <c r="HXG37"/>
      <c r="HXH37"/>
      <c r="HXI37"/>
      <c r="HXJ37"/>
      <c r="HXK37"/>
      <c r="HXL37"/>
      <c r="HXM37"/>
      <c r="HXN37"/>
      <c r="HXO37"/>
      <c r="HXP37"/>
      <c r="HXQ37"/>
      <c r="HXR37"/>
      <c r="HXS37"/>
      <c r="HXT37"/>
      <c r="HXU37"/>
      <c r="HXV37"/>
      <c r="HXW37"/>
      <c r="HXX37"/>
      <c r="HXY37"/>
      <c r="HXZ37"/>
      <c r="HYA37"/>
      <c r="HYB37"/>
      <c r="HYC37"/>
      <c r="HYD37"/>
      <c r="HYE37"/>
      <c r="HYF37"/>
      <c r="HYG37"/>
      <c r="HYH37"/>
      <c r="HYI37"/>
      <c r="HYJ37"/>
      <c r="HYK37"/>
      <c r="HYL37"/>
      <c r="HYM37"/>
      <c r="HYN37"/>
      <c r="HYO37"/>
      <c r="HYP37"/>
      <c r="HYQ37"/>
      <c r="HYR37"/>
      <c r="HYS37"/>
      <c r="HYT37"/>
      <c r="HYU37"/>
      <c r="HYV37"/>
      <c r="HYW37"/>
      <c r="HYX37"/>
      <c r="HYY37"/>
      <c r="HYZ37"/>
      <c r="HZA37"/>
      <c r="HZB37"/>
      <c r="HZC37"/>
      <c r="HZD37"/>
      <c r="HZE37"/>
      <c r="HZF37"/>
      <c r="HZG37"/>
      <c r="HZH37"/>
      <c r="HZI37"/>
      <c r="HZJ37"/>
      <c r="HZK37"/>
      <c r="HZL37"/>
      <c r="HZM37"/>
      <c r="HZN37"/>
      <c r="HZO37"/>
      <c r="HZP37"/>
      <c r="HZQ37"/>
      <c r="HZR37"/>
      <c r="HZS37"/>
      <c r="HZT37"/>
      <c r="HZU37"/>
      <c r="HZV37"/>
      <c r="HZW37"/>
      <c r="HZX37"/>
      <c r="HZY37"/>
      <c r="HZZ37"/>
      <c r="IAA37"/>
      <c r="IAB37"/>
      <c r="IAC37"/>
      <c r="IAD37"/>
      <c r="IAE37"/>
      <c r="IAF37"/>
      <c r="IAG37"/>
      <c r="IAH37"/>
      <c r="IAI37"/>
      <c r="IAJ37"/>
      <c r="IAK37"/>
      <c r="IAL37"/>
      <c r="IAM37"/>
      <c r="IAN37"/>
      <c r="IAO37"/>
      <c r="IAP37"/>
      <c r="IAQ37"/>
      <c r="IAR37"/>
      <c r="IAS37"/>
      <c r="IAT37"/>
      <c r="IAU37"/>
      <c r="IAV37"/>
      <c r="IAW37"/>
      <c r="IAX37"/>
      <c r="IAY37"/>
      <c r="IAZ37"/>
      <c r="IBA37"/>
      <c r="IBB37"/>
      <c r="IBC37"/>
      <c r="IBD37"/>
      <c r="IBE37"/>
      <c r="IBF37"/>
      <c r="IBG37"/>
      <c r="IBH37"/>
      <c r="IBI37"/>
      <c r="IBJ37"/>
      <c r="IBK37"/>
      <c r="IBL37"/>
      <c r="IBM37"/>
      <c r="IBN37"/>
      <c r="IBO37"/>
      <c r="IBP37"/>
      <c r="IBQ37"/>
      <c r="IBR37"/>
      <c r="IBS37"/>
      <c r="IBT37"/>
      <c r="IBU37"/>
      <c r="IBV37"/>
      <c r="IBW37"/>
      <c r="IBX37"/>
      <c r="IBY37"/>
      <c r="IBZ37"/>
      <c r="ICA37"/>
      <c r="ICB37"/>
      <c r="ICC37"/>
      <c r="ICD37"/>
      <c r="ICE37"/>
      <c r="ICF37"/>
      <c r="ICG37"/>
      <c r="ICH37"/>
      <c r="ICI37"/>
      <c r="ICJ37"/>
      <c r="ICK37"/>
      <c r="ICL37"/>
      <c r="ICM37"/>
      <c r="ICN37"/>
      <c r="ICO37"/>
      <c r="ICP37"/>
      <c r="ICQ37"/>
      <c r="ICR37"/>
      <c r="ICS37"/>
      <c r="ICT37"/>
      <c r="ICU37"/>
      <c r="ICV37"/>
      <c r="ICW37"/>
      <c r="ICX37"/>
      <c r="ICY37"/>
      <c r="ICZ37"/>
      <c r="IDA37"/>
      <c r="IDB37"/>
      <c r="IDC37"/>
      <c r="IDD37"/>
      <c r="IDE37"/>
      <c r="IDF37"/>
      <c r="IDG37"/>
      <c r="IDH37"/>
      <c r="IDI37"/>
      <c r="IDJ37"/>
      <c r="IDK37"/>
      <c r="IDL37"/>
      <c r="IDM37"/>
      <c r="IDN37"/>
      <c r="IDO37"/>
      <c r="IDP37"/>
      <c r="IDQ37"/>
      <c r="IDR37"/>
      <c r="IDS37"/>
      <c r="IDT37"/>
      <c r="IDU37"/>
      <c r="IDV37"/>
      <c r="IDW37"/>
      <c r="IDX37"/>
      <c r="IDY37"/>
      <c r="IDZ37"/>
      <c r="IEA37"/>
      <c r="IEB37"/>
      <c r="IEC37"/>
      <c r="IED37"/>
      <c r="IEE37"/>
      <c r="IEF37"/>
      <c r="IEG37"/>
      <c r="IEH37"/>
      <c r="IEI37"/>
      <c r="IEJ37"/>
      <c r="IEK37"/>
      <c r="IEL37"/>
      <c r="IEM37"/>
      <c r="IEN37"/>
      <c r="IEO37"/>
      <c r="IEP37"/>
      <c r="IEQ37"/>
      <c r="IER37"/>
      <c r="IES37"/>
      <c r="IET37"/>
      <c r="IEU37"/>
      <c r="IEV37"/>
      <c r="IEW37"/>
      <c r="IEX37"/>
      <c r="IEY37"/>
      <c r="IEZ37"/>
      <c r="IFA37"/>
      <c r="IFB37"/>
      <c r="IFC37"/>
      <c r="IFD37"/>
      <c r="IFE37"/>
      <c r="IFF37"/>
      <c r="IFG37"/>
      <c r="IFH37"/>
      <c r="IFI37"/>
      <c r="IFJ37"/>
      <c r="IFK37"/>
      <c r="IFL37"/>
      <c r="IFM37"/>
      <c r="IFN37"/>
      <c r="IFO37"/>
      <c r="IFP37"/>
      <c r="IFQ37"/>
      <c r="IFR37"/>
      <c r="IFS37"/>
      <c r="IFT37"/>
      <c r="IFU37"/>
      <c r="IFV37"/>
      <c r="IFW37"/>
      <c r="IFX37"/>
      <c r="IFY37"/>
      <c r="IFZ37"/>
      <c r="IGA37"/>
      <c r="IGB37"/>
      <c r="IGC37"/>
      <c r="IGD37"/>
      <c r="IGE37"/>
      <c r="IGF37"/>
      <c r="IGG37"/>
      <c r="IGH37"/>
      <c r="IGI37"/>
      <c r="IGJ37"/>
      <c r="IGK37"/>
      <c r="IGL37"/>
      <c r="IGM37"/>
      <c r="IGN37"/>
      <c r="IGO37"/>
      <c r="IGP37"/>
      <c r="IGQ37"/>
      <c r="IGR37"/>
      <c r="IGS37"/>
      <c r="IGT37"/>
      <c r="IGU37"/>
      <c r="IGV37"/>
      <c r="IGW37"/>
      <c r="IGX37"/>
      <c r="IGY37"/>
      <c r="IGZ37"/>
      <c r="IHA37"/>
      <c r="IHB37"/>
      <c r="IHC37"/>
      <c r="IHD37"/>
      <c r="IHE37"/>
      <c r="IHF37"/>
      <c r="IHG37"/>
      <c r="IHH37"/>
      <c r="IHI37"/>
      <c r="IHJ37"/>
      <c r="IHK37"/>
      <c r="IHL37"/>
      <c r="IHM37"/>
      <c r="IHN37"/>
      <c r="IHO37"/>
      <c r="IHP37"/>
      <c r="IHQ37"/>
      <c r="IHR37"/>
      <c r="IHS37"/>
      <c r="IHT37"/>
      <c r="IHU37"/>
      <c r="IHV37"/>
      <c r="IHW37"/>
      <c r="IHX37"/>
      <c r="IHY37"/>
      <c r="IHZ37"/>
      <c r="IIA37"/>
      <c r="IIB37"/>
      <c r="IIC37"/>
      <c r="IID37"/>
      <c r="IIE37"/>
      <c r="IIF37"/>
      <c r="IIG37"/>
      <c r="IIH37"/>
      <c r="III37"/>
      <c r="IIJ37"/>
      <c r="IIK37"/>
      <c r="IIL37"/>
      <c r="IIM37"/>
      <c r="IIN37"/>
      <c r="IIO37"/>
      <c r="IIP37"/>
      <c r="IIQ37"/>
      <c r="IIR37"/>
      <c r="IIS37"/>
      <c r="IIT37"/>
      <c r="IIU37"/>
      <c r="IIV37"/>
      <c r="IIW37"/>
      <c r="IIX37"/>
      <c r="IIY37"/>
      <c r="IIZ37"/>
      <c r="IJA37"/>
      <c r="IJB37"/>
      <c r="IJC37"/>
      <c r="IJD37"/>
      <c r="IJE37"/>
      <c r="IJF37"/>
      <c r="IJG37"/>
      <c r="IJH37"/>
      <c r="IJI37"/>
      <c r="IJJ37"/>
      <c r="IJK37"/>
      <c r="IJL37"/>
      <c r="IJM37"/>
      <c r="IJN37"/>
      <c r="IJO37"/>
      <c r="IJP37"/>
      <c r="IJQ37"/>
      <c r="IJR37"/>
      <c r="IJS37"/>
      <c r="IJT37"/>
      <c r="IJU37"/>
      <c r="IJV37"/>
      <c r="IJW37"/>
      <c r="IJX37"/>
      <c r="IJY37"/>
      <c r="IJZ37"/>
      <c r="IKA37"/>
      <c r="IKB37"/>
      <c r="IKC37"/>
      <c r="IKD37"/>
      <c r="IKE37"/>
      <c r="IKF37"/>
      <c r="IKG37"/>
      <c r="IKH37"/>
      <c r="IKI37"/>
      <c r="IKJ37"/>
      <c r="IKK37"/>
      <c r="IKL37"/>
      <c r="IKM37"/>
      <c r="IKN37"/>
      <c r="IKO37"/>
      <c r="IKP37"/>
      <c r="IKQ37"/>
      <c r="IKR37"/>
      <c r="IKS37"/>
      <c r="IKT37"/>
      <c r="IKU37"/>
      <c r="IKV37"/>
      <c r="IKW37"/>
      <c r="IKX37"/>
      <c r="IKY37"/>
      <c r="IKZ37"/>
      <c r="ILA37"/>
      <c r="ILB37"/>
      <c r="ILC37"/>
      <c r="ILD37"/>
      <c r="ILE37"/>
      <c r="ILF37"/>
      <c r="ILG37"/>
      <c r="ILH37"/>
      <c r="ILI37"/>
      <c r="ILJ37"/>
      <c r="ILK37"/>
      <c r="ILL37"/>
      <c r="ILM37"/>
      <c r="ILN37"/>
      <c r="ILO37"/>
      <c r="ILP37"/>
      <c r="ILQ37"/>
      <c r="ILR37"/>
      <c r="ILS37"/>
      <c r="ILT37"/>
      <c r="ILU37"/>
      <c r="ILV37"/>
      <c r="ILW37"/>
      <c r="ILX37"/>
      <c r="ILY37"/>
      <c r="ILZ37"/>
      <c r="IMA37"/>
      <c r="IMB37"/>
      <c r="IMC37"/>
      <c r="IMD37"/>
      <c r="IME37"/>
      <c r="IMF37"/>
      <c r="IMG37"/>
      <c r="IMH37"/>
      <c r="IMI37"/>
      <c r="IMJ37"/>
      <c r="IMK37"/>
      <c r="IML37"/>
      <c r="IMM37"/>
      <c r="IMN37"/>
      <c r="IMO37"/>
      <c r="IMP37"/>
      <c r="IMQ37"/>
      <c r="IMR37"/>
      <c r="IMS37"/>
      <c r="IMT37"/>
      <c r="IMU37"/>
      <c r="IMV37"/>
      <c r="IMW37"/>
      <c r="IMX37"/>
      <c r="IMY37"/>
      <c r="IMZ37"/>
      <c r="INA37"/>
      <c r="INB37"/>
      <c r="INC37"/>
      <c r="IND37"/>
      <c r="INE37"/>
      <c r="INF37"/>
      <c r="ING37"/>
      <c r="INH37"/>
      <c r="INI37"/>
      <c r="INJ37"/>
      <c r="INK37"/>
      <c r="INL37"/>
      <c r="INM37"/>
      <c r="INN37"/>
      <c r="INO37"/>
      <c r="INP37"/>
      <c r="INQ37"/>
      <c r="INR37"/>
      <c r="INS37"/>
      <c r="INT37"/>
      <c r="INU37"/>
      <c r="INV37"/>
      <c r="INW37"/>
      <c r="INX37"/>
      <c r="INY37"/>
      <c r="INZ37"/>
      <c r="IOA37"/>
      <c r="IOB37"/>
      <c r="IOC37"/>
      <c r="IOD37"/>
      <c r="IOE37"/>
      <c r="IOF37"/>
      <c r="IOG37"/>
      <c r="IOH37"/>
      <c r="IOI37"/>
      <c r="IOJ37"/>
      <c r="IOK37"/>
      <c r="IOL37"/>
      <c r="IOM37"/>
      <c r="ION37"/>
      <c r="IOO37"/>
      <c r="IOP37"/>
      <c r="IOQ37"/>
      <c r="IOR37"/>
      <c r="IOS37"/>
      <c r="IOT37"/>
      <c r="IOU37"/>
      <c r="IOV37"/>
      <c r="IOW37"/>
      <c r="IOX37"/>
      <c r="IOY37"/>
      <c r="IOZ37"/>
      <c r="IPA37"/>
      <c r="IPB37"/>
      <c r="IPC37"/>
      <c r="IPD37"/>
      <c r="IPE37"/>
      <c r="IPF37"/>
      <c r="IPG37"/>
      <c r="IPH37"/>
      <c r="IPI37"/>
      <c r="IPJ37"/>
      <c r="IPK37"/>
      <c r="IPL37"/>
      <c r="IPM37"/>
      <c r="IPN37"/>
      <c r="IPO37"/>
      <c r="IPP37"/>
      <c r="IPQ37"/>
      <c r="IPR37"/>
      <c r="IPS37"/>
      <c r="IPT37"/>
      <c r="IPU37"/>
      <c r="IPV37"/>
      <c r="IPW37"/>
      <c r="IPX37"/>
      <c r="IPY37"/>
      <c r="IPZ37"/>
      <c r="IQA37"/>
      <c r="IQB37"/>
      <c r="IQC37"/>
      <c r="IQD37"/>
      <c r="IQE37"/>
      <c r="IQF37"/>
      <c r="IQG37"/>
      <c r="IQH37"/>
      <c r="IQI37"/>
      <c r="IQJ37"/>
      <c r="IQK37"/>
      <c r="IQL37"/>
      <c r="IQM37"/>
      <c r="IQN37"/>
      <c r="IQO37"/>
      <c r="IQP37"/>
      <c r="IQQ37"/>
      <c r="IQR37"/>
      <c r="IQS37"/>
      <c r="IQT37"/>
      <c r="IQU37"/>
      <c r="IQV37"/>
      <c r="IQW37"/>
      <c r="IQX37"/>
      <c r="IQY37"/>
      <c r="IQZ37"/>
      <c r="IRA37"/>
      <c r="IRB37"/>
      <c r="IRC37"/>
      <c r="IRD37"/>
      <c r="IRE37"/>
      <c r="IRF37"/>
      <c r="IRG37"/>
      <c r="IRH37"/>
      <c r="IRI37"/>
      <c r="IRJ37"/>
      <c r="IRK37"/>
      <c r="IRL37"/>
      <c r="IRM37"/>
      <c r="IRN37"/>
      <c r="IRO37"/>
      <c r="IRP37"/>
      <c r="IRQ37"/>
      <c r="IRR37"/>
      <c r="IRS37"/>
      <c r="IRT37"/>
      <c r="IRU37"/>
      <c r="IRV37"/>
      <c r="IRW37"/>
      <c r="IRX37"/>
      <c r="IRY37"/>
      <c r="IRZ37"/>
      <c r="ISA37"/>
      <c r="ISB37"/>
      <c r="ISC37"/>
      <c r="ISD37"/>
      <c r="ISE37"/>
      <c r="ISF37"/>
      <c r="ISG37"/>
      <c r="ISH37"/>
      <c r="ISI37"/>
      <c r="ISJ37"/>
      <c r="ISK37"/>
      <c r="ISL37"/>
      <c r="ISM37"/>
      <c r="ISN37"/>
      <c r="ISO37"/>
      <c r="ISP37"/>
      <c r="ISQ37"/>
      <c r="ISR37"/>
      <c r="ISS37"/>
      <c r="IST37"/>
      <c r="ISU37"/>
      <c r="ISV37"/>
      <c r="ISW37"/>
      <c r="ISX37"/>
      <c r="ISY37"/>
      <c r="ISZ37"/>
      <c r="ITA37"/>
      <c r="ITB37"/>
      <c r="ITC37"/>
      <c r="ITD37"/>
      <c r="ITE37"/>
      <c r="ITF37"/>
      <c r="ITG37"/>
      <c r="ITH37"/>
      <c r="ITI37"/>
      <c r="ITJ37"/>
      <c r="ITK37"/>
      <c r="ITL37"/>
      <c r="ITM37"/>
      <c r="ITN37"/>
      <c r="ITO37"/>
      <c r="ITP37"/>
      <c r="ITQ37"/>
      <c r="ITR37"/>
      <c r="ITS37"/>
      <c r="ITT37"/>
      <c r="ITU37"/>
      <c r="ITV37"/>
      <c r="ITW37"/>
      <c r="ITX37"/>
      <c r="ITY37"/>
      <c r="ITZ37"/>
      <c r="IUA37"/>
      <c r="IUB37"/>
      <c r="IUC37"/>
      <c r="IUD37"/>
      <c r="IUE37"/>
      <c r="IUF37"/>
      <c r="IUG37"/>
      <c r="IUH37"/>
      <c r="IUI37"/>
      <c r="IUJ37"/>
      <c r="IUK37"/>
      <c r="IUL37"/>
      <c r="IUM37"/>
      <c r="IUN37"/>
      <c r="IUO37"/>
      <c r="IUP37"/>
      <c r="IUQ37"/>
      <c r="IUR37"/>
      <c r="IUS37"/>
      <c r="IUT37"/>
      <c r="IUU37"/>
      <c r="IUV37"/>
      <c r="IUW37"/>
      <c r="IUX37"/>
      <c r="IUY37"/>
      <c r="IUZ37"/>
      <c r="IVA37"/>
      <c r="IVB37"/>
      <c r="IVC37"/>
      <c r="IVD37"/>
      <c r="IVE37"/>
      <c r="IVF37"/>
      <c r="IVG37"/>
      <c r="IVH37"/>
      <c r="IVI37"/>
      <c r="IVJ37"/>
      <c r="IVK37"/>
      <c r="IVL37"/>
      <c r="IVM37"/>
      <c r="IVN37"/>
      <c r="IVO37"/>
      <c r="IVP37"/>
      <c r="IVQ37"/>
      <c r="IVR37"/>
      <c r="IVS37"/>
      <c r="IVT37"/>
      <c r="IVU37"/>
      <c r="IVV37"/>
      <c r="IVW37"/>
      <c r="IVX37"/>
      <c r="IVY37"/>
      <c r="IVZ37"/>
      <c r="IWA37"/>
      <c r="IWB37"/>
      <c r="IWC37"/>
      <c r="IWD37"/>
      <c r="IWE37"/>
      <c r="IWF37"/>
      <c r="IWG37"/>
      <c r="IWH37"/>
      <c r="IWI37"/>
      <c r="IWJ37"/>
      <c r="IWK37"/>
      <c r="IWL37"/>
      <c r="IWM37"/>
      <c r="IWN37"/>
      <c r="IWO37"/>
      <c r="IWP37"/>
      <c r="IWQ37"/>
      <c r="IWR37"/>
      <c r="IWS37"/>
      <c r="IWT37"/>
      <c r="IWU37"/>
      <c r="IWV37"/>
      <c r="IWW37"/>
      <c r="IWX37"/>
      <c r="IWY37"/>
      <c r="IWZ37"/>
      <c r="IXA37"/>
      <c r="IXB37"/>
      <c r="IXC37"/>
      <c r="IXD37"/>
      <c r="IXE37"/>
      <c r="IXF37"/>
      <c r="IXG37"/>
      <c r="IXH37"/>
      <c r="IXI37"/>
      <c r="IXJ37"/>
      <c r="IXK37"/>
      <c r="IXL37"/>
      <c r="IXM37"/>
      <c r="IXN37"/>
      <c r="IXO37"/>
      <c r="IXP37"/>
      <c r="IXQ37"/>
      <c r="IXR37"/>
      <c r="IXS37"/>
      <c r="IXT37"/>
      <c r="IXU37"/>
      <c r="IXV37"/>
      <c r="IXW37"/>
      <c r="IXX37"/>
      <c r="IXY37"/>
      <c r="IXZ37"/>
      <c r="IYA37"/>
      <c r="IYB37"/>
      <c r="IYC37"/>
      <c r="IYD37"/>
      <c r="IYE37"/>
      <c r="IYF37"/>
      <c r="IYG37"/>
      <c r="IYH37"/>
      <c r="IYI37"/>
      <c r="IYJ37"/>
      <c r="IYK37"/>
      <c r="IYL37"/>
      <c r="IYM37"/>
      <c r="IYN37"/>
      <c r="IYO37"/>
      <c r="IYP37"/>
      <c r="IYQ37"/>
      <c r="IYR37"/>
      <c r="IYS37"/>
      <c r="IYT37"/>
      <c r="IYU37"/>
      <c r="IYV37"/>
      <c r="IYW37"/>
      <c r="IYX37"/>
      <c r="IYY37"/>
      <c r="IYZ37"/>
      <c r="IZA37"/>
      <c r="IZB37"/>
      <c r="IZC37"/>
      <c r="IZD37"/>
      <c r="IZE37"/>
      <c r="IZF37"/>
      <c r="IZG37"/>
      <c r="IZH37"/>
      <c r="IZI37"/>
      <c r="IZJ37"/>
      <c r="IZK37"/>
      <c r="IZL37"/>
      <c r="IZM37"/>
      <c r="IZN37"/>
      <c r="IZO37"/>
      <c r="IZP37"/>
      <c r="IZQ37"/>
      <c r="IZR37"/>
      <c r="IZS37"/>
      <c r="IZT37"/>
      <c r="IZU37"/>
      <c r="IZV37"/>
      <c r="IZW37"/>
      <c r="IZX37"/>
      <c r="IZY37"/>
      <c r="IZZ37"/>
      <c r="JAA37"/>
      <c r="JAB37"/>
      <c r="JAC37"/>
      <c r="JAD37"/>
      <c r="JAE37"/>
      <c r="JAF37"/>
      <c r="JAG37"/>
      <c r="JAH37"/>
      <c r="JAI37"/>
      <c r="JAJ37"/>
      <c r="JAK37"/>
      <c r="JAL37"/>
      <c r="JAM37"/>
      <c r="JAN37"/>
      <c r="JAO37"/>
      <c r="JAP37"/>
      <c r="JAQ37"/>
      <c r="JAR37"/>
      <c r="JAS37"/>
      <c r="JAT37"/>
      <c r="JAU37"/>
      <c r="JAV37"/>
      <c r="JAW37"/>
      <c r="JAX37"/>
      <c r="JAY37"/>
      <c r="JAZ37"/>
      <c r="JBA37"/>
      <c r="JBB37"/>
      <c r="JBC37"/>
      <c r="JBD37"/>
      <c r="JBE37"/>
      <c r="JBF37"/>
      <c r="JBG37"/>
      <c r="JBH37"/>
      <c r="JBI37"/>
      <c r="JBJ37"/>
      <c r="JBK37"/>
      <c r="JBL37"/>
      <c r="JBM37"/>
      <c r="JBN37"/>
      <c r="JBO37"/>
      <c r="JBP37"/>
      <c r="JBQ37"/>
      <c r="JBR37"/>
      <c r="JBS37"/>
      <c r="JBT37"/>
      <c r="JBU37"/>
      <c r="JBV37"/>
      <c r="JBW37"/>
      <c r="JBX37"/>
      <c r="JBY37"/>
      <c r="JBZ37"/>
      <c r="JCA37"/>
      <c r="JCB37"/>
      <c r="JCC37"/>
      <c r="JCD37"/>
      <c r="JCE37"/>
      <c r="JCF37"/>
      <c r="JCG37"/>
      <c r="JCH37"/>
      <c r="JCI37"/>
      <c r="JCJ37"/>
      <c r="JCK37"/>
      <c r="JCL37"/>
      <c r="JCM37"/>
      <c r="JCN37"/>
      <c r="JCO37"/>
      <c r="JCP37"/>
      <c r="JCQ37"/>
      <c r="JCR37"/>
      <c r="JCS37"/>
      <c r="JCT37"/>
      <c r="JCU37"/>
      <c r="JCV37"/>
      <c r="JCW37"/>
      <c r="JCX37"/>
      <c r="JCY37"/>
      <c r="JCZ37"/>
      <c r="JDA37"/>
      <c r="JDB37"/>
      <c r="JDC37"/>
      <c r="JDD37"/>
      <c r="JDE37"/>
      <c r="JDF37"/>
      <c r="JDG37"/>
      <c r="JDH37"/>
      <c r="JDI37"/>
      <c r="JDJ37"/>
      <c r="JDK37"/>
      <c r="JDL37"/>
      <c r="JDM37"/>
      <c r="JDN37"/>
      <c r="JDO37"/>
      <c r="JDP37"/>
      <c r="JDQ37"/>
      <c r="JDR37"/>
      <c r="JDS37"/>
      <c r="JDT37"/>
      <c r="JDU37"/>
      <c r="JDV37"/>
      <c r="JDW37"/>
      <c r="JDX37"/>
      <c r="JDY37"/>
      <c r="JDZ37"/>
      <c r="JEA37"/>
      <c r="JEB37"/>
      <c r="JEC37"/>
      <c r="JED37"/>
      <c r="JEE37"/>
      <c r="JEF37"/>
      <c r="JEG37"/>
      <c r="JEH37"/>
      <c r="JEI37"/>
      <c r="JEJ37"/>
      <c r="JEK37"/>
      <c r="JEL37"/>
      <c r="JEM37"/>
      <c r="JEN37"/>
      <c r="JEO37"/>
      <c r="JEP37"/>
      <c r="JEQ37"/>
      <c r="JER37"/>
      <c r="JES37"/>
      <c r="JET37"/>
      <c r="JEU37"/>
      <c r="JEV37"/>
      <c r="JEW37"/>
      <c r="JEX37"/>
      <c r="JEY37"/>
      <c r="JEZ37"/>
      <c r="JFA37"/>
      <c r="JFB37"/>
      <c r="JFC37"/>
      <c r="JFD37"/>
      <c r="JFE37"/>
      <c r="JFF37"/>
      <c r="JFG37"/>
      <c r="JFH37"/>
      <c r="JFI37"/>
      <c r="JFJ37"/>
      <c r="JFK37"/>
      <c r="JFL37"/>
      <c r="JFM37"/>
      <c r="JFN37"/>
      <c r="JFO37"/>
      <c r="JFP37"/>
      <c r="JFQ37"/>
      <c r="JFR37"/>
      <c r="JFS37"/>
      <c r="JFT37"/>
      <c r="JFU37"/>
      <c r="JFV37"/>
      <c r="JFW37"/>
      <c r="JFX37"/>
      <c r="JFY37"/>
      <c r="JFZ37"/>
      <c r="JGA37"/>
      <c r="JGB37"/>
      <c r="JGC37"/>
      <c r="JGD37"/>
      <c r="JGE37"/>
      <c r="JGF37"/>
      <c r="JGG37"/>
      <c r="JGH37"/>
      <c r="JGI37"/>
      <c r="JGJ37"/>
      <c r="JGK37"/>
      <c r="JGL37"/>
      <c r="JGM37"/>
      <c r="JGN37"/>
      <c r="JGO37"/>
      <c r="JGP37"/>
      <c r="JGQ37"/>
      <c r="JGR37"/>
      <c r="JGS37"/>
      <c r="JGT37"/>
      <c r="JGU37"/>
      <c r="JGV37"/>
      <c r="JGW37"/>
      <c r="JGX37"/>
      <c r="JGY37"/>
      <c r="JGZ37"/>
      <c r="JHA37"/>
      <c r="JHB37"/>
      <c r="JHC37"/>
      <c r="JHD37"/>
      <c r="JHE37"/>
      <c r="JHF37"/>
      <c r="JHG37"/>
      <c r="JHH37"/>
      <c r="JHI37"/>
      <c r="JHJ37"/>
      <c r="JHK37"/>
      <c r="JHL37"/>
      <c r="JHM37"/>
      <c r="JHN37"/>
      <c r="JHO37"/>
      <c r="JHP37"/>
      <c r="JHQ37"/>
      <c r="JHR37"/>
      <c r="JHS37"/>
      <c r="JHT37"/>
      <c r="JHU37"/>
      <c r="JHV37"/>
      <c r="JHW37"/>
      <c r="JHX37"/>
      <c r="JHY37"/>
      <c r="JHZ37"/>
      <c r="JIA37"/>
      <c r="JIB37"/>
      <c r="JIC37"/>
      <c r="JID37"/>
      <c r="JIE37"/>
      <c r="JIF37"/>
      <c r="JIG37"/>
      <c r="JIH37"/>
      <c r="JII37"/>
      <c r="JIJ37"/>
      <c r="JIK37"/>
      <c r="JIL37"/>
      <c r="JIM37"/>
      <c r="JIN37"/>
      <c r="JIO37"/>
      <c r="JIP37"/>
      <c r="JIQ37"/>
      <c r="JIR37"/>
      <c r="JIS37"/>
      <c r="JIT37"/>
      <c r="JIU37"/>
      <c r="JIV37"/>
      <c r="JIW37"/>
      <c r="JIX37"/>
      <c r="JIY37"/>
      <c r="JIZ37"/>
      <c r="JJA37"/>
      <c r="JJB37"/>
      <c r="JJC37"/>
      <c r="JJD37"/>
      <c r="JJE37"/>
      <c r="JJF37"/>
      <c r="JJG37"/>
      <c r="JJH37"/>
      <c r="JJI37"/>
      <c r="JJJ37"/>
      <c r="JJK37"/>
      <c r="JJL37"/>
      <c r="JJM37"/>
      <c r="JJN37"/>
      <c r="JJO37"/>
      <c r="JJP37"/>
      <c r="JJQ37"/>
      <c r="JJR37"/>
      <c r="JJS37"/>
      <c r="JJT37"/>
      <c r="JJU37"/>
      <c r="JJV37"/>
      <c r="JJW37"/>
      <c r="JJX37"/>
      <c r="JJY37"/>
      <c r="JJZ37"/>
      <c r="JKA37"/>
      <c r="JKB37"/>
      <c r="JKC37"/>
      <c r="JKD37"/>
      <c r="JKE37"/>
      <c r="JKF37"/>
      <c r="JKG37"/>
      <c r="JKH37"/>
      <c r="JKI37"/>
      <c r="JKJ37"/>
      <c r="JKK37"/>
      <c r="JKL37"/>
      <c r="JKM37"/>
      <c r="JKN37"/>
      <c r="JKO37"/>
      <c r="JKP37"/>
      <c r="JKQ37"/>
      <c r="JKR37"/>
      <c r="JKS37"/>
      <c r="JKT37"/>
      <c r="JKU37"/>
      <c r="JKV37"/>
      <c r="JKW37"/>
      <c r="JKX37"/>
      <c r="JKY37"/>
      <c r="JKZ37"/>
      <c r="JLA37"/>
      <c r="JLB37"/>
      <c r="JLC37"/>
      <c r="JLD37"/>
      <c r="JLE37"/>
      <c r="JLF37"/>
      <c r="JLG37"/>
      <c r="JLH37"/>
      <c r="JLI37"/>
      <c r="JLJ37"/>
      <c r="JLK37"/>
      <c r="JLL37"/>
      <c r="JLM37"/>
      <c r="JLN37"/>
      <c r="JLO37"/>
      <c r="JLP37"/>
      <c r="JLQ37"/>
      <c r="JLR37"/>
      <c r="JLS37"/>
      <c r="JLT37"/>
      <c r="JLU37"/>
      <c r="JLV37"/>
      <c r="JLW37"/>
      <c r="JLX37"/>
      <c r="JLY37"/>
      <c r="JLZ37"/>
      <c r="JMA37"/>
      <c r="JMB37"/>
      <c r="JMC37"/>
      <c r="JMD37"/>
      <c r="JME37"/>
      <c r="JMF37"/>
      <c r="JMG37"/>
      <c r="JMH37"/>
      <c r="JMI37"/>
      <c r="JMJ37"/>
      <c r="JMK37"/>
      <c r="JML37"/>
      <c r="JMM37"/>
      <c r="JMN37"/>
      <c r="JMO37"/>
      <c r="JMP37"/>
      <c r="JMQ37"/>
      <c r="JMR37"/>
      <c r="JMS37"/>
      <c r="JMT37"/>
      <c r="JMU37"/>
      <c r="JMV37"/>
      <c r="JMW37"/>
      <c r="JMX37"/>
      <c r="JMY37"/>
      <c r="JMZ37"/>
      <c r="JNA37"/>
      <c r="JNB37"/>
      <c r="JNC37"/>
      <c r="JND37"/>
      <c r="JNE37"/>
      <c r="JNF37"/>
      <c r="JNG37"/>
      <c r="JNH37"/>
      <c r="JNI37"/>
      <c r="JNJ37"/>
      <c r="JNK37"/>
      <c r="JNL37"/>
      <c r="JNM37"/>
      <c r="JNN37"/>
      <c r="JNO37"/>
      <c r="JNP37"/>
      <c r="JNQ37"/>
      <c r="JNR37"/>
      <c r="JNS37"/>
      <c r="JNT37"/>
      <c r="JNU37"/>
      <c r="JNV37"/>
      <c r="JNW37"/>
      <c r="JNX37"/>
      <c r="JNY37"/>
      <c r="JNZ37"/>
      <c r="JOA37"/>
      <c r="JOB37"/>
      <c r="JOC37"/>
      <c r="JOD37"/>
      <c r="JOE37"/>
      <c r="JOF37"/>
      <c r="JOG37"/>
      <c r="JOH37"/>
      <c r="JOI37"/>
      <c r="JOJ37"/>
      <c r="JOK37"/>
      <c r="JOL37"/>
      <c r="JOM37"/>
      <c r="JON37"/>
      <c r="JOO37"/>
      <c r="JOP37"/>
      <c r="JOQ37"/>
      <c r="JOR37"/>
      <c r="JOS37"/>
      <c r="JOT37"/>
      <c r="JOU37"/>
      <c r="JOV37"/>
      <c r="JOW37"/>
      <c r="JOX37"/>
      <c r="JOY37"/>
      <c r="JOZ37"/>
      <c r="JPA37"/>
      <c r="JPB37"/>
      <c r="JPC37"/>
      <c r="JPD37"/>
      <c r="JPE37"/>
      <c r="JPF37"/>
      <c r="JPG37"/>
      <c r="JPH37"/>
      <c r="JPI37"/>
      <c r="JPJ37"/>
      <c r="JPK37"/>
      <c r="JPL37"/>
      <c r="JPM37"/>
      <c r="JPN37"/>
      <c r="JPO37"/>
      <c r="JPP37"/>
      <c r="JPQ37"/>
      <c r="JPR37"/>
      <c r="JPS37"/>
      <c r="JPT37"/>
      <c r="JPU37"/>
      <c r="JPV37"/>
      <c r="JPW37"/>
      <c r="JPX37"/>
      <c r="JPY37"/>
      <c r="JPZ37"/>
      <c r="JQA37"/>
      <c r="JQB37"/>
      <c r="JQC37"/>
      <c r="JQD37"/>
      <c r="JQE37"/>
      <c r="JQF37"/>
      <c r="JQG37"/>
      <c r="JQH37"/>
      <c r="JQI37"/>
      <c r="JQJ37"/>
      <c r="JQK37"/>
      <c r="JQL37"/>
      <c r="JQM37"/>
      <c r="JQN37"/>
      <c r="JQO37"/>
      <c r="JQP37"/>
      <c r="JQQ37"/>
      <c r="JQR37"/>
      <c r="JQS37"/>
      <c r="JQT37"/>
      <c r="JQU37"/>
      <c r="JQV37"/>
      <c r="JQW37"/>
      <c r="JQX37"/>
      <c r="JQY37"/>
      <c r="JQZ37"/>
      <c r="JRA37"/>
      <c r="JRB37"/>
      <c r="JRC37"/>
      <c r="JRD37"/>
      <c r="JRE37"/>
      <c r="JRF37"/>
      <c r="JRG37"/>
      <c r="JRH37"/>
      <c r="JRI37"/>
      <c r="JRJ37"/>
      <c r="JRK37"/>
      <c r="JRL37"/>
      <c r="JRM37"/>
      <c r="JRN37"/>
      <c r="JRO37"/>
      <c r="JRP37"/>
      <c r="JRQ37"/>
      <c r="JRR37"/>
      <c r="JRS37"/>
      <c r="JRT37"/>
      <c r="JRU37"/>
      <c r="JRV37"/>
      <c r="JRW37"/>
      <c r="JRX37"/>
      <c r="JRY37"/>
      <c r="JRZ37"/>
      <c r="JSA37"/>
      <c r="JSB37"/>
      <c r="JSC37"/>
      <c r="JSD37"/>
      <c r="JSE37"/>
      <c r="JSF37"/>
      <c r="JSG37"/>
      <c r="JSH37"/>
      <c r="JSI37"/>
      <c r="JSJ37"/>
      <c r="JSK37"/>
      <c r="JSL37"/>
      <c r="JSM37"/>
      <c r="JSN37"/>
      <c r="JSO37"/>
      <c r="JSP37"/>
      <c r="JSQ37"/>
      <c r="JSR37"/>
      <c r="JSS37"/>
      <c r="JST37"/>
      <c r="JSU37"/>
      <c r="JSV37"/>
      <c r="JSW37"/>
      <c r="JSX37"/>
      <c r="JSY37"/>
      <c r="JSZ37"/>
      <c r="JTA37"/>
      <c r="JTB37"/>
      <c r="JTC37"/>
      <c r="JTD37"/>
      <c r="JTE37"/>
      <c r="JTF37"/>
      <c r="JTG37"/>
      <c r="JTH37"/>
      <c r="JTI37"/>
      <c r="JTJ37"/>
      <c r="JTK37"/>
      <c r="JTL37"/>
      <c r="JTM37"/>
      <c r="JTN37"/>
      <c r="JTO37"/>
      <c r="JTP37"/>
      <c r="JTQ37"/>
      <c r="JTR37"/>
      <c r="JTS37"/>
      <c r="JTT37"/>
      <c r="JTU37"/>
      <c r="JTV37"/>
      <c r="JTW37"/>
      <c r="JTX37"/>
      <c r="JTY37"/>
      <c r="JTZ37"/>
      <c r="JUA37"/>
      <c r="JUB37"/>
      <c r="JUC37"/>
      <c r="JUD37"/>
      <c r="JUE37"/>
      <c r="JUF37"/>
      <c r="JUG37"/>
      <c r="JUH37"/>
      <c r="JUI37"/>
      <c r="JUJ37"/>
      <c r="JUK37"/>
      <c r="JUL37"/>
      <c r="JUM37"/>
      <c r="JUN37"/>
      <c r="JUO37"/>
      <c r="JUP37"/>
      <c r="JUQ37"/>
      <c r="JUR37"/>
      <c r="JUS37"/>
      <c r="JUT37"/>
      <c r="JUU37"/>
      <c r="JUV37"/>
      <c r="JUW37"/>
      <c r="JUX37"/>
      <c r="JUY37"/>
      <c r="JUZ37"/>
      <c r="JVA37"/>
      <c r="JVB37"/>
      <c r="JVC37"/>
      <c r="JVD37"/>
      <c r="JVE37"/>
      <c r="JVF37"/>
      <c r="JVG37"/>
      <c r="JVH37"/>
      <c r="JVI37"/>
      <c r="JVJ37"/>
      <c r="JVK37"/>
      <c r="JVL37"/>
      <c r="JVM37"/>
      <c r="JVN37"/>
      <c r="JVO37"/>
      <c r="JVP37"/>
      <c r="JVQ37"/>
      <c r="JVR37"/>
      <c r="JVS37"/>
      <c r="JVT37"/>
      <c r="JVU37"/>
      <c r="JVV37"/>
      <c r="JVW37"/>
      <c r="JVX37"/>
      <c r="JVY37"/>
      <c r="JVZ37"/>
      <c r="JWA37"/>
      <c r="JWB37"/>
      <c r="JWC37"/>
      <c r="JWD37"/>
      <c r="JWE37"/>
      <c r="JWF37"/>
      <c r="JWG37"/>
      <c r="JWH37"/>
      <c r="JWI37"/>
      <c r="JWJ37"/>
      <c r="JWK37"/>
      <c r="JWL37"/>
      <c r="JWM37"/>
      <c r="JWN37"/>
      <c r="JWO37"/>
      <c r="JWP37"/>
      <c r="JWQ37"/>
      <c r="JWR37"/>
      <c r="JWS37"/>
      <c r="JWT37"/>
      <c r="JWU37"/>
      <c r="JWV37"/>
      <c r="JWW37"/>
      <c r="JWX37"/>
      <c r="JWY37"/>
      <c r="JWZ37"/>
      <c r="JXA37"/>
      <c r="JXB37"/>
      <c r="JXC37"/>
      <c r="JXD37"/>
      <c r="JXE37"/>
      <c r="JXF37"/>
      <c r="JXG37"/>
      <c r="JXH37"/>
      <c r="JXI37"/>
      <c r="JXJ37"/>
      <c r="JXK37"/>
      <c r="JXL37"/>
      <c r="JXM37"/>
      <c r="JXN37"/>
      <c r="JXO37"/>
      <c r="JXP37"/>
      <c r="JXQ37"/>
      <c r="JXR37"/>
      <c r="JXS37"/>
      <c r="JXT37"/>
      <c r="JXU37"/>
      <c r="JXV37"/>
      <c r="JXW37"/>
      <c r="JXX37"/>
      <c r="JXY37"/>
      <c r="JXZ37"/>
      <c r="JYA37"/>
      <c r="JYB37"/>
      <c r="JYC37"/>
      <c r="JYD37"/>
      <c r="JYE37"/>
      <c r="JYF37"/>
      <c r="JYG37"/>
      <c r="JYH37"/>
      <c r="JYI37"/>
      <c r="JYJ37"/>
      <c r="JYK37"/>
      <c r="JYL37"/>
      <c r="JYM37"/>
      <c r="JYN37"/>
      <c r="JYO37"/>
      <c r="JYP37"/>
      <c r="JYQ37"/>
      <c r="JYR37"/>
      <c r="JYS37"/>
      <c r="JYT37"/>
      <c r="JYU37"/>
      <c r="JYV37"/>
      <c r="JYW37"/>
      <c r="JYX37"/>
      <c r="JYY37"/>
      <c r="JYZ37"/>
      <c r="JZA37"/>
      <c r="JZB37"/>
      <c r="JZC37"/>
      <c r="JZD37"/>
      <c r="JZE37"/>
      <c r="JZF37"/>
      <c r="JZG37"/>
      <c r="JZH37"/>
      <c r="JZI37"/>
      <c r="JZJ37"/>
      <c r="JZK37"/>
      <c r="JZL37"/>
      <c r="JZM37"/>
      <c r="JZN37"/>
      <c r="JZO37"/>
      <c r="JZP37"/>
      <c r="JZQ37"/>
      <c r="JZR37"/>
      <c r="JZS37"/>
      <c r="JZT37"/>
      <c r="JZU37"/>
      <c r="JZV37"/>
      <c r="JZW37"/>
      <c r="JZX37"/>
      <c r="JZY37"/>
      <c r="JZZ37"/>
      <c r="KAA37"/>
      <c r="KAB37"/>
      <c r="KAC37"/>
      <c r="KAD37"/>
      <c r="KAE37"/>
      <c r="KAF37"/>
      <c r="KAG37"/>
      <c r="KAH37"/>
      <c r="KAI37"/>
      <c r="KAJ37"/>
      <c r="KAK37"/>
      <c r="KAL37"/>
      <c r="KAM37"/>
      <c r="KAN37"/>
      <c r="KAO37"/>
      <c r="KAP37"/>
      <c r="KAQ37"/>
      <c r="KAR37"/>
      <c r="KAS37"/>
      <c r="KAT37"/>
      <c r="KAU37"/>
      <c r="KAV37"/>
      <c r="KAW37"/>
      <c r="KAX37"/>
      <c r="KAY37"/>
      <c r="KAZ37"/>
      <c r="KBA37"/>
      <c r="KBB37"/>
      <c r="KBC37"/>
      <c r="KBD37"/>
      <c r="KBE37"/>
      <c r="KBF37"/>
      <c r="KBG37"/>
      <c r="KBH37"/>
      <c r="KBI37"/>
      <c r="KBJ37"/>
      <c r="KBK37"/>
      <c r="KBL37"/>
      <c r="KBM37"/>
      <c r="KBN37"/>
      <c r="KBO37"/>
      <c r="KBP37"/>
      <c r="KBQ37"/>
      <c r="KBR37"/>
      <c r="KBS37"/>
      <c r="KBT37"/>
      <c r="KBU37"/>
      <c r="KBV37"/>
      <c r="KBW37"/>
      <c r="KBX37"/>
      <c r="KBY37"/>
      <c r="KBZ37"/>
      <c r="KCA37"/>
      <c r="KCB37"/>
      <c r="KCC37"/>
      <c r="KCD37"/>
      <c r="KCE37"/>
      <c r="KCF37"/>
      <c r="KCG37"/>
      <c r="KCH37"/>
      <c r="KCI37"/>
      <c r="KCJ37"/>
      <c r="KCK37"/>
      <c r="KCL37"/>
      <c r="KCM37"/>
      <c r="KCN37"/>
      <c r="KCO37"/>
      <c r="KCP37"/>
      <c r="KCQ37"/>
      <c r="KCR37"/>
      <c r="KCS37"/>
      <c r="KCT37"/>
      <c r="KCU37"/>
      <c r="KCV37"/>
      <c r="KCW37"/>
      <c r="KCX37"/>
      <c r="KCY37"/>
      <c r="KCZ37"/>
      <c r="KDA37"/>
      <c r="KDB37"/>
      <c r="KDC37"/>
      <c r="KDD37"/>
      <c r="KDE37"/>
      <c r="KDF37"/>
      <c r="KDG37"/>
      <c r="KDH37"/>
      <c r="KDI37"/>
      <c r="KDJ37"/>
      <c r="KDK37"/>
      <c r="KDL37"/>
      <c r="KDM37"/>
      <c r="KDN37"/>
      <c r="KDO37"/>
      <c r="KDP37"/>
      <c r="KDQ37"/>
      <c r="KDR37"/>
      <c r="KDS37"/>
      <c r="KDT37"/>
      <c r="KDU37"/>
      <c r="KDV37"/>
      <c r="KDW37"/>
      <c r="KDX37"/>
      <c r="KDY37"/>
      <c r="KDZ37"/>
      <c r="KEA37"/>
      <c r="KEB37"/>
      <c r="KEC37"/>
      <c r="KED37"/>
      <c r="KEE37"/>
      <c r="KEF37"/>
      <c r="KEG37"/>
      <c r="KEH37"/>
      <c r="KEI37"/>
      <c r="KEJ37"/>
      <c r="KEK37"/>
      <c r="KEL37"/>
      <c r="KEM37"/>
      <c r="KEN37"/>
      <c r="KEO37"/>
      <c r="KEP37"/>
      <c r="KEQ37"/>
      <c r="KER37"/>
      <c r="KES37"/>
      <c r="KET37"/>
      <c r="KEU37"/>
      <c r="KEV37"/>
      <c r="KEW37"/>
      <c r="KEX37"/>
      <c r="KEY37"/>
      <c r="KEZ37"/>
      <c r="KFA37"/>
      <c r="KFB37"/>
      <c r="KFC37"/>
      <c r="KFD37"/>
      <c r="KFE37"/>
      <c r="KFF37"/>
      <c r="KFG37"/>
      <c r="KFH37"/>
      <c r="KFI37"/>
      <c r="KFJ37"/>
      <c r="KFK37"/>
      <c r="KFL37"/>
      <c r="KFM37"/>
      <c r="KFN37"/>
      <c r="KFO37"/>
      <c r="KFP37"/>
      <c r="KFQ37"/>
      <c r="KFR37"/>
      <c r="KFS37"/>
      <c r="KFT37"/>
      <c r="KFU37"/>
      <c r="KFV37"/>
      <c r="KFW37"/>
      <c r="KFX37"/>
      <c r="KFY37"/>
      <c r="KFZ37"/>
      <c r="KGA37"/>
      <c r="KGB37"/>
      <c r="KGC37"/>
      <c r="KGD37"/>
      <c r="KGE37"/>
      <c r="KGF37"/>
      <c r="KGG37"/>
      <c r="KGH37"/>
      <c r="KGI37"/>
      <c r="KGJ37"/>
      <c r="KGK37"/>
      <c r="KGL37"/>
      <c r="KGM37"/>
      <c r="KGN37"/>
      <c r="KGO37"/>
      <c r="KGP37"/>
      <c r="KGQ37"/>
      <c r="KGR37"/>
      <c r="KGS37"/>
      <c r="KGT37"/>
      <c r="KGU37"/>
      <c r="KGV37"/>
      <c r="KGW37"/>
      <c r="KGX37"/>
      <c r="KGY37"/>
      <c r="KGZ37"/>
      <c r="KHA37"/>
      <c r="KHB37"/>
      <c r="KHC37"/>
      <c r="KHD37"/>
      <c r="KHE37"/>
      <c r="KHF37"/>
      <c r="KHG37"/>
      <c r="KHH37"/>
      <c r="KHI37"/>
      <c r="KHJ37"/>
      <c r="KHK37"/>
      <c r="KHL37"/>
      <c r="KHM37"/>
      <c r="KHN37"/>
      <c r="KHO37"/>
      <c r="KHP37"/>
      <c r="KHQ37"/>
      <c r="KHR37"/>
      <c r="KHS37"/>
      <c r="KHT37"/>
      <c r="KHU37"/>
      <c r="KHV37"/>
      <c r="KHW37"/>
      <c r="KHX37"/>
      <c r="KHY37"/>
      <c r="KHZ37"/>
      <c r="KIA37"/>
      <c r="KIB37"/>
      <c r="KIC37"/>
      <c r="KID37"/>
      <c r="KIE37"/>
      <c r="KIF37"/>
      <c r="KIG37"/>
      <c r="KIH37"/>
      <c r="KII37"/>
      <c r="KIJ37"/>
      <c r="KIK37"/>
      <c r="KIL37"/>
      <c r="KIM37"/>
      <c r="KIN37"/>
      <c r="KIO37"/>
      <c r="KIP37"/>
      <c r="KIQ37"/>
      <c r="KIR37"/>
      <c r="KIS37"/>
      <c r="KIT37"/>
      <c r="KIU37"/>
      <c r="KIV37"/>
      <c r="KIW37"/>
      <c r="KIX37"/>
      <c r="KIY37"/>
      <c r="KIZ37"/>
      <c r="KJA37"/>
      <c r="KJB37"/>
      <c r="KJC37"/>
      <c r="KJD37"/>
      <c r="KJE37"/>
      <c r="KJF37"/>
      <c r="KJG37"/>
      <c r="KJH37"/>
      <c r="KJI37"/>
      <c r="KJJ37"/>
      <c r="KJK37"/>
      <c r="KJL37"/>
      <c r="KJM37"/>
      <c r="KJN37"/>
      <c r="KJO37"/>
      <c r="KJP37"/>
      <c r="KJQ37"/>
      <c r="KJR37"/>
      <c r="KJS37"/>
      <c r="KJT37"/>
      <c r="KJU37"/>
      <c r="KJV37"/>
      <c r="KJW37"/>
      <c r="KJX37"/>
      <c r="KJY37"/>
      <c r="KJZ37"/>
      <c r="KKA37"/>
      <c r="KKB37"/>
      <c r="KKC37"/>
      <c r="KKD37"/>
      <c r="KKE37"/>
      <c r="KKF37"/>
      <c r="KKG37"/>
      <c r="KKH37"/>
      <c r="KKI37"/>
      <c r="KKJ37"/>
      <c r="KKK37"/>
      <c r="KKL37"/>
      <c r="KKM37"/>
      <c r="KKN37"/>
      <c r="KKO37"/>
      <c r="KKP37"/>
      <c r="KKQ37"/>
      <c r="KKR37"/>
      <c r="KKS37"/>
      <c r="KKT37"/>
      <c r="KKU37"/>
      <c r="KKV37"/>
      <c r="KKW37"/>
      <c r="KKX37"/>
      <c r="KKY37"/>
      <c r="KKZ37"/>
      <c r="KLA37"/>
      <c r="KLB37"/>
      <c r="KLC37"/>
      <c r="KLD37"/>
      <c r="KLE37"/>
      <c r="KLF37"/>
      <c r="KLG37"/>
      <c r="KLH37"/>
      <c r="KLI37"/>
      <c r="KLJ37"/>
      <c r="KLK37"/>
      <c r="KLL37"/>
      <c r="KLM37"/>
      <c r="KLN37"/>
      <c r="KLO37"/>
      <c r="KLP37"/>
      <c r="KLQ37"/>
      <c r="KLR37"/>
      <c r="KLS37"/>
      <c r="KLT37"/>
      <c r="KLU37"/>
      <c r="KLV37"/>
      <c r="KLW37"/>
      <c r="KLX37"/>
      <c r="KLY37"/>
      <c r="KLZ37"/>
      <c r="KMA37"/>
      <c r="KMB37"/>
      <c r="KMC37"/>
      <c r="KMD37"/>
      <c r="KME37"/>
      <c r="KMF37"/>
      <c r="KMG37"/>
      <c r="KMH37"/>
      <c r="KMI37"/>
      <c r="KMJ37"/>
      <c r="KMK37"/>
      <c r="KML37"/>
      <c r="KMM37"/>
      <c r="KMN37"/>
      <c r="KMO37"/>
      <c r="KMP37"/>
      <c r="KMQ37"/>
      <c r="KMR37"/>
      <c r="KMS37"/>
      <c r="KMT37"/>
      <c r="KMU37"/>
      <c r="KMV37"/>
      <c r="KMW37"/>
      <c r="KMX37"/>
      <c r="KMY37"/>
      <c r="KMZ37"/>
      <c r="KNA37"/>
      <c r="KNB37"/>
      <c r="KNC37"/>
      <c r="KND37"/>
      <c r="KNE37"/>
      <c r="KNF37"/>
      <c r="KNG37"/>
      <c r="KNH37"/>
      <c r="KNI37"/>
      <c r="KNJ37"/>
      <c r="KNK37"/>
      <c r="KNL37"/>
      <c r="KNM37"/>
      <c r="KNN37"/>
      <c r="KNO37"/>
      <c r="KNP37"/>
      <c r="KNQ37"/>
      <c r="KNR37"/>
      <c r="KNS37"/>
      <c r="KNT37"/>
      <c r="KNU37"/>
      <c r="KNV37"/>
      <c r="KNW37"/>
      <c r="KNX37"/>
      <c r="KNY37"/>
      <c r="KNZ37"/>
      <c r="KOA37"/>
      <c r="KOB37"/>
      <c r="KOC37"/>
      <c r="KOD37"/>
      <c r="KOE37"/>
      <c r="KOF37"/>
      <c r="KOG37"/>
      <c r="KOH37"/>
      <c r="KOI37"/>
      <c r="KOJ37"/>
      <c r="KOK37"/>
      <c r="KOL37"/>
      <c r="KOM37"/>
      <c r="KON37"/>
      <c r="KOO37"/>
      <c r="KOP37"/>
      <c r="KOQ37"/>
      <c r="KOR37"/>
      <c r="KOS37"/>
      <c r="KOT37"/>
      <c r="KOU37"/>
      <c r="KOV37"/>
      <c r="KOW37"/>
      <c r="KOX37"/>
      <c r="KOY37"/>
      <c r="KOZ37"/>
      <c r="KPA37"/>
      <c r="KPB37"/>
      <c r="KPC37"/>
      <c r="KPD37"/>
      <c r="KPE37"/>
      <c r="KPF37"/>
      <c r="KPG37"/>
      <c r="KPH37"/>
      <c r="KPI37"/>
      <c r="KPJ37"/>
      <c r="KPK37"/>
      <c r="KPL37"/>
      <c r="KPM37"/>
      <c r="KPN37"/>
      <c r="KPO37"/>
      <c r="KPP37"/>
      <c r="KPQ37"/>
      <c r="KPR37"/>
      <c r="KPS37"/>
      <c r="KPT37"/>
      <c r="KPU37"/>
      <c r="KPV37"/>
      <c r="KPW37"/>
      <c r="KPX37"/>
      <c r="KPY37"/>
      <c r="KPZ37"/>
      <c r="KQA37"/>
      <c r="KQB37"/>
      <c r="KQC37"/>
      <c r="KQD37"/>
      <c r="KQE37"/>
      <c r="KQF37"/>
      <c r="KQG37"/>
      <c r="KQH37"/>
      <c r="KQI37"/>
      <c r="KQJ37"/>
      <c r="KQK37"/>
      <c r="KQL37"/>
      <c r="KQM37"/>
      <c r="KQN37"/>
      <c r="KQO37"/>
      <c r="KQP37"/>
      <c r="KQQ37"/>
      <c r="KQR37"/>
      <c r="KQS37"/>
      <c r="KQT37"/>
      <c r="KQU37"/>
      <c r="KQV37"/>
      <c r="KQW37"/>
      <c r="KQX37"/>
      <c r="KQY37"/>
      <c r="KQZ37"/>
      <c r="KRA37"/>
      <c r="KRB37"/>
      <c r="KRC37"/>
      <c r="KRD37"/>
      <c r="KRE37"/>
      <c r="KRF37"/>
      <c r="KRG37"/>
      <c r="KRH37"/>
      <c r="KRI37"/>
      <c r="KRJ37"/>
      <c r="KRK37"/>
      <c r="KRL37"/>
      <c r="KRM37"/>
      <c r="KRN37"/>
      <c r="KRO37"/>
      <c r="KRP37"/>
      <c r="KRQ37"/>
      <c r="KRR37"/>
      <c r="KRS37"/>
      <c r="KRT37"/>
      <c r="KRU37"/>
      <c r="KRV37"/>
      <c r="KRW37"/>
      <c r="KRX37"/>
      <c r="KRY37"/>
      <c r="KRZ37"/>
      <c r="KSA37"/>
      <c r="KSB37"/>
      <c r="KSC37"/>
      <c r="KSD37"/>
      <c r="KSE37"/>
      <c r="KSF37"/>
      <c r="KSG37"/>
      <c r="KSH37"/>
      <c r="KSI37"/>
      <c r="KSJ37"/>
      <c r="KSK37"/>
      <c r="KSL37"/>
      <c r="KSM37"/>
      <c r="KSN37"/>
      <c r="KSO37"/>
      <c r="KSP37"/>
      <c r="KSQ37"/>
      <c r="KSR37"/>
      <c r="KSS37"/>
      <c r="KST37"/>
      <c r="KSU37"/>
      <c r="KSV37"/>
      <c r="KSW37"/>
      <c r="KSX37"/>
      <c r="KSY37"/>
      <c r="KSZ37"/>
      <c r="KTA37"/>
      <c r="KTB37"/>
      <c r="KTC37"/>
      <c r="KTD37"/>
      <c r="KTE37"/>
      <c r="KTF37"/>
      <c r="KTG37"/>
      <c r="KTH37"/>
      <c r="KTI37"/>
      <c r="KTJ37"/>
      <c r="KTK37"/>
      <c r="KTL37"/>
      <c r="KTM37"/>
      <c r="KTN37"/>
      <c r="KTO37"/>
      <c r="KTP37"/>
      <c r="KTQ37"/>
      <c r="KTR37"/>
      <c r="KTS37"/>
      <c r="KTT37"/>
      <c r="KTU37"/>
      <c r="KTV37"/>
      <c r="KTW37"/>
      <c r="KTX37"/>
      <c r="KTY37"/>
      <c r="KTZ37"/>
      <c r="KUA37"/>
      <c r="KUB37"/>
      <c r="KUC37"/>
      <c r="KUD37"/>
      <c r="KUE37"/>
      <c r="KUF37"/>
      <c r="KUG37"/>
      <c r="KUH37"/>
      <c r="KUI37"/>
      <c r="KUJ37"/>
      <c r="KUK37"/>
      <c r="KUL37"/>
      <c r="KUM37"/>
      <c r="KUN37"/>
      <c r="KUO37"/>
      <c r="KUP37"/>
      <c r="KUQ37"/>
      <c r="KUR37"/>
      <c r="KUS37"/>
      <c r="KUT37"/>
      <c r="KUU37"/>
      <c r="KUV37"/>
      <c r="KUW37"/>
      <c r="KUX37"/>
      <c r="KUY37"/>
      <c r="KUZ37"/>
      <c r="KVA37"/>
      <c r="KVB37"/>
      <c r="KVC37"/>
      <c r="KVD37"/>
      <c r="KVE37"/>
      <c r="KVF37"/>
      <c r="KVG37"/>
      <c r="KVH37"/>
      <c r="KVI37"/>
      <c r="KVJ37"/>
      <c r="KVK37"/>
      <c r="KVL37"/>
      <c r="KVM37"/>
      <c r="KVN37"/>
      <c r="KVO37"/>
      <c r="KVP37"/>
      <c r="KVQ37"/>
      <c r="KVR37"/>
      <c r="KVS37"/>
      <c r="KVT37"/>
      <c r="KVU37"/>
      <c r="KVV37"/>
      <c r="KVW37"/>
      <c r="KVX37"/>
      <c r="KVY37"/>
      <c r="KVZ37"/>
      <c r="KWA37"/>
      <c r="KWB37"/>
      <c r="KWC37"/>
      <c r="KWD37"/>
      <c r="KWE37"/>
      <c r="KWF37"/>
      <c r="KWG37"/>
      <c r="KWH37"/>
      <c r="KWI37"/>
      <c r="KWJ37"/>
      <c r="KWK37"/>
      <c r="KWL37"/>
      <c r="KWM37"/>
      <c r="KWN37"/>
      <c r="KWO37"/>
      <c r="KWP37"/>
      <c r="KWQ37"/>
      <c r="KWR37"/>
      <c r="KWS37"/>
      <c r="KWT37"/>
      <c r="KWU37"/>
      <c r="KWV37"/>
      <c r="KWW37"/>
      <c r="KWX37"/>
      <c r="KWY37"/>
      <c r="KWZ37"/>
      <c r="KXA37"/>
      <c r="KXB37"/>
      <c r="KXC37"/>
      <c r="KXD37"/>
      <c r="KXE37"/>
      <c r="KXF37"/>
      <c r="KXG37"/>
      <c r="KXH37"/>
      <c r="KXI37"/>
      <c r="KXJ37"/>
      <c r="KXK37"/>
      <c r="KXL37"/>
      <c r="KXM37"/>
      <c r="KXN37"/>
      <c r="KXO37"/>
      <c r="KXP37"/>
      <c r="KXQ37"/>
      <c r="KXR37"/>
      <c r="KXS37"/>
      <c r="KXT37"/>
      <c r="KXU37"/>
      <c r="KXV37"/>
      <c r="KXW37"/>
      <c r="KXX37"/>
      <c r="KXY37"/>
      <c r="KXZ37"/>
      <c r="KYA37"/>
      <c r="KYB37"/>
      <c r="KYC37"/>
      <c r="KYD37"/>
      <c r="KYE37"/>
      <c r="KYF37"/>
      <c r="KYG37"/>
      <c r="KYH37"/>
      <c r="KYI37"/>
      <c r="KYJ37"/>
      <c r="KYK37"/>
      <c r="KYL37"/>
      <c r="KYM37"/>
      <c r="KYN37"/>
      <c r="KYO37"/>
      <c r="KYP37"/>
      <c r="KYQ37"/>
      <c r="KYR37"/>
      <c r="KYS37"/>
      <c r="KYT37"/>
      <c r="KYU37"/>
      <c r="KYV37"/>
      <c r="KYW37"/>
      <c r="KYX37"/>
      <c r="KYY37"/>
      <c r="KYZ37"/>
      <c r="KZA37"/>
      <c r="KZB37"/>
      <c r="KZC37"/>
      <c r="KZD37"/>
      <c r="KZE37"/>
      <c r="KZF37"/>
      <c r="KZG37"/>
      <c r="KZH37"/>
      <c r="KZI37"/>
      <c r="KZJ37"/>
      <c r="KZK37"/>
      <c r="KZL37"/>
      <c r="KZM37"/>
      <c r="KZN37"/>
      <c r="KZO37"/>
      <c r="KZP37"/>
      <c r="KZQ37"/>
      <c r="KZR37"/>
      <c r="KZS37"/>
      <c r="KZT37"/>
      <c r="KZU37"/>
      <c r="KZV37"/>
      <c r="KZW37"/>
      <c r="KZX37"/>
      <c r="KZY37"/>
      <c r="KZZ37"/>
      <c r="LAA37"/>
      <c r="LAB37"/>
      <c r="LAC37"/>
      <c r="LAD37"/>
      <c r="LAE37"/>
      <c r="LAF37"/>
      <c r="LAG37"/>
      <c r="LAH37"/>
      <c r="LAI37"/>
      <c r="LAJ37"/>
      <c r="LAK37"/>
      <c r="LAL37"/>
      <c r="LAM37"/>
      <c r="LAN37"/>
      <c r="LAO37"/>
      <c r="LAP37"/>
      <c r="LAQ37"/>
      <c r="LAR37"/>
      <c r="LAS37"/>
      <c r="LAT37"/>
      <c r="LAU37"/>
      <c r="LAV37"/>
      <c r="LAW37"/>
      <c r="LAX37"/>
      <c r="LAY37"/>
      <c r="LAZ37"/>
      <c r="LBA37"/>
      <c r="LBB37"/>
      <c r="LBC37"/>
      <c r="LBD37"/>
      <c r="LBE37"/>
      <c r="LBF37"/>
      <c r="LBG37"/>
      <c r="LBH37"/>
      <c r="LBI37"/>
      <c r="LBJ37"/>
      <c r="LBK37"/>
      <c r="LBL37"/>
      <c r="LBM37"/>
      <c r="LBN37"/>
      <c r="LBO37"/>
      <c r="LBP37"/>
      <c r="LBQ37"/>
      <c r="LBR37"/>
      <c r="LBS37"/>
      <c r="LBT37"/>
      <c r="LBU37"/>
      <c r="LBV37"/>
      <c r="LBW37"/>
      <c r="LBX37"/>
      <c r="LBY37"/>
      <c r="LBZ37"/>
      <c r="LCA37"/>
      <c r="LCB37"/>
      <c r="LCC37"/>
      <c r="LCD37"/>
      <c r="LCE37"/>
      <c r="LCF37"/>
      <c r="LCG37"/>
      <c r="LCH37"/>
      <c r="LCI37"/>
      <c r="LCJ37"/>
      <c r="LCK37"/>
      <c r="LCL37"/>
      <c r="LCM37"/>
      <c r="LCN37"/>
      <c r="LCO37"/>
      <c r="LCP37"/>
      <c r="LCQ37"/>
      <c r="LCR37"/>
      <c r="LCS37"/>
      <c r="LCT37"/>
      <c r="LCU37"/>
      <c r="LCV37"/>
      <c r="LCW37"/>
      <c r="LCX37"/>
      <c r="LCY37"/>
      <c r="LCZ37"/>
      <c r="LDA37"/>
      <c r="LDB37"/>
      <c r="LDC37"/>
      <c r="LDD37"/>
      <c r="LDE37"/>
      <c r="LDF37"/>
      <c r="LDG37"/>
      <c r="LDH37"/>
      <c r="LDI37"/>
      <c r="LDJ37"/>
      <c r="LDK37"/>
      <c r="LDL37"/>
      <c r="LDM37"/>
      <c r="LDN37"/>
      <c r="LDO37"/>
      <c r="LDP37"/>
      <c r="LDQ37"/>
      <c r="LDR37"/>
      <c r="LDS37"/>
      <c r="LDT37"/>
      <c r="LDU37"/>
      <c r="LDV37"/>
      <c r="LDW37"/>
      <c r="LDX37"/>
      <c r="LDY37"/>
      <c r="LDZ37"/>
      <c r="LEA37"/>
      <c r="LEB37"/>
      <c r="LEC37"/>
      <c r="LED37"/>
      <c r="LEE37"/>
      <c r="LEF37"/>
      <c r="LEG37"/>
      <c r="LEH37"/>
      <c r="LEI37"/>
      <c r="LEJ37"/>
      <c r="LEK37"/>
      <c r="LEL37"/>
      <c r="LEM37"/>
      <c r="LEN37"/>
      <c r="LEO37"/>
      <c r="LEP37"/>
      <c r="LEQ37"/>
      <c r="LER37"/>
      <c r="LES37"/>
      <c r="LET37"/>
      <c r="LEU37"/>
      <c r="LEV37"/>
      <c r="LEW37"/>
      <c r="LEX37"/>
      <c r="LEY37"/>
      <c r="LEZ37"/>
      <c r="LFA37"/>
      <c r="LFB37"/>
      <c r="LFC37"/>
      <c r="LFD37"/>
      <c r="LFE37"/>
      <c r="LFF37"/>
      <c r="LFG37"/>
      <c r="LFH37"/>
      <c r="LFI37"/>
      <c r="LFJ37"/>
      <c r="LFK37"/>
      <c r="LFL37"/>
      <c r="LFM37"/>
      <c r="LFN37"/>
      <c r="LFO37"/>
      <c r="LFP37"/>
      <c r="LFQ37"/>
      <c r="LFR37"/>
      <c r="LFS37"/>
      <c r="LFT37"/>
      <c r="LFU37"/>
      <c r="LFV37"/>
      <c r="LFW37"/>
      <c r="LFX37"/>
      <c r="LFY37"/>
      <c r="LFZ37"/>
      <c r="LGA37"/>
      <c r="LGB37"/>
      <c r="LGC37"/>
      <c r="LGD37"/>
      <c r="LGE37"/>
      <c r="LGF37"/>
      <c r="LGG37"/>
      <c r="LGH37"/>
      <c r="LGI37"/>
      <c r="LGJ37"/>
      <c r="LGK37"/>
      <c r="LGL37"/>
      <c r="LGM37"/>
      <c r="LGN37"/>
      <c r="LGO37"/>
      <c r="LGP37"/>
      <c r="LGQ37"/>
      <c r="LGR37"/>
      <c r="LGS37"/>
      <c r="LGT37"/>
      <c r="LGU37"/>
      <c r="LGV37"/>
      <c r="LGW37"/>
      <c r="LGX37"/>
      <c r="LGY37"/>
      <c r="LGZ37"/>
      <c r="LHA37"/>
      <c r="LHB37"/>
      <c r="LHC37"/>
      <c r="LHD37"/>
      <c r="LHE37"/>
      <c r="LHF37"/>
      <c r="LHG37"/>
      <c r="LHH37"/>
      <c r="LHI37"/>
      <c r="LHJ37"/>
      <c r="LHK37"/>
      <c r="LHL37"/>
      <c r="LHM37"/>
      <c r="LHN37"/>
      <c r="LHO37"/>
      <c r="LHP37"/>
      <c r="LHQ37"/>
      <c r="LHR37"/>
      <c r="LHS37"/>
      <c r="LHT37"/>
      <c r="LHU37"/>
      <c r="LHV37"/>
      <c r="LHW37"/>
      <c r="LHX37"/>
      <c r="LHY37"/>
      <c r="LHZ37"/>
      <c r="LIA37"/>
      <c r="LIB37"/>
      <c r="LIC37"/>
      <c r="LID37"/>
      <c r="LIE37"/>
      <c r="LIF37"/>
      <c r="LIG37"/>
      <c r="LIH37"/>
      <c r="LII37"/>
      <c r="LIJ37"/>
      <c r="LIK37"/>
      <c r="LIL37"/>
      <c r="LIM37"/>
      <c r="LIN37"/>
      <c r="LIO37"/>
      <c r="LIP37"/>
      <c r="LIQ37"/>
      <c r="LIR37"/>
      <c r="LIS37"/>
      <c r="LIT37"/>
      <c r="LIU37"/>
      <c r="LIV37"/>
      <c r="LIW37"/>
      <c r="LIX37"/>
      <c r="LIY37"/>
      <c r="LIZ37"/>
      <c r="LJA37"/>
      <c r="LJB37"/>
      <c r="LJC37"/>
      <c r="LJD37"/>
      <c r="LJE37"/>
      <c r="LJF37"/>
      <c r="LJG37"/>
      <c r="LJH37"/>
      <c r="LJI37"/>
      <c r="LJJ37"/>
      <c r="LJK37"/>
      <c r="LJL37"/>
      <c r="LJM37"/>
      <c r="LJN37"/>
      <c r="LJO37"/>
      <c r="LJP37"/>
      <c r="LJQ37"/>
      <c r="LJR37"/>
      <c r="LJS37"/>
      <c r="LJT37"/>
      <c r="LJU37"/>
      <c r="LJV37"/>
      <c r="LJW37"/>
      <c r="LJX37"/>
      <c r="LJY37"/>
      <c r="LJZ37"/>
      <c r="LKA37"/>
      <c r="LKB37"/>
      <c r="LKC37"/>
      <c r="LKD37"/>
      <c r="LKE37"/>
      <c r="LKF37"/>
      <c r="LKG37"/>
      <c r="LKH37"/>
      <c r="LKI37"/>
      <c r="LKJ37"/>
      <c r="LKK37"/>
      <c r="LKL37"/>
      <c r="LKM37"/>
      <c r="LKN37"/>
      <c r="LKO37"/>
      <c r="LKP37"/>
      <c r="LKQ37"/>
      <c r="LKR37"/>
      <c r="LKS37"/>
      <c r="LKT37"/>
      <c r="LKU37"/>
      <c r="LKV37"/>
      <c r="LKW37"/>
      <c r="LKX37"/>
      <c r="LKY37"/>
      <c r="LKZ37"/>
      <c r="LLA37"/>
      <c r="LLB37"/>
      <c r="LLC37"/>
      <c r="LLD37"/>
      <c r="LLE37"/>
      <c r="LLF37"/>
      <c r="LLG37"/>
      <c r="LLH37"/>
      <c r="LLI37"/>
      <c r="LLJ37"/>
      <c r="LLK37"/>
      <c r="LLL37"/>
      <c r="LLM37"/>
      <c r="LLN37"/>
      <c r="LLO37"/>
      <c r="LLP37"/>
      <c r="LLQ37"/>
      <c r="LLR37"/>
      <c r="LLS37"/>
      <c r="LLT37"/>
      <c r="LLU37"/>
      <c r="LLV37"/>
      <c r="LLW37"/>
      <c r="LLX37"/>
      <c r="LLY37"/>
      <c r="LLZ37"/>
      <c r="LMA37"/>
      <c r="LMB37"/>
      <c r="LMC37"/>
      <c r="LMD37"/>
      <c r="LME37"/>
      <c r="LMF37"/>
      <c r="LMG37"/>
      <c r="LMH37"/>
      <c r="LMI37"/>
      <c r="LMJ37"/>
      <c r="LMK37"/>
      <c r="LML37"/>
      <c r="LMM37"/>
      <c r="LMN37"/>
      <c r="LMO37"/>
      <c r="LMP37"/>
      <c r="LMQ37"/>
      <c r="LMR37"/>
      <c r="LMS37"/>
      <c r="LMT37"/>
      <c r="LMU37"/>
      <c r="LMV37"/>
      <c r="LMW37"/>
      <c r="LMX37"/>
      <c r="LMY37"/>
      <c r="LMZ37"/>
      <c r="LNA37"/>
      <c r="LNB37"/>
      <c r="LNC37"/>
      <c r="LND37"/>
      <c r="LNE37"/>
      <c r="LNF37"/>
      <c r="LNG37"/>
      <c r="LNH37"/>
      <c r="LNI37"/>
      <c r="LNJ37"/>
      <c r="LNK37"/>
      <c r="LNL37"/>
      <c r="LNM37"/>
      <c r="LNN37"/>
      <c r="LNO37"/>
      <c r="LNP37"/>
      <c r="LNQ37"/>
      <c r="LNR37"/>
      <c r="LNS37"/>
      <c r="LNT37"/>
      <c r="LNU37"/>
      <c r="LNV37"/>
      <c r="LNW37"/>
      <c r="LNX37"/>
      <c r="LNY37"/>
      <c r="LNZ37"/>
      <c r="LOA37"/>
      <c r="LOB37"/>
      <c r="LOC37"/>
      <c r="LOD37"/>
      <c r="LOE37"/>
      <c r="LOF37"/>
      <c r="LOG37"/>
      <c r="LOH37"/>
      <c r="LOI37"/>
      <c r="LOJ37"/>
      <c r="LOK37"/>
      <c r="LOL37"/>
      <c r="LOM37"/>
      <c r="LON37"/>
      <c r="LOO37"/>
      <c r="LOP37"/>
      <c r="LOQ37"/>
      <c r="LOR37"/>
      <c r="LOS37"/>
      <c r="LOT37"/>
      <c r="LOU37"/>
      <c r="LOV37"/>
      <c r="LOW37"/>
      <c r="LOX37"/>
      <c r="LOY37"/>
      <c r="LOZ37"/>
      <c r="LPA37"/>
      <c r="LPB37"/>
      <c r="LPC37"/>
      <c r="LPD37"/>
      <c r="LPE37"/>
      <c r="LPF37"/>
      <c r="LPG37"/>
      <c r="LPH37"/>
      <c r="LPI37"/>
      <c r="LPJ37"/>
      <c r="LPK37"/>
      <c r="LPL37"/>
      <c r="LPM37"/>
      <c r="LPN37"/>
      <c r="LPO37"/>
      <c r="LPP37"/>
      <c r="LPQ37"/>
      <c r="LPR37"/>
      <c r="LPS37"/>
      <c r="LPT37"/>
      <c r="LPU37"/>
      <c r="LPV37"/>
      <c r="LPW37"/>
      <c r="LPX37"/>
      <c r="LPY37"/>
      <c r="LPZ37"/>
      <c r="LQA37"/>
      <c r="LQB37"/>
      <c r="LQC37"/>
      <c r="LQD37"/>
      <c r="LQE37"/>
      <c r="LQF37"/>
      <c r="LQG37"/>
      <c r="LQH37"/>
      <c r="LQI37"/>
      <c r="LQJ37"/>
      <c r="LQK37"/>
      <c r="LQL37"/>
      <c r="LQM37"/>
      <c r="LQN37"/>
      <c r="LQO37"/>
      <c r="LQP37"/>
      <c r="LQQ37"/>
      <c r="LQR37"/>
      <c r="LQS37"/>
      <c r="LQT37"/>
      <c r="LQU37"/>
      <c r="LQV37"/>
      <c r="LQW37"/>
      <c r="LQX37"/>
      <c r="LQY37"/>
      <c r="LQZ37"/>
      <c r="LRA37"/>
      <c r="LRB37"/>
      <c r="LRC37"/>
      <c r="LRD37"/>
      <c r="LRE37"/>
      <c r="LRF37"/>
      <c r="LRG37"/>
      <c r="LRH37"/>
      <c r="LRI37"/>
      <c r="LRJ37"/>
      <c r="LRK37"/>
      <c r="LRL37"/>
      <c r="LRM37"/>
      <c r="LRN37"/>
      <c r="LRO37"/>
      <c r="LRP37"/>
      <c r="LRQ37"/>
      <c r="LRR37"/>
      <c r="LRS37"/>
      <c r="LRT37"/>
      <c r="LRU37"/>
      <c r="LRV37"/>
      <c r="LRW37"/>
      <c r="LRX37"/>
      <c r="LRY37"/>
      <c r="LRZ37"/>
      <c r="LSA37"/>
      <c r="LSB37"/>
      <c r="LSC37"/>
      <c r="LSD37"/>
      <c r="LSE37"/>
      <c r="LSF37"/>
      <c r="LSG37"/>
      <c r="LSH37"/>
      <c r="LSI37"/>
      <c r="LSJ37"/>
      <c r="LSK37"/>
      <c r="LSL37"/>
      <c r="LSM37"/>
      <c r="LSN37"/>
      <c r="LSO37"/>
      <c r="LSP37"/>
      <c r="LSQ37"/>
      <c r="LSR37"/>
      <c r="LSS37"/>
      <c r="LST37"/>
      <c r="LSU37"/>
      <c r="LSV37"/>
      <c r="LSW37"/>
      <c r="LSX37"/>
      <c r="LSY37"/>
      <c r="LSZ37"/>
      <c r="LTA37"/>
      <c r="LTB37"/>
      <c r="LTC37"/>
      <c r="LTD37"/>
      <c r="LTE37"/>
      <c r="LTF37"/>
      <c r="LTG37"/>
      <c r="LTH37"/>
      <c r="LTI37"/>
      <c r="LTJ37"/>
      <c r="LTK37"/>
      <c r="LTL37"/>
      <c r="LTM37"/>
      <c r="LTN37"/>
      <c r="LTO37"/>
      <c r="LTP37"/>
      <c r="LTQ37"/>
      <c r="LTR37"/>
      <c r="LTS37"/>
      <c r="LTT37"/>
      <c r="LTU37"/>
      <c r="LTV37"/>
      <c r="LTW37"/>
      <c r="LTX37"/>
      <c r="LTY37"/>
      <c r="LTZ37"/>
      <c r="LUA37"/>
      <c r="LUB37"/>
      <c r="LUC37"/>
      <c r="LUD37"/>
      <c r="LUE37"/>
      <c r="LUF37"/>
      <c r="LUG37"/>
      <c r="LUH37"/>
      <c r="LUI37"/>
      <c r="LUJ37"/>
      <c r="LUK37"/>
      <c r="LUL37"/>
      <c r="LUM37"/>
      <c r="LUN37"/>
      <c r="LUO37"/>
      <c r="LUP37"/>
      <c r="LUQ37"/>
      <c r="LUR37"/>
      <c r="LUS37"/>
      <c r="LUT37"/>
      <c r="LUU37"/>
      <c r="LUV37"/>
      <c r="LUW37"/>
      <c r="LUX37"/>
      <c r="LUY37"/>
      <c r="LUZ37"/>
      <c r="LVA37"/>
      <c r="LVB37"/>
      <c r="LVC37"/>
      <c r="LVD37"/>
      <c r="LVE37"/>
      <c r="LVF37"/>
      <c r="LVG37"/>
      <c r="LVH37"/>
      <c r="LVI37"/>
      <c r="LVJ37"/>
      <c r="LVK37"/>
      <c r="LVL37"/>
      <c r="LVM37"/>
      <c r="LVN37"/>
      <c r="LVO37"/>
      <c r="LVP37"/>
      <c r="LVQ37"/>
      <c r="LVR37"/>
      <c r="LVS37"/>
      <c r="LVT37"/>
      <c r="LVU37"/>
      <c r="LVV37"/>
      <c r="LVW37"/>
      <c r="LVX37"/>
      <c r="LVY37"/>
      <c r="LVZ37"/>
      <c r="LWA37"/>
      <c r="LWB37"/>
      <c r="LWC37"/>
      <c r="LWD37"/>
      <c r="LWE37"/>
      <c r="LWF37"/>
      <c r="LWG37"/>
      <c r="LWH37"/>
      <c r="LWI37"/>
      <c r="LWJ37"/>
      <c r="LWK37"/>
      <c r="LWL37"/>
      <c r="LWM37"/>
      <c r="LWN37"/>
      <c r="LWO37"/>
      <c r="LWP37"/>
      <c r="LWQ37"/>
      <c r="LWR37"/>
      <c r="LWS37"/>
      <c r="LWT37"/>
      <c r="LWU37"/>
      <c r="LWV37"/>
      <c r="LWW37"/>
      <c r="LWX37"/>
      <c r="LWY37"/>
      <c r="LWZ37"/>
      <c r="LXA37"/>
      <c r="LXB37"/>
      <c r="LXC37"/>
      <c r="LXD37"/>
      <c r="LXE37"/>
      <c r="LXF37"/>
      <c r="LXG37"/>
      <c r="LXH37"/>
      <c r="LXI37"/>
      <c r="LXJ37"/>
      <c r="LXK37"/>
      <c r="LXL37"/>
      <c r="LXM37"/>
      <c r="LXN37"/>
      <c r="LXO37"/>
      <c r="LXP37"/>
      <c r="LXQ37"/>
      <c r="LXR37"/>
      <c r="LXS37"/>
      <c r="LXT37"/>
      <c r="LXU37"/>
      <c r="LXV37"/>
      <c r="LXW37"/>
      <c r="LXX37"/>
      <c r="LXY37"/>
      <c r="LXZ37"/>
      <c r="LYA37"/>
      <c r="LYB37"/>
      <c r="LYC37"/>
      <c r="LYD37"/>
      <c r="LYE37"/>
      <c r="LYF37"/>
      <c r="LYG37"/>
      <c r="LYH37"/>
      <c r="LYI37"/>
      <c r="LYJ37"/>
      <c r="LYK37"/>
      <c r="LYL37"/>
      <c r="LYM37"/>
      <c r="LYN37"/>
      <c r="LYO37"/>
      <c r="LYP37"/>
      <c r="LYQ37"/>
      <c r="LYR37"/>
      <c r="LYS37"/>
      <c r="LYT37"/>
      <c r="LYU37"/>
      <c r="LYV37"/>
      <c r="LYW37"/>
      <c r="LYX37"/>
      <c r="LYY37"/>
      <c r="LYZ37"/>
      <c r="LZA37"/>
      <c r="LZB37"/>
      <c r="LZC37"/>
      <c r="LZD37"/>
      <c r="LZE37"/>
      <c r="LZF37"/>
      <c r="LZG37"/>
      <c r="LZH37"/>
      <c r="LZI37"/>
      <c r="LZJ37"/>
      <c r="LZK37"/>
      <c r="LZL37"/>
      <c r="LZM37"/>
      <c r="LZN37"/>
      <c r="LZO37"/>
      <c r="LZP37"/>
      <c r="LZQ37"/>
      <c r="LZR37"/>
      <c r="LZS37"/>
      <c r="LZT37"/>
      <c r="LZU37"/>
      <c r="LZV37"/>
      <c r="LZW37"/>
      <c r="LZX37"/>
      <c r="LZY37"/>
      <c r="LZZ37"/>
      <c r="MAA37"/>
      <c r="MAB37"/>
      <c r="MAC37"/>
      <c r="MAD37"/>
      <c r="MAE37"/>
      <c r="MAF37"/>
      <c r="MAG37"/>
      <c r="MAH37"/>
      <c r="MAI37"/>
      <c r="MAJ37"/>
      <c r="MAK37"/>
      <c r="MAL37"/>
      <c r="MAM37"/>
      <c r="MAN37"/>
      <c r="MAO37"/>
      <c r="MAP37"/>
      <c r="MAQ37"/>
      <c r="MAR37"/>
      <c r="MAS37"/>
      <c r="MAT37"/>
      <c r="MAU37"/>
      <c r="MAV37"/>
      <c r="MAW37"/>
      <c r="MAX37"/>
      <c r="MAY37"/>
      <c r="MAZ37"/>
      <c r="MBA37"/>
      <c r="MBB37"/>
      <c r="MBC37"/>
      <c r="MBD37"/>
      <c r="MBE37"/>
      <c r="MBF37"/>
      <c r="MBG37"/>
      <c r="MBH37"/>
      <c r="MBI37"/>
      <c r="MBJ37"/>
      <c r="MBK37"/>
      <c r="MBL37"/>
      <c r="MBM37"/>
      <c r="MBN37"/>
      <c r="MBO37"/>
      <c r="MBP37"/>
      <c r="MBQ37"/>
      <c r="MBR37"/>
      <c r="MBS37"/>
      <c r="MBT37"/>
      <c r="MBU37"/>
      <c r="MBV37"/>
      <c r="MBW37"/>
      <c r="MBX37"/>
      <c r="MBY37"/>
      <c r="MBZ37"/>
      <c r="MCA37"/>
      <c r="MCB37"/>
      <c r="MCC37"/>
      <c r="MCD37"/>
      <c r="MCE37"/>
      <c r="MCF37"/>
      <c r="MCG37"/>
      <c r="MCH37"/>
      <c r="MCI37"/>
      <c r="MCJ37"/>
      <c r="MCK37"/>
      <c r="MCL37"/>
      <c r="MCM37"/>
      <c r="MCN37"/>
      <c r="MCO37"/>
      <c r="MCP37"/>
      <c r="MCQ37"/>
      <c r="MCR37"/>
      <c r="MCS37"/>
      <c r="MCT37"/>
      <c r="MCU37"/>
      <c r="MCV37"/>
      <c r="MCW37"/>
      <c r="MCX37"/>
      <c r="MCY37"/>
      <c r="MCZ37"/>
      <c r="MDA37"/>
      <c r="MDB37"/>
      <c r="MDC37"/>
      <c r="MDD37"/>
      <c r="MDE37"/>
      <c r="MDF37"/>
      <c r="MDG37"/>
      <c r="MDH37"/>
      <c r="MDI37"/>
      <c r="MDJ37"/>
      <c r="MDK37"/>
      <c r="MDL37"/>
      <c r="MDM37"/>
      <c r="MDN37"/>
      <c r="MDO37"/>
      <c r="MDP37"/>
      <c r="MDQ37"/>
      <c r="MDR37"/>
      <c r="MDS37"/>
      <c r="MDT37"/>
      <c r="MDU37"/>
      <c r="MDV37"/>
      <c r="MDW37"/>
      <c r="MDX37"/>
      <c r="MDY37"/>
      <c r="MDZ37"/>
      <c r="MEA37"/>
      <c r="MEB37"/>
      <c r="MEC37"/>
      <c r="MED37"/>
      <c r="MEE37"/>
      <c r="MEF37"/>
      <c r="MEG37"/>
      <c r="MEH37"/>
      <c r="MEI37"/>
      <c r="MEJ37"/>
      <c r="MEK37"/>
      <c r="MEL37"/>
      <c r="MEM37"/>
      <c r="MEN37"/>
      <c r="MEO37"/>
      <c r="MEP37"/>
      <c r="MEQ37"/>
      <c r="MER37"/>
      <c r="MES37"/>
      <c r="MET37"/>
      <c r="MEU37"/>
      <c r="MEV37"/>
      <c r="MEW37"/>
      <c r="MEX37"/>
      <c r="MEY37"/>
      <c r="MEZ37"/>
      <c r="MFA37"/>
      <c r="MFB37"/>
      <c r="MFC37"/>
      <c r="MFD37"/>
      <c r="MFE37"/>
      <c r="MFF37"/>
      <c r="MFG37"/>
      <c r="MFH37"/>
      <c r="MFI37"/>
      <c r="MFJ37"/>
      <c r="MFK37"/>
      <c r="MFL37"/>
      <c r="MFM37"/>
      <c r="MFN37"/>
      <c r="MFO37"/>
      <c r="MFP37"/>
      <c r="MFQ37"/>
      <c r="MFR37"/>
      <c r="MFS37"/>
      <c r="MFT37"/>
      <c r="MFU37"/>
      <c r="MFV37"/>
      <c r="MFW37"/>
      <c r="MFX37"/>
      <c r="MFY37"/>
      <c r="MFZ37"/>
      <c r="MGA37"/>
      <c r="MGB37"/>
      <c r="MGC37"/>
      <c r="MGD37"/>
      <c r="MGE37"/>
      <c r="MGF37"/>
      <c r="MGG37"/>
      <c r="MGH37"/>
      <c r="MGI37"/>
      <c r="MGJ37"/>
      <c r="MGK37"/>
      <c r="MGL37"/>
      <c r="MGM37"/>
      <c r="MGN37"/>
      <c r="MGO37"/>
      <c r="MGP37"/>
      <c r="MGQ37"/>
      <c r="MGR37"/>
      <c r="MGS37"/>
      <c r="MGT37"/>
      <c r="MGU37"/>
      <c r="MGV37"/>
      <c r="MGW37"/>
      <c r="MGX37"/>
      <c r="MGY37"/>
      <c r="MGZ37"/>
      <c r="MHA37"/>
      <c r="MHB37"/>
      <c r="MHC37"/>
      <c r="MHD37"/>
      <c r="MHE37"/>
      <c r="MHF37"/>
      <c r="MHG37"/>
      <c r="MHH37"/>
      <c r="MHI37"/>
      <c r="MHJ37"/>
      <c r="MHK37"/>
      <c r="MHL37"/>
      <c r="MHM37"/>
      <c r="MHN37"/>
      <c r="MHO37"/>
      <c r="MHP37"/>
      <c r="MHQ37"/>
      <c r="MHR37"/>
      <c r="MHS37"/>
      <c r="MHT37"/>
      <c r="MHU37"/>
      <c r="MHV37"/>
      <c r="MHW37"/>
      <c r="MHX37"/>
      <c r="MHY37"/>
      <c r="MHZ37"/>
      <c r="MIA37"/>
      <c r="MIB37"/>
      <c r="MIC37"/>
      <c r="MID37"/>
      <c r="MIE37"/>
      <c r="MIF37"/>
      <c r="MIG37"/>
      <c r="MIH37"/>
      <c r="MII37"/>
      <c r="MIJ37"/>
      <c r="MIK37"/>
      <c r="MIL37"/>
      <c r="MIM37"/>
      <c r="MIN37"/>
      <c r="MIO37"/>
      <c r="MIP37"/>
      <c r="MIQ37"/>
      <c r="MIR37"/>
      <c r="MIS37"/>
      <c r="MIT37"/>
      <c r="MIU37"/>
      <c r="MIV37"/>
      <c r="MIW37"/>
      <c r="MIX37"/>
      <c r="MIY37"/>
      <c r="MIZ37"/>
      <c r="MJA37"/>
      <c r="MJB37"/>
      <c r="MJC37"/>
      <c r="MJD37"/>
      <c r="MJE37"/>
      <c r="MJF37"/>
      <c r="MJG37"/>
      <c r="MJH37"/>
      <c r="MJI37"/>
      <c r="MJJ37"/>
      <c r="MJK37"/>
      <c r="MJL37"/>
      <c r="MJM37"/>
      <c r="MJN37"/>
      <c r="MJO37"/>
      <c r="MJP37"/>
      <c r="MJQ37"/>
      <c r="MJR37"/>
      <c r="MJS37"/>
      <c r="MJT37"/>
      <c r="MJU37"/>
      <c r="MJV37"/>
      <c r="MJW37"/>
      <c r="MJX37"/>
      <c r="MJY37"/>
      <c r="MJZ37"/>
      <c r="MKA37"/>
      <c r="MKB37"/>
      <c r="MKC37"/>
      <c r="MKD37"/>
      <c r="MKE37"/>
      <c r="MKF37"/>
      <c r="MKG37"/>
      <c r="MKH37"/>
      <c r="MKI37"/>
      <c r="MKJ37"/>
      <c r="MKK37"/>
      <c r="MKL37"/>
      <c r="MKM37"/>
      <c r="MKN37"/>
      <c r="MKO37"/>
      <c r="MKP37"/>
      <c r="MKQ37"/>
      <c r="MKR37"/>
      <c r="MKS37"/>
      <c r="MKT37"/>
      <c r="MKU37"/>
      <c r="MKV37"/>
      <c r="MKW37"/>
      <c r="MKX37"/>
      <c r="MKY37"/>
      <c r="MKZ37"/>
      <c r="MLA37"/>
      <c r="MLB37"/>
      <c r="MLC37"/>
      <c r="MLD37"/>
      <c r="MLE37"/>
      <c r="MLF37"/>
      <c r="MLG37"/>
      <c r="MLH37"/>
      <c r="MLI37"/>
      <c r="MLJ37"/>
      <c r="MLK37"/>
      <c r="MLL37"/>
      <c r="MLM37"/>
      <c r="MLN37"/>
      <c r="MLO37"/>
      <c r="MLP37"/>
      <c r="MLQ37"/>
      <c r="MLR37"/>
      <c r="MLS37"/>
      <c r="MLT37"/>
      <c r="MLU37"/>
      <c r="MLV37"/>
      <c r="MLW37"/>
      <c r="MLX37"/>
      <c r="MLY37"/>
      <c r="MLZ37"/>
      <c r="MMA37"/>
      <c r="MMB37"/>
      <c r="MMC37"/>
      <c r="MMD37"/>
      <c r="MME37"/>
      <c r="MMF37"/>
      <c r="MMG37"/>
      <c r="MMH37"/>
      <c r="MMI37"/>
      <c r="MMJ37"/>
      <c r="MMK37"/>
      <c r="MML37"/>
      <c r="MMM37"/>
      <c r="MMN37"/>
      <c r="MMO37"/>
      <c r="MMP37"/>
      <c r="MMQ37"/>
      <c r="MMR37"/>
      <c r="MMS37"/>
      <c r="MMT37"/>
      <c r="MMU37"/>
      <c r="MMV37"/>
      <c r="MMW37"/>
      <c r="MMX37"/>
      <c r="MMY37"/>
      <c r="MMZ37"/>
      <c r="MNA37"/>
      <c r="MNB37"/>
      <c r="MNC37"/>
      <c r="MND37"/>
      <c r="MNE37"/>
      <c r="MNF37"/>
      <c r="MNG37"/>
      <c r="MNH37"/>
      <c r="MNI37"/>
      <c r="MNJ37"/>
      <c r="MNK37"/>
      <c r="MNL37"/>
      <c r="MNM37"/>
      <c r="MNN37"/>
      <c r="MNO37"/>
      <c r="MNP37"/>
      <c r="MNQ37"/>
      <c r="MNR37"/>
      <c r="MNS37"/>
      <c r="MNT37"/>
      <c r="MNU37"/>
      <c r="MNV37"/>
      <c r="MNW37"/>
      <c r="MNX37"/>
      <c r="MNY37"/>
      <c r="MNZ37"/>
      <c r="MOA37"/>
      <c r="MOB37"/>
      <c r="MOC37"/>
      <c r="MOD37"/>
      <c r="MOE37"/>
      <c r="MOF37"/>
      <c r="MOG37"/>
      <c r="MOH37"/>
      <c r="MOI37"/>
      <c r="MOJ37"/>
      <c r="MOK37"/>
      <c r="MOL37"/>
      <c r="MOM37"/>
      <c r="MON37"/>
      <c r="MOO37"/>
      <c r="MOP37"/>
      <c r="MOQ37"/>
      <c r="MOR37"/>
      <c r="MOS37"/>
      <c r="MOT37"/>
      <c r="MOU37"/>
      <c r="MOV37"/>
      <c r="MOW37"/>
      <c r="MOX37"/>
      <c r="MOY37"/>
      <c r="MOZ37"/>
      <c r="MPA37"/>
      <c r="MPB37"/>
      <c r="MPC37"/>
      <c r="MPD37"/>
      <c r="MPE37"/>
      <c r="MPF37"/>
      <c r="MPG37"/>
      <c r="MPH37"/>
      <c r="MPI37"/>
      <c r="MPJ37"/>
      <c r="MPK37"/>
      <c r="MPL37"/>
      <c r="MPM37"/>
      <c r="MPN37"/>
      <c r="MPO37"/>
      <c r="MPP37"/>
      <c r="MPQ37"/>
      <c r="MPR37"/>
      <c r="MPS37"/>
      <c r="MPT37"/>
      <c r="MPU37"/>
      <c r="MPV37"/>
      <c r="MPW37"/>
      <c r="MPX37"/>
      <c r="MPY37"/>
      <c r="MPZ37"/>
      <c r="MQA37"/>
      <c r="MQB37"/>
      <c r="MQC37"/>
      <c r="MQD37"/>
      <c r="MQE37"/>
      <c r="MQF37"/>
      <c r="MQG37"/>
      <c r="MQH37"/>
      <c r="MQI37"/>
      <c r="MQJ37"/>
      <c r="MQK37"/>
      <c r="MQL37"/>
      <c r="MQM37"/>
      <c r="MQN37"/>
      <c r="MQO37"/>
      <c r="MQP37"/>
      <c r="MQQ37"/>
      <c r="MQR37"/>
      <c r="MQS37"/>
      <c r="MQT37"/>
      <c r="MQU37"/>
      <c r="MQV37"/>
      <c r="MQW37"/>
      <c r="MQX37"/>
      <c r="MQY37"/>
      <c r="MQZ37"/>
      <c r="MRA37"/>
      <c r="MRB37"/>
      <c r="MRC37"/>
      <c r="MRD37"/>
      <c r="MRE37"/>
      <c r="MRF37"/>
      <c r="MRG37"/>
      <c r="MRH37"/>
      <c r="MRI37"/>
      <c r="MRJ37"/>
      <c r="MRK37"/>
      <c r="MRL37"/>
      <c r="MRM37"/>
      <c r="MRN37"/>
      <c r="MRO37"/>
      <c r="MRP37"/>
      <c r="MRQ37"/>
      <c r="MRR37"/>
      <c r="MRS37"/>
      <c r="MRT37"/>
      <c r="MRU37"/>
      <c r="MRV37"/>
      <c r="MRW37"/>
      <c r="MRX37"/>
      <c r="MRY37"/>
      <c r="MRZ37"/>
      <c r="MSA37"/>
      <c r="MSB37"/>
      <c r="MSC37"/>
      <c r="MSD37"/>
      <c r="MSE37"/>
      <c r="MSF37"/>
      <c r="MSG37"/>
      <c r="MSH37"/>
      <c r="MSI37"/>
      <c r="MSJ37"/>
      <c r="MSK37"/>
      <c r="MSL37"/>
      <c r="MSM37"/>
      <c r="MSN37"/>
      <c r="MSO37"/>
      <c r="MSP37"/>
      <c r="MSQ37"/>
      <c r="MSR37"/>
      <c r="MSS37"/>
      <c r="MST37"/>
      <c r="MSU37"/>
      <c r="MSV37"/>
      <c r="MSW37"/>
      <c r="MSX37"/>
      <c r="MSY37"/>
      <c r="MSZ37"/>
      <c r="MTA37"/>
      <c r="MTB37"/>
      <c r="MTC37"/>
      <c r="MTD37"/>
      <c r="MTE37"/>
      <c r="MTF37"/>
      <c r="MTG37"/>
      <c r="MTH37"/>
      <c r="MTI37"/>
      <c r="MTJ37"/>
      <c r="MTK37"/>
      <c r="MTL37"/>
      <c r="MTM37"/>
      <c r="MTN37"/>
      <c r="MTO37"/>
      <c r="MTP37"/>
      <c r="MTQ37"/>
      <c r="MTR37"/>
      <c r="MTS37"/>
      <c r="MTT37"/>
      <c r="MTU37"/>
      <c r="MTV37"/>
      <c r="MTW37"/>
      <c r="MTX37"/>
      <c r="MTY37"/>
      <c r="MTZ37"/>
      <c r="MUA37"/>
      <c r="MUB37"/>
      <c r="MUC37"/>
      <c r="MUD37"/>
      <c r="MUE37"/>
      <c r="MUF37"/>
      <c r="MUG37"/>
      <c r="MUH37"/>
      <c r="MUI37"/>
      <c r="MUJ37"/>
      <c r="MUK37"/>
      <c r="MUL37"/>
      <c r="MUM37"/>
      <c r="MUN37"/>
      <c r="MUO37"/>
      <c r="MUP37"/>
      <c r="MUQ37"/>
      <c r="MUR37"/>
      <c r="MUS37"/>
      <c r="MUT37"/>
      <c r="MUU37"/>
      <c r="MUV37"/>
      <c r="MUW37"/>
      <c r="MUX37"/>
      <c r="MUY37"/>
      <c r="MUZ37"/>
      <c r="MVA37"/>
      <c r="MVB37"/>
      <c r="MVC37"/>
      <c r="MVD37"/>
      <c r="MVE37"/>
      <c r="MVF37"/>
      <c r="MVG37"/>
      <c r="MVH37"/>
      <c r="MVI37"/>
      <c r="MVJ37"/>
      <c r="MVK37"/>
      <c r="MVL37"/>
      <c r="MVM37"/>
      <c r="MVN37"/>
      <c r="MVO37"/>
      <c r="MVP37"/>
      <c r="MVQ37"/>
      <c r="MVR37"/>
      <c r="MVS37"/>
      <c r="MVT37"/>
      <c r="MVU37"/>
      <c r="MVV37"/>
      <c r="MVW37"/>
      <c r="MVX37"/>
      <c r="MVY37"/>
      <c r="MVZ37"/>
      <c r="MWA37"/>
      <c r="MWB37"/>
      <c r="MWC37"/>
      <c r="MWD37"/>
      <c r="MWE37"/>
      <c r="MWF37"/>
      <c r="MWG37"/>
      <c r="MWH37"/>
      <c r="MWI37"/>
      <c r="MWJ37"/>
      <c r="MWK37"/>
      <c r="MWL37"/>
      <c r="MWM37"/>
      <c r="MWN37"/>
      <c r="MWO37"/>
      <c r="MWP37"/>
      <c r="MWQ37"/>
      <c r="MWR37"/>
      <c r="MWS37"/>
      <c r="MWT37"/>
      <c r="MWU37"/>
      <c r="MWV37"/>
      <c r="MWW37"/>
      <c r="MWX37"/>
      <c r="MWY37"/>
      <c r="MWZ37"/>
      <c r="MXA37"/>
      <c r="MXB37"/>
      <c r="MXC37"/>
      <c r="MXD37"/>
      <c r="MXE37"/>
      <c r="MXF37"/>
      <c r="MXG37"/>
      <c r="MXH37"/>
      <c r="MXI37"/>
      <c r="MXJ37"/>
      <c r="MXK37"/>
      <c r="MXL37"/>
      <c r="MXM37"/>
      <c r="MXN37"/>
      <c r="MXO37"/>
      <c r="MXP37"/>
      <c r="MXQ37"/>
      <c r="MXR37"/>
      <c r="MXS37"/>
      <c r="MXT37"/>
      <c r="MXU37"/>
      <c r="MXV37"/>
      <c r="MXW37"/>
      <c r="MXX37"/>
      <c r="MXY37"/>
      <c r="MXZ37"/>
      <c r="MYA37"/>
      <c r="MYB37"/>
      <c r="MYC37"/>
      <c r="MYD37"/>
      <c r="MYE37"/>
      <c r="MYF37"/>
      <c r="MYG37"/>
      <c r="MYH37"/>
      <c r="MYI37"/>
      <c r="MYJ37"/>
      <c r="MYK37"/>
      <c r="MYL37"/>
      <c r="MYM37"/>
      <c r="MYN37"/>
      <c r="MYO37"/>
      <c r="MYP37"/>
      <c r="MYQ37"/>
      <c r="MYR37"/>
      <c r="MYS37"/>
      <c r="MYT37"/>
      <c r="MYU37"/>
      <c r="MYV37"/>
      <c r="MYW37"/>
      <c r="MYX37"/>
      <c r="MYY37"/>
      <c r="MYZ37"/>
      <c r="MZA37"/>
      <c r="MZB37"/>
      <c r="MZC37"/>
      <c r="MZD37"/>
      <c r="MZE37"/>
      <c r="MZF37"/>
      <c r="MZG37"/>
      <c r="MZH37"/>
      <c r="MZI37"/>
      <c r="MZJ37"/>
      <c r="MZK37"/>
      <c r="MZL37"/>
      <c r="MZM37"/>
      <c r="MZN37"/>
      <c r="MZO37"/>
      <c r="MZP37"/>
      <c r="MZQ37"/>
      <c r="MZR37"/>
      <c r="MZS37"/>
      <c r="MZT37"/>
      <c r="MZU37"/>
      <c r="MZV37"/>
      <c r="MZW37"/>
      <c r="MZX37"/>
      <c r="MZY37"/>
      <c r="MZZ37"/>
      <c r="NAA37"/>
      <c r="NAB37"/>
      <c r="NAC37"/>
      <c r="NAD37"/>
      <c r="NAE37"/>
      <c r="NAF37"/>
      <c r="NAG37"/>
      <c r="NAH37"/>
      <c r="NAI37"/>
      <c r="NAJ37"/>
      <c r="NAK37"/>
      <c r="NAL37"/>
      <c r="NAM37"/>
      <c r="NAN37"/>
      <c r="NAO37"/>
      <c r="NAP37"/>
      <c r="NAQ37"/>
      <c r="NAR37"/>
      <c r="NAS37"/>
      <c r="NAT37"/>
      <c r="NAU37"/>
      <c r="NAV37"/>
      <c r="NAW37"/>
      <c r="NAX37"/>
      <c r="NAY37"/>
      <c r="NAZ37"/>
      <c r="NBA37"/>
      <c r="NBB37"/>
      <c r="NBC37"/>
      <c r="NBD37"/>
      <c r="NBE37"/>
      <c r="NBF37"/>
      <c r="NBG37"/>
      <c r="NBH37"/>
      <c r="NBI37"/>
      <c r="NBJ37"/>
      <c r="NBK37"/>
      <c r="NBL37"/>
      <c r="NBM37"/>
      <c r="NBN37"/>
      <c r="NBO37"/>
      <c r="NBP37"/>
      <c r="NBQ37"/>
      <c r="NBR37"/>
      <c r="NBS37"/>
      <c r="NBT37"/>
      <c r="NBU37"/>
      <c r="NBV37"/>
      <c r="NBW37"/>
      <c r="NBX37"/>
      <c r="NBY37"/>
      <c r="NBZ37"/>
      <c r="NCA37"/>
      <c r="NCB37"/>
      <c r="NCC37"/>
      <c r="NCD37"/>
      <c r="NCE37"/>
      <c r="NCF37"/>
      <c r="NCG37"/>
      <c r="NCH37"/>
      <c r="NCI37"/>
      <c r="NCJ37"/>
      <c r="NCK37"/>
      <c r="NCL37"/>
      <c r="NCM37"/>
      <c r="NCN37"/>
      <c r="NCO37"/>
      <c r="NCP37"/>
      <c r="NCQ37"/>
      <c r="NCR37"/>
      <c r="NCS37"/>
      <c r="NCT37"/>
      <c r="NCU37"/>
      <c r="NCV37"/>
      <c r="NCW37"/>
      <c r="NCX37"/>
      <c r="NCY37"/>
      <c r="NCZ37"/>
      <c r="NDA37"/>
      <c r="NDB37"/>
      <c r="NDC37"/>
      <c r="NDD37"/>
      <c r="NDE37"/>
      <c r="NDF37"/>
      <c r="NDG37"/>
      <c r="NDH37"/>
      <c r="NDI37"/>
      <c r="NDJ37"/>
      <c r="NDK37"/>
      <c r="NDL37"/>
      <c r="NDM37"/>
      <c r="NDN37"/>
      <c r="NDO37"/>
      <c r="NDP37"/>
      <c r="NDQ37"/>
      <c r="NDR37"/>
      <c r="NDS37"/>
      <c r="NDT37"/>
      <c r="NDU37"/>
      <c r="NDV37"/>
      <c r="NDW37"/>
      <c r="NDX37"/>
      <c r="NDY37"/>
      <c r="NDZ37"/>
      <c r="NEA37"/>
      <c r="NEB37"/>
      <c r="NEC37"/>
      <c r="NED37"/>
      <c r="NEE37"/>
      <c r="NEF37"/>
      <c r="NEG37"/>
      <c r="NEH37"/>
      <c r="NEI37"/>
      <c r="NEJ37"/>
      <c r="NEK37"/>
      <c r="NEL37"/>
      <c r="NEM37"/>
      <c r="NEN37"/>
      <c r="NEO37"/>
      <c r="NEP37"/>
      <c r="NEQ37"/>
      <c r="NER37"/>
      <c r="NES37"/>
      <c r="NET37"/>
      <c r="NEU37"/>
      <c r="NEV37"/>
      <c r="NEW37"/>
      <c r="NEX37"/>
      <c r="NEY37"/>
      <c r="NEZ37"/>
      <c r="NFA37"/>
      <c r="NFB37"/>
      <c r="NFC37"/>
      <c r="NFD37"/>
      <c r="NFE37"/>
      <c r="NFF37"/>
      <c r="NFG37"/>
      <c r="NFH37"/>
      <c r="NFI37"/>
      <c r="NFJ37"/>
      <c r="NFK37"/>
      <c r="NFL37"/>
      <c r="NFM37"/>
      <c r="NFN37"/>
      <c r="NFO37"/>
      <c r="NFP37"/>
      <c r="NFQ37"/>
      <c r="NFR37"/>
      <c r="NFS37"/>
      <c r="NFT37"/>
      <c r="NFU37"/>
      <c r="NFV37"/>
      <c r="NFW37"/>
      <c r="NFX37"/>
      <c r="NFY37"/>
      <c r="NFZ37"/>
      <c r="NGA37"/>
      <c r="NGB37"/>
      <c r="NGC37"/>
      <c r="NGD37"/>
      <c r="NGE37"/>
      <c r="NGF37"/>
      <c r="NGG37"/>
      <c r="NGH37"/>
      <c r="NGI37"/>
      <c r="NGJ37"/>
      <c r="NGK37"/>
      <c r="NGL37"/>
      <c r="NGM37"/>
      <c r="NGN37"/>
      <c r="NGO37"/>
      <c r="NGP37"/>
      <c r="NGQ37"/>
      <c r="NGR37"/>
      <c r="NGS37"/>
      <c r="NGT37"/>
      <c r="NGU37"/>
      <c r="NGV37"/>
      <c r="NGW37"/>
      <c r="NGX37"/>
      <c r="NGY37"/>
      <c r="NGZ37"/>
      <c r="NHA37"/>
      <c r="NHB37"/>
      <c r="NHC37"/>
      <c r="NHD37"/>
      <c r="NHE37"/>
      <c r="NHF37"/>
      <c r="NHG37"/>
      <c r="NHH37"/>
      <c r="NHI37"/>
      <c r="NHJ37"/>
      <c r="NHK37"/>
      <c r="NHL37"/>
      <c r="NHM37"/>
      <c r="NHN37"/>
      <c r="NHO37"/>
      <c r="NHP37"/>
      <c r="NHQ37"/>
      <c r="NHR37"/>
      <c r="NHS37"/>
      <c r="NHT37"/>
      <c r="NHU37"/>
      <c r="NHV37"/>
      <c r="NHW37"/>
      <c r="NHX37"/>
      <c r="NHY37"/>
      <c r="NHZ37"/>
      <c r="NIA37"/>
      <c r="NIB37"/>
      <c r="NIC37"/>
      <c r="NID37"/>
      <c r="NIE37"/>
      <c r="NIF37"/>
      <c r="NIG37"/>
      <c r="NIH37"/>
      <c r="NII37"/>
      <c r="NIJ37"/>
      <c r="NIK37"/>
      <c r="NIL37"/>
      <c r="NIM37"/>
      <c r="NIN37"/>
      <c r="NIO37"/>
      <c r="NIP37"/>
      <c r="NIQ37"/>
      <c r="NIR37"/>
      <c r="NIS37"/>
      <c r="NIT37"/>
      <c r="NIU37"/>
      <c r="NIV37"/>
      <c r="NIW37"/>
      <c r="NIX37"/>
      <c r="NIY37"/>
      <c r="NIZ37"/>
      <c r="NJA37"/>
      <c r="NJB37"/>
      <c r="NJC37"/>
      <c r="NJD37"/>
      <c r="NJE37"/>
      <c r="NJF37"/>
      <c r="NJG37"/>
      <c r="NJH37"/>
      <c r="NJI37"/>
      <c r="NJJ37"/>
      <c r="NJK37"/>
      <c r="NJL37"/>
      <c r="NJM37"/>
      <c r="NJN37"/>
      <c r="NJO37"/>
      <c r="NJP37"/>
      <c r="NJQ37"/>
      <c r="NJR37"/>
      <c r="NJS37"/>
      <c r="NJT37"/>
      <c r="NJU37"/>
      <c r="NJV37"/>
      <c r="NJW37"/>
      <c r="NJX37"/>
      <c r="NJY37"/>
      <c r="NJZ37"/>
      <c r="NKA37"/>
      <c r="NKB37"/>
      <c r="NKC37"/>
      <c r="NKD37"/>
      <c r="NKE37"/>
      <c r="NKF37"/>
      <c r="NKG37"/>
      <c r="NKH37"/>
      <c r="NKI37"/>
      <c r="NKJ37"/>
      <c r="NKK37"/>
      <c r="NKL37"/>
      <c r="NKM37"/>
      <c r="NKN37"/>
      <c r="NKO37"/>
      <c r="NKP37"/>
      <c r="NKQ37"/>
      <c r="NKR37"/>
      <c r="NKS37"/>
      <c r="NKT37"/>
      <c r="NKU37"/>
      <c r="NKV37"/>
      <c r="NKW37"/>
      <c r="NKX37"/>
      <c r="NKY37"/>
      <c r="NKZ37"/>
      <c r="NLA37"/>
      <c r="NLB37"/>
      <c r="NLC37"/>
      <c r="NLD37"/>
      <c r="NLE37"/>
      <c r="NLF37"/>
      <c r="NLG37"/>
      <c r="NLH37"/>
      <c r="NLI37"/>
      <c r="NLJ37"/>
      <c r="NLK37"/>
      <c r="NLL37"/>
      <c r="NLM37"/>
      <c r="NLN37"/>
      <c r="NLO37"/>
      <c r="NLP37"/>
      <c r="NLQ37"/>
      <c r="NLR37"/>
      <c r="NLS37"/>
      <c r="NLT37"/>
      <c r="NLU37"/>
      <c r="NLV37"/>
      <c r="NLW37"/>
      <c r="NLX37"/>
      <c r="NLY37"/>
      <c r="NLZ37"/>
      <c r="NMA37"/>
      <c r="NMB37"/>
      <c r="NMC37"/>
      <c r="NMD37"/>
      <c r="NME37"/>
      <c r="NMF37"/>
      <c r="NMG37"/>
      <c r="NMH37"/>
      <c r="NMI37"/>
      <c r="NMJ37"/>
      <c r="NMK37"/>
      <c r="NML37"/>
      <c r="NMM37"/>
      <c r="NMN37"/>
      <c r="NMO37"/>
      <c r="NMP37"/>
      <c r="NMQ37"/>
      <c r="NMR37"/>
      <c r="NMS37"/>
      <c r="NMT37"/>
      <c r="NMU37"/>
      <c r="NMV37"/>
      <c r="NMW37"/>
      <c r="NMX37"/>
      <c r="NMY37"/>
      <c r="NMZ37"/>
      <c r="NNA37"/>
      <c r="NNB37"/>
      <c r="NNC37"/>
      <c r="NND37"/>
      <c r="NNE37"/>
      <c r="NNF37"/>
      <c r="NNG37"/>
      <c r="NNH37"/>
      <c r="NNI37"/>
      <c r="NNJ37"/>
      <c r="NNK37"/>
      <c r="NNL37"/>
      <c r="NNM37"/>
      <c r="NNN37"/>
      <c r="NNO37"/>
      <c r="NNP37"/>
      <c r="NNQ37"/>
      <c r="NNR37"/>
      <c r="NNS37"/>
      <c r="NNT37"/>
      <c r="NNU37"/>
      <c r="NNV37"/>
      <c r="NNW37"/>
      <c r="NNX37"/>
      <c r="NNY37"/>
      <c r="NNZ37"/>
      <c r="NOA37"/>
      <c r="NOB37"/>
      <c r="NOC37"/>
      <c r="NOD37"/>
      <c r="NOE37"/>
      <c r="NOF37"/>
      <c r="NOG37"/>
      <c r="NOH37"/>
      <c r="NOI37"/>
      <c r="NOJ37"/>
      <c r="NOK37"/>
      <c r="NOL37"/>
      <c r="NOM37"/>
      <c r="NON37"/>
      <c r="NOO37"/>
      <c r="NOP37"/>
      <c r="NOQ37"/>
      <c r="NOR37"/>
      <c r="NOS37"/>
      <c r="NOT37"/>
      <c r="NOU37"/>
      <c r="NOV37"/>
      <c r="NOW37"/>
      <c r="NOX37"/>
      <c r="NOY37"/>
      <c r="NOZ37"/>
      <c r="NPA37"/>
      <c r="NPB37"/>
      <c r="NPC37"/>
      <c r="NPD37"/>
      <c r="NPE37"/>
      <c r="NPF37"/>
      <c r="NPG37"/>
      <c r="NPH37"/>
      <c r="NPI37"/>
      <c r="NPJ37"/>
      <c r="NPK37"/>
      <c r="NPL37"/>
      <c r="NPM37"/>
      <c r="NPN37"/>
      <c r="NPO37"/>
      <c r="NPP37"/>
      <c r="NPQ37"/>
      <c r="NPR37"/>
      <c r="NPS37"/>
      <c r="NPT37"/>
      <c r="NPU37"/>
      <c r="NPV37"/>
      <c r="NPW37"/>
      <c r="NPX37"/>
      <c r="NPY37"/>
      <c r="NPZ37"/>
      <c r="NQA37"/>
      <c r="NQB37"/>
      <c r="NQC37"/>
      <c r="NQD37"/>
      <c r="NQE37"/>
      <c r="NQF37"/>
      <c r="NQG37"/>
      <c r="NQH37"/>
      <c r="NQI37"/>
      <c r="NQJ37"/>
      <c r="NQK37"/>
      <c r="NQL37"/>
      <c r="NQM37"/>
      <c r="NQN37"/>
      <c r="NQO37"/>
      <c r="NQP37"/>
      <c r="NQQ37"/>
      <c r="NQR37"/>
      <c r="NQS37"/>
      <c r="NQT37"/>
      <c r="NQU37"/>
      <c r="NQV37"/>
      <c r="NQW37"/>
      <c r="NQX37"/>
      <c r="NQY37"/>
      <c r="NQZ37"/>
      <c r="NRA37"/>
      <c r="NRB37"/>
      <c r="NRC37"/>
      <c r="NRD37"/>
      <c r="NRE37"/>
      <c r="NRF37"/>
      <c r="NRG37"/>
      <c r="NRH37"/>
      <c r="NRI37"/>
      <c r="NRJ37"/>
      <c r="NRK37"/>
      <c r="NRL37"/>
      <c r="NRM37"/>
      <c r="NRN37"/>
      <c r="NRO37"/>
      <c r="NRP37"/>
      <c r="NRQ37"/>
      <c r="NRR37"/>
      <c r="NRS37"/>
      <c r="NRT37"/>
      <c r="NRU37"/>
      <c r="NRV37"/>
      <c r="NRW37"/>
      <c r="NRX37"/>
      <c r="NRY37"/>
      <c r="NRZ37"/>
      <c r="NSA37"/>
      <c r="NSB37"/>
      <c r="NSC37"/>
      <c r="NSD37"/>
      <c r="NSE37"/>
      <c r="NSF37"/>
      <c r="NSG37"/>
      <c r="NSH37"/>
      <c r="NSI37"/>
      <c r="NSJ37"/>
      <c r="NSK37"/>
      <c r="NSL37"/>
      <c r="NSM37"/>
      <c r="NSN37"/>
      <c r="NSO37"/>
      <c r="NSP37"/>
      <c r="NSQ37"/>
      <c r="NSR37"/>
      <c r="NSS37"/>
      <c r="NST37"/>
      <c r="NSU37"/>
      <c r="NSV37"/>
      <c r="NSW37"/>
      <c r="NSX37"/>
      <c r="NSY37"/>
      <c r="NSZ37"/>
      <c r="NTA37"/>
      <c r="NTB37"/>
      <c r="NTC37"/>
      <c r="NTD37"/>
      <c r="NTE37"/>
      <c r="NTF37"/>
      <c r="NTG37"/>
      <c r="NTH37"/>
      <c r="NTI37"/>
      <c r="NTJ37"/>
      <c r="NTK37"/>
      <c r="NTL37"/>
      <c r="NTM37"/>
      <c r="NTN37"/>
      <c r="NTO37"/>
      <c r="NTP37"/>
      <c r="NTQ37"/>
      <c r="NTR37"/>
      <c r="NTS37"/>
      <c r="NTT37"/>
      <c r="NTU37"/>
      <c r="NTV37"/>
      <c r="NTW37"/>
      <c r="NTX37"/>
      <c r="NTY37"/>
      <c r="NTZ37"/>
      <c r="NUA37"/>
      <c r="NUB37"/>
      <c r="NUC37"/>
      <c r="NUD37"/>
      <c r="NUE37"/>
      <c r="NUF37"/>
      <c r="NUG37"/>
      <c r="NUH37"/>
      <c r="NUI37"/>
      <c r="NUJ37"/>
      <c r="NUK37"/>
      <c r="NUL37"/>
      <c r="NUM37"/>
      <c r="NUN37"/>
      <c r="NUO37"/>
      <c r="NUP37"/>
      <c r="NUQ37"/>
      <c r="NUR37"/>
      <c r="NUS37"/>
      <c r="NUT37"/>
      <c r="NUU37"/>
      <c r="NUV37"/>
      <c r="NUW37"/>
      <c r="NUX37"/>
      <c r="NUY37"/>
      <c r="NUZ37"/>
      <c r="NVA37"/>
      <c r="NVB37"/>
      <c r="NVC37"/>
      <c r="NVD37"/>
      <c r="NVE37"/>
      <c r="NVF37"/>
      <c r="NVG37"/>
      <c r="NVH37"/>
      <c r="NVI37"/>
      <c r="NVJ37"/>
      <c r="NVK37"/>
      <c r="NVL37"/>
      <c r="NVM37"/>
      <c r="NVN37"/>
      <c r="NVO37"/>
      <c r="NVP37"/>
      <c r="NVQ37"/>
      <c r="NVR37"/>
      <c r="NVS37"/>
      <c r="NVT37"/>
      <c r="NVU37"/>
      <c r="NVV37"/>
      <c r="NVW37"/>
      <c r="NVX37"/>
      <c r="NVY37"/>
      <c r="NVZ37"/>
      <c r="NWA37"/>
      <c r="NWB37"/>
      <c r="NWC37"/>
      <c r="NWD37"/>
      <c r="NWE37"/>
      <c r="NWF37"/>
      <c r="NWG37"/>
      <c r="NWH37"/>
      <c r="NWI37"/>
      <c r="NWJ37"/>
      <c r="NWK37"/>
      <c r="NWL37"/>
      <c r="NWM37"/>
      <c r="NWN37"/>
      <c r="NWO37"/>
      <c r="NWP37"/>
      <c r="NWQ37"/>
      <c r="NWR37"/>
      <c r="NWS37"/>
      <c r="NWT37"/>
      <c r="NWU37"/>
      <c r="NWV37"/>
      <c r="NWW37"/>
      <c r="NWX37"/>
      <c r="NWY37"/>
      <c r="NWZ37"/>
      <c r="NXA37"/>
      <c r="NXB37"/>
      <c r="NXC37"/>
      <c r="NXD37"/>
      <c r="NXE37"/>
      <c r="NXF37"/>
      <c r="NXG37"/>
      <c r="NXH37"/>
      <c r="NXI37"/>
      <c r="NXJ37"/>
      <c r="NXK37"/>
      <c r="NXL37"/>
      <c r="NXM37"/>
      <c r="NXN37"/>
      <c r="NXO37"/>
      <c r="NXP37"/>
      <c r="NXQ37"/>
      <c r="NXR37"/>
      <c r="NXS37"/>
      <c r="NXT37"/>
      <c r="NXU37"/>
      <c r="NXV37"/>
      <c r="NXW37"/>
      <c r="NXX37"/>
      <c r="NXY37"/>
      <c r="NXZ37"/>
      <c r="NYA37"/>
      <c r="NYB37"/>
      <c r="NYC37"/>
      <c r="NYD37"/>
      <c r="NYE37"/>
      <c r="NYF37"/>
      <c r="NYG37"/>
      <c r="NYH37"/>
      <c r="NYI37"/>
      <c r="NYJ37"/>
      <c r="NYK37"/>
      <c r="NYL37"/>
      <c r="NYM37"/>
      <c r="NYN37"/>
      <c r="NYO37"/>
      <c r="NYP37"/>
      <c r="NYQ37"/>
      <c r="NYR37"/>
      <c r="NYS37"/>
      <c r="NYT37"/>
      <c r="NYU37"/>
      <c r="NYV37"/>
      <c r="NYW37"/>
      <c r="NYX37"/>
      <c r="NYY37"/>
      <c r="NYZ37"/>
      <c r="NZA37"/>
      <c r="NZB37"/>
      <c r="NZC37"/>
      <c r="NZD37"/>
      <c r="NZE37"/>
      <c r="NZF37"/>
      <c r="NZG37"/>
      <c r="NZH37"/>
      <c r="NZI37"/>
      <c r="NZJ37"/>
      <c r="NZK37"/>
      <c r="NZL37"/>
      <c r="NZM37"/>
      <c r="NZN37"/>
      <c r="NZO37"/>
      <c r="NZP37"/>
      <c r="NZQ37"/>
      <c r="NZR37"/>
      <c r="NZS37"/>
      <c r="NZT37"/>
      <c r="NZU37"/>
      <c r="NZV37"/>
      <c r="NZW37"/>
      <c r="NZX37"/>
      <c r="NZY37"/>
      <c r="NZZ37"/>
      <c r="OAA37"/>
      <c r="OAB37"/>
      <c r="OAC37"/>
      <c r="OAD37"/>
      <c r="OAE37"/>
      <c r="OAF37"/>
      <c r="OAG37"/>
      <c r="OAH37"/>
      <c r="OAI37"/>
      <c r="OAJ37"/>
      <c r="OAK37"/>
      <c r="OAL37"/>
      <c r="OAM37"/>
      <c r="OAN37"/>
      <c r="OAO37"/>
      <c r="OAP37"/>
      <c r="OAQ37"/>
      <c r="OAR37"/>
      <c r="OAS37"/>
      <c r="OAT37"/>
      <c r="OAU37"/>
      <c r="OAV37"/>
      <c r="OAW37"/>
      <c r="OAX37"/>
      <c r="OAY37"/>
      <c r="OAZ37"/>
      <c r="OBA37"/>
      <c r="OBB37"/>
      <c r="OBC37"/>
      <c r="OBD37"/>
      <c r="OBE37"/>
      <c r="OBF37"/>
      <c r="OBG37"/>
      <c r="OBH37"/>
      <c r="OBI37"/>
      <c r="OBJ37"/>
      <c r="OBK37"/>
      <c r="OBL37"/>
      <c r="OBM37"/>
      <c r="OBN37"/>
      <c r="OBO37"/>
      <c r="OBP37"/>
      <c r="OBQ37"/>
      <c r="OBR37"/>
      <c r="OBS37"/>
      <c r="OBT37"/>
      <c r="OBU37"/>
      <c r="OBV37"/>
      <c r="OBW37"/>
      <c r="OBX37"/>
      <c r="OBY37"/>
      <c r="OBZ37"/>
      <c r="OCA37"/>
      <c r="OCB37"/>
      <c r="OCC37"/>
      <c r="OCD37"/>
      <c r="OCE37"/>
      <c r="OCF37"/>
      <c r="OCG37"/>
      <c r="OCH37"/>
      <c r="OCI37"/>
      <c r="OCJ37"/>
      <c r="OCK37"/>
      <c r="OCL37"/>
      <c r="OCM37"/>
      <c r="OCN37"/>
      <c r="OCO37"/>
      <c r="OCP37"/>
      <c r="OCQ37"/>
      <c r="OCR37"/>
      <c r="OCS37"/>
      <c r="OCT37"/>
      <c r="OCU37"/>
      <c r="OCV37"/>
      <c r="OCW37"/>
      <c r="OCX37"/>
      <c r="OCY37"/>
      <c r="OCZ37"/>
      <c r="ODA37"/>
      <c r="ODB37"/>
      <c r="ODC37"/>
      <c r="ODD37"/>
      <c r="ODE37"/>
      <c r="ODF37"/>
      <c r="ODG37"/>
      <c r="ODH37"/>
      <c r="ODI37"/>
      <c r="ODJ37"/>
      <c r="ODK37"/>
      <c r="ODL37"/>
      <c r="ODM37"/>
      <c r="ODN37"/>
      <c r="ODO37"/>
      <c r="ODP37"/>
      <c r="ODQ37"/>
      <c r="ODR37"/>
      <c r="ODS37"/>
      <c r="ODT37"/>
      <c r="ODU37"/>
      <c r="ODV37"/>
      <c r="ODW37"/>
      <c r="ODX37"/>
      <c r="ODY37"/>
      <c r="ODZ37"/>
      <c r="OEA37"/>
      <c r="OEB37"/>
      <c r="OEC37"/>
      <c r="OED37"/>
      <c r="OEE37"/>
      <c r="OEF37"/>
      <c r="OEG37"/>
      <c r="OEH37"/>
      <c r="OEI37"/>
      <c r="OEJ37"/>
      <c r="OEK37"/>
      <c r="OEL37"/>
      <c r="OEM37"/>
      <c r="OEN37"/>
      <c r="OEO37"/>
      <c r="OEP37"/>
      <c r="OEQ37"/>
      <c r="OER37"/>
      <c r="OES37"/>
      <c r="OET37"/>
      <c r="OEU37"/>
      <c r="OEV37"/>
      <c r="OEW37"/>
      <c r="OEX37"/>
      <c r="OEY37"/>
      <c r="OEZ37"/>
      <c r="OFA37"/>
      <c r="OFB37"/>
      <c r="OFC37"/>
      <c r="OFD37"/>
      <c r="OFE37"/>
      <c r="OFF37"/>
      <c r="OFG37"/>
      <c r="OFH37"/>
      <c r="OFI37"/>
      <c r="OFJ37"/>
      <c r="OFK37"/>
      <c r="OFL37"/>
      <c r="OFM37"/>
      <c r="OFN37"/>
      <c r="OFO37"/>
      <c r="OFP37"/>
      <c r="OFQ37"/>
      <c r="OFR37"/>
      <c r="OFS37"/>
      <c r="OFT37"/>
      <c r="OFU37"/>
      <c r="OFV37"/>
      <c r="OFW37"/>
      <c r="OFX37"/>
      <c r="OFY37"/>
      <c r="OFZ37"/>
      <c r="OGA37"/>
      <c r="OGB37"/>
      <c r="OGC37"/>
      <c r="OGD37"/>
      <c r="OGE37"/>
      <c r="OGF37"/>
      <c r="OGG37"/>
      <c r="OGH37"/>
      <c r="OGI37"/>
      <c r="OGJ37"/>
      <c r="OGK37"/>
      <c r="OGL37"/>
      <c r="OGM37"/>
      <c r="OGN37"/>
      <c r="OGO37"/>
      <c r="OGP37"/>
      <c r="OGQ37"/>
      <c r="OGR37"/>
      <c r="OGS37"/>
      <c r="OGT37"/>
      <c r="OGU37"/>
      <c r="OGV37"/>
      <c r="OGW37"/>
      <c r="OGX37"/>
      <c r="OGY37"/>
      <c r="OGZ37"/>
      <c r="OHA37"/>
      <c r="OHB37"/>
      <c r="OHC37"/>
      <c r="OHD37"/>
      <c r="OHE37"/>
      <c r="OHF37"/>
      <c r="OHG37"/>
      <c r="OHH37"/>
      <c r="OHI37"/>
      <c r="OHJ37"/>
      <c r="OHK37"/>
      <c r="OHL37"/>
      <c r="OHM37"/>
      <c r="OHN37"/>
      <c r="OHO37"/>
      <c r="OHP37"/>
      <c r="OHQ37"/>
      <c r="OHR37"/>
      <c r="OHS37"/>
      <c r="OHT37"/>
      <c r="OHU37"/>
      <c r="OHV37"/>
      <c r="OHW37"/>
      <c r="OHX37"/>
      <c r="OHY37"/>
      <c r="OHZ37"/>
      <c r="OIA37"/>
      <c r="OIB37"/>
      <c r="OIC37"/>
      <c r="OID37"/>
      <c r="OIE37"/>
      <c r="OIF37"/>
      <c r="OIG37"/>
      <c r="OIH37"/>
      <c r="OII37"/>
      <c r="OIJ37"/>
      <c r="OIK37"/>
      <c r="OIL37"/>
      <c r="OIM37"/>
      <c r="OIN37"/>
      <c r="OIO37"/>
      <c r="OIP37"/>
      <c r="OIQ37"/>
      <c r="OIR37"/>
      <c r="OIS37"/>
      <c r="OIT37"/>
      <c r="OIU37"/>
      <c r="OIV37"/>
      <c r="OIW37"/>
      <c r="OIX37"/>
      <c r="OIY37"/>
      <c r="OIZ37"/>
      <c r="OJA37"/>
      <c r="OJB37"/>
      <c r="OJC37"/>
      <c r="OJD37"/>
      <c r="OJE37"/>
      <c r="OJF37"/>
      <c r="OJG37"/>
      <c r="OJH37"/>
      <c r="OJI37"/>
      <c r="OJJ37"/>
      <c r="OJK37"/>
      <c r="OJL37"/>
      <c r="OJM37"/>
      <c r="OJN37"/>
      <c r="OJO37"/>
      <c r="OJP37"/>
      <c r="OJQ37"/>
      <c r="OJR37"/>
      <c r="OJS37"/>
      <c r="OJT37"/>
      <c r="OJU37"/>
      <c r="OJV37"/>
      <c r="OJW37"/>
      <c r="OJX37"/>
      <c r="OJY37"/>
      <c r="OJZ37"/>
      <c r="OKA37"/>
      <c r="OKB37"/>
      <c r="OKC37"/>
      <c r="OKD37"/>
      <c r="OKE37"/>
      <c r="OKF37"/>
      <c r="OKG37"/>
      <c r="OKH37"/>
      <c r="OKI37"/>
      <c r="OKJ37"/>
      <c r="OKK37"/>
      <c r="OKL37"/>
      <c r="OKM37"/>
      <c r="OKN37"/>
      <c r="OKO37"/>
      <c r="OKP37"/>
      <c r="OKQ37"/>
      <c r="OKR37"/>
      <c r="OKS37"/>
      <c r="OKT37"/>
      <c r="OKU37"/>
      <c r="OKV37"/>
      <c r="OKW37"/>
      <c r="OKX37"/>
      <c r="OKY37"/>
      <c r="OKZ37"/>
      <c r="OLA37"/>
      <c r="OLB37"/>
      <c r="OLC37"/>
      <c r="OLD37"/>
      <c r="OLE37"/>
      <c r="OLF37"/>
      <c r="OLG37"/>
      <c r="OLH37"/>
      <c r="OLI37"/>
      <c r="OLJ37"/>
      <c r="OLK37"/>
      <c r="OLL37"/>
      <c r="OLM37"/>
      <c r="OLN37"/>
      <c r="OLO37"/>
      <c r="OLP37"/>
      <c r="OLQ37"/>
      <c r="OLR37"/>
      <c r="OLS37"/>
      <c r="OLT37"/>
      <c r="OLU37"/>
      <c r="OLV37"/>
      <c r="OLW37"/>
      <c r="OLX37"/>
      <c r="OLY37"/>
      <c r="OLZ37"/>
      <c r="OMA37"/>
      <c r="OMB37"/>
      <c r="OMC37"/>
      <c r="OMD37"/>
      <c r="OME37"/>
      <c r="OMF37"/>
      <c r="OMG37"/>
      <c r="OMH37"/>
      <c r="OMI37"/>
      <c r="OMJ37"/>
      <c r="OMK37"/>
      <c r="OML37"/>
      <c r="OMM37"/>
      <c r="OMN37"/>
      <c r="OMO37"/>
      <c r="OMP37"/>
      <c r="OMQ37"/>
      <c r="OMR37"/>
      <c r="OMS37"/>
      <c r="OMT37"/>
      <c r="OMU37"/>
      <c r="OMV37"/>
      <c r="OMW37"/>
      <c r="OMX37"/>
      <c r="OMY37"/>
      <c r="OMZ37"/>
      <c r="ONA37"/>
      <c r="ONB37"/>
      <c r="ONC37"/>
      <c r="OND37"/>
      <c r="ONE37"/>
      <c r="ONF37"/>
      <c r="ONG37"/>
      <c r="ONH37"/>
      <c r="ONI37"/>
      <c r="ONJ37"/>
      <c r="ONK37"/>
      <c r="ONL37"/>
      <c r="ONM37"/>
      <c r="ONN37"/>
      <c r="ONO37"/>
      <c r="ONP37"/>
      <c r="ONQ37"/>
      <c r="ONR37"/>
      <c r="ONS37"/>
      <c r="ONT37"/>
      <c r="ONU37"/>
      <c r="ONV37"/>
      <c r="ONW37"/>
      <c r="ONX37"/>
      <c r="ONY37"/>
      <c r="ONZ37"/>
      <c r="OOA37"/>
      <c r="OOB37"/>
      <c r="OOC37"/>
      <c r="OOD37"/>
      <c r="OOE37"/>
      <c r="OOF37"/>
      <c r="OOG37"/>
      <c r="OOH37"/>
      <c r="OOI37"/>
      <c r="OOJ37"/>
      <c r="OOK37"/>
      <c r="OOL37"/>
      <c r="OOM37"/>
      <c r="OON37"/>
      <c r="OOO37"/>
      <c r="OOP37"/>
      <c r="OOQ37"/>
      <c r="OOR37"/>
      <c r="OOS37"/>
      <c r="OOT37"/>
      <c r="OOU37"/>
      <c r="OOV37"/>
      <c r="OOW37"/>
      <c r="OOX37"/>
      <c r="OOY37"/>
      <c r="OOZ37"/>
      <c r="OPA37"/>
      <c r="OPB37"/>
      <c r="OPC37"/>
      <c r="OPD37"/>
      <c r="OPE37"/>
      <c r="OPF37"/>
      <c r="OPG37"/>
      <c r="OPH37"/>
      <c r="OPI37"/>
      <c r="OPJ37"/>
      <c r="OPK37"/>
      <c r="OPL37"/>
      <c r="OPM37"/>
      <c r="OPN37"/>
      <c r="OPO37"/>
      <c r="OPP37"/>
      <c r="OPQ37"/>
      <c r="OPR37"/>
      <c r="OPS37"/>
      <c r="OPT37"/>
      <c r="OPU37"/>
      <c r="OPV37"/>
      <c r="OPW37"/>
      <c r="OPX37"/>
      <c r="OPY37"/>
      <c r="OPZ37"/>
      <c r="OQA37"/>
      <c r="OQB37"/>
      <c r="OQC37"/>
      <c r="OQD37"/>
      <c r="OQE37"/>
      <c r="OQF37"/>
      <c r="OQG37"/>
      <c r="OQH37"/>
      <c r="OQI37"/>
      <c r="OQJ37"/>
      <c r="OQK37"/>
      <c r="OQL37"/>
      <c r="OQM37"/>
      <c r="OQN37"/>
      <c r="OQO37"/>
      <c r="OQP37"/>
      <c r="OQQ37"/>
      <c r="OQR37"/>
      <c r="OQS37"/>
      <c r="OQT37"/>
      <c r="OQU37"/>
      <c r="OQV37"/>
      <c r="OQW37"/>
      <c r="OQX37"/>
      <c r="OQY37"/>
      <c r="OQZ37"/>
      <c r="ORA37"/>
      <c r="ORB37"/>
      <c r="ORC37"/>
      <c r="ORD37"/>
      <c r="ORE37"/>
      <c r="ORF37"/>
      <c r="ORG37"/>
      <c r="ORH37"/>
      <c r="ORI37"/>
      <c r="ORJ37"/>
      <c r="ORK37"/>
      <c r="ORL37"/>
      <c r="ORM37"/>
      <c r="ORN37"/>
      <c r="ORO37"/>
      <c r="ORP37"/>
      <c r="ORQ37"/>
      <c r="ORR37"/>
      <c r="ORS37"/>
      <c r="ORT37"/>
      <c r="ORU37"/>
      <c r="ORV37"/>
      <c r="ORW37"/>
      <c r="ORX37"/>
      <c r="ORY37"/>
      <c r="ORZ37"/>
      <c r="OSA37"/>
      <c r="OSB37"/>
      <c r="OSC37"/>
      <c r="OSD37"/>
      <c r="OSE37"/>
      <c r="OSF37"/>
      <c r="OSG37"/>
      <c r="OSH37"/>
      <c r="OSI37"/>
      <c r="OSJ37"/>
      <c r="OSK37"/>
      <c r="OSL37"/>
      <c r="OSM37"/>
      <c r="OSN37"/>
      <c r="OSO37"/>
      <c r="OSP37"/>
      <c r="OSQ37"/>
      <c r="OSR37"/>
      <c r="OSS37"/>
      <c r="OST37"/>
      <c r="OSU37"/>
      <c r="OSV37"/>
      <c r="OSW37"/>
      <c r="OSX37"/>
      <c r="OSY37"/>
      <c r="OSZ37"/>
      <c r="OTA37"/>
      <c r="OTB37"/>
      <c r="OTC37"/>
      <c r="OTD37"/>
      <c r="OTE37"/>
      <c r="OTF37"/>
      <c r="OTG37"/>
      <c r="OTH37"/>
      <c r="OTI37"/>
      <c r="OTJ37"/>
      <c r="OTK37"/>
      <c r="OTL37"/>
      <c r="OTM37"/>
      <c r="OTN37"/>
      <c r="OTO37"/>
      <c r="OTP37"/>
      <c r="OTQ37"/>
      <c r="OTR37"/>
      <c r="OTS37"/>
      <c r="OTT37"/>
      <c r="OTU37"/>
      <c r="OTV37"/>
      <c r="OTW37"/>
      <c r="OTX37"/>
      <c r="OTY37"/>
      <c r="OTZ37"/>
      <c r="OUA37"/>
      <c r="OUB37"/>
      <c r="OUC37"/>
      <c r="OUD37"/>
      <c r="OUE37"/>
      <c r="OUF37"/>
      <c r="OUG37"/>
      <c r="OUH37"/>
      <c r="OUI37"/>
      <c r="OUJ37"/>
      <c r="OUK37"/>
      <c r="OUL37"/>
      <c r="OUM37"/>
      <c r="OUN37"/>
      <c r="OUO37"/>
      <c r="OUP37"/>
      <c r="OUQ37"/>
      <c r="OUR37"/>
      <c r="OUS37"/>
      <c r="OUT37"/>
      <c r="OUU37"/>
      <c r="OUV37"/>
      <c r="OUW37"/>
      <c r="OUX37"/>
      <c r="OUY37"/>
      <c r="OUZ37"/>
      <c r="OVA37"/>
      <c r="OVB37"/>
      <c r="OVC37"/>
      <c r="OVD37"/>
      <c r="OVE37"/>
      <c r="OVF37"/>
      <c r="OVG37"/>
      <c r="OVH37"/>
      <c r="OVI37"/>
      <c r="OVJ37"/>
      <c r="OVK37"/>
      <c r="OVL37"/>
      <c r="OVM37"/>
      <c r="OVN37"/>
      <c r="OVO37"/>
      <c r="OVP37"/>
      <c r="OVQ37"/>
      <c r="OVR37"/>
      <c r="OVS37"/>
      <c r="OVT37"/>
      <c r="OVU37"/>
      <c r="OVV37"/>
      <c r="OVW37"/>
      <c r="OVX37"/>
      <c r="OVY37"/>
      <c r="OVZ37"/>
      <c r="OWA37"/>
      <c r="OWB37"/>
      <c r="OWC37"/>
      <c r="OWD37"/>
      <c r="OWE37"/>
      <c r="OWF37"/>
      <c r="OWG37"/>
      <c r="OWH37"/>
      <c r="OWI37"/>
      <c r="OWJ37"/>
      <c r="OWK37"/>
      <c r="OWL37"/>
      <c r="OWM37"/>
      <c r="OWN37"/>
      <c r="OWO37"/>
      <c r="OWP37"/>
      <c r="OWQ37"/>
      <c r="OWR37"/>
      <c r="OWS37"/>
      <c r="OWT37"/>
      <c r="OWU37"/>
      <c r="OWV37"/>
      <c r="OWW37"/>
      <c r="OWX37"/>
      <c r="OWY37"/>
      <c r="OWZ37"/>
      <c r="OXA37"/>
      <c r="OXB37"/>
      <c r="OXC37"/>
      <c r="OXD37"/>
      <c r="OXE37"/>
      <c r="OXF37"/>
      <c r="OXG37"/>
      <c r="OXH37"/>
      <c r="OXI37"/>
      <c r="OXJ37"/>
      <c r="OXK37"/>
      <c r="OXL37"/>
      <c r="OXM37"/>
      <c r="OXN37"/>
      <c r="OXO37"/>
      <c r="OXP37"/>
      <c r="OXQ37"/>
      <c r="OXR37"/>
      <c r="OXS37"/>
      <c r="OXT37"/>
      <c r="OXU37"/>
      <c r="OXV37"/>
      <c r="OXW37"/>
      <c r="OXX37"/>
      <c r="OXY37"/>
      <c r="OXZ37"/>
      <c r="OYA37"/>
      <c r="OYB37"/>
      <c r="OYC37"/>
      <c r="OYD37"/>
      <c r="OYE37"/>
      <c r="OYF37"/>
      <c r="OYG37"/>
      <c r="OYH37"/>
      <c r="OYI37"/>
      <c r="OYJ37"/>
      <c r="OYK37"/>
      <c r="OYL37"/>
      <c r="OYM37"/>
      <c r="OYN37"/>
      <c r="OYO37"/>
      <c r="OYP37"/>
      <c r="OYQ37"/>
      <c r="OYR37"/>
      <c r="OYS37"/>
      <c r="OYT37"/>
      <c r="OYU37"/>
      <c r="OYV37"/>
      <c r="OYW37"/>
      <c r="OYX37"/>
      <c r="OYY37"/>
      <c r="OYZ37"/>
      <c r="OZA37"/>
      <c r="OZB37"/>
      <c r="OZC37"/>
      <c r="OZD37"/>
      <c r="OZE37"/>
      <c r="OZF37"/>
      <c r="OZG37"/>
      <c r="OZH37"/>
      <c r="OZI37"/>
      <c r="OZJ37"/>
      <c r="OZK37"/>
      <c r="OZL37"/>
      <c r="OZM37"/>
      <c r="OZN37"/>
      <c r="OZO37"/>
      <c r="OZP37"/>
      <c r="OZQ37"/>
      <c r="OZR37"/>
      <c r="OZS37"/>
      <c r="OZT37"/>
      <c r="OZU37"/>
      <c r="OZV37"/>
      <c r="OZW37"/>
      <c r="OZX37"/>
      <c r="OZY37"/>
      <c r="OZZ37"/>
      <c r="PAA37"/>
      <c r="PAB37"/>
      <c r="PAC37"/>
      <c r="PAD37"/>
      <c r="PAE37"/>
      <c r="PAF37"/>
      <c r="PAG37"/>
      <c r="PAH37"/>
      <c r="PAI37"/>
      <c r="PAJ37"/>
      <c r="PAK37"/>
      <c r="PAL37"/>
      <c r="PAM37"/>
      <c r="PAN37"/>
      <c r="PAO37"/>
      <c r="PAP37"/>
      <c r="PAQ37"/>
      <c r="PAR37"/>
      <c r="PAS37"/>
      <c r="PAT37"/>
      <c r="PAU37"/>
      <c r="PAV37"/>
      <c r="PAW37"/>
      <c r="PAX37"/>
      <c r="PAY37"/>
      <c r="PAZ37"/>
      <c r="PBA37"/>
      <c r="PBB37"/>
      <c r="PBC37"/>
      <c r="PBD37"/>
      <c r="PBE37"/>
      <c r="PBF37"/>
      <c r="PBG37"/>
      <c r="PBH37"/>
      <c r="PBI37"/>
      <c r="PBJ37"/>
      <c r="PBK37"/>
      <c r="PBL37"/>
      <c r="PBM37"/>
      <c r="PBN37"/>
      <c r="PBO37"/>
      <c r="PBP37"/>
      <c r="PBQ37"/>
      <c r="PBR37"/>
      <c r="PBS37"/>
      <c r="PBT37"/>
      <c r="PBU37"/>
      <c r="PBV37"/>
      <c r="PBW37"/>
      <c r="PBX37"/>
      <c r="PBY37"/>
      <c r="PBZ37"/>
      <c r="PCA37"/>
      <c r="PCB37"/>
      <c r="PCC37"/>
      <c r="PCD37"/>
      <c r="PCE37"/>
      <c r="PCF37"/>
      <c r="PCG37"/>
      <c r="PCH37"/>
      <c r="PCI37"/>
      <c r="PCJ37"/>
      <c r="PCK37"/>
      <c r="PCL37"/>
      <c r="PCM37"/>
      <c r="PCN37"/>
      <c r="PCO37"/>
      <c r="PCP37"/>
      <c r="PCQ37"/>
      <c r="PCR37"/>
      <c r="PCS37"/>
      <c r="PCT37"/>
      <c r="PCU37"/>
      <c r="PCV37"/>
      <c r="PCW37"/>
      <c r="PCX37"/>
      <c r="PCY37"/>
      <c r="PCZ37"/>
      <c r="PDA37"/>
      <c r="PDB37"/>
      <c r="PDC37"/>
      <c r="PDD37"/>
      <c r="PDE37"/>
      <c r="PDF37"/>
      <c r="PDG37"/>
      <c r="PDH37"/>
      <c r="PDI37"/>
      <c r="PDJ37"/>
      <c r="PDK37"/>
      <c r="PDL37"/>
      <c r="PDM37"/>
      <c r="PDN37"/>
      <c r="PDO37"/>
      <c r="PDP37"/>
      <c r="PDQ37"/>
      <c r="PDR37"/>
      <c r="PDS37"/>
      <c r="PDT37"/>
      <c r="PDU37"/>
      <c r="PDV37"/>
      <c r="PDW37"/>
      <c r="PDX37"/>
      <c r="PDY37"/>
      <c r="PDZ37"/>
      <c r="PEA37"/>
      <c r="PEB37"/>
      <c r="PEC37"/>
      <c r="PED37"/>
      <c r="PEE37"/>
      <c r="PEF37"/>
      <c r="PEG37"/>
      <c r="PEH37"/>
      <c r="PEI37"/>
      <c r="PEJ37"/>
      <c r="PEK37"/>
      <c r="PEL37"/>
      <c r="PEM37"/>
      <c r="PEN37"/>
      <c r="PEO37"/>
      <c r="PEP37"/>
      <c r="PEQ37"/>
      <c r="PER37"/>
      <c r="PES37"/>
      <c r="PET37"/>
      <c r="PEU37"/>
      <c r="PEV37"/>
      <c r="PEW37"/>
      <c r="PEX37"/>
      <c r="PEY37"/>
      <c r="PEZ37"/>
      <c r="PFA37"/>
      <c r="PFB37"/>
      <c r="PFC37"/>
      <c r="PFD37"/>
      <c r="PFE37"/>
      <c r="PFF37"/>
      <c r="PFG37"/>
      <c r="PFH37"/>
      <c r="PFI37"/>
      <c r="PFJ37"/>
      <c r="PFK37"/>
      <c r="PFL37"/>
      <c r="PFM37"/>
      <c r="PFN37"/>
      <c r="PFO37"/>
      <c r="PFP37"/>
      <c r="PFQ37"/>
      <c r="PFR37"/>
      <c r="PFS37"/>
      <c r="PFT37"/>
      <c r="PFU37"/>
      <c r="PFV37"/>
      <c r="PFW37"/>
      <c r="PFX37"/>
      <c r="PFY37"/>
      <c r="PFZ37"/>
      <c r="PGA37"/>
      <c r="PGB37"/>
      <c r="PGC37"/>
      <c r="PGD37"/>
      <c r="PGE37"/>
      <c r="PGF37"/>
      <c r="PGG37"/>
      <c r="PGH37"/>
      <c r="PGI37"/>
      <c r="PGJ37"/>
      <c r="PGK37"/>
      <c r="PGL37"/>
      <c r="PGM37"/>
      <c r="PGN37"/>
      <c r="PGO37"/>
      <c r="PGP37"/>
      <c r="PGQ37"/>
      <c r="PGR37"/>
      <c r="PGS37"/>
      <c r="PGT37"/>
      <c r="PGU37"/>
      <c r="PGV37"/>
      <c r="PGW37"/>
      <c r="PGX37"/>
      <c r="PGY37"/>
      <c r="PGZ37"/>
      <c r="PHA37"/>
      <c r="PHB37"/>
      <c r="PHC37"/>
      <c r="PHD37"/>
      <c r="PHE37"/>
      <c r="PHF37"/>
      <c r="PHG37"/>
      <c r="PHH37"/>
      <c r="PHI37"/>
      <c r="PHJ37"/>
      <c r="PHK37"/>
      <c r="PHL37"/>
      <c r="PHM37"/>
      <c r="PHN37"/>
      <c r="PHO37"/>
      <c r="PHP37"/>
      <c r="PHQ37"/>
      <c r="PHR37"/>
      <c r="PHS37"/>
      <c r="PHT37"/>
      <c r="PHU37"/>
      <c r="PHV37"/>
      <c r="PHW37"/>
      <c r="PHX37"/>
      <c r="PHY37"/>
      <c r="PHZ37"/>
      <c r="PIA37"/>
      <c r="PIB37"/>
      <c r="PIC37"/>
      <c r="PID37"/>
      <c r="PIE37"/>
      <c r="PIF37"/>
      <c r="PIG37"/>
      <c r="PIH37"/>
      <c r="PII37"/>
      <c r="PIJ37"/>
      <c r="PIK37"/>
      <c r="PIL37"/>
      <c r="PIM37"/>
      <c r="PIN37"/>
      <c r="PIO37"/>
      <c r="PIP37"/>
      <c r="PIQ37"/>
      <c r="PIR37"/>
      <c r="PIS37"/>
      <c r="PIT37"/>
      <c r="PIU37"/>
      <c r="PIV37"/>
      <c r="PIW37"/>
      <c r="PIX37"/>
      <c r="PIY37"/>
      <c r="PIZ37"/>
      <c r="PJA37"/>
      <c r="PJB37"/>
      <c r="PJC37"/>
      <c r="PJD37"/>
      <c r="PJE37"/>
      <c r="PJF37"/>
      <c r="PJG37"/>
      <c r="PJH37"/>
      <c r="PJI37"/>
      <c r="PJJ37"/>
      <c r="PJK37"/>
      <c r="PJL37"/>
      <c r="PJM37"/>
      <c r="PJN37"/>
      <c r="PJO37"/>
      <c r="PJP37"/>
      <c r="PJQ37"/>
      <c r="PJR37"/>
      <c r="PJS37"/>
      <c r="PJT37"/>
      <c r="PJU37"/>
      <c r="PJV37"/>
      <c r="PJW37"/>
      <c r="PJX37"/>
      <c r="PJY37"/>
      <c r="PJZ37"/>
      <c r="PKA37"/>
      <c r="PKB37"/>
      <c r="PKC37"/>
      <c r="PKD37"/>
      <c r="PKE37"/>
      <c r="PKF37"/>
      <c r="PKG37"/>
      <c r="PKH37"/>
      <c r="PKI37"/>
      <c r="PKJ37"/>
      <c r="PKK37"/>
      <c r="PKL37"/>
      <c r="PKM37"/>
      <c r="PKN37"/>
      <c r="PKO37"/>
      <c r="PKP37"/>
      <c r="PKQ37"/>
      <c r="PKR37"/>
      <c r="PKS37"/>
      <c r="PKT37"/>
      <c r="PKU37"/>
      <c r="PKV37"/>
      <c r="PKW37"/>
      <c r="PKX37"/>
      <c r="PKY37"/>
      <c r="PKZ37"/>
      <c r="PLA37"/>
      <c r="PLB37"/>
      <c r="PLC37"/>
      <c r="PLD37"/>
      <c r="PLE37"/>
      <c r="PLF37"/>
      <c r="PLG37"/>
      <c r="PLH37"/>
      <c r="PLI37"/>
      <c r="PLJ37"/>
      <c r="PLK37"/>
      <c r="PLL37"/>
      <c r="PLM37"/>
      <c r="PLN37"/>
      <c r="PLO37"/>
      <c r="PLP37"/>
      <c r="PLQ37"/>
      <c r="PLR37"/>
      <c r="PLS37"/>
      <c r="PLT37"/>
      <c r="PLU37"/>
      <c r="PLV37"/>
      <c r="PLW37"/>
      <c r="PLX37"/>
      <c r="PLY37"/>
      <c r="PLZ37"/>
      <c r="PMA37"/>
      <c r="PMB37"/>
      <c r="PMC37"/>
      <c r="PMD37"/>
      <c r="PME37"/>
      <c r="PMF37"/>
      <c r="PMG37"/>
      <c r="PMH37"/>
      <c r="PMI37"/>
      <c r="PMJ37"/>
      <c r="PMK37"/>
      <c r="PML37"/>
      <c r="PMM37"/>
      <c r="PMN37"/>
      <c r="PMO37"/>
      <c r="PMP37"/>
      <c r="PMQ37"/>
      <c r="PMR37"/>
      <c r="PMS37"/>
      <c r="PMT37"/>
      <c r="PMU37"/>
      <c r="PMV37"/>
      <c r="PMW37"/>
      <c r="PMX37"/>
      <c r="PMY37"/>
      <c r="PMZ37"/>
      <c r="PNA37"/>
      <c r="PNB37"/>
      <c r="PNC37"/>
      <c r="PND37"/>
      <c r="PNE37"/>
      <c r="PNF37"/>
      <c r="PNG37"/>
      <c r="PNH37"/>
      <c r="PNI37"/>
      <c r="PNJ37"/>
      <c r="PNK37"/>
      <c r="PNL37"/>
      <c r="PNM37"/>
      <c r="PNN37"/>
      <c r="PNO37"/>
      <c r="PNP37"/>
      <c r="PNQ37"/>
      <c r="PNR37"/>
      <c r="PNS37"/>
      <c r="PNT37"/>
      <c r="PNU37"/>
      <c r="PNV37"/>
      <c r="PNW37"/>
      <c r="PNX37"/>
      <c r="PNY37"/>
      <c r="PNZ37"/>
      <c r="POA37"/>
      <c r="POB37"/>
      <c r="POC37"/>
      <c r="POD37"/>
      <c r="POE37"/>
      <c r="POF37"/>
      <c r="POG37"/>
      <c r="POH37"/>
      <c r="POI37"/>
      <c r="POJ37"/>
      <c r="POK37"/>
      <c r="POL37"/>
      <c r="POM37"/>
      <c r="PON37"/>
      <c r="POO37"/>
      <c r="POP37"/>
      <c r="POQ37"/>
      <c r="POR37"/>
      <c r="POS37"/>
      <c r="POT37"/>
      <c r="POU37"/>
      <c r="POV37"/>
      <c r="POW37"/>
      <c r="POX37"/>
      <c r="POY37"/>
      <c r="POZ37"/>
      <c r="PPA37"/>
      <c r="PPB37"/>
      <c r="PPC37"/>
      <c r="PPD37"/>
      <c r="PPE37"/>
      <c r="PPF37"/>
      <c r="PPG37"/>
      <c r="PPH37"/>
      <c r="PPI37"/>
      <c r="PPJ37"/>
      <c r="PPK37"/>
      <c r="PPL37"/>
      <c r="PPM37"/>
      <c r="PPN37"/>
      <c r="PPO37"/>
      <c r="PPP37"/>
      <c r="PPQ37"/>
      <c r="PPR37"/>
      <c r="PPS37"/>
      <c r="PPT37"/>
      <c r="PPU37"/>
      <c r="PPV37"/>
      <c r="PPW37"/>
      <c r="PPX37"/>
      <c r="PPY37"/>
      <c r="PPZ37"/>
      <c r="PQA37"/>
      <c r="PQB37"/>
      <c r="PQC37"/>
      <c r="PQD37"/>
      <c r="PQE37"/>
      <c r="PQF37"/>
      <c r="PQG37"/>
      <c r="PQH37"/>
      <c r="PQI37"/>
      <c r="PQJ37"/>
      <c r="PQK37"/>
      <c r="PQL37"/>
      <c r="PQM37"/>
      <c r="PQN37"/>
      <c r="PQO37"/>
      <c r="PQP37"/>
      <c r="PQQ37"/>
      <c r="PQR37"/>
      <c r="PQS37"/>
      <c r="PQT37"/>
      <c r="PQU37"/>
      <c r="PQV37"/>
      <c r="PQW37"/>
      <c r="PQX37"/>
      <c r="PQY37"/>
      <c r="PQZ37"/>
      <c r="PRA37"/>
      <c r="PRB37"/>
      <c r="PRC37"/>
      <c r="PRD37"/>
      <c r="PRE37"/>
      <c r="PRF37"/>
      <c r="PRG37"/>
      <c r="PRH37"/>
      <c r="PRI37"/>
      <c r="PRJ37"/>
      <c r="PRK37"/>
      <c r="PRL37"/>
      <c r="PRM37"/>
      <c r="PRN37"/>
      <c r="PRO37"/>
      <c r="PRP37"/>
      <c r="PRQ37"/>
      <c r="PRR37"/>
      <c r="PRS37"/>
      <c r="PRT37"/>
      <c r="PRU37"/>
      <c r="PRV37"/>
      <c r="PRW37"/>
      <c r="PRX37"/>
      <c r="PRY37"/>
      <c r="PRZ37"/>
      <c r="PSA37"/>
      <c r="PSB37"/>
      <c r="PSC37"/>
      <c r="PSD37"/>
      <c r="PSE37"/>
      <c r="PSF37"/>
      <c r="PSG37"/>
      <c r="PSH37"/>
      <c r="PSI37"/>
      <c r="PSJ37"/>
      <c r="PSK37"/>
      <c r="PSL37"/>
      <c r="PSM37"/>
      <c r="PSN37"/>
      <c r="PSO37"/>
      <c r="PSP37"/>
      <c r="PSQ37"/>
      <c r="PSR37"/>
      <c r="PSS37"/>
      <c r="PST37"/>
      <c r="PSU37"/>
      <c r="PSV37"/>
      <c r="PSW37"/>
      <c r="PSX37"/>
      <c r="PSY37"/>
      <c r="PSZ37"/>
      <c r="PTA37"/>
      <c r="PTB37"/>
      <c r="PTC37"/>
      <c r="PTD37"/>
      <c r="PTE37"/>
      <c r="PTF37"/>
      <c r="PTG37"/>
      <c r="PTH37"/>
      <c r="PTI37"/>
      <c r="PTJ37"/>
      <c r="PTK37"/>
      <c r="PTL37"/>
      <c r="PTM37"/>
      <c r="PTN37"/>
      <c r="PTO37"/>
      <c r="PTP37"/>
      <c r="PTQ37"/>
      <c r="PTR37"/>
      <c r="PTS37"/>
      <c r="PTT37"/>
      <c r="PTU37"/>
      <c r="PTV37"/>
      <c r="PTW37"/>
      <c r="PTX37"/>
      <c r="PTY37"/>
      <c r="PTZ37"/>
      <c r="PUA37"/>
      <c r="PUB37"/>
      <c r="PUC37"/>
      <c r="PUD37"/>
      <c r="PUE37"/>
      <c r="PUF37"/>
      <c r="PUG37"/>
      <c r="PUH37"/>
      <c r="PUI37"/>
      <c r="PUJ37"/>
      <c r="PUK37"/>
      <c r="PUL37"/>
      <c r="PUM37"/>
      <c r="PUN37"/>
      <c r="PUO37"/>
      <c r="PUP37"/>
      <c r="PUQ37"/>
      <c r="PUR37"/>
      <c r="PUS37"/>
      <c r="PUT37"/>
      <c r="PUU37"/>
      <c r="PUV37"/>
      <c r="PUW37"/>
      <c r="PUX37"/>
      <c r="PUY37"/>
      <c r="PUZ37"/>
      <c r="PVA37"/>
      <c r="PVB37"/>
      <c r="PVC37"/>
      <c r="PVD37"/>
      <c r="PVE37"/>
      <c r="PVF37"/>
      <c r="PVG37"/>
      <c r="PVH37"/>
      <c r="PVI37"/>
      <c r="PVJ37"/>
      <c r="PVK37"/>
      <c r="PVL37"/>
      <c r="PVM37"/>
      <c r="PVN37"/>
      <c r="PVO37"/>
      <c r="PVP37"/>
      <c r="PVQ37"/>
      <c r="PVR37"/>
      <c r="PVS37"/>
      <c r="PVT37"/>
      <c r="PVU37"/>
      <c r="PVV37"/>
      <c r="PVW37"/>
      <c r="PVX37"/>
      <c r="PVY37"/>
      <c r="PVZ37"/>
      <c r="PWA37"/>
      <c r="PWB37"/>
      <c r="PWC37"/>
      <c r="PWD37"/>
      <c r="PWE37"/>
      <c r="PWF37"/>
      <c r="PWG37"/>
      <c r="PWH37"/>
      <c r="PWI37"/>
      <c r="PWJ37"/>
      <c r="PWK37"/>
      <c r="PWL37"/>
      <c r="PWM37"/>
      <c r="PWN37"/>
      <c r="PWO37"/>
      <c r="PWP37"/>
      <c r="PWQ37"/>
      <c r="PWR37"/>
      <c r="PWS37"/>
      <c r="PWT37"/>
      <c r="PWU37"/>
      <c r="PWV37"/>
      <c r="PWW37"/>
      <c r="PWX37"/>
      <c r="PWY37"/>
      <c r="PWZ37"/>
      <c r="PXA37"/>
      <c r="PXB37"/>
      <c r="PXC37"/>
      <c r="PXD37"/>
      <c r="PXE37"/>
      <c r="PXF37"/>
      <c r="PXG37"/>
      <c r="PXH37"/>
      <c r="PXI37"/>
      <c r="PXJ37"/>
      <c r="PXK37"/>
      <c r="PXL37"/>
      <c r="PXM37"/>
      <c r="PXN37"/>
      <c r="PXO37"/>
      <c r="PXP37"/>
      <c r="PXQ37"/>
      <c r="PXR37"/>
      <c r="PXS37"/>
      <c r="PXT37"/>
      <c r="PXU37"/>
      <c r="PXV37"/>
      <c r="PXW37"/>
      <c r="PXX37"/>
      <c r="PXY37"/>
      <c r="PXZ37"/>
      <c r="PYA37"/>
      <c r="PYB37"/>
      <c r="PYC37"/>
      <c r="PYD37"/>
      <c r="PYE37"/>
      <c r="PYF37"/>
      <c r="PYG37"/>
      <c r="PYH37"/>
      <c r="PYI37"/>
      <c r="PYJ37"/>
      <c r="PYK37"/>
      <c r="PYL37"/>
      <c r="PYM37"/>
      <c r="PYN37"/>
      <c r="PYO37"/>
      <c r="PYP37"/>
      <c r="PYQ37"/>
      <c r="PYR37"/>
      <c r="PYS37"/>
      <c r="PYT37"/>
      <c r="PYU37"/>
      <c r="PYV37"/>
      <c r="PYW37"/>
      <c r="PYX37"/>
      <c r="PYY37"/>
      <c r="PYZ37"/>
      <c r="PZA37"/>
      <c r="PZB37"/>
      <c r="PZC37"/>
      <c r="PZD37"/>
      <c r="PZE37"/>
      <c r="PZF37"/>
      <c r="PZG37"/>
      <c r="PZH37"/>
      <c r="PZI37"/>
      <c r="PZJ37"/>
      <c r="PZK37"/>
      <c r="PZL37"/>
      <c r="PZM37"/>
      <c r="PZN37"/>
      <c r="PZO37"/>
      <c r="PZP37"/>
      <c r="PZQ37"/>
      <c r="PZR37"/>
      <c r="PZS37"/>
      <c r="PZT37"/>
      <c r="PZU37"/>
      <c r="PZV37"/>
      <c r="PZW37"/>
      <c r="PZX37"/>
      <c r="PZY37"/>
      <c r="PZZ37"/>
      <c r="QAA37"/>
      <c r="QAB37"/>
      <c r="QAC37"/>
      <c r="QAD37"/>
      <c r="QAE37"/>
      <c r="QAF37"/>
      <c r="QAG37"/>
      <c r="QAH37"/>
      <c r="QAI37"/>
      <c r="QAJ37"/>
      <c r="QAK37"/>
      <c r="QAL37"/>
      <c r="QAM37"/>
      <c r="QAN37"/>
      <c r="QAO37"/>
      <c r="QAP37"/>
      <c r="QAQ37"/>
      <c r="QAR37"/>
      <c r="QAS37"/>
      <c r="QAT37"/>
      <c r="QAU37"/>
      <c r="QAV37"/>
      <c r="QAW37"/>
      <c r="QAX37"/>
      <c r="QAY37"/>
      <c r="QAZ37"/>
      <c r="QBA37"/>
      <c r="QBB37"/>
      <c r="QBC37"/>
      <c r="QBD37"/>
      <c r="QBE37"/>
      <c r="QBF37"/>
      <c r="QBG37"/>
      <c r="QBH37"/>
      <c r="QBI37"/>
      <c r="QBJ37"/>
      <c r="QBK37"/>
      <c r="QBL37"/>
      <c r="QBM37"/>
      <c r="QBN37"/>
      <c r="QBO37"/>
      <c r="QBP37"/>
      <c r="QBQ37"/>
      <c r="QBR37"/>
      <c r="QBS37"/>
      <c r="QBT37"/>
      <c r="QBU37"/>
      <c r="QBV37"/>
      <c r="QBW37"/>
      <c r="QBX37"/>
      <c r="QBY37"/>
      <c r="QBZ37"/>
      <c r="QCA37"/>
      <c r="QCB37"/>
      <c r="QCC37"/>
      <c r="QCD37"/>
      <c r="QCE37"/>
      <c r="QCF37"/>
      <c r="QCG37"/>
      <c r="QCH37"/>
      <c r="QCI37"/>
      <c r="QCJ37"/>
      <c r="QCK37"/>
      <c r="QCL37"/>
      <c r="QCM37"/>
      <c r="QCN37"/>
      <c r="QCO37"/>
      <c r="QCP37"/>
      <c r="QCQ37"/>
      <c r="QCR37"/>
      <c r="QCS37"/>
      <c r="QCT37"/>
      <c r="QCU37"/>
      <c r="QCV37"/>
      <c r="QCW37"/>
      <c r="QCX37"/>
      <c r="QCY37"/>
      <c r="QCZ37"/>
      <c r="QDA37"/>
      <c r="QDB37"/>
      <c r="QDC37"/>
      <c r="QDD37"/>
      <c r="QDE37"/>
      <c r="QDF37"/>
      <c r="QDG37"/>
      <c r="QDH37"/>
      <c r="QDI37"/>
      <c r="QDJ37"/>
      <c r="QDK37"/>
      <c r="QDL37"/>
      <c r="QDM37"/>
      <c r="QDN37"/>
      <c r="QDO37"/>
      <c r="QDP37"/>
      <c r="QDQ37"/>
      <c r="QDR37"/>
      <c r="QDS37"/>
      <c r="QDT37"/>
      <c r="QDU37"/>
      <c r="QDV37"/>
      <c r="QDW37"/>
      <c r="QDX37"/>
      <c r="QDY37"/>
      <c r="QDZ37"/>
      <c r="QEA37"/>
      <c r="QEB37"/>
      <c r="QEC37"/>
      <c r="QED37"/>
      <c r="QEE37"/>
      <c r="QEF37"/>
      <c r="QEG37"/>
      <c r="QEH37"/>
      <c r="QEI37"/>
      <c r="QEJ37"/>
      <c r="QEK37"/>
      <c r="QEL37"/>
      <c r="QEM37"/>
      <c r="QEN37"/>
      <c r="QEO37"/>
      <c r="QEP37"/>
      <c r="QEQ37"/>
      <c r="QER37"/>
      <c r="QES37"/>
      <c r="QET37"/>
      <c r="QEU37"/>
      <c r="QEV37"/>
      <c r="QEW37"/>
      <c r="QEX37"/>
      <c r="QEY37"/>
      <c r="QEZ37"/>
      <c r="QFA37"/>
      <c r="QFB37"/>
      <c r="QFC37"/>
      <c r="QFD37"/>
      <c r="QFE37"/>
      <c r="QFF37"/>
      <c r="QFG37"/>
      <c r="QFH37"/>
      <c r="QFI37"/>
      <c r="QFJ37"/>
      <c r="QFK37"/>
      <c r="QFL37"/>
      <c r="QFM37"/>
      <c r="QFN37"/>
      <c r="QFO37"/>
      <c r="QFP37"/>
      <c r="QFQ37"/>
      <c r="QFR37"/>
      <c r="QFS37"/>
      <c r="QFT37"/>
      <c r="QFU37"/>
      <c r="QFV37"/>
      <c r="QFW37"/>
      <c r="QFX37"/>
      <c r="QFY37"/>
      <c r="QFZ37"/>
      <c r="QGA37"/>
      <c r="QGB37"/>
      <c r="QGC37"/>
      <c r="QGD37"/>
      <c r="QGE37"/>
      <c r="QGF37"/>
      <c r="QGG37"/>
      <c r="QGH37"/>
      <c r="QGI37"/>
      <c r="QGJ37"/>
      <c r="QGK37"/>
      <c r="QGL37"/>
      <c r="QGM37"/>
      <c r="QGN37"/>
      <c r="QGO37"/>
      <c r="QGP37"/>
      <c r="QGQ37"/>
      <c r="QGR37"/>
      <c r="QGS37"/>
      <c r="QGT37"/>
      <c r="QGU37"/>
      <c r="QGV37"/>
      <c r="QGW37"/>
      <c r="QGX37"/>
      <c r="QGY37"/>
      <c r="QGZ37"/>
      <c r="QHA37"/>
      <c r="QHB37"/>
      <c r="QHC37"/>
      <c r="QHD37"/>
      <c r="QHE37"/>
      <c r="QHF37"/>
      <c r="QHG37"/>
      <c r="QHH37"/>
      <c r="QHI37"/>
      <c r="QHJ37"/>
      <c r="QHK37"/>
      <c r="QHL37"/>
      <c r="QHM37"/>
      <c r="QHN37"/>
      <c r="QHO37"/>
      <c r="QHP37"/>
      <c r="QHQ37"/>
      <c r="QHR37"/>
      <c r="QHS37"/>
      <c r="QHT37"/>
      <c r="QHU37"/>
      <c r="QHV37"/>
      <c r="QHW37"/>
      <c r="QHX37"/>
      <c r="QHY37"/>
      <c r="QHZ37"/>
      <c r="QIA37"/>
      <c r="QIB37"/>
      <c r="QIC37"/>
      <c r="QID37"/>
      <c r="QIE37"/>
      <c r="QIF37"/>
      <c r="QIG37"/>
      <c r="QIH37"/>
      <c r="QII37"/>
      <c r="QIJ37"/>
      <c r="QIK37"/>
      <c r="QIL37"/>
      <c r="QIM37"/>
      <c r="QIN37"/>
      <c r="QIO37"/>
      <c r="QIP37"/>
      <c r="QIQ37"/>
      <c r="QIR37"/>
      <c r="QIS37"/>
      <c r="QIT37"/>
      <c r="QIU37"/>
      <c r="QIV37"/>
      <c r="QIW37"/>
      <c r="QIX37"/>
      <c r="QIY37"/>
      <c r="QIZ37"/>
      <c r="QJA37"/>
      <c r="QJB37"/>
      <c r="QJC37"/>
      <c r="QJD37"/>
      <c r="QJE37"/>
      <c r="QJF37"/>
      <c r="QJG37"/>
      <c r="QJH37"/>
      <c r="QJI37"/>
      <c r="QJJ37"/>
      <c r="QJK37"/>
      <c r="QJL37"/>
      <c r="QJM37"/>
      <c r="QJN37"/>
      <c r="QJO37"/>
      <c r="QJP37"/>
      <c r="QJQ37"/>
      <c r="QJR37"/>
      <c r="QJS37"/>
      <c r="QJT37"/>
      <c r="QJU37"/>
      <c r="QJV37"/>
      <c r="QJW37"/>
      <c r="QJX37"/>
      <c r="QJY37"/>
      <c r="QJZ37"/>
      <c r="QKA37"/>
      <c r="QKB37"/>
      <c r="QKC37"/>
      <c r="QKD37"/>
      <c r="QKE37"/>
      <c r="QKF37"/>
      <c r="QKG37"/>
      <c r="QKH37"/>
      <c r="QKI37"/>
      <c r="QKJ37"/>
      <c r="QKK37"/>
      <c r="QKL37"/>
      <c r="QKM37"/>
      <c r="QKN37"/>
      <c r="QKO37"/>
      <c r="QKP37"/>
      <c r="QKQ37"/>
      <c r="QKR37"/>
      <c r="QKS37"/>
      <c r="QKT37"/>
      <c r="QKU37"/>
      <c r="QKV37"/>
      <c r="QKW37"/>
      <c r="QKX37"/>
      <c r="QKY37"/>
      <c r="QKZ37"/>
      <c r="QLA37"/>
      <c r="QLB37"/>
      <c r="QLC37"/>
      <c r="QLD37"/>
      <c r="QLE37"/>
      <c r="QLF37"/>
      <c r="QLG37"/>
      <c r="QLH37"/>
      <c r="QLI37"/>
      <c r="QLJ37"/>
      <c r="QLK37"/>
      <c r="QLL37"/>
      <c r="QLM37"/>
      <c r="QLN37"/>
      <c r="QLO37"/>
      <c r="QLP37"/>
      <c r="QLQ37"/>
      <c r="QLR37"/>
      <c r="QLS37"/>
      <c r="QLT37"/>
      <c r="QLU37"/>
      <c r="QLV37"/>
      <c r="QLW37"/>
      <c r="QLX37"/>
      <c r="QLY37"/>
      <c r="QLZ37"/>
      <c r="QMA37"/>
      <c r="QMB37"/>
      <c r="QMC37"/>
      <c r="QMD37"/>
      <c r="QME37"/>
      <c r="QMF37"/>
      <c r="QMG37"/>
      <c r="QMH37"/>
      <c r="QMI37"/>
      <c r="QMJ37"/>
      <c r="QMK37"/>
      <c r="QML37"/>
      <c r="QMM37"/>
      <c r="QMN37"/>
      <c r="QMO37"/>
      <c r="QMP37"/>
      <c r="QMQ37"/>
      <c r="QMR37"/>
      <c r="QMS37"/>
      <c r="QMT37"/>
      <c r="QMU37"/>
      <c r="QMV37"/>
      <c r="QMW37"/>
      <c r="QMX37"/>
      <c r="QMY37"/>
      <c r="QMZ37"/>
      <c r="QNA37"/>
      <c r="QNB37"/>
      <c r="QNC37"/>
      <c r="QND37"/>
      <c r="QNE37"/>
      <c r="QNF37"/>
      <c r="QNG37"/>
      <c r="QNH37"/>
      <c r="QNI37"/>
      <c r="QNJ37"/>
      <c r="QNK37"/>
      <c r="QNL37"/>
      <c r="QNM37"/>
      <c r="QNN37"/>
      <c r="QNO37"/>
      <c r="QNP37"/>
      <c r="QNQ37"/>
      <c r="QNR37"/>
      <c r="QNS37"/>
      <c r="QNT37"/>
      <c r="QNU37"/>
      <c r="QNV37"/>
      <c r="QNW37"/>
      <c r="QNX37"/>
      <c r="QNY37"/>
      <c r="QNZ37"/>
      <c r="QOA37"/>
      <c r="QOB37"/>
      <c r="QOC37"/>
      <c r="QOD37"/>
      <c r="QOE37"/>
      <c r="QOF37"/>
      <c r="QOG37"/>
      <c r="QOH37"/>
      <c r="QOI37"/>
      <c r="QOJ37"/>
      <c r="QOK37"/>
      <c r="QOL37"/>
      <c r="QOM37"/>
      <c r="QON37"/>
      <c r="QOO37"/>
      <c r="QOP37"/>
      <c r="QOQ37"/>
      <c r="QOR37"/>
      <c r="QOS37"/>
      <c r="QOT37"/>
      <c r="QOU37"/>
      <c r="QOV37"/>
      <c r="QOW37"/>
      <c r="QOX37"/>
      <c r="QOY37"/>
      <c r="QOZ37"/>
      <c r="QPA37"/>
      <c r="QPB37"/>
      <c r="QPC37"/>
      <c r="QPD37"/>
      <c r="QPE37"/>
      <c r="QPF37"/>
      <c r="QPG37"/>
      <c r="QPH37"/>
      <c r="QPI37"/>
      <c r="QPJ37"/>
      <c r="QPK37"/>
      <c r="QPL37"/>
      <c r="QPM37"/>
      <c r="QPN37"/>
      <c r="QPO37"/>
      <c r="QPP37"/>
      <c r="QPQ37"/>
      <c r="QPR37"/>
      <c r="QPS37"/>
      <c r="QPT37"/>
      <c r="QPU37"/>
      <c r="QPV37"/>
      <c r="QPW37"/>
      <c r="QPX37"/>
      <c r="QPY37"/>
      <c r="QPZ37"/>
      <c r="QQA37"/>
      <c r="QQB37"/>
      <c r="QQC37"/>
      <c r="QQD37"/>
      <c r="QQE37"/>
      <c r="QQF37"/>
      <c r="QQG37"/>
      <c r="QQH37"/>
      <c r="QQI37"/>
      <c r="QQJ37"/>
      <c r="QQK37"/>
      <c r="QQL37"/>
      <c r="QQM37"/>
      <c r="QQN37"/>
      <c r="QQO37"/>
      <c r="QQP37"/>
      <c r="QQQ37"/>
      <c r="QQR37"/>
      <c r="QQS37"/>
      <c r="QQT37"/>
      <c r="QQU37"/>
      <c r="QQV37"/>
      <c r="QQW37"/>
      <c r="QQX37"/>
      <c r="QQY37"/>
      <c r="QQZ37"/>
      <c r="QRA37"/>
      <c r="QRB37"/>
      <c r="QRC37"/>
      <c r="QRD37"/>
      <c r="QRE37"/>
      <c r="QRF37"/>
      <c r="QRG37"/>
      <c r="QRH37"/>
      <c r="QRI37"/>
      <c r="QRJ37"/>
      <c r="QRK37"/>
      <c r="QRL37"/>
      <c r="QRM37"/>
      <c r="QRN37"/>
      <c r="QRO37"/>
      <c r="QRP37"/>
      <c r="QRQ37"/>
      <c r="QRR37"/>
      <c r="QRS37"/>
      <c r="QRT37"/>
      <c r="QRU37"/>
      <c r="QRV37"/>
      <c r="QRW37"/>
      <c r="QRX37"/>
      <c r="QRY37"/>
      <c r="QRZ37"/>
      <c r="QSA37"/>
      <c r="QSB37"/>
      <c r="QSC37"/>
      <c r="QSD37"/>
      <c r="QSE37"/>
      <c r="QSF37"/>
      <c r="QSG37"/>
      <c r="QSH37"/>
      <c r="QSI37"/>
      <c r="QSJ37"/>
      <c r="QSK37"/>
      <c r="QSL37"/>
      <c r="QSM37"/>
      <c r="QSN37"/>
      <c r="QSO37"/>
      <c r="QSP37"/>
      <c r="QSQ37"/>
      <c r="QSR37"/>
      <c r="QSS37"/>
      <c r="QST37"/>
      <c r="QSU37"/>
      <c r="QSV37"/>
      <c r="QSW37"/>
      <c r="QSX37"/>
      <c r="QSY37"/>
      <c r="QSZ37"/>
      <c r="QTA37"/>
      <c r="QTB37"/>
      <c r="QTC37"/>
      <c r="QTD37"/>
      <c r="QTE37"/>
      <c r="QTF37"/>
      <c r="QTG37"/>
      <c r="QTH37"/>
      <c r="QTI37"/>
      <c r="QTJ37"/>
      <c r="QTK37"/>
      <c r="QTL37"/>
      <c r="QTM37"/>
      <c r="QTN37"/>
      <c r="QTO37"/>
      <c r="QTP37"/>
      <c r="QTQ37"/>
      <c r="QTR37"/>
      <c r="QTS37"/>
      <c r="QTT37"/>
      <c r="QTU37"/>
      <c r="QTV37"/>
      <c r="QTW37"/>
      <c r="QTX37"/>
      <c r="QTY37"/>
      <c r="QTZ37"/>
      <c r="QUA37"/>
      <c r="QUB37"/>
      <c r="QUC37"/>
      <c r="QUD37"/>
      <c r="QUE37"/>
      <c r="QUF37"/>
      <c r="QUG37"/>
      <c r="QUH37"/>
      <c r="QUI37"/>
      <c r="QUJ37"/>
      <c r="QUK37"/>
      <c r="QUL37"/>
      <c r="QUM37"/>
      <c r="QUN37"/>
      <c r="QUO37"/>
      <c r="QUP37"/>
      <c r="QUQ37"/>
      <c r="QUR37"/>
      <c r="QUS37"/>
      <c r="QUT37"/>
      <c r="QUU37"/>
      <c r="QUV37"/>
      <c r="QUW37"/>
      <c r="QUX37"/>
      <c r="QUY37"/>
      <c r="QUZ37"/>
      <c r="QVA37"/>
      <c r="QVB37"/>
      <c r="QVC37"/>
      <c r="QVD37"/>
      <c r="QVE37"/>
      <c r="QVF37"/>
      <c r="QVG37"/>
      <c r="QVH37"/>
      <c r="QVI37"/>
      <c r="QVJ37"/>
      <c r="QVK37"/>
      <c r="QVL37"/>
      <c r="QVM37"/>
      <c r="QVN37"/>
      <c r="QVO37"/>
      <c r="QVP37"/>
      <c r="QVQ37"/>
      <c r="QVR37"/>
      <c r="QVS37"/>
      <c r="QVT37"/>
      <c r="QVU37"/>
      <c r="QVV37"/>
      <c r="QVW37"/>
      <c r="QVX37"/>
      <c r="QVY37"/>
      <c r="QVZ37"/>
      <c r="QWA37"/>
      <c r="QWB37"/>
      <c r="QWC37"/>
      <c r="QWD37"/>
      <c r="QWE37"/>
      <c r="QWF37"/>
      <c r="QWG37"/>
      <c r="QWH37"/>
      <c r="QWI37"/>
      <c r="QWJ37"/>
      <c r="QWK37"/>
      <c r="QWL37"/>
      <c r="QWM37"/>
      <c r="QWN37"/>
      <c r="QWO37"/>
      <c r="QWP37"/>
      <c r="QWQ37"/>
      <c r="QWR37"/>
      <c r="QWS37"/>
      <c r="QWT37"/>
      <c r="QWU37"/>
      <c r="QWV37"/>
      <c r="QWW37"/>
      <c r="QWX37"/>
      <c r="QWY37"/>
      <c r="QWZ37"/>
      <c r="QXA37"/>
      <c r="QXB37"/>
      <c r="QXC37"/>
      <c r="QXD37"/>
      <c r="QXE37"/>
      <c r="QXF37"/>
      <c r="QXG37"/>
      <c r="QXH37"/>
      <c r="QXI37"/>
      <c r="QXJ37"/>
      <c r="QXK37"/>
      <c r="QXL37"/>
      <c r="QXM37"/>
      <c r="QXN37"/>
      <c r="QXO37"/>
      <c r="QXP37"/>
      <c r="QXQ37"/>
      <c r="QXR37"/>
      <c r="QXS37"/>
      <c r="QXT37"/>
      <c r="QXU37"/>
      <c r="QXV37"/>
      <c r="QXW37"/>
      <c r="QXX37"/>
      <c r="QXY37"/>
      <c r="QXZ37"/>
      <c r="QYA37"/>
      <c r="QYB37"/>
      <c r="QYC37"/>
      <c r="QYD37"/>
      <c r="QYE37"/>
      <c r="QYF37"/>
      <c r="QYG37"/>
      <c r="QYH37"/>
      <c r="QYI37"/>
      <c r="QYJ37"/>
      <c r="QYK37"/>
      <c r="QYL37"/>
      <c r="QYM37"/>
      <c r="QYN37"/>
      <c r="QYO37"/>
      <c r="QYP37"/>
      <c r="QYQ37"/>
      <c r="QYR37"/>
      <c r="QYS37"/>
      <c r="QYT37"/>
      <c r="QYU37"/>
      <c r="QYV37"/>
      <c r="QYW37"/>
      <c r="QYX37"/>
      <c r="QYY37"/>
      <c r="QYZ37"/>
      <c r="QZA37"/>
      <c r="QZB37"/>
      <c r="QZC37"/>
      <c r="QZD37"/>
      <c r="QZE37"/>
      <c r="QZF37"/>
      <c r="QZG37"/>
      <c r="QZH37"/>
      <c r="QZI37"/>
      <c r="QZJ37"/>
      <c r="QZK37"/>
      <c r="QZL37"/>
      <c r="QZM37"/>
      <c r="QZN37"/>
      <c r="QZO37"/>
      <c r="QZP37"/>
      <c r="QZQ37"/>
      <c r="QZR37"/>
      <c r="QZS37"/>
      <c r="QZT37"/>
      <c r="QZU37"/>
      <c r="QZV37"/>
      <c r="QZW37"/>
      <c r="QZX37"/>
      <c r="QZY37"/>
      <c r="QZZ37"/>
      <c r="RAA37"/>
      <c r="RAB37"/>
      <c r="RAC37"/>
      <c r="RAD37"/>
      <c r="RAE37"/>
      <c r="RAF37"/>
      <c r="RAG37"/>
      <c r="RAH37"/>
      <c r="RAI37"/>
      <c r="RAJ37"/>
      <c r="RAK37"/>
      <c r="RAL37"/>
      <c r="RAM37"/>
      <c r="RAN37"/>
      <c r="RAO37"/>
      <c r="RAP37"/>
      <c r="RAQ37"/>
      <c r="RAR37"/>
      <c r="RAS37"/>
      <c r="RAT37"/>
      <c r="RAU37"/>
      <c r="RAV37"/>
      <c r="RAW37"/>
      <c r="RAX37"/>
      <c r="RAY37"/>
      <c r="RAZ37"/>
      <c r="RBA37"/>
      <c r="RBB37"/>
      <c r="RBC37"/>
      <c r="RBD37"/>
      <c r="RBE37"/>
      <c r="RBF37"/>
      <c r="RBG37"/>
      <c r="RBH37"/>
      <c r="RBI37"/>
      <c r="RBJ37"/>
      <c r="RBK37"/>
      <c r="RBL37"/>
      <c r="RBM37"/>
      <c r="RBN37"/>
      <c r="RBO37"/>
      <c r="RBP37"/>
      <c r="RBQ37"/>
      <c r="RBR37"/>
      <c r="RBS37"/>
      <c r="RBT37"/>
      <c r="RBU37"/>
      <c r="RBV37"/>
      <c r="RBW37"/>
      <c r="RBX37"/>
      <c r="RBY37"/>
      <c r="RBZ37"/>
      <c r="RCA37"/>
      <c r="RCB37"/>
      <c r="RCC37"/>
      <c r="RCD37"/>
      <c r="RCE37"/>
      <c r="RCF37"/>
      <c r="RCG37"/>
      <c r="RCH37"/>
      <c r="RCI37"/>
      <c r="RCJ37"/>
      <c r="RCK37"/>
      <c r="RCL37"/>
      <c r="RCM37"/>
      <c r="RCN37"/>
      <c r="RCO37"/>
      <c r="RCP37"/>
      <c r="RCQ37"/>
      <c r="RCR37"/>
      <c r="RCS37"/>
      <c r="RCT37"/>
      <c r="RCU37"/>
      <c r="RCV37"/>
      <c r="RCW37"/>
      <c r="RCX37"/>
      <c r="RCY37"/>
      <c r="RCZ37"/>
      <c r="RDA37"/>
      <c r="RDB37"/>
      <c r="RDC37"/>
      <c r="RDD37"/>
      <c r="RDE37"/>
      <c r="RDF37"/>
      <c r="RDG37"/>
      <c r="RDH37"/>
      <c r="RDI37"/>
      <c r="RDJ37"/>
      <c r="RDK37"/>
      <c r="RDL37"/>
      <c r="RDM37"/>
      <c r="RDN37"/>
      <c r="RDO37"/>
      <c r="RDP37"/>
      <c r="RDQ37"/>
      <c r="RDR37"/>
      <c r="RDS37"/>
      <c r="RDT37"/>
      <c r="RDU37"/>
      <c r="RDV37"/>
      <c r="RDW37"/>
      <c r="RDX37"/>
      <c r="RDY37"/>
      <c r="RDZ37"/>
      <c r="REA37"/>
      <c r="REB37"/>
      <c r="REC37"/>
      <c r="RED37"/>
      <c r="REE37"/>
      <c r="REF37"/>
      <c r="REG37"/>
      <c r="REH37"/>
      <c r="REI37"/>
      <c r="REJ37"/>
      <c r="REK37"/>
      <c r="REL37"/>
      <c r="REM37"/>
      <c r="REN37"/>
      <c r="REO37"/>
      <c r="REP37"/>
      <c r="REQ37"/>
      <c r="RER37"/>
      <c r="RES37"/>
      <c r="RET37"/>
      <c r="REU37"/>
      <c r="REV37"/>
      <c r="REW37"/>
      <c r="REX37"/>
      <c r="REY37"/>
      <c r="REZ37"/>
      <c r="RFA37"/>
      <c r="RFB37"/>
      <c r="RFC37"/>
      <c r="RFD37"/>
      <c r="RFE37"/>
      <c r="RFF37"/>
      <c r="RFG37"/>
      <c r="RFH37"/>
      <c r="RFI37"/>
      <c r="RFJ37"/>
      <c r="RFK37"/>
      <c r="RFL37"/>
      <c r="RFM37"/>
      <c r="RFN37"/>
      <c r="RFO37"/>
      <c r="RFP37"/>
      <c r="RFQ37"/>
      <c r="RFR37"/>
      <c r="RFS37"/>
      <c r="RFT37"/>
      <c r="RFU37"/>
      <c r="RFV37"/>
      <c r="RFW37"/>
      <c r="RFX37"/>
      <c r="RFY37"/>
      <c r="RFZ37"/>
      <c r="RGA37"/>
      <c r="RGB37"/>
      <c r="RGC37"/>
      <c r="RGD37"/>
      <c r="RGE37"/>
      <c r="RGF37"/>
      <c r="RGG37"/>
      <c r="RGH37"/>
      <c r="RGI37"/>
      <c r="RGJ37"/>
      <c r="RGK37"/>
      <c r="RGL37"/>
      <c r="RGM37"/>
      <c r="RGN37"/>
      <c r="RGO37"/>
      <c r="RGP37"/>
      <c r="RGQ37"/>
      <c r="RGR37"/>
      <c r="RGS37"/>
      <c r="RGT37"/>
      <c r="RGU37"/>
      <c r="RGV37"/>
      <c r="RGW37"/>
      <c r="RGX37"/>
      <c r="RGY37"/>
      <c r="RGZ37"/>
      <c r="RHA37"/>
      <c r="RHB37"/>
      <c r="RHC37"/>
      <c r="RHD37"/>
      <c r="RHE37"/>
      <c r="RHF37"/>
      <c r="RHG37"/>
      <c r="RHH37"/>
      <c r="RHI37"/>
      <c r="RHJ37"/>
      <c r="RHK37"/>
      <c r="RHL37"/>
      <c r="RHM37"/>
      <c r="RHN37"/>
      <c r="RHO37"/>
      <c r="RHP37"/>
      <c r="RHQ37"/>
      <c r="RHR37"/>
      <c r="RHS37"/>
      <c r="RHT37"/>
      <c r="RHU37"/>
      <c r="RHV37"/>
      <c r="RHW37"/>
      <c r="RHX37"/>
      <c r="RHY37"/>
      <c r="RHZ37"/>
      <c r="RIA37"/>
      <c r="RIB37"/>
      <c r="RIC37"/>
      <c r="RID37"/>
      <c r="RIE37"/>
      <c r="RIF37"/>
      <c r="RIG37"/>
      <c r="RIH37"/>
      <c r="RII37"/>
      <c r="RIJ37"/>
      <c r="RIK37"/>
      <c r="RIL37"/>
      <c r="RIM37"/>
      <c r="RIN37"/>
      <c r="RIO37"/>
      <c r="RIP37"/>
      <c r="RIQ37"/>
      <c r="RIR37"/>
      <c r="RIS37"/>
      <c r="RIT37"/>
      <c r="RIU37"/>
      <c r="RIV37"/>
      <c r="RIW37"/>
      <c r="RIX37"/>
      <c r="RIY37"/>
      <c r="RIZ37"/>
      <c r="RJA37"/>
      <c r="RJB37"/>
      <c r="RJC37"/>
      <c r="RJD37"/>
      <c r="RJE37"/>
      <c r="RJF37"/>
      <c r="RJG37"/>
      <c r="RJH37"/>
      <c r="RJI37"/>
      <c r="RJJ37"/>
      <c r="RJK37"/>
      <c r="RJL37"/>
      <c r="RJM37"/>
      <c r="RJN37"/>
      <c r="RJO37"/>
      <c r="RJP37"/>
      <c r="RJQ37"/>
      <c r="RJR37"/>
      <c r="RJS37"/>
      <c r="RJT37"/>
      <c r="RJU37"/>
      <c r="RJV37"/>
      <c r="RJW37"/>
      <c r="RJX37"/>
      <c r="RJY37"/>
      <c r="RJZ37"/>
      <c r="RKA37"/>
      <c r="RKB37"/>
      <c r="RKC37"/>
      <c r="RKD37"/>
      <c r="RKE37"/>
      <c r="RKF37"/>
      <c r="RKG37"/>
      <c r="RKH37"/>
      <c r="RKI37"/>
      <c r="RKJ37"/>
      <c r="RKK37"/>
      <c r="RKL37"/>
      <c r="RKM37"/>
      <c r="RKN37"/>
      <c r="RKO37"/>
      <c r="RKP37"/>
      <c r="RKQ37"/>
      <c r="RKR37"/>
      <c r="RKS37"/>
      <c r="RKT37"/>
      <c r="RKU37"/>
      <c r="RKV37"/>
      <c r="RKW37"/>
      <c r="RKX37"/>
      <c r="RKY37"/>
      <c r="RKZ37"/>
      <c r="RLA37"/>
      <c r="RLB37"/>
      <c r="RLC37"/>
      <c r="RLD37"/>
      <c r="RLE37"/>
      <c r="RLF37"/>
      <c r="RLG37"/>
      <c r="RLH37"/>
      <c r="RLI37"/>
      <c r="RLJ37"/>
      <c r="RLK37"/>
      <c r="RLL37"/>
      <c r="RLM37"/>
      <c r="RLN37"/>
      <c r="RLO37"/>
      <c r="RLP37"/>
      <c r="RLQ37"/>
      <c r="RLR37"/>
      <c r="RLS37"/>
      <c r="RLT37"/>
      <c r="RLU37"/>
      <c r="RLV37"/>
      <c r="RLW37"/>
      <c r="RLX37"/>
      <c r="RLY37"/>
      <c r="RLZ37"/>
      <c r="RMA37"/>
      <c r="RMB37"/>
      <c r="RMC37"/>
      <c r="RMD37"/>
      <c r="RME37"/>
      <c r="RMF37"/>
      <c r="RMG37"/>
      <c r="RMH37"/>
      <c r="RMI37"/>
      <c r="RMJ37"/>
      <c r="RMK37"/>
      <c r="RML37"/>
      <c r="RMM37"/>
      <c r="RMN37"/>
      <c r="RMO37"/>
      <c r="RMP37"/>
      <c r="RMQ37"/>
      <c r="RMR37"/>
      <c r="RMS37"/>
      <c r="RMT37"/>
      <c r="RMU37"/>
      <c r="RMV37"/>
      <c r="RMW37"/>
      <c r="RMX37"/>
      <c r="RMY37"/>
      <c r="RMZ37"/>
      <c r="RNA37"/>
      <c r="RNB37"/>
      <c r="RNC37"/>
      <c r="RND37"/>
      <c r="RNE37"/>
      <c r="RNF37"/>
      <c r="RNG37"/>
      <c r="RNH37"/>
      <c r="RNI37"/>
      <c r="RNJ37"/>
      <c r="RNK37"/>
      <c r="RNL37"/>
      <c r="RNM37"/>
      <c r="RNN37"/>
      <c r="RNO37"/>
      <c r="RNP37"/>
      <c r="RNQ37"/>
      <c r="RNR37"/>
      <c r="RNS37"/>
      <c r="RNT37"/>
      <c r="RNU37"/>
      <c r="RNV37"/>
      <c r="RNW37"/>
      <c r="RNX37"/>
      <c r="RNY37"/>
      <c r="RNZ37"/>
      <c r="ROA37"/>
      <c r="ROB37"/>
      <c r="ROC37"/>
      <c r="ROD37"/>
      <c r="ROE37"/>
      <c r="ROF37"/>
      <c r="ROG37"/>
      <c r="ROH37"/>
      <c r="ROI37"/>
      <c r="ROJ37"/>
      <c r="ROK37"/>
      <c r="ROL37"/>
      <c r="ROM37"/>
      <c r="RON37"/>
      <c r="ROO37"/>
      <c r="ROP37"/>
      <c r="ROQ37"/>
      <c r="ROR37"/>
      <c r="ROS37"/>
      <c r="ROT37"/>
      <c r="ROU37"/>
      <c r="ROV37"/>
      <c r="ROW37"/>
      <c r="ROX37"/>
      <c r="ROY37"/>
      <c r="ROZ37"/>
      <c r="RPA37"/>
      <c r="RPB37"/>
      <c r="RPC37"/>
      <c r="RPD37"/>
      <c r="RPE37"/>
      <c r="RPF37"/>
      <c r="RPG37"/>
      <c r="RPH37"/>
      <c r="RPI37"/>
      <c r="RPJ37"/>
      <c r="RPK37"/>
      <c r="RPL37"/>
      <c r="RPM37"/>
      <c r="RPN37"/>
      <c r="RPO37"/>
      <c r="RPP37"/>
      <c r="RPQ37"/>
      <c r="RPR37"/>
      <c r="RPS37"/>
      <c r="RPT37"/>
      <c r="RPU37"/>
      <c r="RPV37"/>
      <c r="RPW37"/>
      <c r="RPX37"/>
      <c r="RPY37"/>
      <c r="RPZ37"/>
      <c r="RQA37"/>
      <c r="RQB37"/>
      <c r="RQC37"/>
      <c r="RQD37"/>
      <c r="RQE37"/>
      <c r="RQF37"/>
      <c r="RQG37"/>
      <c r="RQH37"/>
      <c r="RQI37"/>
      <c r="RQJ37"/>
      <c r="RQK37"/>
      <c r="RQL37"/>
      <c r="RQM37"/>
      <c r="RQN37"/>
      <c r="RQO37"/>
      <c r="RQP37"/>
      <c r="RQQ37"/>
      <c r="RQR37"/>
      <c r="RQS37"/>
      <c r="RQT37"/>
      <c r="RQU37"/>
      <c r="RQV37"/>
      <c r="RQW37"/>
      <c r="RQX37"/>
      <c r="RQY37"/>
      <c r="RQZ37"/>
      <c r="RRA37"/>
      <c r="RRB37"/>
      <c r="RRC37"/>
      <c r="RRD37"/>
      <c r="RRE37"/>
      <c r="RRF37"/>
      <c r="RRG37"/>
      <c r="RRH37"/>
      <c r="RRI37"/>
      <c r="RRJ37"/>
      <c r="RRK37"/>
      <c r="RRL37"/>
      <c r="RRM37"/>
      <c r="RRN37"/>
      <c r="RRO37"/>
      <c r="RRP37"/>
      <c r="RRQ37"/>
      <c r="RRR37"/>
      <c r="RRS37"/>
      <c r="RRT37"/>
      <c r="RRU37"/>
      <c r="RRV37"/>
      <c r="RRW37"/>
      <c r="RRX37"/>
      <c r="RRY37"/>
      <c r="RRZ37"/>
      <c r="RSA37"/>
      <c r="RSB37"/>
      <c r="RSC37"/>
      <c r="RSD37"/>
      <c r="RSE37"/>
      <c r="RSF37"/>
      <c r="RSG37"/>
      <c r="RSH37"/>
      <c r="RSI37"/>
      <c r="RSJ37"/>
      <c r="RSK37"/>
      <c r="RSL37"/>
      <c r="RSM37"/>
      <c r="RSN37"/>
      <c r="RSO37"/>
      <c r="RSP37"/>
      <c r="RSQ37"/>
      <c r="RSR37"/>
      <c r="RSS37"/>
      <c r="RST37"/>
      <c r="RSU37"/>
      <c r="RSV37"/>
      <c r="RSW37"/>
      <c r="RSX37"/>
      <c r="RSY37"/>
      <c r="RSZ37"/>
      <c r="RTA37"/>
      <c r="RTB37"/>
      <c r="RTC37"/>
      <c r="RTD37"/>
      <c r="RTE37"/>
      <c r="RTF37"/>
      <c r="RTG37"/>
      <c r="RTH37"/>
      <c r="RTI37"/>
      <c r="RTJ37"/>
      <c r="RTK37"/>
      <c r="RTL37"/>
      <c r="RTM37"/>
      <c r="RTN37"/>
      <c r="RTO37"/>
      <c r="RTP37"/>
      <c r="RTQ37"/>
      <c r="RTR37"/>
      <c r="RTS37"/>
      <c r="RTT37"/>
      <c r="RTU37"/>
      <c r="RTV37"/>
      <c r="RTW37"/>
      <c r="RTX37"/>
      <c r="RTY37"/>
      <c r="RTZ37"/>
      <c r="RUA37"/>
      <c r="RUB37"/>
      <c r="RUC37"/>
      <c r="RUD37"/>
      <c r="RUE37"/>
      <c r="RUF37"/>
      <c r="RUG37"/>
      <c r="RUH37"/>
      <c r="RUI37"/>
      <c r="RUJ37"/>
      <c r="RUK37"/>
      <c r="RUL37"/>
      <c r="RUM37"/>
      <c r="RUN37"/>
      <c r="RUO37"/>
      <c r="RUP37"/>
      <c r="RUQ37"/>
      <c r="RUR37"/>
      <c r="RUS37"/>
      <c r="RUT37"/>
      <c r="RUU37"/>
      <c r="RUV37"/>
      <c r="RUW37"/>
      <c r="RUX37"/>
      <c r="RUY37"/>
      <c r="RUZ37"/>
      <c r="RVA37"/>
      <c r="RVB37"/>
      <c r="RVC37"/>
      <c r="RVD37"/>
      <c r="RVE37"/>
      <c r="RVF37"/>
      <c r="RVG37"/>
      <c r="RVH37"/>
      <c r="RVI37"/>
      <c r="RVJ37"/>
      <c r="RVK37"/>
      <c r="RVL37"/>
      <c r="RVM37"/>
      <c r="RVN37"/>
      <c r="RVO37"/>
      <c r="RVP37"/>
      <c r="RVQ37"/>
      <c r="RVR37"/>
      <c r="RVS37"/>
      <c r="RVT37"/>
      <c r="RVU37"/>
      <c r="RVV37"/>
      <c r="RVW37"/>
      <c r="RVX37"/>
      <c r="RVY37"/>
      <c r="RVZ37"/>
      <c r="RWA37"/>
      <c r="RWB37"/>
      <c r="RWC37"/>
      <c r="RWD37"/>
      <c r="RWE37"/>
      <c r="RWF37"/>
      <c r="RWG37"/>
      <c r="RWH37"/>
      <c r="RWI37"/>
      <c r="RWJ37"/>
      <c r="RWK37"/>
      <c r="RWL37"/>
      <c r="RWM37"/>
      <c r="RWN37"/>
      <c r="RWO37"/>
      <c r="RWP37"/>
      <c r="RWQ37"/>
      <c r="RWR37"/>
      <c r="RWS37"/>
      <c r="RWT37"/>
      <c r="RWU37"/>
      <c r="RWV37"/>
      <c r="RWW37"/>
      <c r="RWX37"/>
      <c r="RWY37"/>
      <c r="RWZ37"/>
      <c r="RXA37"/>
      <c r="RXB37"/>
      <c r="RXC37"/>
      <c r="RXD37"/>
      <c r="RXE37"/>
      <c r="RXF37"/>
      <c r="RXG37"/>
      <c r="RXH37"/>
      <c r="RXI37"/>
      <c r="RXJ37"/>
      <c r="RXK37"/>
      <c r="RXL37"/>
      <c r="RXM37"/>
      <c r="RXN37"/>
      <c r="RXO37"/>
      <c r="RXP37"/>
      <c r="RXQ37"/>
      <c r="RXR37"/>
      <c r="RXS37"/>
      <c r="RXT37"/>
      <c r="RXU37"/>
      <c r="RXV37"/>
      <c r="RXW37"/>
      <c r="RXX37"/>
      <c r="RXY37"/>
      <c r="RXZ37"/>
      <c r="RYA37"/>
      <c r="RYB37"/>
      <c r="RYC37"/>
      <c r="RYD37"/>
      <c r="RYE37"/>
      <c r="RYF37"/>
      <c r="RYG37"/>
      <c r="RYH37"/>
      <c r="RYI37"/>
      <c r="RYJ37"/>
      <c r="RYK37"/>
      <c r="RYL37"/>
      <c r="RYM37"/>
      <c r="RYN37"/>
      <c r="RYO37"/>
      <c r="RYP37"/>
      <c r="RYQ37"/>
      <c r="RYR37"/>
      <c r="RYS37"/>
      <c r="RYT37"/>
      <c r="RYU37"/>
      <c r="RYV37"/>
      <c r="RYW37"/>
      <c r="RYX37"/>
      <c r="RYY37"/>
      <c r="RYZ37"/>
      <c r="RZA37"/>
      <c r="RZB37"/>
      <c r="RZC37"/>
      <c r="RZD37"/>
      <c r="RZE37"/>
      <c r="RZF37"/>
      <c r="RZG37"/>
      <c r="RZH37"/>
      <c r="RZI37"/>
      <c r="RZJ37"/>
      <c r="RZK37"/>
      <c r="RZL37"/>
      <c r="RZM37"/>
      <c r="RZN37"/>
      <c r="RZO37"/>
      <c r="RZP37"/>
      <c r="RZQ37"/>
      <c r="RZR37"/>
      <c r="RZS37"/>
      <c r="RZT37"/>
      <c r="RZU37"/>
      <c r="RZV37"/>
      <c r="RZW37"/>
      <c r="RZX37"/>
      <c r="RZY37"/>
      <c r="RZZ37"/>
      <c r="SAA37"/>
      <c r="SAB37"/>
      <c r="SAC37"/>
      <c r="SAD37"/>
      <c r="SAE37"/>
      <c r="SAF37"/>
      <c r="SAG37"/>
      <c r="SAH37"/>
      <c r="SAI37"/>
      <c r="SAJ37"/>
      <c r="SAK37"/>
      <c r="SAL37"/>
      <c r="SAM37"/>
      <c r="SAN37"/>
      <c r="SAO37"/>
      <c r="SAP37"/>
      <c r="SAQ37"/>
      <c r="SAR37"/>
      <c r="SAS37"/>
      <c r="SAT37"/>
      <c r="SAU37"/>
      <c r="SAV37"/>
      <c r="SAW37"/>
      <c r="SAX37"/>
      <c r="SAY37"/>
      <c r="SAZ37"/>
      <c r="SBA37"/>
      <c r="SBB37"/>
      <c r="SBC37"/>
      <c r="SBD37"/>
      <c r="SBE37"/>
      <c r="SBF37"/>
      <c r="SBG37"/>
      <c r="SBH37"/>
      <c r="SBI37"/>
      <c r="SBJ37"/>
      <c r="SBK37"/>
      <c r="SBL37"/>
      <c r="SBM37"/>
      <c r="SBN37"/>
      <c r="SBO37"/>
      <c r="SBP37"/>
      <c r="SBQ37"/>
      <c r="SBR37"/>
      <c r="SBS37"/>
      <c r="SBT37"/>
      <c r="SBU37"/>
      <c r="SBV37"/>
      <c r="SBW37"/>
      <c r="SBX37"/>
      <c r="SBY37"/>
      <c r="SBZ37"/>
      <c r="SCA37"/>
      <c r="SCB37"/>
      <c r="SCC37"/>
      <c r="SCD37"/>
      <c r="SCE37"/>
      <c r="SCF37"/>
      <c r="SCG37"/>
      <c r="SCH37"/>
      <c r="SCI37"/>
      <c r="SCJ37"/>
      <c r="SCK37"/>
      <c r="SCL37"/>
      <c r="SCM37"/>
      <c r="SCN37"/>
      <c r="SCO37"/>
      <c r="SCP37"/>
      <c r="SCQ37"/>
      <c r="SCR37"/>
      <c r="SCS37"/>
      <c r="SCT37"/>
      <c r="SCU37"/>
      <c r="SCV37"/>
      <c r="SCW37"/>
      <c r="SCX37"/>
      <c r="SCY37"/>
      <c r="SCZ37"/>
      <c r="SDA37"/>
      <c r="SDB37"/>
      <c r="SDC37"/>
      <c r="SDD37"/>
      <c r="SDE37"/>
      <c r="SDF37"/>
      <c r="SDG37"/>
      <c r="SDH37"/>
      <c r="SDI37"/>
      <c r="SDJ37"/>
      <c r="SDK37"/>
      <c r="SDL37"/>
      <c r="SDM37"/>
      <c r="SDN37"/>
      <c r="SDO37"/>
      <c r="SDP37"/>
      <c r="SDQ37"/>
      <c r="SDR37"/>
      <c r="SDS37"/>
      <c r="SDT37"/>
      <c r="SDU37"/>
      <c r="SDV37"/>
      <c r="SDW37"/>
      <c r="SDX37"/>
      <c r="SDY37"/>
      <c r="SDZ37"/>
      <c r="SEA37"/>
      <c r="SEB37"/>
      <c r="SEC37"/>
      <c r="SED37"/>
      <c r="SEE37"/>
      <c r="SEF37"/>
      <c r="SEG37"/>
      <c r="SEH37"/>
      <c r="SEI37"/>
      <c r="SEJ37"/>
      <c r="SEK37"/>
      <c r="SEL37"/>
      <c r="SEM37"/>
      <c r="SEN37"/>
      <c r="SEO37"/>
      <c r="SEP37"/>
      <c r="SEQ37"/>
      <c r="SER37"/>
      <c r="SES37"/>
      <c r="SET37"/>
      <c r="SEU37"/>
      <c r="SEV37"/>
      <c r="SEW37"/>
      <c r="SEX37"/>
      <c r="SEY37"/>
      <c r="SEZ37"/>
      <c r="SFA37"/>
      <c r="SFB37"/>
      <c r="SFC37"/>
      <c r="SFD37"/>
      <c r="SFE37"/>
      <c r="SFF37"/>
      <c r="SFG37"/>
      <c r="SFH37"/>
      <c r="SFI37"/>
      <c r="SFJ37"/>
      <c r="SFK37"/>
      <c r="SFL37"/>
      <c r="SFM37"/>
      <c r="SFN37"/>
      <c r="SFO37"/>
      <c r="SFP37"/>
      <c r="SFQ37"/>
      <c r="SFR37"/>
      <c r="SFS37"/>
      <c r="SFT37"/>
      <c r="SFU37"/>
      <c r="SFV37"/>
      <c r="SFW37"/>
      <c r="SFX37"/>
      <c r="SFY37"/>
      <c r="SFZ37"/>
      <c r="SGA37"/>
      <c r="SGB37"/>
      <c r="SGC37"/>
      <c r="SGD37"/>
      <c r="SGE37"/>
      <c r="SGF37"/>
      <c r="SGG37"/>
      <c r="SGH37"/>
      <c r="SGI37"/>
      <c r="SGJ37"/>
      <c r="SGK37"/>
      <c r="SGL37"/>
      <c r="SGM37"/>
      <c r="SGN37"/>
      <c r="SGO37"/>
      <c r="SGP37"/>
      <c r="SGQ37"/>
      <c r="SGR37"/>
      <c r="SGS37"/>
      <c r="SGT37"/>
      <c r="SGU37"/>
      <c r="SGV37"/>
      <c r="SGW37"/>
      <c r="SGX37"/>
      <c r="SGY37"/>
      <c r="SGZ37"/>
      <c r="SHA37"/>
      <c r="SHB37"/>
      <c r="SHC37"/>
      <c r="SHD37"/>
      <c r="SHE37"/>
      <c r="SHF37"/>
      <c r="SHG37"/>
      <c r="SHH37"/>
      <c r="SHI37"/>
      <c r="SHJ37"/>
      <c r="SHK37"/>
      <c r="SHL37"/>
      <c r="SHM37"/>
      <c r="SHN37"/>
      <c r="SHO37"/>
      <c r="SHP37"/>
      <c r="SHQ37"/>
      <c r="SHR37"/>
      <c r="SHS37"/>
      <c r="SHT37"/>
      <c r="SHU37"/>
      <c r="SHV37"/>
      <c r="SHW37"/>
      <c r="SHX37"/>
      <c r="SHY37"/>
      <c r="SHZ37"/>
      <c r="SIA37"/>
      <c r="SIB37"/>
      <c r="SIC37"/>
      <c r="SID37"/>
      <c r="SIE37"/>
      <c r="SIF37"/>
      <c r="SIG37"/>
      <c r="SIH37"/>
      <c r="SII37"/>
      <c r="SIJ37"/>
      <c r="SIK37"/>
      <c r="SIL37"/>
      <c r="SIM37"/>
      <c r="SIN37"/>
      <c r="SIO37"/>
      <c r="SIP37"/>
      <c r="SIQ37"/>
      <c r="SIR37"/>
      <c r="SIS37"/>
      <c r="SIT37"/>
      <c r="SIU37"/>
      <c r="SIV37"/>
      <c r="SIW37"/>
      <c r="SIX37"/>
      <c r="SIY37"/>
      <c r="SIZ37"/>
      <c r="SJA37"/>
      <c r="SJB37"/>
      <c r="SJC37"/>
      <c r="SJD37"/>
      <c r="SJE37"/>
      <c r="SJF37"/>
      <c r="SJG37"/>
      <c r="SJH37"/>
      <c r="SJI37"/>
      <c r="SJJ37"/>
      <c r="SJK37"/>
      <c r="SJL37"/>
      <c r="SJM37"/>
      <c r="SJN37"/>
      <c r="SJO37"/>
      <c r="SJP37"/>
      <c r="SJQ37"/>
      <c r="SJR37"/>
      <c r="SJS37"/>
      <c r="SJT37"/>
      <c r="SJU37"/>
      <c r="SJV37"/>
      <c r="SJW37"/>
      <c r="SJX37"/>
      <c r="SJY37"/>
      <c r="SJZ37"/>
      <c r="SKA37"/>
      <c r="SKB37"/>
      <c r="SKC37"/>
      <c r="SKD37"/>
      <c r="SKE37"/>
      <c r="SKF37"/>
      <c r="SKG37"/>
      <c r="SKH37"/>
      <c r="SKI37"/>
      <c r="SKJ37"/>
      <c r="SKK37"/>
      <c r="SKL37"/>
      <c r="SKM37"/>
      <c r="SKN37"/>
      <c r="SKO37"/>
      <c r="SKP37"/>
      <c r="SKQ37"/>
      <c r="SKR37"/>
      <c r="SKS37"/>
      <c r="SKT37"/>
      <c r="SKU37"/>
      <c r="SKV37"/>
      <c r="SKW37"/>
      <c r="SKX37"/>
      <c r="SKY37"/>
      <c r="SKZ37"/>
      <c r="SLA37"/>
      <c r="SLB37"/>
      <c r="SLC37"/>
      <c r="SLD37"/>
      <c r="SLE37"/>
      <c r="SLF37"/>
      <c r="SLG37"/>
      <c r="SLH37"/>
      <c r="SLI37"/>
      <c r="SLJ37"/>
      <c r="SLK37"/>
      <c r="SLL37"/>
      <c r="SLM37"/>
      <c r="SLN37"/>
      <c r="SLO37"/>
      <c r="SLP37"/>
      <c r="SLQ37"/>
      <c r="SLR37"/>
      <c r="SLS37"/>
      <c r="SLT37"/>
      <c r="SLU37"/>
      <c r="SLV37"/>
      <c r="SLW37"/>
      <c r="SLX37"/>
      <c r="SLY37"/>
      <c r="SLZ37"/>
      <c r="SMA37"/>
      <c r="SMB37"/>
      <c r="SMC37"/>
      <c r="SMD37"/>
      <c r="SME37"/>
      <c r="SMF37"/>
      <c r="SMG37"/>
      <c r="SMH37"/>
      <c r="SMI37"/>
      <c r="SMJ37"/>
      <c r="SMK37"/>
      <c r="SML37"/>
      <c r="SMM37"/>
      <c r="SMN37"/>
      <c r="SMO37"/>
      <c r="SMP37"/>
      <c r="SMQ37"/>
      <c r="SMR37"/>
      <c r="SMS37"/>
      <c r="SMT37"/>
      <c r="SMU37"/>
      <c r="SMV37"/>
      <c r="SMW37"/>
      <c r="SMX37"/>
      <c r="SMY37"/>
      <c r="SMZ37"/>
      <c r="SNA37"/>
      <c r="SNB37"/>
      <c r="SNC37"/>
      <c r="SND37"/>
      <c r="SNE37"/>
      <c r="SNF37"/>
      <c r="SNG37"/>
      <c r="SNH37"/>
      <c r="SNI37"/>
      <c r="SNJ37"/>
      <c r="SNK37"/>
      <c r="SNL37"/>
      <c r="SNM37"/>
      <c r="SNN37"/>
      <c r="SNO37"/>
      <c r="SNP37"/>
      <c r="SNQ37"/>
      <c r="SNR37"/>
      <c r="SNS37"/>
      <c r="SNT37"/>
      <c r="SNU37"/>
      <c r="SNV37"/>
      <c r="SNW37"/>
      <c r="SNX37"/>
      <c r="SNY37"/>
      <c r="SNZ37"/>
      <c r="SOA37"/>
      <c r="SOB37"/>
      <c r="SOC37"/>
      <c r="SOD37"/>
      <c r="SOE37"/>
      <c r="SOF37"/>
      <c r="SOG37"/>
      <c r="SOH37"/>
      <c r="SOI37"/>
      <c r="SOJ37"/>
      <c r="SOK37"/>
      <c r="SOL37"/>
      <c r="SOM37"/>
      <c r="SON37"/>
      <c r="SOO37"/>
      <c r="SOP37"/>
      <c r="SOQ37"/>
      <c r="SOR37"/>
      <c r="SOS37"/>
      <c r="SOT37"/>
      <c r="SOU37"/>
      <c r="SOV37"/>
      <c r="SOW37"/>
      <c r="SOX37"/>
      <c r="SOY37"/>
      <c r="SOZ37"/>
      <c r="SPA37"/>
      <c r="SPB37"/>
      <c r="SPC37"/>
      <c r="SPD37"/>
      <c r="SPE37"/>
      <c r="SPF37"/>
      <c r="SPG37"/>
      <c r="SPH37"/>
      <c r="SPI37"/>
      <c r="SPJ37"/>
      <c r="SPK37"/>
      <c r="SPL37"/>
      <c r="SPM37"/>
      <c r="SPN37"/>
      <c r="SPO37"/>
      <c r="SPP37"/>
      <c r="SPQ37"/>
      <c r="SPR37"/>
      <c r="SPS37"/>
      <c r="SPT37"/>
      <c r="SPU37"/>
      <c r="SPV37"/>
      <c r="SPW37"/>
      <c r="SPX37"/>
      <c r="SPY37"/>
      <c r="SPZ37"/>
      <c r="SQA37"/>
      <c r="SQB37"/>
      <c r="SQC37"/>
      <c r="SQD37"/>
      <c r="SQE37"/>
      <c r="SQF37"/>
      <c r="SQG37"/>
      <c r="SQH37"/>
      <c r="SQI37"/>
      <c r="SQJ37"/>
      <c r="SQK37"/>
      <c r="SQL37"/>
      <c r="SQM37"/>
      <c r="SQN37"/>
      <c r="SQO37"/>
      <c r="SQP37"/>
      <c r="SQQ37"/>
      <c r="SQR37"/>
      <c r="SQS37"/>
      <c r="SQT37"/>
      <c r="SQU37"/>
      <c r="SQV37"/>
      <c r="SQW37"/>
      <c r="SQX37"/>
      <c r="SQY37"/>
      <c r="SQZ37"/>
      <c r="SRA37"/>
      <c r="SRB37"/>
      <c r="SRC37"/>
      <c r="SRD37"/>
      <c r="SRE37"/>
      <c r="SRF37"/>
      <c r="SRG37"/>
      <c r="SRH37"/>
      <c r="SRI37"/>
      <c r="SRJ37"/>
      <c r="SRK37"/>
      <c r="SRL37"/>
      <c r="SRM37"/>
      <c r="SRN37"/>
      <c r="SRO37"/>
      <c r="SRP37"/>
      <c r="SRQ37"/>
      <c r="SRR37"/>
      <c r="SRS37"/>
      <c r="SRT37"/>
      <c r="SRU37"/>
      <c r="SRV37"/>
      <c r="SRW37"/>
      <c r="SRX37"/>
      <c r="SRY37"/>
      <c r="SRZ37"/>
      <c r="SSA37"/>
      <c r="SSB37"/>
      <c r="SSC37"/>
      <c r="SSD37"/>
      <c r="SSE37"/>
      <c r="SSF37"/>
      <c r="SSG37"/>
      <c r="SSH37"/>
      <c r="SSI37"/>
      <c r="SSJ37"/>
      <c r="SSK37"/>
      <c r="SSL37"/>
      <c r="SSM37"/>
      <c r="SSN37"/>
      <c r="SSO37"/>
      <c r="SSP37"/>
      <c r="SSQ37"/>
      <c r="SSR37"/>
      <c r="SSS37"/>
      <c r="SST37"/>
      <c r="SSU37"/>
      <c r="SSV37"/>
      <c r="SSW37"/>
      <c r="SSX37"/>
      <c r="SSY37"/>
      <c r="SSZ37"/>
      <c r="STA37"/>
      <c r="STB37"/>
      <c r="STC37"/>
      <c r="STD37"/>
      <c r="STE37"/>
      <c r="STF37"/>
      <c r="STG37"/>
      <c r="STH37"/>
      <c r="STI37"/>
      <c r="STJ37"/>
      <c r="STK37"/>
      <c r="STL37"/>
      <c r="STM37"/>
      <c r="STN37"/>
      <c r="STO37"/>
      <c r="STP37"/>
      <c r="STQ37"/>
      <c r="STR37"/>
      <c r="STS37"/>
      <c r="STT37"/>
      <c r="STU37"/>
      <c r="STV37"/>
      <c r="STW37"/>
      <c r="STX37"/>
      <c r="STY37"/>
      <c r="STZ37"/>
      <c r="SUA37"/>
      <c r="SUB37"/>
      <c r="SUC37"/>
      <c r="SUD37"/>
      <c r="SUE37"/>
      <c r="SUF37"/>
      <c r="SUG37"/>
      <c r="SUH37"/>
      <c r="SUI37"/>
      <c r="SUJ37"/>
      <c r="SUK37"/>
      <c r="SUL37"/>
      <c r="SUM37"/>
      <c r="SUN37"/>
      <c r="SUO37"/>
      <c r="SUP37"/>
      <c r="SUQ37"/>
      <c r="SUR37"/>
      <c r="SUS37"/>
      <c r="SUT37"/>
      <c r="SUU37"/>
      <c r="SUV37"/>
      <c r="SUW37"/>
      <c r="SUX37"/>
      <c r="SUY37"/>
      <c r="SUZ37"/>
      <c r="SVA37"/>
      <c r="SVB37"/>
      <c r="SVC37"/>
      <c r="SVD37"/>
      <c r="SVE37"/>
      <c r="SVF37"/>
      <c r="SVG37"/>
      <c r="SVH37"/>
      <c r="SVI37"/>
      <c r="SVJ37"/>
      <c r="SVK37"/>
      <c r="SVL37"/>
      <c r="SVM37"/>
      <c r="SVN37"/>
      <c r="SVO37"/>
      <c r="SVP37"/>
      <c r="SVQ37"/>
      <c r="SVR37"/>
      <c r="SVS37"/>
      <c r="SVT37"/>
      <c r="SVU37"/>
      <c r="SVV37"/>
      <c r="SVW37"/>
      <c r="SVX37"/>
      <c r="SVY37"/>
      <c r="SVZ37"/>
      <c r="SWA37"/>
      <c r="SWB37"/>
      <c r="SWC37"/>
      <c r="SWD37"/>
      <c r="SWE37"/>
      <c r="SWF37"/>
      <c r="SWG37"/>
      <c r="SWH37"/>
      <c r="SWI37"/>
      <c r="SWJ37"/>
      <c r="SWK37"/>
      <c r="SWL37"/>
      <c r="SWM37"/>
      <c r="SWN37"/>
      <c r="SWO37"/>
      <c r="SWP37"/>
      <c r="SWQ37"/>
      <c r="SWR37"/>
      <c r="SWS37"/>
      <c r="SWT37"/>
      <c r="SWU37"/>
      <c r="SWV37"/>
      <c r="SWW37"/>
      <c r="SWX37"/>
      <c r="SWY37"/>
      <c r="SWZ37"/>
      <c r="SXA37"/>
      <c r="SXB37"/>
      <c r="SXC37"/>
      <c r="SXD37"/>
      <c r="SXE37"/>
      <c r="SXF37"/>
      <c r="SXG37"/>
      <c r="SXH37"/>
      <c r="SXI37"/>
      <c r="SXJ37"/>
      <c r="SXK37"/>
      <c r="SXL37"/>
      <c r="SXM37"/>
      <c r="SXN37"/>
      <c r="SXO37"/>
      <c r="SXP37"/>
      <c r="SXQ37"/>
      <c r="SXR37"/>
      <c r="SXS37"/>
      <c r="SXT37"/>
      <c r="SXU37"/>
      <c r="SXV37"/>
      <c r="SXW37"/>
      <c r="SXX37"/>
      <c r="SXY37"/>
      <c r="SXZ37"/>
      <c r="SYA37"/>
      <c r="SYB37"/>
      <c r="SYC37"/>
      <c r="SYD37"/>
      <c r="SYE37"/>
      <c r="SYF37"/>
      <c r="SYG37"/>
      <c r="SYH37"/>
      <c r="SYI37"/>
      <c r="SYJ37"/>
      <c r="SYK37"/>
      <c r="SYL37"/>
      <c r="SYM37"/>
      <c r="SYN37"/>
      <c r="SYO37"/>
      <c r="SYP37"/>
      <c r="SYQ37"/>
      <c r="SYR37"/>
      <c r="SYS37"/>
      <c r="SYT37"/>
      <c r="SYU37"/>
      <c r="SYV37"/>
      <c r="SYW37"/>
      <c r="SYX37"/>
      <c r="SYY37"/>
      <c r="SYZ37"/>
      <c r="SZA37"/>
      <c r="SZB37"/>
      <c r="SZC37"/>
      <c r="SZD37"/>
      <c r="SZE37"/>
      <c r="SZF37"/>
      <c r="SZG37"/>
      <c r="SZH37"/>
      <c r="SZI37"/>
      <c r="SZJ37"/>
      <c r="SZK37"/>
      <c r="SZL37"/>
      <c r="SZM37"/>
      <c r="SZN37"/>
      <c r="SZO37"/>
      <c r="SZP37"/>
      <c r="SZQ37"/>
      <c r="SZR37"/>
      <c r="SZS37"/>
      <c r="SZT37"/>
      <c r="SZU37"/>
      <c r="SZV37"/>
      <c r="SZW37"/>
      <c r="SZX37"/>
      <c r="SZY37"/>
      <c r="SZZ37"/>
      <c r="TAA37"/>
      <c r="TAB37"/>
      <c r="TAC37"/>
      <c r="TAD37"/>
      <c r="TAE37"/>
      <c r="TAF37"/>
      <c r="TAG37"/>
      <c r="TAH37"/>
      <c r="TAI37"/>
      <c r="TAJ37"/>
      <c r="TAK37"/>
      <c r="TAL37"/>
      <c r="TAM37"/>
      <c r="TAN37"/>
      <c r="TAO37"/>
      <c r="TAP37"/>
      <c r="TAQ37"/>
      <c r="TAR37"/>
      <c r="TAS37"/>
      <c r="TAT37"/>
      <c r="TAU37"/>
      <c r="TAV37"/>
      <c r="TAW37"/>
      <c r="TAX37"/>
      <c r="TAY37"/>
      <c r="TAZ37"/>
      <c r="TBA37"/>
      <c r="TBB37"/>
      <c r="TBC37"/>
      <c r="TBD37"/>
      <c r="TBE37"/>
      <c r="TBF37"/>
      <c r="TBG37"/>
      <c r="TBH37"/>
      <c r="TBI37"/>
      <c r="TBJ37"/>
      <c r="TBK37"/>
      <c r="TBL37"/>
      <c r="TBM37"/>
      <c r="TBN37"/>
      <c r="TBO37"/>
      <c r="TBP37"/>
      <c r="TBQ37"/>
      <c r="TBR37"/>
      <c r="TBS37"/>
      <c r="TBT37"/>
      <c r="TBU37"/>
      <c r="TBV37"/>
      <c r="TBW37"/>
      <c r="TBX37"/>
      <c r="TBY37"/>
      <c r="TBZ37"/>
      <c r="TCA37"/>
      <c r="TCB37"/>
      <c r="TCC37"/>
      <c r="TCD37"/>
      <c r="TCE37"/>
      <c r="TCF37"/>
      <c r="TCG37"/>
      <c r="TCH37"/>
      <c r="TCI37"/>
      <c r="TCJ37"/>
      <c r="TCK37"/>
      <c r="TCL37"/>
      <c r="TCM37"/>
      <c r="TCN37"/>
      <c r="TCO37"/>
      <c r="TCP37"/>
      <c r="TCQ37"/>
      <c r="TCR37"/>
      <c r="TCS37"/>
      <c r="TCT37"/>
      <c r="TCU37"/>
      <c r="TCV37"/>
      <c r="TCW37"/>
      <c r="TCX37"/>
      <c r="TCY37"/>
      <c r="TCZ37"/>
      <c r="TDA37"/>
      <c r="TDB37"/>
      <c r="TDC37"/>
      <c r="TDD37"/>
      <c r="TDE37"/>
      <c r="TDF37"/>
      <c r="TDG37"/>
      <c r="TDH37"/>
      <c r="TDI37"/>
      <c r="TDJ37"/>
      <c r="TDK37"/>
      <c r="TDL37"/>
      <c r="TDM37"/>
      <c r="TDN37"/>
      <c r="TDO37"/>
      <c r="TDP37"/>
      <c r="TDQ37"/>
      <c r="TDR37"/>
      <c r="TDS37"/>
      <c r="TDT37"/>
      <c r="TDU37"/>
      <c r="TDV37"/>
      <c r="TDW37"/>
      <c r="TDX37"/>
      <c r="TDY37"/>
      <c r="TDZ37"/>
      <c r="TEA37"/>
      <c r="TEB37"/>
      <c r="TEC37"/>
      <c r="TED37"/>
      <c r="TEE37"/>
      <c r="TEF37"/>
      <c r="TEG37"/>
      <c r="TEH37"/>
      <c r="TEI37"/>
      <c r="TEJ37"/>
      <c r="TEK37"/>
      <c r="TEL37"/>
      <c r="TEM37"/>
      <c r="TEN37"/>
      <c r="TEO37"/>
      <c r="TEP37"/>
      <c r="TEQ37"/>
      <c r="TER37"/>
      <c r="TES37"/>
      <c r="TET37"/>
      <c r="TEU37"/>
      <c r="TEV37"/>
      <c r="TEW37"/>
      <c r="TEX37"/>
      <c r="TEY37"/>
      <c r="TEZ37"/>
      <c r="TFA37"/>
      <c r="TFB37"/>
      <c r="TFC37"/>
      <c r="TFD37"/>
      <c r="TFE37"/>
      <c r="TFF37"/>
      <c r="TFG37"/>
      <c r="TFH37"/>
      <c r="TFI37"/>
      <c r="TFJ37"/>
      <c r="TFK37"/>
      <c r="TFL37"/>
      <c r="TFM37"/>
      <c r="TFN37"/>
      <c r="TFO37"/>
      <c r="TFP37"/>
      <c r="TFQ37"/>
      <c r="TFR37"/>
      <c r="TFS37"/>
      <c r="TFT37"/>
      <c r="TFU37"/>
      <c r="TFV37"/>
      <c r="TFW37"/>
      <c r="TFX37"/>
      <c r="TFY37"/>
      <c r="TFZ37"/>
      <c r="TGA37"/>
      <c r="TGB37"/>
      <c r="TGC37"/>
      <c r="TGD37"/>
      <c r="TGE37"/>
      <c r="TGF37"/>
      <c r="TGG37"/>
      <c r="TGH37"/>
      <c r="TGI37"/>
      <c r="TGJ37"/>
      <c r="TGK37"/>
      <c r="TGL37"/>
      <c r="TGM37"/>
      <c r="TGN37"/>
      <c r="TGO37"/>
      <c r="TGP37"/>
      <c r="TGQ37"/>
      <c r="TGR37"/>
      <c r="TGS37"/>
      <c r="TGT37"/>
      <c r="TGU37"/>
      <c r="TGV37"/>
      <c r="TGW37"/>
      <c r="TGX37"/>
      <c r="TGY37"/>
      <c r="TGZ37"/>
      <c r="THA37"/>
      <c r="THB37"/>
      <c r="THC37"/>
      <c r="THD37"/>
      <c r="THE37"/>
      <c r="THF37"/>
      <c r="THG37"/>
      <c r="THH37"/>
      <c r="THI37"/>
      <c r="THJ37"/>
      <c r="THK37"/>
      <c r="THL37"/>
      <c r="THM37"/>
      <c r="THN37"/>
      <c r="THO37"/>
      <c r="THP37"/>
      <c r="THQ37"/>
      <c r="THR37"/>
      <c r="THS37"/>
      <c r="THT37"/>
      <c r="THU37"/>
      <c r="THV37"/>
      <c r="THW37"/>
      <c r="THX37"/>
      <c r="THY37"/>
      <c r="THZ37"/>
      <c r="TIA37"/>
      <c r="TIB37"/>
      <c r="TIC37"/>
      <c r="TID37"/>
      <c r="TIE37"/>
      <c r="TIF37"/>
      <c r="TIG37"/>
      <c r="TIH37"/>
      <c r="TII37"/>
      <c r="TIJ37"/>
      <c r="TIK37"/>
      <c r="TIL37"/>
      <c r="TIM37"/>
      <c r="TIN37"/>
      <c r="TIO37"/>
      <c r="TIP37"/>
      <c r="TIQ37"/>
      <c r="TIR37"/>
      <c r="TIS37"/>
      <c r="TIT37"/>
      <c r="TIU37"/>
      <c r="TIV37"/>
      <c r="TIW37"/>
      <c r="TIX37"/>
      <c r="TIY37"/>
      <c r="TIZ37"/>
      <c r="TJA37"/>
      <c r="TJB37"/>
      <c r="TJC37"/>
      <c r="TJD37"/>
      <c r="TJE37"/>
      <c r="TJF37"/>
      <c r="TJG37"/>
      <c r="TJH37"/>
      <c r="TJI37"/>
      <c r="TJJ37"/>
      <c r="TJK37"/>
      <c r="TJL37"/>
      <c r="TJM37"/>
      <c r="TJN37"/>
      <c r="TJO37"/>
      <c r="TJP37"/>
      <c r="TJQ37"/>
      <c r="TJR37"/>
      <c r="TJS37"/>
      <c r="TJT37"/>
      <c r="TJU37"/>
      <c r="TJV37"/>
      <c r="TJW37"/>
      <c r="TJX37"/>
      <c r="TJY37"/>
      <c r="TJZ37"/>
      <c r="TKA37"/>
      <c r="TKB37"/>
      <c r="TKC37"/>
      <c r="TKD37"/>
      <c r="TKE37"/>
      <c r="TKF37"/>
      <c r="TKG37"/>
      <c r="TKH37"/>
      <c r="TKI37"/>
      <c r="TKJ37"/>
      <c r="TKK37"/>
      <c r="TKL37"/>
      <c r="TKM37"/>
      <c r="TKN37"/>
      <c r="TKO37"/>
      <c r="TKP37"/>
      <c r="TKQ37"/>
      <c r="TKR37"/>
      <c r="TKS37"/>
      <c r="TKT37"/>
      <c r="TKU37"/>
      <c r="TKV37"/>
      <c r="TKW37"/>
      <c r="TKX37"/>
      <c r="TKY37"/>
      <c r="TKZ37"/>
      <c r="TLA37"/>
      <c r="TLB37"/>
      <c r="TLC37"/>
      <c r="TLD37"/>
      <c r="TLE37"/>
      <c r="TLF37"/>
      <c r="TLG37"/>
      <c r="TLH37"/>
      <c r="TLI37"/>
      <c r="TLJ37"/>
      <c r="TLK37"/>
      <c r="TLL37"/>
      <c r="TLM37"/>
      <c r="TLN37"/>
      <c r="TLO37"/>
      <c r="TLP37"/>
      <c r="TLQ37"/>
      <c r="TLR37"/>
      <c r="TLS37"/>
      <c r="TLT37"/>
      <c r="TLU37"/>
      <c r="TLV37"/>
      <c r="TLW37"/>
      <c r="TLX37"/>
      <c r="TLY37"/>
      <c r="TLZ37"/>
      <c r="TMA37"/>
      <c r="TMB37"/>
      <c r="TMC37"/>
      <c r="TMD37"/>
      <c r="TME37"/>
      <c r="TMF37"/>
      <c r="TMG37"/>
      <c r="TMH37"/>
      <c r="TMI37"/>
      <c r="TMJ37"/>
      <c r="TMK37"/>
      <c r="TML37"/>
      <c r="TMM37"/>
      <c r="TMN37"/>
      <c r="TMO37"/>
      <c r="TMP37"/>
      <c r="TMQ37"/>
      <c r="TMR37"/>
      <c r="TMS37"/>
      <c r="TMT37"/>
      <c r="TMU37"/>
      <c r="TMV37"/>
      <c r="TMW37"/>
      <c r="TMX37"/>
      <c r="TMY37"/>
      <c r="TMZ37"/>
      <c r="TNA37"/>
      <c r="TNB37"/>
      <c r="TNC37"/>
      <c r="TND37"/>
      <c r="TNE37"/>
      <c r="TNF37"/>
      <c r="TNG37"/>
      <c r="TNH37"/>
      <c r="TNI37"/>
      <c r="TNJ37"/>
      <c r="TNK37"/>
      <c r="TNL37"/>
      <c r="TNM37"/>
      <c r="TNN37"/>
      <c r="TNO37"/>
      <c r="TNP37"/>
      <c r="TNQ37"/>
      <c r="TNR37"/>
      <c r="TNS37"/>
      <c r="TNT37"/>
      <c r="TNU37"/>
      <c r="TNV37"/>
      <c r="TNW37"/>
      <c r="TNX37"/>
      <c r="TNY37"/>
      <c r="TNZ37"/>
      <c r="TOA37"/>
      <c r="TOB37"/>
      <c r="TOC37"/>
      <c r="TOD37"/>
      <c r="TOE37"/>
      <c r="TOF37"/>
      <c r="TOG37"/>
      <c r="TOH37"/>
      <c r="TOI37"/>
      <c r="TOJ37"/>
      <c r="TOK37"/>
      <c r="TOL37"/>
      <c r="TOM37"/>
      <c r="TON37"/>
      <c r="TOO37"/>
      <c r="TOP37"/>
      <c r="TOQ37"/>
      <c r="TOR37"/>
      <c r="TOS37"/>
      <c r="TOT37"/>
      <c r="TOU37"/>
      <c r="TOV37"/>
      <c r="TOW37"/>
      <c r="TOX37"/>
      <c r="TOY37"/>
      <c r="TOZ37"/>
      <c r="TPA37"/>
      <c r="TPB37"/>
      <c r="TPC37"/>
      <c r="TPD37"/>
      <c r="TPE37"/>
      <c r="TPF37"/>
      <c r="TPG37"/>
      <c r="TPH37"/>
      <c r="TPI37"/>
      <c r="TPJ37"/>
      <c r="TPK37"/>
      <c r="TPL37"/>
      <c r="TPM37"/>
      <c r="TPN37"/>
      <c r="TPO37"/>
      <c r="TPP37"/>
      <c r="TPQ37"/>
      <c r="TPR37"/>
      <c r="TPS37"/>
      <c r="TPT37"/>
      <c r="TPU37"/>
      <c r="TPV37"/>
      <c r="TPW37"/>
      <c r="TPX37"/>
      <c r="TPY37"/>
      <c r="TPZ37"/>
      <c r="TQA37"/>
      <c r="TQB37"/>
      <c r="TQC37"/>
      <c r="TQD37"/>
      <c r="TQE37"/>
      <c r="TQF37"/>
      <c r="TQG37"/>
      <c r="TQH37"/>
      <c r="TQI37"/>
      <c r="TQJ37"/>
      <c r="TQK37"/>
      <c r="TQL37"/>
      <c r="TQM37"/>
      <c r="TQN37"/>
      <c r="TQO37"/>
      <c r="TQP37"/>
      <c r="TQQ37"/>
      <c r="TQR37"/>
      <c r="TQS37"/>
      <c r="TQT37"/>
      <c r="TQU37"/>
      <c r="TQV37"/>
      <c r="TQW37"/>
      <c r="TQX37"/>
      <c r="TQY37"/>
      <c r="TQZ37"/>
      <c r="TRA37"/>
      <c r="TRB37"/>
      <c r="TRC37"/>
      <c r="TRD37"/>
      <c r="TRE37"/>
      <c r="TRF37"/>
      <c r="TRG37"/>
      <c r="TRH37"/>
      <c r="TRI37"/>
      <c r="TRJ37"/>
      <c r="TRK37"/>
      <c r="TRL37"/>
      <c r="TRM37"/>
      <c r="TRN37"/>
      <c r="TRO37"/>
      <c r="TRP37"/>
      <c r="TRQ37"/>
      <c r="TRR37"/>
      <c r="TRS37"/>
      <c r="TRT37"/>
      <c r="TRU37"/>
      <c r="TRV37"/>
      <c r="TRW37"/>
      <c r="TRX37"/>
      <c r="TRY37"/>
      <c r="TRZ37"/>
      <c r="TSA37"/>
      <c r="TSB37"/>
      <c r="TSC37"/>
      <c r="TSD37"/>
      <c r="TSE37"/>
      <c r="TSF37"/>
      <c r="TSG37"/>
      <c r="TSH37"/>
      <c r="TSI37"/>
      <c r="TSJ37"/>
      <c r="TSK37"/>
      <c r="TSL37"/>
      <c r="TSM37"/>
      <c r="TSN37"/>
      <c r="TSO37"/>
      <c r="TSP37"/>
      <c r="TSQ37"/>
      <c r="TSR37"/>
      <c r="TSS37"/>
      <c r="TST37"/>
      <c r="TSU37"/>
      <c r="TSV37"/>
      <c r="TSW37"/>
      <c r="TSX37"/>
      <c r="TSY37"/>
      <c r="TSZ37"/>
      <c r="TTA37"/>
      <c r="TTB37"/>
      <c r="TTC37"/>
      <c r="TTD37"/>
      <c r="TTE37"/>
      <c r="TTF37"/>
      <c r="TTG37"/>
      <c r="TTH37"/>
      <c r="TTI37"/>
      <c r="TTJ37"/>
      <c r="TTK37"/>
      <c r="TTL37"/>
      <c r="TTM37"/>
      <c r="TTN37"/>
      <c r="TTO37"/>
      <c r="TTP37"/>
      <c r="TTQ37"/>
      <c r="TTR37"/>
      <c r="TTS37"/>
      <c r="TTT37"/>
      <c r="TTU37"/>
      <c r="TTV37"/>
      <c r="TTW37"/>
      <c r="TTX37"/>
      <c r="TTY37"/>
      <c r="TTZ37"/>
      <c r="TUA37"/>
      <c r="TUB37"/>
      <c r="TUC37"/>
      <c r="TUD37"/>
      <c r="TUE37"/>
      <c r="TUF37"/>
      <c r="TUG37"/>
      <c r="TUH37"/>
      <c r="TUI37"/>
      <c r="TUJ37"/>
      <c r="TUK37"/>
      <c r="TUL37"/>
      <c r="TUM37"/>
      <c r="TUN37"/>
      <c r="TUO37"/>
      <c r="TUP37"/>
      <c r="TUQ37"/>
      <c r="TUR37"/>
      <c r="TUS37"/>
      <c r="TUT37"/>
      <c r="TUU37"/>
      <c r="TUV37"/>
      <c r="TUW37"/>
      <c r="TUX37"/>
      <c r="TUY37"/>
      <c r="TUZ37"/>
      <c r="TVA37"/>
      <c r="TVB37"/>
      <c r="TVC37"/>
      <c r="TVD37"/>
      <c r="TVE37"/>
      <c r="TVF37"/>
      <c r="TVG37"/>
      <c r="TVH37"/>
      <c r="TVI37"/>
      <c r="TVJ37"/>
      <c r="TVK37"/>
      <c r="TVL37"/>
      <c r="TVM37"/>
      <c r="TVN37"/>
      <c r="TVO37"/>
      <c r="TVP37"/>
      <c r="TVQ37"/>
      <c r="TVR37"/>
      <c r="TVS37"/>
      <c r="TVT37"/>
      <c r="TVU37"/>
      <c r="TVV37"/>
      <c r="TVW37"/>
      <c r="TVX37"/>
      <c r="TVY37"/>
      <c r="TVZ37"/>
      <c r="TWA37"/>
      <c r="TWB37"/>
      <c r="TWC37"/>
      <c r="TWD37"/>
      <c r="TWE37"/>
      <c r="TWF37"/>
      <c r="TWG37"/>
      <c r="TWH37"/>
      <c r="TWI37"/>
      <c r="TWJ37"/>
      <c r="TWK37"/>
      <c r="TWL37"/>
      <c r="TWM37"/>
      <c r="TWN37"/>
      <c r="TWO37"/>
      <c r="TWP37"/>
      <c r="TWQ37"/>
      <c r="TWR37"/>
      <c r="TWS37"/>
      <c r="TWT37"/>
      <c r="TWU37"/>
      <c r="TWV37"/>
      <c r="TWW37"/>
      <c r="TWX37"/>
      <c r="TWY37"/>
      <c r="TWZ37"/>
      <c r="TXA37"/>
      <c r="TXB37"/>
      <c r="TXC37"/>
      <c r="TXD37"/>
      <c r="TXE37"/>
      <c r="TXF37"/>
      <c r="TXG37"/>
      <c r="TXH37"/>
      <c r="TXI37"/>
      <c r="TXJ37"/>
      <c r="TXK37"/>
      <c r="TXL37"/>
      <c r="TXM37"/>
      <c r="TXN37"/>
      <c r="TXO37"/>
      <c r="TXP37"/>
      <c r="TXQ37"/>
      <c r="TXR37"/>
      <c r="TXS37"/>
      <c r="TXT37"/>
      <c r="TXU37"/>
      <c r="TXV37"/>
      <c r="TXW37"/>
      <c r="TXX37"/>
      <c r="TXY37"/>
      <c r="TXZ37"/>
      <c r="TYA37"/>
      <c r="TYB37"/>
      <c r="TYC37"/>
      <c r="TYD37"/>
      <c r="TYE37"/>
      <c r="TYF37"/>
      <c r="TYG37"/>
      <c r="TYH37"/>
      <c r="TYI37"/>
      <c r="TYJ37"/>
      <c r="TYK37"/>
      <c r="TYL37"/>
      <c r="TYM37"/>
      <c r="TYN37"/>
      <c r="TYO37"/>
      <c r="TYP37"/>
      <c r="TYQ37"/>
      <c r="TYR37"/>
      <c r="TYS37"/>
      <c r="TYT37"/>
      <c r="TYU37"/>
      <c r="TYV37"/>
      <c r="TYW37"/>
      <c r="TYX37"/>
      <c r="TYY37"/>
      <c r="TYZ37"/>
      <c r="TZA37"/>
      <c r="TZB37"/>
      <c r="TZC37"/>
      <c r="TZD37"/>
      <c r="TZE37"/>
      <c r="TZF37"/>
      <c r="TZG37"/>
      <c r="TZH37"/>
      <c r="TZI37"/>
      <c r="TZJ37"/>
      <c r="TZK37"/>
      <c r="TZL37"/>
      <c r="TZM37"/>
      <c r="TZN37"/>
      <c r="TZO37"/>
      <c r="TZP37"/>
      <c r="TZQ37"/>
      <c r="TZR37"/>
      <c r="TZS37"/>
      <c r="TZT37"/>
      <c r="TZU37"/>
      <c r="TZV37"/>
      <c r="TZW37"/>
      <c r="TZX37"/>
      <c r="TZY37"/>
      <c r="TZZ37"/>
      <c r="UAA37"/>
      <c r="UAB37"/>
      <c r="UAC37"/>
      <c r="UAD37"/>
      <c r="UAE37"/>
      <c r="UAF37"/>
      <c r="UAG37"/>
      <c r="UAH37"/>
      <c r="UAI37"/>
      <c r="UAJ37"/>
      <c r="UAK37"/>
      <c r="UAL37"/>
      <c r="UAM37"/>
      <c r="UAN37"/>
      <c r="UAO37"/>
      <c r="UAP37"/>
      <c r="UAQ37"/>
      <c r="UAR37"/>
      <c r="UAS37"/>
      <c r="UAT37"/>
      <c r="UAU37"/>
      <c r="UAV37"/>
      <c r="UAW37"/>
      <c r="UAX37"/>
      <c r="UAY37"/>
      <c r="UAZ37"/>
      <c r="UBA37"/>
      <c r="UBB37"/>
      <c r="UBC37"/>
      <c r="UBD37"/>
      <c r="UBE37"/>
      <c r="UBF37"/>
      <c r="UBG37"/>
      <c r="UBH37"/>
      <c r="UBI37"/>
      <c r="UBJ37"/>
      <c r="UBK37"/>
      <c r="UBL37"/>
      <c r="UBM37"/>
      <c r="UBN37"/>
      <c r="UBO37"/>
      <c r="UBP37"/>
      <c r="UBQ37"/>
      <c r="UBR37"/>
      <c r="UBS37"/>
      <c r="UBT37"/>
      <c r="UBU37"/>
      <c r="UBV37"/>
      <c r="UBW37"/>
      <c r="UBX37"/>
      <c r="UBY37"/>
      <c r="UBZ37"/>
      <c r="UCA37"/>
      <c r="UCB37"/>
      <c r="UCC37"/>
      <c r="UCD37"/>
      <c r="UCE37"/>
      <c r="UCF37"/>
      <c r="UCG37"/>
      <c r="UCH37"/>
      <c r="UCI37"/>
      <c r="UCJ37"/>
      <c r="UCK37"/>
      <c r="UCL37"/>
      <c r="UCM37"/>
      <c r="UCN37"/>
      <c r="UCO37"/>
      <c r="UCP37"/>
      <c r="UCQ37"/>
      <c r="UCR37"/>
      <c r="UCS37"/>
      <c r="UCT37"/>
      <c r="UCU37"/>
      <c r="UCV37"/>
      <c r="UCW37"/>
      <c r="UCX37"/>
      <c r="UCY37"/>
      <c r="UCZ37"/>
      <c r="UDA37"/>
      <c r="UDB37"/>
      <c r="UDC37"/>
      <c r="UDD37"/>
      <c r="UDE37"/>
      <c r="UDF37"/>
      <c r="UDG37"/>
      <c r="UDH37"/>
      <c r="UDI37"/>
      <c r="UDJ37"/>
      <c r="UDK37"/>
      <c r="UDL37"/>
      <c r="UDM37"/>
      <c r="UDN37"/>
      <c r="UDO37"/>
      <c r="UDP37"/>
      <c r="UDQ37"/>
      <c r="UDR37"/>
      <c r="UDS37"/>
      <c r="UDT37"/>
      <c r="UDU37"/>
      <c r="UDV37"/>
      <c r="UDW37"/>
      <c r="UDX37"/>
      <c r="UDY37"/>
      <c r="UDZ37"/>
      <c r="UEA37"/>
      <c r="UEB37"/>
      <c r="UEC37"/>
      <c r="UED37"/>
      <c r="UEE37"/>
      <c r="UEF37"/>
      <c r="UEG37"/>
      <c r="UEH37"/>
      <c r="UEI37"/>
      <c r="UEJ37"/>
      <c r="UEK37"/>
      <c r="UEL37"/>
      <c r="UEM37"/>
      <c r="UEN37"/>
      <c r="UEO37"/>
      <c r="UEP37"/>
      <c r="UEQ37"/>
      <c r="UER37"/>
      <c r="UES37"/>
      <c r="UET37"/>
      <c r="UEU37"/>
      <c r="UEV37"/>
      <c r="UEW37"/>
      <c r="UEX37"/>
      <c r="UEY37"/>
      <c r="UEZ37"/>
      <c r="UFA37"/>
      <c r="UFB37"/>
      <c r="UFC37"/>
      <c r="UFD37"/>
      <c r="UFE37"/>
      <c r="UFF37"/>
      <c r="UFG37"/>
      <c r="UFH37"/>
      <c r="UFI37"/>
      <c r="UFJ37"/>
      <c r="UFK37"/>
      <c r="UFL37"/>
      <c r="UFM37"/>
      <c r="UFN37"/>
      <c r="UFO37"/>
      <c r="UFP37"/>
      <c r="UFQ37"/>
      <c r="UFR37"/>
      <c r="UFS37"/>
      <c r="UFT37"/>
      <c r="UFU37"/>
      <c r="UFV37"/>
      <c r="UFW37"/>
      <c r="UFX37"/>
      <c r="UFY37"/>
      <c r="UFZ37"/>
      <c r="UGA37"/>
      <c r="UGB37"/>
      <c r="UGC37"/>
      <c r="UGD37"/>
      <c r="UGE37"/>
      <c r="UGF37"/>
      <c r="UGG37"/>
      <c r="UGH37"/>
      <c r="UGI37"/>
      <c r="UGJ37"/>
      <c r="UGK37"/>
      <c r="UGL37"/>
      <c r="UGM37"/>
      <c r="UGN37"/>
      <c r="UGO37"/>
      <c r="UGP37"/>
      <c r="UGQ37"/>
      <c r="UGR37"/>
      <c r="UGS37"/>
      <c r="UGT37"/>
      <c r="UGU37"/>
      <c r="UGV37"/>
      <c r="UGW37"/>
      <c r="UGX37"/>
      <c r="UGY37"/>
      <c r="UGZ37"/>
      <c r="UHA37"/>
      <c r="UHB37"/>
      <c r="UHC37"/>
      <c r="UHD37"/>
      <c r="UHE37"/>
      <c r="UHF37"/>
      <c r="UHG37"/>
      <c r="UHH37"/>
      <c r="UHI37"/>
      <c r="UHJ37"/>
      <c r="UHK37"/>
      <c r="UHL37"/>
      <c r="UHM37"/>
      <c r="UHN37"/>
      <c r="UHO37"/>
      <c r="UHP37"/>
      <c r="UHQ37"/>
      <c r="UHR37"/>
      <c r="UHS37"/>
      <c r="UHT37"/>
      <c r="UHU37"/>
      <c r="UHV37"/>
      <c r="UHW37"/>
      <c r="UHX37"/>
      <c r="UHY37"/>
      <c r="UHZ37"/>
      <c r="UIA37"/>
      <c r="UIB37"/>
      <c r="UIC37"/>
      <c r="UID37"/>
      <c r="UIE37"/>
      <c r="UIF37"/>
      <c r="UIG37"/>
      <c r="UIH37"/>
      <c r="UII37"/>
      <c r="UIJ37"/>
      <c r="UIK37"/>
      <c r="UIL37"/>
      <c r="UIM37"/>
      <c r="UIN37"/>
      <c r="UIO37"/>
      <c r="UIP37"/>
      <c r="UIQ37"/>
      <c r="UIR37"/>
      <c r="UIS37"/>
      <c r="UIT37"/>
      <c r="UIU37"/>
      <c r="UIV37"/>
      <c r="UIW37"/>
      <c r="UIX37"/>
      <c r="UIY37"/>
      <c r="UIZ37"/>
      <c r="UJA37"/>
      <c r="UJB37"/>
      <c r="UJC37"/>
      <c r="UJD37"/>
      <c r="UJE37"/>
      <c r="UJF37"/>
      <c r="UJG37"/>
      <c r="UJH37"/>
      <c r="UJI37"/>
      <c r="UJJ37"/>
      <c r="UJK37"/>
      <c r="UJL37"/>
      <c r="UJM37"/>
      <c r="UJN37"/>
      <c r="UJO37"/>
      <c r="UJP37"/>
      <c r="UJQ37"/>
      <c r="UJR37"/>
      <c r="UJS37"/>
      <c r="UJT37"/>
      <c r="UJU37"/>
      <c r="UJV37"/>
      <c r="UJW37"/>
      <c r="UJX37"/>
      <c r="UJY37"/>
      <c r="UJZ37"/>
      <c r="UKA37"/>
      <c r="UKB37"/>
      <c r="UKC37"/>
      <c r="UKD37"/>
      <c r="UKE37"/>
      <c r="UKF37"/>
      <c r="UKG37"/>
      <c r="UKH37"/>
      <c r="UKI37"/>
      <c r="UKJ37"/>
      <c r="UKK37"/>
      <c r="UKL37"/>
      <c r="UKM37"/>
      <c r="UKN37"/>
      <c r="UKO37"/>
      <c r="UKP37"/>
      <c r="UKQ37"/>
      <c r="UKR37"/>
      <c r="UKS37"/>
      <c r="UKT37"/>
      <c r="UKU37"/>
      <c r="UKV37"/>
      <c r="UKW37"/>
      <c r="UKX37"/>
      <c r="UKY37"/>
      <c r="UKZ37"/>
      <c r="ULA37"/>
      <c r="ULB37"/>
      <c r="ULC37"/>
      <c r="ULD37"/>
      <c r="ULE37"/>
      <c r="ULF37"/>
      <c r="ULG37"/>
      <c r="ULH37"/>
      <c r="ULI37"/>
      <c r="ULJ37"/>
      <c r="ULK37"/>
      <c r="ULL37"/>
      <c r="ULM37"/>
      <c r="ULN37"/>
      <c r="ULO37"/>
      <c r="ULP37"/>
      <c r="ULQ37"/>
      <c r="ULR37"/>
      <c r="ULS37"/>
      <c r="ULT37"/>
      <c r="ULU37"/>
      <c r="ULV37"/>
      <c r="ULW37"/>
      <c r="ULX37"/>
      <c r="ULY37"/>
      <c r="ULZ37"/>
      <c r="UMA37"/>
      <c r="UMB37"/>
      <c r="UMC37"/>
      <c r="UMD37"/>
      <c r="UME37"/>
      <c r="UMF37"/>
      <c r="UMG37"/>
      <c r="UMH37"/>
      <c r="UMI37"/>
      <c r="UMJ37"/>
      <c r="UMK37"/>
      <c r="UML37"/>
      <c r="UMM37"/>
      <c r="UMN37"/>
      <c r="UMO37"/>
      <c r="UMP37"/>
      <c r="UMQ37"/>
      <c r="UMR37"/>
      <c r="UMS37"/>
      <c r="UMT37"/>
      <c r="UMU37"/>
      <c r="UMV37"/>
      <c r="UMW37"/>
      <c r="UMX37"/>
      <c r="UMY37"/>
      <c r="UMZ37"/>
      <c r="UNA37"/>
      <c r="UNB37"/>
      <c r="UNC37"/>
      <c r="UND37"/>
      <c r="UNE37"/>
      <c r="UNF37"/>
      <c r="UNG37"/>
      <c r="UNH37"/>
      <c r="UNI37"/>
      <c r="UNJ37"/>
      <c r="UNK37"/>
      <c r="UNL37"/>
      <c r="UNM37"/>
      <c r="UNN37"/>
      <c r="UNO37"/>
      <c r="UNP37"/>
      <c r="UNQ37"/>
      <c r="UNR37"/>
      <c r="UNS37"/>
      <c r="UNT37"/>
      <c r="UNU37"/>
      <c r="UNV37"/>
      <c r="UNW37"/>
      <c r="UNX37"/>
      <c r="UNY37"/>
      <c r="UNZ37"/>
      <c r="UOA37"/>
      <c r="UOB37"/>
      <c r="UOC37"/>
      <c r="UOD37"/>
      <c r="UOE37"/>
      <c r="UOF37"/>
      <c r="UOG37"/>
      <c r="UOH37"/>
      <c r="UOI37"/>
      <c r="UOJ37"/>
      <c r="UOK37"/>
      <c r="UOL37"/>
      <c r="UOM37"/>
      <c r="UON37"/>
      <c r="UOO37"/>
      <c r="UOP37"/>
      <c r="UOQ37"/>
      <c r="UOR37"/>
      <c r="UOS37"/>
      <c r="UOT37"/>
      <c r="UOU37"/>
      <c r="UOV37"/>
      <c r="UOW37"/>
      <c r="UOX37"/>
      <c r="UOY37"/>
      <c r="UOZ37"/>
      <c r="UPA37"/>
      <c r="UPB37"/>
      <c r="UPC37"/>
      <c r="UPD37"/>
      <c r="UPE37"/>
      <c r="UPF37"/>
      <c r="UPG37"/>
      <c r="UPH37"/>
      <c r="UPI37"/>
      <c r="UPJ37"/>
      <c r="UPK37"/>
      <c r="UPL37"/>
      <c r="UPM37"/>
      <c r="UPN37"/>
      <c r="UPO37"/>
      <c r="UPP37"/>
      <c r="UPQ37"/>
      <c r="UPR37"/>
      <c r="UPS37"/>
      <c r="UPT37"/>
      <c r="UPU37"/>
      <c r="UPV37"/>
      <c r="UPW37"/>
      <c r="UPX37"/>
      <c r="UPY37"/>
      <c r="UPZ37"/>
      <c r="UQA37"/>
      <c r="UQB37"/>
      <c r="UQC37"/>
      <c r="UQD37"/>
      <c r="UQE37"/>
      <c r="UQF37"/>
      <c r="UQG37"/>
      <c r="UQH37"/>
      <c r="UQI37"/>
      <c r="UQJ37"/>
      <c r="UQK37"/>
      <c r="UQL37"/>
      <c r="UQM37"/>
      <c r="UQN37"/>
      <c r="UQO37"/>
      <c r="UQP37"/>
      <c r="UQQ37"/>
      <c r="UQR37"/>
      <c r="UQS37"/>
      <c r="UQT37"/>
      <c r="UQU37"/>
      <c r="UQV37"/>
      <c r="UQW37"/>
      <c r="UQX37"/>
      <c r="UQY37"/>
      <c r="UQZ37"/>
      <c r="URA37"/>
      <c r="URB37"/>
      <c r="URC37"/>
      <c r="URD37"/>
      <c r="URE37"/>
      <c r="URF37"/>
      <c r="URG37"/>
      <c r="URH37"/>
      <c r="URI37"/>
      <c r="URJ37"/>
      <c r="URK37"/>
      <c r="URL37"/>
      <c r="URM37"/>
      <c r="URN37"/>
      <c r="URO37"/>
      <c r="URP37"/>
      <c r="URQ37"/>
      <c r="URR37"/>
      <c r="URS37"/>
      <c r="URT37"/>
      <c r="URU37"/>
      <c r="URV37"/>
      <c r="URW37"/>
      <c r="URX37"/>
      <c r="URY37"/>
      <c r="URZ37"/>
      <c r="USA37"/>
      <c r="USB37"/>
      <c r="USC37"/>
      <c r="USD37"/>
      <c r="USE37"/>
      <c r="USF37"/>
      <c r="USG37"/>
      <c r="USH37"/>
      <c r="USI37"/>
      <c r="USJ37"/>
      <c r="USK37"/>
      <c r="USL37"/>
      <c r="USM37"/>
      <c r="USN37"/>
      <c r="USO37"/>
      <c r="USP37"/>
      <c r="USQ37"/>
      <c r="USR37"/>
      <c r="USS37"/>
      <c r="UST37"/>
      <c r="USU37"/>
      <c r="USV37"/>
      <c r="USW37"/>
      <c r="USX37"/>
      <c r="USY37"/>
      <c r="USZ37"/>
      <c r="UTA37"/>
      <c r="UTB37"/>
      <c r="UTC37"/>
      <c r="UTD37"/>
      <c r="UTE37"/>
      <c r="UTF37"/>
      <c r="UTG37"/>
      <c r="UTH37"/>
      <c r="UTI37"/>
      <c r="UTJ37"/>
      <c r="UTK37"/>
      <c r="UTL37"/>
      <c r="UTM37"/>
      <c r="UTN37"/>
      <c r="UTO37"/>
      <c r="UTP37"/>
      <c r="UTQ37"/>
      <c r="UTR37"/>
      <c r="UTS37"/>
      <c r="UTT37"/>
      <c r="UTU37"/>
      <c r="UTV37"/>
      <c r="UTW37"/>
      <c r="UTX37"/>
      <c r="UTY37"/>
      <c r="UTZ37"/>
      <c r="UUA37"/>
      <c r="UUB37"/>
      <c r="UUC37"/>
      <c r="UUD37"/>
      <c r="UUE37"/>
      <c r="UUF37"/>
      <c r="UUG37"/>
      <c r="UUH37"/>
      <c r="UUI37"/>
      <c r="UUJ37"/>
      <c r="UUK37"/>
      <c r="UUL37"/>
      <c r="UUM37"/>
      <c r="UUN37"/>
      <c r="UUO37"/>
      <c r="UUP37"/>
      <c r="UUQ37"/>
      <c r="UUR37"/>
      <c r="UUS37"/>
      <c r="UUT37"/>
      <c r="UUU37"/>
      <c r="UUV37"/>
      <c r="UUW37"/>
      <c r="UUX37"/>
      <c r="UUY37"/>
      <c r="UUZ37"/>
      <c r="UVA37"/>
      <c r="UVB37"/>
      <c r="UVC37"/>
      <c r="UVD37"/>
      <c r="UVE37"/>
      <c r="UVF37"/>
      <c r="UVG37"/>
      <c r="UVH37"/>
      <c r="UVI37"/>
      <c r="UVJ37"/>
      <c r="UVK37"/>
      <c r="UVL37"/>
      <c r="UVM37"/>
      <c r="UVN37"/>
      <c r="UVO37"/>
      <c r="UVP37"/>
      <c r="UVQ37"/>
      <c r="UVR37"/>
      <c r="UVS37"/>
      <c r="UVT37"/>
      <c r="UVU37"/>
      <c r="UVV37"/>
      <c r="UVW37"/>
      <c r="UVX37"/>
      <c r="UVY37"/>
      <c r="UVZ37"/>
      <c r="UWA37"/>
      <c r="UWB37"/>
      <c r="UWC37"/>
      <c r="UWD37"/>
      <c r="UWE37"/>
      <c r="UWF37"/>
      <c r="UWG37"/>
      <c r="UWH37"/>
      <c r="UWI37"/>
      <c r="UWJ37"/>
      <c r="UWK37"/>
      <c r="UWL37"/>
      <c r="UWM37"/>
      <c r="UWN37"/>
      <c r="UWO37"/>
      <c r="UWP37"/>
      <c r="UWQ37"/>
      <c r="UWR37"/>
      <c r="UWS37"/>
      <c r="UWT37"/>
      <c r="UWU37"/>
      <c r="UWV37"/>
      <c r="UWW37"/>
      <c r="UWX37"/>
      <c r="UWY37"/>
      <c r="UWZ37"/>
      <c r="UXA37"/>
      <c r="UXB37"/>
      <c r="UXC37"/>
      <c r="UXD37"/>
      <c r="UXE37"/>
      <c r="UXF37"/>
      <c r="UXG37"/>
      <c r="UXH37"/>
      <c r="UXI37"/>
      <c r="UXJ37"/>
      <c r="UXK37"/>
      <c r="UXL37"/>
      <c r="UXM37"/>
      <c r="UXN37"/>
      <c r="UXO37"/>
      <c r="UXP37"/>
      <c r="UXQ37"/>
      <c r="UXR37"/>
      <c r="UXS37"/>
      <c r="UXT37"/>
      <c r="UXU37"/>
      <c r="UXV37"/>
      <c r="UXW37"/>
      <c r="UXX37"/>
      <c r="UXY37"/>
      <c r="UXZ37"/>
      <c r="UYA37"/>
      <c r="UYB37"/>
      <c r="UYC37"/>
      <c r="UYD37"/>
      <c r="UYE37"/>
      <c r="UYF37"/>
      <c r="UYG37"/>
      <c r="UYH37"/>
      <c r="UYI37"/>
      <c r="UYJ37"/>
      <c r="UYK37"/>
      <c r="UYL37"/>
      <c r="UYM37"/>
      <c r="UYN37"/>
      <c r="UYO37"/>
      <c r="UYP37"/>
      <c r="UYQ37"/>
      <c r="UYR37"/>
      <c r="UYS37"/>
      <c r="UYT37"/>
      <c r="UYU37"/>
      <c r="UYV37"/>
      <c r="UYW37"/>
      <c r="UYX37"/>
      <c r="UYY37"/>
      <c r="UYZ37"/>
      <c r="UZA37"/>
      <c r="UZB37"/>
      <c r="UZC37"/>
      <c r="UZD37"/>
      <c r="UZE37"/>
      <c r="UZF37"/>
      <c r="UZG37"/>
      <c r="UZH37"/>
      <c r="UZI37"/>
      <c r="UZJ37"/>
      <c r="UZK37"/>
      <c r="UZL37"/>
      <c r="UZM37"/>
      <c r="UZN37"/>
      <c r="UZO37"/>
      <c r="UZP37"/>
      <c r="UZQ37"/>
      <c r="UZR37"/>
      <c r="UZS37"/>
      <c r="UZT37"/>
      <c r="UZU37"/>
      <c r="UZV37"/>
      <c r="UZW37"/>
      <c r="UZX37"/>
      <c r="UZY37"/>
      <c r="UZZ37"/>
      <c r="VAA37"/>
      <c r="VAB37"/>
      <c r="VAC37"/>
      <c r="VAD37"/>
      <c r="VAE37"/>
      <c r="VAF37"/>
      <c r="VAG37"/>
      <c r="VAH37"/>
      <c r="VAI37"/>
      <c r="VAJ37"/>
      <c r="VAK37"/>
      <c r="VAL37"/>
      <c r="VAM37"/>
      <c r="VAN37"/>
      <c r="VAO37"/>
      <c r="VAP37"/>
      <c r="VAQ37"/>
      <c r="VAR37"/>
      <c r="VAS37"/>
      <c r="VAT37"/>
      <c r="VAU37"/>
      <c r="VAV37"/>
      <c r="VAW37"/>
      <c r="VAX37"/>
      <c r="VAY37"/>
      <c r="VAZ37"/>
      <c r="VBA37"/>
      <c r="VBB37"/>
      <c r="VBC37"/>
      <c r="VBD37"/>
      <c r="VBE37"/>
      <c r="VBF37"/>
      <c r="VBG37"/>
      <c r="VBH37"/>
      <c r="VBI37"/>
      <c r="VBJ37"/>
      <c r="VBK37"/>
      <c r="VBL37"/>
      <c r="VBM37"/>
      <c r="VBN37"/>
      <c r="VBO37"/>
      <c r="VBP37"/>
      <c r="VBQ37"/>
      <c r="VBR37"/>
      <c r="VBS37"/>
      <c r="VBT37"/>
      <c r="VBU37"/>
      <c r="VBV37"/>
      <c r="VBW37"/>
      <c r="VBX37"/>
      <c r="VBY37"/>
      <c r="VBZ37"/>
      <c r="VCA37"/>
      <c r="VCB37"/>
      <c r="VCC37"/>
      <c r="VCD37"/>
      <c r="VCE37"/>
      <c r="VCF37"/>
      <c r="VCG37"/>
      <c r="VCH37"/>
      <c r="VCI37"/>
      <c r="VCJ37"/>
      <c r="VCK37"/>
      <c r="VCL37"/>
      <c r="VCM37"/>
      <c r="VCN37"/>
      <c r="VCO37"/>
      <c r="VCP37"/>
      <c r="VCQ37"/>
      <c r="VCR37"/>
      <c r="VCS37"/>
      <c r="VCT37"/>
      <c r="VCU37"/>
      <c r="VCV37"/>
      <c r="VCW37"/>
      <c r="VCX37"/>
      <c r="VCY37"/>
      <c r="VCZ37"/>
      <c r="VDA37"/>
      <c r="VDB37"/>
      <c r="VDC37"/>
      <c r="VDD37"/>
      <c r="VDE37"/>
      <c r="VDF37"/>
      <c r="VDG37"/>
      <c r="VDH37"/>
      <c r="VDI37"/>
      <c r="VDJ37"/>
      <c r="VDK37"/>
      <c r="VDL37"/>
      <c r="VDM37"/>
      <c r="VDN37"/>
      <c r="VDO37"/>
      <c r="VDP37"/>
      <c r="VDQ37"/>
      <c r="VDR37"/>
      <c r="VDS37"/>
      <c r="VDT37"/>
      <c r="VDU37"/>
      <c r="VDV37"/>
      <c r="VDW37"/>
      <c r="VDX37"/>
      <c r="VDY37"/>
      <c r="VDZ37"/>
      <c r="VEA37"/>
      <c r="VEB37"/>
      <c r="VEC37"/>
      <c r="VED37"/>
      <c r="VEE37"/>
      <c r="VEF37"/>
      <c r="VEG37"/>
      <c r="VEH37"/>
      <c r="VEI37"/>
      <c r="VEJ37"/>
      <c r="VEK37"/>
      <c r="VEL37"/>
      <c r="VEM37"/>
      <c r="VEN37"/>
      <c r="VEO37"/>
      <c r="VEP37"/>
      <c r="VEQ37"/>
      <c r="VER37"/>
      <c r="VES37"/>
      <c r="VET37"/>
      <c r="VEU37"/>
      <c r="VEV37"/>
      <c r="VEW37"/>
      <c r="VEX37"/>
      <c r="VEY37"/>
      <c r="VEZ37"/>
      <c r="VFA37"/>
      <c r="VFB37"/>
      <c r="VFC37"/>
      <c r="VFD37"/>
      <c r="VFE37"/>
      <c r="VFF37"/>
      <c r="VFG37"/>
      <c r="VFH37"/>
      <c r="VFI37"/>
      <c r="VFJ37"/>
      <c r="VFK37"/>
      <c r="VFL37"/>
      <c r="VFM37"/>
      <c r="VFN37"/>
      <c r="VFO37"/>
      <c r="VFP37"/>
      <c r="VFQ37"/>
      <c r="VFR37"/>
      <c r="VFS37"/>
      <c r="VFT37"/>
      <c r="VFU37"/>
      <c r="VFV37"/>
      <c r="VFW37"/>
      <c r="VFX37"/>
      <c r="VFY37"/>
      <c r="VFZ37"/>
      <c r="VGA37"/>
      <c r="VGB37"/>
      <c r="VGC37"/>
      <c r="VGD37"/>
      <c r="VGE37"/>
      <c r="VGF37"/>
      <c r="VGG37"/>
      <c r="VGH37"/>
      <c r="VGI37"/>
      <c r="VGJ37"/>
      <c r="VGK37"/>
      <c r="VGL37"/>
      <c r="VGM37"/>
      <c r="VGN37"/>
      <c r="VGO37"/>
      <c r="VGP37"/>
      <c r="VGQ37"/>
      <c r="VGR37"/>
      <c r="VGS37"/>
      <c r="VGT37"/>
      <c r="VGU37"/>
      <c r="VGV37"/>
      <c r="VGW37"/>
      <c r="VGX37"/>
      <c r="VGY37"/>
      <c r="VGZ37"/>
      <c r="VHA37"/>
      <c r="VHB37"/>
      <c r="VHC37"/>
      <c r="VHD37"/>
      <c r="VHE37"/>
      <c r="VHF37"/>
      <c r="VHG37"/>
      <c r="VHH37"/>
      <c r="VHI37"/>
      <c r="VHJ37"/>
      <c r="VHK37"/>
      <c r="VHL37"/>
      <c r="VHM37"/>
      <c r="VHN37"/>
      <c r="VHO37"/>
      <c r="VHP37"/>
      <c r="VHQ37"/>
      <c r="VHR37"/>
      <c r="VHS37"/>
      <c r="VHT37"/>
      <c r="VHU37"/>
      <c r="VHV37"/>
      <c r="VHW37"/>
      <c r="VHX37"/>
      <c r="VHY37"/>
      <c r="VHZ37"/>
      <c r="VIA37"/>
      <c r="VIB37"/>
      <c r="VIC37"/>
      <c r="VID37"/>
      <c r="VIE37"/>
      <c r="VIF37"/>
      <c r="VIG37"/>
      <c r="VIH37"/>
      <c r="VII37"/>
      <c r="VIJ37"/>
      <c r="VIK37"/>
      <c r="VIL37"/>
      <c r="VIM37"/>
      <c r="VIN37"/>
      <c r="VIO37"/>
      <c r="VIP37"/>
      <c r="VIQ37"/>
      <c r="VIR37"/>
      <c r="VIS37"/>
      <c r="VIT37"/>
      <c r="VIU37"/>
      <c r="VIV37"/>
      <c r="VIW37"/>
      <c r="VIX37"/>
      <c r="VIY37"/>
      <c r="VIZ37"/>
      <c r="VJA37"/>
      <c r="VJB37"/>
      <c r="VJC37"/>
      <c r="VJD37"/>
      <c r="VJE37"/>
      <c r="VJF37"/>
      <c r="VJG37"/>
      <c r="VJH37"/>
      <c r="VJI37"/>
      <c r="VJJ37"/>
      <c r="VJK37"/>
      <c r="VJL37"/>
      <c r="VJM37"/>
      <c r="VJN37"/>
      <c r="VJO37"/>
      <c r="VJP37"/>
      <c r="VJQ37"/>
      <c r="VJR37"/>
      <c r="VJS37"/>
      <c r="VJT37"/>
      <c r="VJU37"/>
      <c r="VJV37"/>
      <c r="VJW37"/>
      <c r="VJX37"/>
      <c r="VJY37"/>
      <c r="VJZ37"/>
      <c r="VKA37"/>
      <c r="VKB37"/>
      <c r="VKC37"/>
      <c r="VKD37"/>
      <c r="VKE37"/>
      <c r="VKF37"/>
      <c r="VKG37"/>
      <c r="VKH37"/>
      <c r="VKI37"/>
      <c r="VKJ37"/>
      <c r="VKK37"/>
      <c r="VKL37"/>
      <c r="VKM37"/>
      <c r="VKN37"/>
      <c r="VKO37"/>
      <c r="VKP37"/>
      <c r="VKQ37"/>
      <c r="VKR37"/>
      <c r="VKS37"/>
      <c r="VKT37"/>
      <c r="VKU37"/>
      <c r="VKV37"/>
      <c r="VKW37"/>
      <c r="VKX37"/>
      <c r="VKY37"/>
      <c r="VKZ37"/>
      <c r="VLA37"/>
      <c r="VLB37"/>
      <c r="VLC37"/>
      <c r="VLD37"/>
      <c r="VLE37"/>
      <c r="VLF37"/>
      <c r="VLG37"/>
      <c r="VLH37"/>
      <c r="VLI37"/>
      <c r="VLJ37"/>
      <c r="VLK37"/>
      <c r="VLL37"/>
      <c r="VLM37"/>
      <c r="VLN37"/>
      <c r="VLO37"/>
      <c r="VLP37"/>
      <c r="VLQ37"/>
      <c r="VLR37"/>
      <c r="VLS37"/>
      <c r="VLT37"/>
      <c r="VLU37"/>
      <c r="VLV37"/>
      <c r="VLW37"/>
      <c r="VLX37"/>
      <c r="VLY37"/>
      <c r="VLZ37"/>
      <c r="VMA37"/>
      <c r="VMB37"/>
      <c r="VMC37"/>
      <c r="VMD37"/>
      <c r="VME37"/>
      <c r="VMF37"/>
      <c r="VMG37"/>
      <c r="VMH37"/>
      <c r="VMI37"/>
      <c r="VMJ37"/>
      <c r="VMK37"/>
      <c r="VML37"/>
      <c r="VMM37"/>
      <c r="VMN37"/>
      <c r="VMO37"/>
      <c r="VMP37"/>
      <c r="VMQ37"/>
      <c r="VMR37"/>
      <c r="VMS37"/>
      <c r="VMT37"/>
      <c r="VMU37"/>
      <c r="VMV37"/>
      <c r="VMW37"/>
      <c r="VMX37"/>
      <c r="VMY37"/>
      <c r="VMZ37"/>
      <c r="VNA37"/>
      <c r="VNB37"/>
      <c r="VNC37"/>
      <c r="VND37"/>
      <c r="VNE37"/>
      <c r="VNF37"/>
      <c r="VNG37"/>
      <c r="VNH37"/>
      <c r="VNI37"/>
      <c r="VNJ37"/>
      <c r="VNK37"/>
      <c r="VNL37"/>
      <c r="VNM37"/>
      <c r="VNN37"/>
      <c r="VNO37"/>
      <c r="VNP37"/>
      <c r="VNQ37"/>
      <c r="VNR37"/>
      <c r="VNS37"/>
      <c r="VNT37"/>
      <c r="VNU37"/>
      <c r="VNV37"/>
      <c r="VNW37"/>
      <c r="VNX37"/>
      <c r="VNY37"/>
      <c r="VNZ37"/>
      <c r="VOA37"/>
      <c r="VOB37"/>
      <c r="VOC37"/>
      <c r="VOD37"/>
      <c r="VOE37"/>
      <c r="VOF37"/>
      <c r="VOG37"/>
      <c r="VOH37"/>
      <c r="VOI37"/>
      <c r="VOJ37"/>
      <c r="VOK37"/>
      <c r="VOL37"/>
      <c r="VOM37"/>
      <c r="VON37"/>
      <c r="VOO37"/>
      <c r="VOP37"/>
      <c r="VOQ37"/>
      <c r="VOR37"/>
      <c r="VOS37"/>
      <c r="VOT37"/>
      <c r="VOU37"/>
      <c r="VOV37"/>
      <c r="VOW37"/>
      <c r="VOX37"/>
      <c r="VOY37"/>
      <c r="VOZ37"/>
      <c r="VPA37"/>
      <c r="VPB37"/>
      <c r="VPC37"/>
      <c r="VPD37"/>
      <c r="VPE37"/>
      <c r="VPF37"/>
      <c r="VPG37"/>
      <c r="VPH37"/>
      <c r="VPI37"/>
      <c r="VPJ37"/>
      <c r="VPK37"/>
      <c r="VPL37"/>
      <c r="VPM37"/>
      <c r="VPN37"/>
      <c r="VPO37"/>
      <c r="VPP37"/>
      <c r="VPQ37"/>
      <c r="VPR37"/>
      <c r="VPS37"/>
      <c r="VPT37"/>
      <c r="VPU37"/>
      <c r="VPV37"/>
      <c r="VPW37"/>
      <c r="VPX37"/>
      <c r="VPY37"/>
      <c r="VPZ37"/>
      <c r="VQA37"/>
      <c r="VQB37"/>
      <c r="VQC37"/>
      <c r="VQD37"/>
      <c r="VQE37"/>
      <c r="VQF37"/>
      <c r="VQG37"/>
      <c r="VQH37"/>
      <c r="VQI37"/>
      <c r="VQJ37"/>
      <c r="VQK37"/>
      <c r="VQL37"/>
      <c r="VQM37"/>
      <c r="VQN37"/>
      <c r="VQO37"/>
      <c r="VQP37"/>
      <c r="VQQ37"/>
      <c r="VQR37"/>
      <c r="VQS37"/>
      <c r="VQT37"/>
      <c r="VQU37"/>
      <c r="VQV37"/>
      <c r="VQW37"/>
      <c r="VQX37"/>
      <c r="VQY37"/>
      <c r="VQZ37"/>
      <c r="VRA37"/>
      <c r="VRB37"/>
      <c r="VRC37"/>
      <c r="VRD37"/>
      <c r="VRE37"/>
      <c r="VRF37"/>
      <c r="VRG37"/>
      <c r="VRH37"/>
      <c r="VRI37"/>
      <c r="VRJ37"/>
      <c r="VRK37"/>
      <c r="VRL37"/>
      <c r="VRM37"/>
      <c r="VRN37"/>
      <c r="VRO37"/>
      <c r="VRP37"/>
      <c r="VRQ37"/>
      <c r="VRR37"/>
      <c r="VRS37"/>
      <c r="VRT37"/>
      <c r="VRU37"/>
      <c r="VRV37"/>
      <c r="VRW37"/>
      <c r="VRX37"/>
      <c r="VRY37"/>
      <c r="VRZ37"/>
      <c r="VSA37"/>
      <c r="VSB37"/>
      <c r="VSC37"/>
      <c r="VSD37"/>
      <c r="VSE37"/>
      <c r="VSF37"/>
      <c r="VSG37"/>
      <c r="VSH37"/>
      <c r="VSI37"/>
      <c r="VSJ37"/>
      <c r="VSK37"/>
      <c r="VSL37"/>
      <c r="VSM37"/>
      <c r="VSN37"/>
      <c r="VSO37"/>
      <c r="VSP37"/>
      <c r="VSQ37"/>
      <c r="VSR37"/>
      <c r="VSS37"/>
      <c r="VST37"/>
      <c r="VSU37"/>
      <c r="VSV37"/>
      <c r="VSW37"/>
      <c r="VSX37"/>
      <c r="VSY37"/>
      <c r="VSZ37"/>
      <c r="VTA37"/>
      <c r="VTB37"/>
      <c r="VTC37"/>
      <c r="VTD37"/>
      <c r="VTE37"/>
      <c r="VTF37"/>
      <c r="VTG37"/>
      <c r="VTH37"/>
      <c r="VTI37"/>
      <c r="VTJ37"/>
      <c r="VTK37"/>
      <c r="VTL37"/>
      <c r="VTM37"/>
      <c r="VTN37"/>
      <c r="VTO37"/>
      <c r="VTP37"/>
      <c r="VTQ37"/>
      <c r="VTR37"/>
      <c r="VTS37"/>
      <c r="VTT37"/>
      <c r="VTU37"/>
      <c r="VTV37"/>
      <c r="VTW37"/>
      <c r="VTX37"/>
      <c r="VTY37"/>
      <c r="VTZ37"/>
      <c r="VUA37"/>
      <c r="VUB37"/>
      <c r="VUC37"/>
      <c r="VUD37"/>
      <c r="VUE37"/>
      <c r="VUF37"/>
      <c r="VUG37"/>
      <c r="VUH37"/>
      <c r="VUI37"/>
      <c r="VUJ37"/>
      <c r="VUK37"/>
      <c r="VUL37"/>
      <c r="VUM37"/>
      <c r="VUN37"/>
      <c r="VUO37"/>
      <c r="VUP37"/>
      <c r="VUQ37"/>
      <c r="VUR37"/>
      <c r="VUS37"/>
      <c r="VUT37"/>
      <c r="VUU37"/>
      <c r="VUV37"/>
      <c r="VUW37"/>
      <c r="VUX37"/>
      <c r="VUY37"/>
      <c r="VUZ37"/>
      <c r="VVA37"/>
      <c r="VVB37"/>
      <c r="VVC37"/>
      <c r="VVD37"/>
      <c r="VVE37"/>
      <c r="VVF37"/>
      <c r="VVG37"/>
      <c r="VVH37"/>
      <c r="VVI37"/>
      <c r="VVJ37"/>
      <c r="VVK37"/>
      <c r="VVL37"/>
      <c r="VVM37"/>
      <c r="VVN37"/>
      <c r="VVO37"/>
      <c r="VVP37"/>
      <c r="VVQ37"/>
      <c r="VVR37"/>
      <c r="VVS37"/>
      <c r="VVT37"/>
      <c r="VVU37"/>
      <c r="VVV37"/>
      <c r="VVW37"/>
      <c r="VVX37"/>
      <c r="VVY37"/>
      <c r="VVZ37"/>
      <c r="VWA37"/>
      <c r="VWB37"/>
      <c r="VWC37"/>
      <c r="VWD37"/>
      <c r="VWE37"/>
      <c r="VWF37"/>
      <c r="VWG37"/>
      <c r="VWH37"/>
      <c r="VWI37"/>
      <c r="VWJ37"/>
      <c r="VWK37"/>
      <c r="VWL37"/>
      <c r="VWM37"/>
      <c r="VWN37"/>
      <c r="VWO37"/>
      <c r="VWP37"/>
      <c r="VWQ37"/>
      <c r="VWR37"/>
      <c r="VWS37"/>
      <c r="VWT37"/>
      <c r="VWU37"/>
      <c r="VWV37"/>
      <c r="VWW37"/>
      <c r="VWX37"/>
      <c r="VWY37"/>
      <c r="VWZ37"/>
      <c r="VXA37"/>
      <c r="VXB37"/>
      <c r="VXC37"/>
      <c r="VXD37"/>
      <c r="VXE37"/>
      <c r="VXF37"/>
      <c r="VXG37"/>
      <c r="VXH37"/>
      <c r="VXI37"/>
      <c r="VXJ37"/>
      <c r="VXK37"/>
      <c r="VXL37"/>
      <c r="VXM37"/>
      <c r="VXN37"/>
      <c r="VXO37"/>
      <c r="VXP37"/>
      <c r="VXQ37"/>
      <c r="VXR37"/>
      <c r="VXS37"/>
      <c r="VXT37"/>
      <c r="VXU37"/>
      <c r="VXV37"/>
      <c r="VXW37"/>
      <c r="VXX37"/>
      <c r="VXY37"/>
      <c r="VXZ37"/>
      <c r="VYA37"/>
      <c r="VYB37"/>
      <c r="VYC37"/>
      <c r="VYD37"/>
      <c r="VYE37"/>
      <c r="VYF37"/>
      <c r="VYG37"/>
      <c r="VYH37"/>
      <c r="VYI37"/>
      <c r="VYJ37"/>
      <c r="VYK37"/>
      <c r="VYL37"/>
      <c r="VYM37"/>
      <c r="VYN37"/>
      <c r="VYO37"/>
      <c r="VYP37"/>
      <c r="VYQ37"/>
      <c r="VYR37"/>
      <c r="VYS37"/>
      <c r="VYT37"/>
      <c r="VYU37"/>
      <c r="VYV37"/>
      <c r="VYW37"/>
      <c r="VYX37"/>
      <c r="VYY37"/>
      <c r="VYZ37"/>
      <c r="VZA37"/>
      <c r="VZB37"/>
      <c r="VZC37"/>
      <c r="VZD37"/>
      <c r="VZE37"/>
      <c r="VZF37"/>
      <c r="VZG37"/>
      <c r="VZH37"/>
      <c r="VZI37"/>
      <c r="VZJ37"/>
      <c r="VZK37"/>
      <c r="VZL37"/>
      <c r="VZM37"/>
      <c r="VZN37"/>
      <c r="VZO37"/>
      <c r="VZP37"/>
      <c r="VZQ37"/>
      <c r="VZR37"/>
      <c r="VZS37"/>
      <c r="VZT37"/>
      <c r="VZU37"/>
      <c r="VZV37"/>
      <c r="VZW37"/>
      <c r="VZX37"/>
      <c r="VZY37"/>
      <c r="VZZ37"/>
      <c r="WAA37"/>
      <c r="WAB37"/>
      <c r="WAC37"/>
      <c r="WAD37"/>
      <c r="WAE37"/>
      <c r="WAF37"/>
      <c r="WAG37"/>
      <c r="WAH37"/>
      <c r="WAI37"/>
      <c r="WAJ37"/>
      <c r="WAK37"/>
      <c r="WAL37"/>
      <c r="WAM37"/>
      <c r="WAN37"/>
      <c r="WAO37"/>
      <c r="WAP37"/>
      <c r="WAQ37"/>
      <c r="WAR37"/>
      <c r="WAS37"/>
      <c r="WAT37"/>
      <c r="WAU37"/>
      <c r="WAV37"/>
      <c r="WAW37"/>
      <c r="WAX37"/>
      <c r="WAY37"/>
      <c r="WAZ37"/>
      <c r="WBA37"/>
      <c r="WBB37"/>
      <c r="WBC37"/>
      <c r="WBD37"/>
      <c r="WBE37"/>
      <c r="WBF37"/>
      <c r="WBG37"/>
      <c r="WBH37"/>
      <c r="WBI37"/>
      <c r="WBJ37"/>
      <c r="WBK37"/>
      <c r="WBL37"/>
      <c r="WBM37"/>
      <c r="WBN37"/>
      <c r="WBO37"/>
      <c r="WBP37"/>
      <c r="WBQ37"/>
      <c r="WBR37"/>
      <c r="WBS37"/>
      <c r="WBT37"/>
      <c r="WBU37"/>
      <c r="WBV37"/>
      <c r="WBW37"/>
      <c r="WBX37"/>
      <c r="WBY37"/>
      <c r="WBZ37"/>
      <c r="WCA37"/>
      <c r="WCB37"/>
      <c r="WCC37"/>
      <c r="WCD37"/>
      <c r="WCE37"/>
      <c r="WCF37"/>
      <c r="WCG37"/>
      <c r="WCH37"/>
      <c r="WCI37"/>
      <c r="WCJ37"/>
      <c r="WCK37"/>
      <c r="WCL37"/>
      <c r="WCM37"/>
      <c r="WCN37"/>
      <c r="WCO37"/>
      <c r="WCP37"/>
      <c r="WCQ37"/>
      <c r="WCR37"/>
      <c r="WCS37"/>
      <c r="WCT37"/>
      <c r="WCU37"/>
      <c r="WCV37"/>
      <c r="WCW37"/>
      <c r="WCX37"/>
      <c r="WCY37"/>
      <c r="WCZ37"/>
      <c r="WDA37"/>
      <c r="WDB37"/>
      <c r="WDC37"/>
      <c r="WDD37"/>
      <c r="WDE37"/>
      <c r="WDF37"/>
      <c r="WDG37"/>
      <c r="WDH37"/>
      <c r="WDI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c r="XBK37"/>
      <c r="XBL37"/>
      <c r="XBM37"/>
      <c r="XBN37"/>
      <c r="XBO37"/>
      <c r="XBP37"/>
      <c r="XBQ37"/>
      <c r="XBR37"/>
      <c r="XBS37"/>
      <c r="XBT37"/>
      <c r="XBU37"/>
      <c r="XBV37"/>
      <c r="XBW37"/>
      <c r="XBX37"/>
      <c r="XBY37"/>
      <c r="XBZ37"/>
      <c r="XCA37"/>
      <c r="XCB37"/>
      <c r="XCC37"/>
      <c r="XCD37"/>
      <c r="XCE37"/>
      <c r="XCF37"/>
      <c r="XCG37"/>
      <c r="XCH37"/>
      <c r="XCI37"/>
      <c r="XCJ37"/>
      <c r="XCK37"/>
      <c r="XCL37"/>
      <c r="XCM37"/>
      <c r="XCN37"/>
      <c r="XCO37"/>
      <c r="XCP37"/>
      <c r="XCQ37"/>
      <c r="XCR37"/>
      <c r="XCS37"/>
      <c r="XCT37"/>
      <c r="XCU37"/>
      <c r="XCV37"/>
      <c r="XCW37"/>
      <c r="XCX37"/>
      <c r="XCY37"/>
      <c r="XCZ37"/>
      <c r="XDA37"/>
      <c r="XDB37"/>
      <c r="XDC37"/>
      <c r="XDD37"/>
      <c r="XDE37"/>
      <c r="XDF37"/>
      <c r="XDG37"/>
      <c r="XDH37"/>
      <c r="XDI37"/>
      <c r="XDJ37"/>
      <c r="XDK37"/>
      <c r="XDL37"/>
      <c r="XDM37"/>
      <c r="XDN37"/>
      <c r="XDO37"/>
      <c r="XDP37"/>
      <c r="XDQ37"/>
      <c r="XDR37"/>
      <c r="XDS37"/>
      <c r="XDT37"/>
      <c r="XDU37"/>
      <c r="XDV37"/>
      <c r="XDW37"/>
      <c r="XDX37"/>
      <c r="XDY37"/>
      <c r="XDZ37"/>
      <c r="XEA37"/>
      <c r="XEB37"/>
      <c r="XEC37"/>
      <c r="XED37"/>
      <c r="XEE37"/>
      <c r="XEF37"/>
      <c r="XEG37"/>
      <c r="XEH37"/>
      <c r="XEI37"/>
      <c r="XEJ37"/>
      <c r="XEK37"/>
      <c r="XEL37"/>
      <c r="XEM37"/>
      <c r="XEN37"/>
      <c r="XEO37"/>
      <c r="XEP37"/>
      <c r="XEQ37"/>
      <c r="XER37"/>
    </row>
    <row r="38" spans="1:16372" x14ac:dyDescent="0.2">
      <c r="D38"/>
      <c r="E38"/>
      <c r="G38" s="207"/>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c r="AMK38"/>
      <c r="AML38"/>
      <c r="AMM38"/>
      <c r="AMN38"/>
      <c r="AMO38"/>
      <c r="AMP38"/>
      <c r="AMQ38"/>
      <c r="AMR38"/>
      <c r="AMS38"/>
      <c r="AMT38"/>
      <c r="AMU38"/>
      <c r="AMV38"/>
      <c r="AMW38"/>
      <c r="AMX38"/>
      <c r="AMY38"/>
      <c r="AMZ38"/>
      <c r="ANA38"/>
      <c r="ANB38"/>
      <c r="ANC38"/>
      <c r="AND38"/>
      <c r="ANE38"/>
      <c r="ANF38"/>
      <c r="ANG38"/>
      <c r="ANH38"/>
      <c r="ANI38"/>
      <c r="ANJ38"/>
      <c r="ANK38"/>
      <c r="ANL38"/>
      <c r="ANM38"/>
      <c r="ANN38"/>
      <c r="ANO38"/>
      <c r="ANP38"/>
      <c r="ANQ38"/>
      <c r="ANR38"/>
      <c r="ANS38"/>
      <c r="ANT38"/>
      <c r="ANU38"/>
      <c r="ANV38"/>
      <c r="ANW38"/>
      <c r="ANX38"/>
      <c r="ANY38"/>
      <c r="ANZ38"/>
      <c r="AOA38"/>
      <c r="AOB38"/>
      <c r="AOC38"/>
      <c r="AOD38"/>
      <c r="AOE38"/>
      <c r="AOF38"/>
      <c r="AOG38"/>
      <c r="AOH38"/>
      <c r="AOI38"/>
      <c r="AOJ38"/>
      <c r="AOK38"/>
      <c r="AOL38"/>
      <c r="AOM38"/>
      <c r="AON38"/>
      <c r="AOO38"/>
      <c r="AOP38"/>
      <c r="AOQ38"/>
      <c r="AOR38"/>
      <c r="AOS38"/>
      <c r="AOT38"/>
      <c r="AOU38"/>
      <c r="AOV38"/>
      <c r="AOW38"/>
      <c r="AOX38"/>
      <c r="AOY38"/>
      <c r="AOZ38"/>
      <c r="APA38"/>
      <c r="APB38"/>
      <c r="APC38"/>
      <c r="APD38"/>
      <c r="APE38"/>
      <c r="APF38"/>
      <c r="APG38"/>
      <c r="APH38"/>
      <c r="API38"/>
      <c r="APJ38"/>
      <c r="APK38"/>
      <c r="APL38"/>
      <c r="APM38"/>
      <c r="APN38"/>
      <c r="APO38"/>
      <c r="APP38"/>
      <c r="APQ38"/>
      <c r="APR38"/>
      <c r="APS38"/>
      <c r="APT38"/>
      <c r="APU38"/>
      <c r="APV38"/>
      <c r="APW38"/>
      <c r="APX38"/>
      <c r="APY38"/>
      <c r="APZ38"/>
      <c r="AQA38"/>
      <c r="AQB38"/>
      <c r="AQC38"/>
      <c r="AQD38"/>
      <c r="AQE38"/>
      <c r="AQF38"/>
      <c r="AQG38"/>
      <c r="AQH38"/>
      <c r="AQI38"/>
      <c r="AQJ38"/>
      <c r="AQK38"/>
      <c r="AQL38"/>
      <c r="AQM38"/>
      <c r="AQN38"/>
      <c r="AQO38"/>
      <c r="AQP38"/>
      <c r="AQQ38"/>
      <c r="AQR38"/>
      <c r="AQS38"/>
      <c r="AQT38"/>
      <c r="AQU38"/>
      <c r="AQV38"/>
      <c r="AQW38"/>
      <c r="AQX38"/>
      <c r="AQY38"/>
      <c r="AQZ38"/>
      <c r="ARA38"/>
      <c r="ARB38"/>
      <c r="ARC38"/>
      <c r="ARD38"/>
      <c r="ARE38"/>
      <c r="ARF38"/>
      <c r="ARG38"/>
      <c r="ARH38"/>
      <c r="ARI38"/>
      <c r="ARJ38"/>
      <c r="ARK38"/>
      <c r="ARL38"/>
      <c r="ARM38"/>
      <c r="ARN38"/>
      <c r="ARO38"/>
      <c r="ARP38"/>
      <c r="ARQ38"/>
      <c r="ARR38"/>
      <c r="ARS38"/>
      <c r="ART38"/>
      <c r="ARU38"/>
      <c r="ARV38"/>
      <c r="ARW38"/>
      <c r="ARX38"/>
      <c r="ARY38"/>
      <c r="ARZ38"/>
      <c r="ASA38"/>
      <c r="ASB38"/>
      <c r="ASC38"/>
      <c r="ASD38"/>
      <c r="ASE38"/>
      <c r="ASF38"/>
      <c r="ASG38"/>
      <c r="ASH38"/>
      <c r="ASI38"/>
      <c r="ASJ38"/>
      <c r="ASK38"/>
      <c r="ASL38"/>
      <c r="ASM38"/>
      <c r="ASN38"/>
      <c r="ASO38"/>
      <c r="ASP38"/>
      <c r="ASQ38"/>
      <c r="ASR38"/>
      <c r="ASS38"/>
      <c r="AST38"/>
      <c r="ASU38"/>
      <c r="ASV38"/>
      <c r="ASW38"/>
      <c r="ASX38"/>
      <c r="ASY38"/>
      <c r="ASZ38"/>
      <c r="ATA38"/>
      <c r="ATB38"/>
      <c r="ATC38"/>
      <c r="ATD38"/>
      <c r="ATE38"/>
      <c r="ATF38"/>
      <c r="ATG38"/>
      <c r="ATH38"/>
      <c r="ATI38"/>
      <c r="ATJ38"/>
      <c r="ATK38"/>
      <c r="ATL38"/>
      <c r="ATM38"/>
      <c r="ATN38"/>
      <c r="ATO38"/>
      <c r="ATP38"/>
      <c r="ATQ38"/>
      <c r="ATR38"/>
      <c r="ATS38"/>
      <c r="ATT38"/>
      <c r="ATU38"/>
      <c r="ATV38"/>
      <c r="ATW38"/>
      <c r="ATX38"/>
      <c r="ATY38"/>
      <c r="ATZ38"/>
      <c r="AUA38"/>
      <c r="AUB38"/>
      <c r="AUC38"/>
      <c r="AUD38"/>
      <c r="AUE38"/>
      <c r="AUF38"/>
      <c r="AUG38"/>
      <c r="AUH38"/>
      <c r="AUI38"/>
      <c r="AUJ38"/>
      <c r="AUK38"/>
      <c r="AUL38"/>
      <c r="AUM38"/>
      <c r="AUN38"/>
      <c r="AUO38"/>
      <c r="AUP38"/>
      <c r="AUQ38"/>
      <c r="AUR38"/>
      <c r="AUS38"/>
      <c r="AUT38"/>
      <c r="AUU38"/>
      <c r="AUV38"/>
      <c r="AUW38"/>
      <c r="AUX38"/>
      <c r="AUY38"/>
      <c r="AUZ38"/>
      <c r="AVA38"/>
      <c r="AVB38"/>
      <c r="AVC38"/>
      <c r="AVD38"/>
      <c r="AVE38"/>
      <c r="AVF38"/>
      <c r="AVG38"/>
      <c r="AVH38"/>
      <c r="AVI38"/>
      <c r="AVJ38"/>
      <c r="AVK38"/>
      <c r="AVL38"/>
      <c r="AVM38"/>
      <c r="AVN38"/>
      <c r="AVO38"/>
      <c r="AVP38"/>
      <c r="AVQ38"/>
      <c r="AVR38"/>
      <c r="AVS38"/>
      <c r="AVT38"/>
      <c r="AVU38"/>
      <c r="AVV38"/>
      <c r="AVW38"/>
      <c r="AVX38"/>
      <c r="AVY38"/>
      <c r="AVZ38"/>
      <c r="AWA38"/>
      <c r="AWB38"/>
      <c r="AWC38"/>
      <c r="AWD38"/>
      <c r="AWE38"/>
      <c r="AWF38"/>
      <c r="AWG38"/>
      <c r="AWH38"/>
      <c r="AWI38"/>
      <c r="AWJ38"/>
      <c r="AWK38"/>
      <c r="AWL38"/>
      <c r="AWM38"/>
      <c r="AWN38"/>
      <c r="AWO38"/>
      <c r="AWP38"/>
      <c r="AWQ38"/>
      <c r="AWR38"/>
      <c r="AWS38"/>
      <c r="AWT38"/>
      <c r="AWU38"/>
      <c r="AWV38"/>
      <c r="AWW38"/>
      <c r="AWX38"/>
      <c r="AWY38"/>
      <c r="AWZ38"/>
      <c r="AXA38"/>
      <c r="AXB38"/>
      <c r="AXC38"/>
      <c r="AXD38"/>
      <c r="AXE38"/>
      <c r="AXF38"/>
      <c r="AXG38"/>
      <c r="AXH38"/>
      <c r="AXI38"/>
      <c r="AXJ38"/>
      <c r="AXK38"/>
      <c r="AXL38"/>
      <c r="AXM38"/>
      <c r="AXN38"/>
      <c r="AXO38"/>
      <c r="AXP38"/>
      <c r="AXQ38"/>
      <c r="AXR38"/>
      <c r="AXS38"/>
      <c r="AXT38"/>
      <c r="AXU38"/>
      <c r="AXV38"/>
      <c r="AXW38"/>
      <c r="AXX38"/>
      <c r="AXY38"/>
      <c r="AXZ38"/>
      <c r="AYA38"/>
      <c r="AYB38"/>
      <c r="AYC38"/>
      <c r="AYD38"/>
      <c r="AYE38"/>
      <c r="AYF38"/>
      <c r="AYG38"/>
      <c r="AYH38"/>
      <c r="AYI38"/>
      <c r="AYJ38"/>
      <c r="AYK38"/>
      <c r="AYL38"/>
      <c r="AYM38"/>
      <c r="AYN38"/>
      <c r="AYO38"/>
      <c r="AYP38"/>
      <c r="AYQ38"/>
      <c r="AYR38"/>
      <c r="AYS38"/>
      <c r="AYT38"/>
      <c r="AYU38"/>
      <c r="AYV38"/>
      <c r="AYW38"/>
      <c r="AYX38"/>
      <c r="AYY38"/>
      <c r="AYZ38"/>
      <c r="AZA38"/>
      <c r="AZB38"/>
      <c r="AZC38"/>
      <c r="AZD38"/>
      <c r="AZE38"/>
      <c r="AZF38"/>
      <c r="AZG38"/>
      <c r="AZH38"/>
      <c r="AZI38"/>
      <c r="AZJ38"/>
      <c r="AZK38"/>
      <c r="AZL38"/>
      <c r="AZM38"/>
      <c r="AZN38"/>
      <c r="AZO38"/>
      <c r="AZP38"/>
      <c r="AZQ38"/>
      <c r="AZR38"/>
      <c r="AZS38"/>
      <c r="AZT38"/>
      <c r="AZU38"/>
      <c r="AZV38"/>
      <c r="AZW38"/>
      <c r="AZX38"/>
      <c r="AZY38"/>
      <c r="AZZ38"/>
      <c r="BAA38"/>
      <c r="BAB38"/>
      <c r="BAC38"/>
      <c r="BAD38"/>
      <c r="BAE38"/>
      <c r="BAF38"/>
      <c r="BAG38"/>
      <c r="BAH38"/>
      <c r="BAI38"/>
      <c r="BAJ38"/>
      <c r="BAK38"/>
      <c r="BAL38"/>
      <c r="BAM38"/>
      <c r="BAN38"/>
      <c r="BAO38"/>
      <c r="BAP38"/>
      <c r="BAQ38"/>
      <c r="BAR38"/>
      <c r="BAS38"/>
      <c r="BAT38"/>
      <c r="BAU38"/>
      <c r="BAV38"/>
      <c r="BAW38"/>
      <c r="BAX38"/>
      <c r="BAY38"/>
      <c r="BAZ38"/>
      <c r="BBA38"/>
      <c r="BBB38"/>
      <c r="BBC38"/>
      <c r="BBD38"/>
      <c r="BBE38"/>
      <c r="BBF38"/>
      <c r="BBG38"/>
      <c r="BBH38"/>
      <c r="BBI38"/>
      <c r="BBJ38"/>
      <c r="BBK38"/>
      <c r="BBL38"/>
      <c r="BBM38"/>
      <c r="BBN38"/>
      <c r="BBO38"/>
      <c r="BBP38"/>
      <c r="BBQ38"/>
      <c r="BBR38"/>
      <c r="BBS38"/>
      <c r="BBT38"/>
      <c r="BBU38"/>
      <c r="BBV38"/>
      <c r="BBW38"/>
      <c r="BBX38"/>
      <c r="BBY38"/>
      <c r="BBZ38"/>
      <c r="BCA38"/>
      <c r="BCB38"/>
      <c r="BCC38"/>
      <c r="BCD38"/>
      <c r="BCE38"/>
      <c r="BCF38"/>
      <c r="BCG38"/>
      <c r="BCH38"/>
      <c r="BCI38"/>
      <c r="BCJ38"/>
      <c r="BCK38"/>
      <c r="BCL38"/>
      <c r="BCM38"/>
      <c r="BCN38"/>
      <c r="BCO38"/>
      <c r="BCP38"/>
      <c r="BCQ38"/>
      <c r="BCR38"/>
      <c r="BCS38"/>
      <c r="BCT38"/>
      <c r="BCU38"/>
      <c r="BCV38"/>
      <c r="BCW38"/>
      <c r="BCX38"/>
      <c r="BCY38"/>
      <c r="BCZ38"/>
      <c r="BDA38"/>
      <c r="BDB38"/>
      <c r="BDC38"/>
      <c r="BDD38"/>
      <c r="BDE38"/>
      <c r="BDF38"/>
      <c r="BDG38"/>
      <c r="BDH38"/>
      <c r="BDI38"/>
      <c r="BDJ38"/>
      <c r="BDK38"/>
      <c r="BDL38"/>
      <c r="BDM38"/>
      <c r="BDN38"/>
      <c r="BDO38"/>
      <c r="BDP38"/>
      <c r="BDQ38"/>
      <c r="BDR38"/>
      <c r="BDS38"/>
      <c r="BDT38"/>
      <c r="BDU38"/>
      <c r="BDV38"/>
      <c r="BDW38"/>
      <c r="BDX38"/>
      <c r="BDY38"/>
      <c r="BDZ38"/>
      <c r="BEA38"/>
      <c r="BEB38"/>
      <c r="BEC38"/>
      <c r="BED38"/>
      <c r="BEE38"/>
      <c r="BEF38"/>
      <c r="BEG38"/>
      <c r="BEH38"/>
      <c r="BEI38"/>
      <c r="BEJ38"/>
      <c r="BEK38"/>
      <c r="BEL38"/>
      <c r="BEM38"/>
      <c r="BEN38"/>
      <c r="BEO38"/>
      <c r="BEP38"/>
      <c r="BEQ38"/>
      <c r="BER38"/>
      <c r="BES38"/>
      <c r="BET38"/>
      <c r="BEU38"/>
      <c r="BEV38"/>
      <c r="BEW38"/>
      <c r="BEX38"/>
      <c r="BEY38"/>
      <c r="BEZ38"/>
      <c r="BFA38"/>
      <c r="BFB38"/>
      <c r="BFC38"/>
      <c r="BFD38"/>
      <c r="BFE38"/>
      <c r="BFF38"/>
      <c r="BFG38"/>
      <c r="BFH38"/>
      <c r="BFI38"/>
      <c r="BFJ38"/>
      <c r="BFK38"/>
      <c r="BFL38"/>
      <c r="BFM38"/>
      <c r="BFN38"/>
      <c r="BFO38"/>
      <c r="BFP38"/>
      <c r="BFQ38"/>
      <c r="BFR38"/>
      <c r="BFS38"/>
      <c r="BFT38"/>
      <c r="BFU38"/>
      <c r="BFV38"/>
      <c r="BFW38"/>
      <c r="BFX38"/>
      <c r="BFY38"/>
      <c r="BFZ38"/>
      <c r="BGA38"/>
      <c r="BGB38"/>
      <c r="BGC38"/>
      <c r="BGD38"/>
      <c r="BGE38"/>
      <c r="BGF38"/>
      <c r="BGG38"/>
      <c r="BGH38"/>
      <c r="BGI38"/>
      <c r="BGJ38"/>
      <c r="BGK38"/>
      <c r="BGL38"/>
      <c r="BGM38"/>
      <c r="BGN38"/>
      <c r="BGO38"/>
      <c r="BGP38"/>
      <c r="BGQ38"/>
      <c r="BGR38"/>
      <c r="BGS38"/>
      <c r="BGT38"/>
      <c r="BGU38"/>
      <c r="BGV38"/>
      <c r="BGW38"/>
      <c r="BGX38"/>
      <c r="BGY38"/>
      <c r="BGZ38"/>
      <c r="BHA38"/>
      <c r="BHB38"/>
      <c r="BHC38"/>
      <c r="BHD38"/>
      <c r="BHE38"/>
      <c r="BHF38"/>
      <c r="BHG38"/>
      <c r="BHH38"/>
      <c r="BHI38"/>
      <c r="BHJ38"/>
      <c r="BHK38"/>
      <c r="BHL38"/>
      <c r="BHM38"/>
      <c r="BHN38"/>
      <c r="BHO38"/>
      <c r="BHP38"/>
      <c r="BHQ38"/>
      <c r="BHR38"/>
      <c r="BHS38"/>
      <c r="BHT38"/>
      <c r="BHU38"/>
      <c r="BHV38"/>
      <c r="BHW38"/>
      <c r="BHX38"/>
      <c r="BHY38"/>
      <c r="BHZ38"/>
      <c r="BIA38"/>
      <c r="BIB38"/>
      <c r="BIC38"/>
      <c r="BID38"/>
      <c r="BIE38"/>
      <c r="BIF38"/>
      <c r="BIG38"/>
      <c r="BIH38"/>
      <c r="BII38"/>
      <c r="BIJ38"/>
      <c r="BIK38"/>
      <c r="BIL38"/>
      <c r="BIM38"/>
      <c r="BIN38"/>
      <c r="BIO38"/>
      <c r="BIP38"/>
      <c r="BIQ38"/>
      <c r="BIR38"/>
      <c r="BIS38"/>
      <c r="BIT38"/>
      <c r="BIU38"/>
      <c r="BIV38"/>
      <c r="BIW38"/>
      <c r="BIX38"/>
      <c r="BIY38"/>
      <c r="BIZ38"/>
      <c r="BJA38"/>
      <c r="BJB38"/>
      <c r="BJC38"/>
      <c r="BJD38"/>
      <c r="BJE38"/>
      <c r="BJF38"/>
      <c r="BJG38"/>
      <c r="BJH38"/>
      <c r="BJI38"/>
      <c r="BJJ38"/>
      <c r="BJK38"/>
      <c r="BJL38"/>
      <c r="BJM38"/>
      <c r="BJN38"/>
      <c r="BJO38"/>
      <c r="BJP38"/>
      <c r="BJQ38"/>
      <c r="BJR38"/>
      <c r="BJS38"/>
      <c r="BJT38"/>
      <c r="BJU38"/>
      <c r="BJV38"/>
      <c r="BJW38"/>
      <c r="BJX38"/>
      <c r="BJY38"/>
      <c r="BJZ38"/>
      <c r="BKA38"/>
      <c r="BKB38"/>
      <c r="BKC38"/>
      <c r="BKD38"/>
      <c r="BKE38"/>
      <c r="BKF38"/>
      <c r="BKG38"/>
      <c r="BKH38"/>
      <c r="BKI38"/>
      <c r="BKJ38"/>
      <c r="BKK38"/>
      <c r="BKL38"/>
      <c r="BKM38"/>
      <c r="BKN38"/>
      <c r="BKO38"/>
      <c r="BKP38"/>
      <c r="BKQ38"/>
      <c r="BKR38"/>
      <c r="BKS38"/>
      <c r="BKT38"/>
      <c r="BKU38"/>
      <c r="BKV38"/>
      <c r="BKW38"/>
      <c r="BKX38"/>
      <c r="BKY38"/>
      <c r="BKZ38"/>
      <c r="BLA38"/>
      <c r="BLB38"/>
      <c r="BLC38"/>
      <c r="BLD38"/>
      <c r="BLE38"/>
      <c r="BLF38"/>
      <c r="BLG38"/>
      <c r="BLH38"/>
      <c r="BLI38"/>
      <c r="BLJ38"/>
      <c r="BLK38"/>
      <c r="BLL38"/>
      <c r="BLM38"/>
      <c r="BLN38"/>
      <c r="BLO38"/>
      <c r="BLP38"/>
      <c r="BLQ38"/>
      <c r="BLR38"/>
      <c r="BLS38"/>
      <c r="BLT38"/>
      <c r="BLU38"/>
      <c r="BLV38"/>
      <c r="BLW38"/>
      <c r="BLX38"/>
      <c r="BLY38"/>
      <c r="BLZ38"/>
      <c r="BMA38"/>
      <c r="BMB38"/>
      <c r="BMC38"/>
      <c r="BMD38"/>
      <c r="BME38"/>
      <c r="BMF38"/>
      <c r="BMG38"/>
      <c r="BMH38"/>
      <c r="BMI38"/>
      <c r="BMJ38"/>
      <c r="BMK38"/>
      <c r="BML38"/>
      <c r="BMM38"/>
      <c r="BMN38"/>
      <c r="BMO38"/>
      <c r="BMP38"/>
      <c r="BMQ38"/>
      <c r="BMR38"/>
      <c r="BMS38"/>
      <c r="BMT38"/>
      <c r="BMU38"/>
      <c r="BMV38"/>
      <c r="BMW38"/>
      <c r="BMX38"/>
      <c r="BMY38"/>
      <c r="BMZ38"/>
      <c r="BNA38"/>
      <c r="BNB38"/>
      <c r="BNC38"/>
      <c r="BND38"/>
      <c r="BNE38"/>
      <c r="BNF38"/>
      <c r="BNG38"/>
      <c r="BNH38"/>
      <c r="BNI38"/>
      <c r="BNJ38"/>
      <c r="BNK38"/>
      <c r="BNL38"/>
      <c r="BNM38"/>
      <c r="BNN38"/>
      <c r="BNO38"/>
      <c r="BNP38"/>
      <c r="BNQ38"/>
      <c r="BNR38"/>
      <c r="BNS38"/>
      <c r="BNT38"/>
      <c r="BNU38"/>
      <c r="BNV38"/>
      <c r="BNW38"/>
      <c r="BNX38"/>
      <c r="BNY38"/>
      <c r="BNZ38"/>
      <c r="BOA38"/>
      <c r="BOB38"/>
      <c r="BOC38"/>
      <c r="BOD38"/>
      <c r="BOE38"/>
      <c r="BOF38"/>
      <c r="BOG38"/>
      <c r="BOH38"/>
      <c r="BOI38"/>
      <c r="BOJ38"/>
      <c r="BOK38"/>
      <c r="BOL38"/>
      <c r="BOM38"/>
      <c r="BON38"/>
      <c r="BOO38"/>
      <c r="BOP38"/>
      <c r="BOQ38"/>
      <c r="BOR38"/>
      <c r="BOS38"/>
      <c r="BOT38"/>
      <c r="BOU38"/>
      <c r="BOV38"/>
      <c r="BOW38"/>
      <c r="BOX38"/>
      <c r="BOY38"/>
      <c r="BOZ38"/>
      <c r="BPA38"/>
      <c r="BPB38"/>
      <c r="BPC38"/>
      <c r="BPD38"/>
      <c r="BPE38"/>
      <c r="BPF38"/>
      <c r="BPG38"/>
      <c r="BPH38"/>
      <c r="BPI38"/>
      <c r="BPJ38"/>
      <c r="BPK38"/>
      <c r="BPL38"/>
      <c r="BPM38"/>
      <c r="BPN38"/>
      <c r="BPO38"/>
      <c r="BPP38"/>
      <c r="BPQ38"/>
      <c r="BPR38"/>
      <c r="BPS38"/>
      <c r="BPT38"/>
      <c r="BPU38"/>
      <c r="BPV38"/>
      <c r="BPW38"/>
      <c r="BPX38"/>
      <c r="BPY38"/>
      <c r="BPZ38"/>
      <c r="BQA38"/>
      <c r="BQB38"/>
      <c r="BQC38"/>
      <c r="BQD38"/>
      <c r="BQE38"/>
      <c r="BQF38"/>
      <c r="BQG38"/>
      <c r="BQH38"/>
      <c r="BQI38"/>
      <c r="BQJ38"/>
      <c r="BQK38"/>
      <c r="BQL38"/>
      <c r="BQM38"/>
      <c r="BQN38"/>
      <c r="BQO38"/>
      <c r="BQP38"/>
      <c r="BQQ38"/>
      <c r="BQR38"/>
      <c r="BQS38"/>
      <c r="BQT38"/>
      <c r="BQU38"/>
      <c r="BQV38"/>
      <c r="BQW38"/>
      <c r="BQX38"/>
      <c r="BQY38"/>
      <c r="BQZ38"/>
      <c r="BRA38"/>
      <c r="BRB38"/>
      <c r="BRC38"/>
      <c r="BRD38"/>
      <c r="BRE38"/>
      <c r="BRF38"/>
      <c r="BRG38"/>
      <c r="BRH38"/>
      <c r="BRI38"/>
      <c r="BRJ38"/>
      <c r="BRK38"/>
      <c r="BRL38"/>
      <c r="BRM38"/>
      <c r="BRN38"/>
      <c r="BRO38"/>
      <c r="BRP38"/>
      <c r="BRQ38"/>
      <c r="BRR38"/>
      <c r="BRS38"/>
      <c r="BRT38"/>
      <c r="BRU38"/>
      <c r="BRV38"/>
      <c r="BRW38"/>
      <c r="BRX38"/>
      <c r="BRY38"/>
      <c r="BRZ38"/>
      <c r="BSA38"/>
      <c r="BSB38"/>
      <c r="BSC38"/>
      <c r="BSD38"/>
      <c r="BSE38"/>
      <c r="BSF38"/>
      <c r="BSG38"/>
      <c r="BSH38"/>
      <c r="BSI38"/>
      <c r="BSJ38"/>
      <c r="BSK38"/>
      <c r="BSL38"/>
      <c r="BSM38"/>
      <c r="BSN38"/>
      <c r="BSO38"/>
      <c r="BSP38"/>
      <c r="BSQ38"/>
      <c r="BSR38"/>
      <c r="BSS38"/>
      <c r="BST38"/>
      <c r="BSU38"/>
      <c r="BSV38"/>
      <c r="BSW38"/>
      <c r="BSX38"/>
      <c r="BSY38"/>
      <c r="BSZ38"/>
      <c r="BTA38"/>
      <c r="BTB38"/>
      <c r="BTC38"/>
      <c r="BTD38"/>
      <c r="BTE38"/>
      <c r="BTF38"/>
      <c r="BTG38"/>
      <c r="BTH38"/>
      <c r="BTI38"/>
      <c r="BTJ38"/>
      <c r="BTK38"/>
      <c r="BTL38"/>
      <c r="BTM38"/>
      <c r="BTN38"/>
      <c r="BTO38"/>
      <c r="BTP38"/>
      <c r="BTQ38"/>
      <c r="BTR38"/>
      <c r="BTS38"/>
      <c r="BTT38"/>
      <c r="BTU38"/>
      <c r="BTV38"/>
      <c r="BTW38"/>
      <c r="BTX38"/>
      <c r="BTY38"/>
      <c r="BTZ38"/>
      <c r="BUA38"/>
      <c r="BUB38"/>
      <c r="BUC38"/>
      <c r="BUD38"/>
      <c r="BUE38"/>
      <c r="BUF38"/>
      <c r="BUG38"/>
      <c r="BUH38"/>
      <c r="BUI38"/>
      <c r="BUJ38"/>
      <c r="BUK38"/>
      <c r="BUL38"/>
      <c r="BUM38"/>
      <c r="BUN38"/>
      <c r="BUO38"/>
      <c r="BUP38"/>
      <c r="BUQ38"/>
      <c r="BUR38"/>
      <c r="BUS38"/>
      <c r="BUT38"/>
      <c r="BUU38"/>
      <c r="BUV38"/>
      <c r="BUW38"/>
      <c r="BUX38"/>
      <c r="BUY38"/>
      <c r="BUZ38"/>
      <c r="BVA38"/>
      <c r="BVB38"/>
      <c r="BVC38"/>
      <c r="BVD38"/>
      <c r="BVE38"/>
      <c r="BVF38"/>
      <c r="BVG38"/>
      <c r="BVH38"/>
      <c r="BVI38"/>
      <c r="BVJ38"/>
      <c r="BVK38"/>
      <c r="BVL38"/>
      <c r="BVM38"/>
      <c r="BVN38"/>
      <c r="BVO38"/>
      <c r="BVP38"/>
      <c r="BVQ38"/>
      <c r="BVR38"/>
      <c r="BVS38"/>
      <c r="BVT38"/>
      <c r="BVU38"/>
      <c r="BVV38"/>
      <c r="BVW38"/>
      <c r="BVX38"/>
      <c r="BVY38"/>
      <c r="BVZ38"/>
      <c r="BWA38"/>
      <c r="BWB38"/>
      <c r="BWC38"/>
      <c r="BWD38"/>
      <c r="BWE38"/>
      <c r="BWF38"/>
      <c r="BWG38"/>
      <c r="BWH38"/>
      <c r="BWI38"/>
      <c r="BWJ38"/>
      <c r="BWK38"/>
      <c r="BWL38"/>
      <c r="BWM38"/>
      <c r="BWN38"/>
      <c r="BWO38"/>
      <c r="BWP38"/>
      <c r="BWQ38"/>
      <c r="BWR38"/>
      <c r="BWS38"/>
      <c r="BWT38"/>
      <c r="BWU38"/>
      <c r="BWV38"/>
      <c r="BWW38"/>
      <c r="BWX38"/>
      <c r="BWY38"/>
      <c r="BWZ38"/>
      <c r="BXA38"/>
      <c r="BXB38"/>
      <c r="BXC38"/>
      <c r="BXD38"/>
      <c r="BXE38"/>
      <c r="BXF38"/>
      <c r="BXG38"/>
      <c r="BXH38"/>
      <c r="BXI38"/>
      <c r="BXJ38"/>
      <c r="BXK38"/>
      <c r="BXL38"/>
      <c r="BXM38"/>
      <c r="BXN38"/>
      <c r="BXO38"/>
      <c r="BXP38"/>
      <c r="BXQ38"/>
      <c r="BXR38"/>
      <c r="BXS38"/>
      <c r="BXT38"/>
      <c r="BXU38"/>
      <c r="BXV38"/>
      <c r="BXW38"/>
      <c r="BXX38"/>
      <c r="BXY38"/>
      <c r="BXZ38"/>
      <c r="BYA38"/>
      <c r="BYB38"/>
      <c r="BYC38"/>
      <c r="BYD38"/>
      <c r="BYE38"/>
      <c r="BYF38"/>
      <c r="BYG38"/>
      <c r="BYH38"/>
      <c r="BYI38"/>
      <c r="BYJ38"/>
      <c r="BYK38"/>
      <c r="BYL38"/>
      <c r="BYM38"/>
      <c r="BYN38"/>
      <c r="BYO38"/>
      <c r="BYP38"/>
      <c r="BYQ38"/>
      <c r="BYR38"/>
      <c r="BYS38"/>
      <c r="BYT38"/>
      <c r="BYU38"/>
      <c r="BYV38"/>
      <c r="BYW38"/>
      <c r="BYX38"/>
      <c r="BYY38"/>
      <c r="BYZ38"/>
      <c r="BZA38"/>
      <c r="BZB38"/>
      <c r="BZC38"/>
      <c r="BZD38"/>
      <c r="BZE38"/>
      <c r="BZF38"/>
      <c r="BZG38"/>
      <c r="BZH38"/>
      <c r="BZI38"/>
      <c r="BZJ38"/>
      <c r="BZK38"/>
      <c r="BZL38"/>
      <c r="BZM38"/>
      <c r="BZN38"/>
      <c r="BZO38"/>
      <c r="BZP38"/>
      <c r="BZQ38"/>
      <c r="BZR38"/>
      <c r="BZS38"/>
      <c r="BZT38"/>
      <c r="BZU38"/>
      <c r="BZV38"/>
      <c r="BZW38"/>
      <c r="BZX38"/>
      <c r="BZY38"/>
      <c r="BZZ38"/>
      <c r="CAA38"/>
      <c r="CAB38"/>
      <c r="CAC38"/>
      <c r="CAD38"/>
      <c r="CAE38"/>
      <c r="CAF38"/>
      <c r="CAG38"/>
      <c r="CAH38"/>
      <c r="CAI38"/>
      <c r="CAJ38"/>
      <c r="CAK38"/>
      <c r="CAL38"/>
      <c r="CAM38"/>
      <c r="CAN38"/>
      <c r="CAO38"/>
      <c r="CAP38"/>
      <c r="CAQ38"/>
      <c r="CAR38"/>
      <c r="CAS38"/>
      <c r="CAT38"/>
      <c r="CAU38"/>
      <c r="CAV38"/>
      <c r="CAW38"/>
      <c r="CAX38"/>
      <c r="CAY38"/>
      <c r="CAZ38"/>
      <c r="CBA38"/>
      <c r="CBB38"/>
      <c r="CBC38"/>
      <c r="CBD38"/>
      <c r="CBE38"/>
      <c r="CBF38"/>
      <c r="CBG38"/>
      <c r="CBH38"/>
      <c r="CBI38"/>
      <c r="CBJ38"/>
      <c r="CBK38"/>
      <c r="CBL38"/>
      <c r="CBM38"/>
      <c r="CBN38"/>
      <c r="CBO38"/>
      <c r="CBP38"/>
      <c r="CBQ38"/>
      <c r="CBR38"/>
      <c r="CBS38"/>
      <c r="CBT38"/>
      <c r="CBU38"/>
      <c r="CBV38"/>
      <c r="CBW38"/>
      <c r="CBX38"/>
      <c r="CBY38"/>
      <c r="CBZ38"/>
      <c r="CCA38"/>
      <c r="CCB38"/>
      <c r="CCC38"/>
      <c r="CCD38"/>
      <c r="CCE38"/>
      <c r="CCF38"/>
      <c r="CCG38"/>
      <c r="CCH38"/>
      <c r="CCI38"/>
      <c r="CCJ38"/>
      <c r="CCK38"/>
      <c r="CCL38"/>
      <c r="CCM38"/>
      <c r="CCN38"/>
      <c r="CCO38"/>
      <c r="CCP38"/>
      <c r="CCQ38"/>
      <c r="CCR38"/>
      <c r="CCS38"/>
      <c r="CCT38"/>
      <c r="CCU38"/>
      <c r="CCV38"/>
      <c r="CCW38"/>
      <c r="CCX38"/>
      <c r="CCY38"/>
      <c r="CCZ38"/>
      <c r="CDA38"/>
      <c r="CDB38"/>
      <c r="CDC38"/>
      <c r="CDD38"/>
      <c r="CDE38"/>
      <c r="CDF38"/>
      <c r="CDG38"/>
      <c r="CDH38"/>
      <c r="CDI38"/>
      <c r="CDJ38"/>
      <c r="CDK38"/>
      <c r="CDL38"/>
      <c r="CDM38"/>
      <c r="CDN38"/>
      <c r="CDO38"/>
      <c r="CDP38"/>
      <c r="CDQ38"/>
      <c r="CDR38"/>
      <c r="CDS38"/>
      <c r="CDT38"/>
      <c r="CDU38"/>
      <c r="CDV38"/>
      <c r="CDW38"/>
      <c r="CDX38"/>
      <c r="CDY38"/>
      <c r="CDZ38"/>
      <c r="CEA38"/>
      <c r="CEB38"/>
      <c r="CEC38"/>
      <c r="CED38"/>
      <c r="CEE38"/>
      <c r="CEF38"/>
      <c r="CEG38"/>
      <c r="CEH38"/>
      <c r="CEI38"/>
      <c r="CEJ38"/>
      <c r="CEK38"/>
      <c r="CEL38"/>
      <c r="CEM38"/>
      <c r="CEN38"/>
      <c r="CEO38"/>
      <c r="CEP38"/>
      <c r="CEQ38"/>
      <c r="CER38"/>
      <c r="CES38"/>
      <c r="CET38"/>
      <c r="CEU38"/>
      <c r="CEV38"/>
      <c r="CEW38"/>
      <c r="CEX38"/>
      <c r="CEY38"/>
      <c r="CEZ38"/>
      <c r="CFA38"/>
      <c r="CFB38"/>
      <c r="CFC38"/>
      <c r="CFD38"/>
      <c r="CFE38"/>
      <c r="CFF38"/>
      <c r="CFG38"/>
      <c r="CFH38"/>
      <c r="CFI38"/>
      <c r="CFJ38"/>
      <c r="CFK38"/>
      <c r="CFL38"/>
      <c r="CFM38"/>
      <c r="CFN38"/>
      <c r="CFO38"/>
      <c r="CFP38"/>
      <c r="CFQ38"/>
      <c r="CFR38"/>
      <c r="CFS38"/>
      <c r="CFT38"/>
      <c r="CFU38"/>
      <c r="CFV38"/>
      <c r="CFW38"/>
      <c r="CFX38"/>
      <c r="CFY38"/>
      <c r="CFZ38"/>
      <c r="CGA38"/>
      <c r="CGB38"/>
      <c r="CGC38"/>
      <c r="CGD38"/>
      <c r="CGE38"/>
      <c r="CGF38"/>
      <c r="CGG38"/>
      <c r="CGH38"/>
      <c r="CGI38"/>
      <c r="CGJ38"/>
      <c r="CGK38"/>
      <c r="CGL38"/>
      <c r="CGM38"/>
      <c r="CGN38"/>
      <c r="CGO38"/>
      <c r="CGP38"/>
      <c r="CGQ38"/>
      <c r="CGR38"/>
      <c r="CGS38"/>
      <c r="CGT38"/>
      <c r="CGU38"/>
      <c r="CGV38"/>
      <c r="CGW38"/>
      <c r="CGX38"/>
      <c r="CGY38"/>
      <c r="CGZ38"/>
      <c r="CHA38"/>
      <c r="CHB38"/>
      <c r="CHC38"/>
      <c r="CHD38"/>
      <c r="CHE38"/>
      <c r="CHF38"/>
      <c r="CHG38"/>
      <c r="CHH38"/>
      <c r="CHI38"/>
      <c r="CHJ38"/>
      <c r="CHK38"/>
      <c r="CHL38"/>
      <c r="CHM38"/>
      <c r="CHN38"/>
      <c r="CHO38"/>
      <c r="CHP38"/>
      <c r="CHQ38"/>
      <c r="CHR38"/>
      <c r="CHS38"/>
      <c r="CHT38"/>
      <c r="CHU38"/>
      <c r="CHV38"/>
      <c r="CHW38"/>
      <c r="CHX38"/>
      <c r="CHY38"/>
      <c r="CHZ38"/>
      <c r="CIA38"/>
      <c r="CIB38"/>
      <c r="CIC38"/>
      <c r="CID38"/>
      <c r="CIE38"/>
      <c r="CIF38"/>
      <c r="CIG38"/>
      <c r="CIH38"/>
      <c r="CII38"/>
      <c r="CIJ38"/>
      <c r="CIK38"/>
      <c r="CIL38"/>
      <c r="CIM38"/>
      <c r="CIN38"/>
      <c r="CIO38"/>
      <c r="CIP38"/>
      <c r="CIQ38"/>
      <c r="CIR38"/>
      <c r="CIS38"/>
      <c r="CIT38"/>
      <c r="CIU38"/>
      <c r="CIV38"/>
      <c r="CIW38"/>
      <c r="CIX38"/>
      <c r="CIY38"/>
      <c r="CIZ38"/>
      <c r="CJA38"/>
      <c r="CJB38"/>
      <c r="CJC38"/>
      <c r="CJD38"/>
      <c r="CJE38"/>
      <c r="CJF38"/>
      <c r="CJG38"/>
      <c r="CJH38"/>
      <c r="CJI38"/>
      <c r="CJJ38"/>
      <c r="CJK38"/>
      <c r="CJL38"/>
      <c r="CJM38"/>
      <c r="CJN38"/>
      <c r="CJO38"/>
      <c r="CJP38"/>
      <c r="CJQ38"/>
      <c r="CJR38"/>
      <c r="CJS38"/>
      <c r="CJT38"/>
      <c r="CJU38"/>
      <c r="CJV38"/>
      <c r="CJW38"/>
      <c r="CJX38"/>
      <c r="CJY38"/>
      <c r="CJZ38"/>
      <c r="CKA38"/>
      <c r="CKB38"/>
      <c r="CKC38"/>
      <c r="CKD38"/>
      <c r="CKE38"/>
      <c r="CKF38"/>
      <c r="CKG38"/>
      <c r="CKH38"/>
      <c r="CKI38"/>
      <c r="CKJ38"/>
      <c r="CKK38"/>
      <c r="CKL38"/>
      <c r="CKM38"/>
      <c r="CKN38"/>
      <c r="CKO38"/>
      <c r="CKP38"/>
      <c r="CKQ38"/>
      <c r="CKR38"/>
      <c r="CKS38"/>
      <c r="CKT38"/>
      <c r="CKU38"/>
      <c r="CKV38"/>
      <c r="CKW38"/>
      <c r="CKX38"/>
      <c r="CKY38"/>
      <c r="CKZ38"/>
      <c r="CLA38"/>
      <c r="CLB38"/>
      <c r="CLC38"/>
      <c r="CLD38"/>
      <c r="CLE38"/>
      <c r="CLF38"/>
      <c r="CLG38"/>
      <c r="CLH38"/>
      <c r="CLI38"/>
      <c r="CLJ38"/>
      <c r="CLK38"/>
      <c r="CLL38"/>
      <c r="CLM38"/>
      <c r="CLN38"/>
      <c r="CLO38"/>
      <c r="CLP38"/>
      <c r="CLQ38"/>
      <c r="CLR38"/>
      <c r="CLS38"/>
      <c r="CLT38"/>
      <c r="CLU38"/>
      <c r="CLV38"/>
      <c r="CLW38"/>
      <c r="CLX38"/>
      <c r="CLY38"/>
      <c r="CLZ38"/>
      <c r="CMA38"/>
      <c r="CMB38"/>
      <c r="CMC38"/>
      <c r="CMD38"/>
      <c r="CME38"/>
      <c r="CMF38"/>
      <c r="CMG38"/>
      <c r="CMH38"/>
      <c r="CMI38"/>
      <c r="CMJ38"/>
      <c r="CMK38"/>
      <c r="CML38"/>
      <c r="CMM38"/>
      <c r="CMN38"/>
      <c r="CMO38"/>
      <c r="CMP38"/>
      <c r="CMQ38"/>
      <c r="CMR38"/>
      <c r="CMS38"/>
      <c r="CMT38"/>
      <c r="CMU38"/>
      <c r="CMV38"/>
      <c r="CMW38"/>
      <c r="CMX38"/>
      <c r="CMY38"/>
      <c r="CMZ38"/>
      <c r="CNA38"/>
      <c r="CNB38"/>
      <c r="CNC38"/>
      <c r="CND38"/>
      <c r="CNE38"/>
      <c r="CNF38"/>
      <c r="CNG38"/>
      <c r="CNH38"/>
      <c r="CNI38"/>
      <c r="CNJ38"/>
      <c r="CNK38"/>
      <c r="CNL38"/>
      <c r="CNM38"/>
      <c r="CNN38"/>
      <c r="CNO38"/>
      <c r="CNP38"/>
      <c r="CNQ38"/>
      <c r="CNR38"/>
      <c r="CNS38"/>
      <c r="CNT38"/>
      <c r="CNU38"/>
      <c r="CNV38"/>
      <c r="CNW38"/>
      <c r="CNX38"/>
      <c r="CNY38"/>
      <c r="CNZ38"/>
      <c r="COA38"/>
      <c r="COB38"/>
      <c r="COC38"/>
      <c r="COD38"/>
      <c r="COE38"/>
      <c r="COF38"/>
      <c r="COG38"/>
      <c r="COH38"/>
      <c r="COI38"/>
      <c r="COJ38"/>
      <c r="COK38"/>
      <c r="COL38"/>
      <c r="COM38"/>
      <c r="CON38"/>
      <c r="COO38"/>
      <c r="COP38"/>
      <c r="COQ38"/>
      <c r="COR38"/>
      <c r="COS38"/>
      <c r="COT38"/>
      <c r="COU38"/>
      <c r="COV38"/>
      <c r="COW38"/>
      <c r="COX38"/>
      <c r="COY38"/>
      <c r="COZ38"/>
      <c r="CPA38"/>
      <c r="CPB38"/>
      <c r="CPC38"/>
      <c r="CPD38"/>
      <c r="CPE38"/>
      <c r="CPF38"/>
      <c r="CPG38"/>
      <c r="CPH38"/>
      <c r="CPI38"/>
      <c r="CPJ38"/>
      <c r="CPK38"/>
      <c r="CPL38"/>
      <c r="CPM38"/>
      <c r="CPN38"/>
      <c r="CPO38"/>
      <c r="CPP38"/>
      <c r="CPQ38"/>
      <c r="CPR38"/>
      <c r="CPS38"/>
      <c r="CPT38"/>
      <c r="CPU38"/>
      <c r="CPV38"/>
      <c r="CPW38"/>
      <c r="CPX38"/>
      <c r="CPY38"/>
      <c r="CPZ38"/>
      <c r="CQA38"/>
      <c r="CQB38"/>
      <c r="CQC38"/>
      <c r="CQD38"/>
      <c r="CQE38"/>
      <c r="CQF38"/>
      <c r="CQG38"/>
      <c r="CQH38"/>
      <c r="CQI38"/>
      <c r="CQJ38"/>
      <c r="CQK38"/>
      <c r="CQL38"/>
      <c r="CQM38"/>
      <c r="CQN38"/>
      <c r="CQO38"/>
      <c r="CQP38"/>
      <c r="CQQ38"/>
      <c r="CQR38"/>
      <c r="CQS38"/>
      <c r="CQT38"/>
      <c r="CQU38"/>
      <c r="CQV38"/>
      <c r="CQW38"/>
      <c r="CQX38"/>
      <c r="CQY38"/>
      <c r="CQZ38"/>
      <c r="CRA38"/>
      <c r="CRB38"/>
      <c r="CRC38"/>
      <c r="CRD38"/>
      <c r="CRE38"/>
      <c r="CRF38"/>
      <c r="CRG38"/>
      <c r="CRH38"/>
      <c r="CRI38"/>
      <c r="CRJ38"/>
      <c r="CRK38"/>
      <c r="CRL38"/>
      <c r="CRM38"/>
      <c r="CRN38"/>
      <c r="CRO38"/>
      <c r="CRP38"/>
      <c r="CRQ38"/>
      <c r="CRR38"/>
      <c r="CRS38"/>
      <c r="CRT38"/>
      <c r="CRU38"/>
      <c r="CRV38"/>
      <c r="CRW38"/>
      <c r="CRX38"/>
      <c r="CRY38"/>
      <c r="CRZ38"/>
      <c r="CSA38"/>
      <c r="CSB38"/>
      <c r="CSC38"/>
      <c r="CSD38"/>
      <c r="CSE38"/>
      <c r="CSF38"/>
      <c r="CSG38"/>
      <c r="CSH38"/>
      <c r="CSI38"/>
      <c r="CSJ38"/>
      <c r="CSK38"/>
      <c r="CSL38"/>
      <c r="CSM38"/>
      <c r="CSN38"/>
      <c r="CSO38"/>
      <c r="CSP38"/>
      <c r="CSQ38"/>
      <c r="CSR38"/>
      <c r="CSS38"/>
      <c r="CST38"/>
      <c r="CSU38"/>
      <c r="CSV38"/>
      <c r="CSW38"/>
      <c r="CSX38"/>
      <c r="CSY38"/>
      <c r="CSZ38"/>
      <c r="CTA38"/>
      <c r="CTB38"/>
      <c r="CTC38"/>
      <c r="CTD38"/>
      <c r="CTE38"/>
      <c r="CTF38"/>
      <c r="CTG38"/>
      <c r="CTH38"/>
      <c r="CTI38"/>
      <c r="CTJ38"/>
      <c r="CTK38"/>
      <c r="CTL38"/>
      <c r="CTM38"/>
      <c r="CTN38"/>
      <c r="CTO38"/>
      <c r="CTP38"/>
      <c r="CTQ38"/>
      <c r="CTR38"/>
      <c r="CTS38"/>
      <c r="CTT38"/>
      <c r="CTU38"/>
      <c r="CTV38"/>
      <c r="CTW38"/>
      <c r="CTX38"/>
      <c r="CTY38"/>
      <c r="CTZ38"/>
      <c r="CUA38"/>
      <c r="CUB38"/>
      <c r="CUC38"/>
      <c r="CUD38"/>
      <c r="CUE38"/>
      <c r="CUF38"/>
      <c r="CUG38"/>
      <c r="CUH38"/>
      <c r="CUI38"/>
      <c r="CUJ38"/>
      <c r="CUK38"/>
      <c r="CUL38"/>
      <c r="CUM38"/>
      <c r="CUN38"/>
      <c r="CUO38"/>
      <c r="CUP38"/>
      <c r="CUQ38"/>
      <c r="CUR38"/>
      <c r="CUS38"/>
      <c r="CUT38"/>
      <c r="CUU38"/>
      <c r="CUV38"/>
      <c r="CUW38"/>
      <c r="CUX38"/>
      <c r="CUY38"/>
      <c r="CUZ38"/>
      <c r="CVA38"/>
      <c r="CVB38"/>
      <c r="CVC38"/>
      <c r="CVD38"/>
      <c r="CVE38"/>
      <c r="CVF38"/>
      <c r="CVG38"/>
      <c r="CVH38"/>
      <c r="CVI38"/>
      <c r="CVJ38"/>
      <c r="CVK38"/>
      <c r="CVL38"/>
      <c r="CVM38"/>
      <c r="CVN38"/>
      <c r="CVO38"/>
      <c r="CVP38"/>
      <c r="CVQ38"/>
      <c r="CVR38"/>
      <c r="CVS38"/>
      <c r="CVT38"/>
      <c r="CVU38"/>
      <c r="CVV38"/>
      <c r="CVW38"/>
      <c r="CVX38"/>
      <c r="CVY38"/>
      <c r="CVZ38"/>
      <c r="CWA38"/>
      <c r="CWB38"/>
      <c r="CWC38"/>
      <c r="CWD38"/>
      <c r="CWE38"/>
      <c r="CWF38"/>
      <c r="CWG38"/>
      <c r="CWH38"/>
      <c r="CWI38"/>
      <c r="CWJ38"/>
      <c r="CWK38"/>
      <c r="CWL38"/>
      <c r="CWM38"/>
      <c r="CWN38"/>
      <c r="CWO38"/>
      <c r="CWP38"/>
      <c r="CWQ38"/>
      <c r="CWR38"/>
      <c r="CWS38"/>
      <c r="CWT38"/>
      <c r="CWU38"/>
      <c r="CWV38"/>
      <c r="CWW38"/>
      <c r="CWX38"/>
      <c r="CWY38"/>
      <c r="CWZ38"/>
      <c r="CXA38"/>
      <c r="CXB38"/>
      <c r="CXC38"/>
      <c r="CXD38"/>
      <c r="CXE38"/>
      <c r="CXF38"/>
      <c r="CXG38"/>
      <c r="CXH38"/>
      <c r="CXI38"/>
      <c r="CXJ38"/>
      <c r="CXK38"/>
      <c r="CXL38"/>
      <c r="CXM38"/>
      <c r="CXN38"/>
      <c r="CXO38"/>
      <c r="CXP38"/>
      <c r="CXQ38"/>
      <c r="CXR38"/>
      <c r="CXS38"/>
      <c r="CXT38"/>
      <c r="CXU38"/>
      <c r="CXV38"/>
      <c r="CXW38"/>
      <c r="CXX38"/>
      <c r="CXY38"/>
      <c r="CXZ38"/>
      <c r="CYA38"/>
      <c r="CYB38"/>
      <c r="CYC38"/>
      <c r="CYD38"/>
      <c r="CYE38"/>
      <c r="CYF38"/>
      <c r="CYG38"/>
      <c r="CYH38"/>
      <c r="CYI38"/>
      <c r="CYJ38"/>
      <c r="CYK38"/>
      <c r="CYL38"/>
      <c r="CYM38"/>
      <c r="CYN38"/>
      <c r="CYO38"/>
      <c r="CYP38"/>
      <c r="CYQ38"/>
      <c r="CYR38"/>
      <c r="CYS38"/>
      <c r="CYT38"/>
      <c r="CYU38"/>
      <c r="CYV38"/>
      <c r="CYW38"/>
      <c r="CYX38"/>
      <c r="CYY38"/>
      <c r="CYZ38"/>
      <c r="CZA38"/>
      <c r="CZB38"/>
      <c r="CZC38"/>
      <c r="CZD38"/>
      <c r="CZE38"/>
      <c r="CZF38"/>
      <c r="CZG38"/>
      <c r="CZH38"/>
      <c r="CZI38"/>
      <c r="CZJ38"/>
      <c r="CZK38"/>
      <c r="CZL38"/>
      <c r="CZM38"/>
      <c r="CZN38"/>
      <c r="CZO38"/>
      <c r="CZP38"/>
      <c r="CZQ38"/>
      <c r="CZR38"/>
      <c r="CZS38"/>
      <c r="CZT38"/>
      <c r="CZU38"/>
      <c r="CZV38"/>
      <c r="CZW38"/>
      <c r="CZX38"/>
      <c r="CZY38"/>
      <c r="CZZ38"/>
      <c r="DAA38"/>
      <c r="DAB38"/>
      <c r="DAC38"/>
      <c r="DAD38"/>
      <c r="DAE38"/>
      <c r="DAF38"/>
      <c r="DAG38"/>
      <c r="DAH38"/>
      <c r="DAI38"/>
      <c r="DAJ38"/>
      <c r="DAK38"/>
      <c r="DAL38"/>
      <c r="DAM38"/>
      <c r="DAN38"/>
      <c r="DAO38"/>
      <c r="DAP38"/>
      <c r="DAQ38"/>
      <c r="DAR38"/>
      <c r="DAS38"/>
      <c r="DAT38"/>
      <c r="DAU38"/>
      <c r="DAV38"/>
      <c r="DAW38"/>
      <c r="DAX38"/>
      <c r="DAY38"/>
      <c r="DAZ38"/>
      <c r="DBA38"/>
      <c r="DBB38"/>
      <c r="DBC38"/>
      <c r="DBD38"/>
      <c r="DBE38"/>
      <c r="DBF38"/>
      <c r="DBG38"/>
      <c r="DBH38"/>
      <c r="DBI38"/>
      <c r="DBJ38"/>
      <c r="DBK38"/>
      <c r="DBL38"/>
      <c r="DBM38"/>
      <c r="DBN38"/>
      <c r="DBO38"/>
      <c r="DBP38"/>
      <c r="DBQ38"/>
      <c r="DBR38"/>
      <c r="DBS38"/>
      <c r="DBT38"/>
      <c r="DBU38"/>
      <c r="DBV38"/>
      <c r="DBW38"/>
      <c r="DBX38"/>
      <c r="DBY38"/>
      <c r="DBZ38"/>
      <c r="DCA38"/>
      <c r="DCB38"/>
      <c r="DCC38"/>
      <c r="DCD38"/>
      <c r="DCE38"/>
      <c r="DCF38"/>
      <c r="DCG38"/>
      <c r="DCH38"/>
      <c r="DCI38"/>
      <c r="DCJ38"/>
      <c r="DCK38"/>
      <c r="DCL38"/>
      <c r="DCM38"/>
      <c r="DCN38"/>
      <c r="DCO38"/>
      <c r="DCP38"/>
      <c r="DCQ38"/>
      <c r="DCR38"/>
      <c r="DCS38"/>
      <c r="DCT38"/>
      <c r="DCU38"/>
      <c r="DCV38"/>
      <c r="DCW38"/>
      <c r="DCX38"/>
      <c r="DCY38"/>
      <c r="DCZ38"/>
      <c r="DDA38"/>
      <c r="DDB38"/>
      <c r="DDC38"/>
      <c r="DDD38"/>
      <c r="DDE38"/>
      <c r="DDF38"/>
      <c r="DDG38"/>
      <c r="DDH38"/>
      <c r="DDI38"/>
      <c r="DDJ38"/>
      <c r="DDK38"/>
      <c r="DDL38"/>
      <c r="DDM38"/>
      <c r="DDN38"/>
      <c r="DDO38"/>
      <c r="DDP38"/>
      <c r="DDQ38"/>
      <c r="DDR38"/>
      <c r="DDS38"/>
      <c r="DDT38"/>
      <c r="DDU38"/>
      <c r="DDV38"/>
      <c r="DDW38"/>
      <c r="DDX38"/>
      <c r="DDY38"/>
      <c r="DDZ38"/>
      <c r="DEA38"/>
      <c r="DEB38"/>
      <c r="DEC38"/>
      <c r="DED38"/>
      <c r="DEE38"/>
      <c r="DEF38"/>
      <c r="DEG38"/>
      <c r="DEH38"/>
      <c r="DEI38"/>
      <c r="DEJ38"/>
      <c r="DEK38"/>
      <c r="DEL38"/>
      <c r="DEM38"/>
      <c r="DEN38"/>
      <c r="DEO38"/>
      <c r="DEP38"/>
      <c r="DEQ38"/>
      <c r="DER38"/>
      <c r="DES38"/>
      <c r="DET38"/>
      <c r="DEU38"/>
      <c r="DEV38"/>
      <c r="DEW38"/>
      <c r="DEX38"/>
      <c r="DEY38"/>
      <c r="DEZ38"/>
      <c r="DFA38"/>
      <c r="DFB38"/>
      <c r="DFC38"/>
      <c r="DFD38"/>
      <c r="DFE38"/>
      <c r="DFF38"/>
      <c r="DFG38"/>
      <c r="DFH38"/>
      <c r="DFI38"/>
      <c r="DFJ38"/>
      <c r="DFK38"/>
      <c r="DFL38"/>
      <c r="DFM38"/>
      <c r="DFN38"/>
      <c r="DFO38"/>
      <c r="DFP38"/>
      <c r="DFQ38"/>
      <c r="DFR38"/>
      <c r="DFS38"/>
      <c r="DFT38"/>
      <c r="DFU38"/>
      <c r="DFV38"/>
      <c r="DFW38"/>
      <c r="DFX38"/>
      <c r="DFY38"/>
      <c r="DFZ38"/>
      <c r="DGA38"/>
      <c r="DGB38"/>
      <c r="DGC38"/>
      <c r="DGD38"/>
      <c r="DGE38"/>
      <c r="DGF38"/>
      <c r="DGG38"/>
      <c r="DGH38"/>
      <c r="DGI38"/>
      <c r="DGJ38"/>
      <c r="DGK38"/>
      <c r="DGL38"/>
      <c r="DGM38"/>
      <c r="DGN38"/>
      <c r="DGO38"/>
      <c r="DGP38"/>
      <c r="DGQ38"/>
      <c r="DGR38"/>
      <c r="DGS38"/>
      <c r="DGT38"/>
      <c r="DGU38"/>
      <c r="DGV38"/>
      <c r="DGW38"/>
      <c r="DGX38"/>
      <c r="DGY38"/>
      <c r="DGZ38"/>
      <c r="DHA38"/>
      <c r="DHB38"/>
      <c r="DHC38"/>
      <c r="DHD38"/>
      <c r="DHE38"/>
      <c r="DHF38"/>
      <c r="DHG38"/>
      <c r="DHH38"/>
      <c r="DHI38"/>
      <c r="DHJ38"/>
      <c r="DHK38"/>
      <c r="DHL38"/>
      <c r="DHM38"/>
      <c r="DHN38"/>
      <c r="DHO38"/>
      <c r="DHP38"/>
      <c r="DHQ38"/>
      <c r="DHR38"/>
      <c r="DHS38"/>
      <c r="DHT38"/>
      <c r="DHU38"/>
      <c r="DHV38"/>
      <c r="DHW38"/>
      <c r="DHX38"/>
      <c r="DHY38"/>
      <c r="DHZ38"/>
      <c r="DIA38"/>
      <c r="DIB38"/>
      <c r="DIC38"/>
      <c r="DID38"/>
      <c r="DIE38"/>
      <c r="DIF38"/>
      <c r="DIG38"/>
      <c r="DIH38"/>
      <c r="DII38"/>
      <c r="DIJ38"/>
      <c r="DIK38"/>
      <c r="DIL38"/>
      <c r="DIM38"/>
      <c r="DIN38"/>
      <c r="DIO38"/>
      <c r="DIP38"/>
      <c r="DIQ38"/>
      <c r="DIR38"/>
      <c r="DIS38"/>
      <c r="DIT38"/>
      <c r="DIU38"/>
      <c r="DIV38"/>
      <c r="DIW38"/>
      <c r="DIX38"/>
      <c r="DIY38"/>
      <c r="DIZ38"/>
      <c r="DJA38"/>
      <c r="DJB38"/>
      <c r="DJC38"/>
      <c r="DJD38"/>
      <c r="DJE38"/>
      <c r="DJF38"/>
      <c r="DJG38"/>
      <c r="DJH38"/>
      <c r="DJI38"/>
      <c r="DJJ38"/>
      <c r="DJK38"/>
      <c r="DJL38"/>
      <c r="DJM38"/>
      <c r="DJN38"/>
      <c r="DJO38"/>
      <c r="DJP38"/>
      <c r="DJQ38"/>
      <c r="DJR38"/>
      <c r="DJS38"/>
      <c r="DJT38"/>
      <c r="DJU38"/>
      <c r="DJV38"/>
      <c r="DJW38"/>
      <c r="DJX38"/>
      <c r="DJY38"/>
      <c r="DJZ38"/>
      <c r="DKA38"/>
      <c r="DKB38"/>
      <c r="DKC38"/>
      <c r="DKD38"/>
      <c r="DKE38"/>
      <c r="DKF38"/>
      <c r="DKG38"/>
      <c r="DKH38"/>
      <c r="DKI38"/>
      <c r="DKJ38"/>
      <c r="DKK38"/>
      <c r="DKL38"/>
      <c r="DKM38"/>
      <c r="DKN38"/>
      <c r="DKO38"/>
      <c r="DKP38"/>
      <c r="DKQ38"/>
      <c r="DKR38"/>
      <c r="DKS38"/>
      <c r="DKT38"/>
      <c r="DKU38"/>
      <c r="DKV38"/>
      <c r="DKW38"/>
      <c r="DKX38"/>
      <c r="DKY38"/>
      <c r="DKZ38"/>
      <c r="DLA38"/>
      <c r="DLB38"/>
      <c r="DLC38"/>
      <c r="DLD38"/>
      <c r="DLE38"/>
      <c r="DLF38"/>
      <c r="DLG38"/>
      <c r="DLH38"/>
      <c r="DLI38"/>
      <c r="DLJ38"/>
      <c r="DLK38"/>
      <c r="DLL38"/>
      <c r="DLM38"/>
      <c r="DLN38"/>
      <c r="DLO38"/>
      <c r="DLP38"/>
      <c r="DLQ38"/>
      <c r="DLR38"/>
      <c r="DLS38"/>
      <c r="DLT38"/>
      <c r="DLU38"/>
      <c r="DLV38"/>
      <c r="DLW38"/>
      <c r="DLX38"/>
      <c r="DLY38"/>
      <c r="DLZ38"/>
      <c r="DMA38"/>
      <c r="DMB38"/>
      <c r="DMC38"/>
      <c r="DMD38"/>
      <c r="DME38"/>
      <c r="DMF38"/>
      <c r="DMG38"/>
      <c r="DMH38"/>
      <c r="DMI38"/>
      <c r="DMJ38"/>
      <c r="DMK38"/>
      <c r="DML38"/>
      <c r="DMM38"/>
      <c r="DMN38"/>
      <c r="DMO38"/>
      <c r="DMP38"/>
      <c r="DMQ38"/>
      <c r="DMR38"/>
      <c r="DMS38"/>
      <c r="DMT38"/>
      <c r="DMU38"/>
      <c r="DMV38"/>
      <c r="DMW38"/>
      <c r="DMX38"/>
      <c r="DMY38"/>
      <c r="DMZ38"/>
      <c r="DNA38"/>
      <c r="DNB38"/>
      <c r="DNC38"/>
      <c r="DND38"/>
      <c r="DNE38"/>
      <c r="DNF38"/>
      <c r="DNG38"/>
      <c r="DNH38"/>
      <c r="DNI38"/>
      <c r="DNJ38"/>
      <c r="DNK38"/>
      <c r="DNL38"/>
      <c r="DNM38"/>
      <c r="DNN38"/>
      <c r="DNO38"/>
      <c r="DNP38"/>
      <c r="DNQ38"/>
      <c r="DNR38"/>
      <c r="DNS38"/>
      <c r="DNT38"/>
      <c r="DNU38"/>
      <c r="DNV38"/>
      <c r="DNW38"/>
      <c r="DNX38"/>
      <c r="DNY38"/>
      <c r="DNZ38"/>
      <c r="DOA38"/>
      <c r="DOB38"/>
      <c r="DOC38"/>
      <c r="DOD38"/>
      <c r="DOE38"/>
      <c r="DOF38"/>
      <c r="DOG38"/>
      <c r="DOH38"/>
      <c r="DOI38"/>
      <c r="DOJ38"/>
      <c r="DOK38"/>
      <c r="DOL38"/>
      <c r="DOM38"/>
      <c r="DON38"/>
      <c r="DOO38"/>
      <c r="DOP38"/>
      <c r="DOQ38"/>
      <c r="DOR38"/>
      <c r="DOS38"/>
      <c r="DOT38"/>
      <c r="DOU38"/>
      <c r="DOV38"/>
      <c r="DOW38"/>
      <c r="DOX38"/>
      <c r="DOY38"/>
      <c r="DOZ38"/>
      <c r="DPA38"/>
      <c r="DPB38"/>
      <c r="DPC38"/>
      <c r="DPD38"/>
      <c r="DPE38"/>
      <c r="DPF38"/>
      <c r="DPG38"/>
      <c r="DPH38"/>
      <c r="DPI38"/>
      <c r="DPJ38"/>
      <c r="DPK38"/>
      <c r="DPL38"/>
      <c r="DPM38"/>
      <c r="DPN38"/>
      <c r="DPO38"/>
      <c r="DPP38"/>
      <c r="DPQ38"/>
      <c r="DPR38"/>
      <c r="DPS38"/>
      <c r="DPT38"/>
      <c r="DPU38"/>
      <c r="DPV38"/>
      <c r="DPW38"/>
      <c r="DPX38"/>
      <c r="DPY38"/>
      <c r="DPZ38"/>
      <c r="DQA38"/>
      <c r="DQB38"/>
      <c r="DQC38"/>
      <c r="DQD38"/>
      <c r="DQE38"/>
      <c r="DQF38"/>
      <c r="DQG38"/>
      <c r="DQH38"/>
      <c r="DQI38"/>
      <c r="DQJ38"/>
      <c r="DQK38"/>
      <c r="DQL38"/>
      <c r="DQM38"/>
      <c r="DQN38"/>
      <c r="DQO38"/>
      <c r="DQP38"/>
      <c r="DQQ38"/>
      <c r="DQR38"/>
      <c r="DQS38"/>
      <c r="DQT38"/>
      <c r="DQU38"/>
      <c r="DQV38"/>
      <c r="DQW38"/>
      <c r="DQX38"/>
      <c r="DQY38"/>
      <c r="DQZ38"/>
      <c r="DRA38"/>
      <c r="DRB38"/>
      <c r="DRC38"/>
      <c r="DRD38"/>
      <c r="DRE38"/>
      <c r="DRF38"/>
      <c r="DRG38"/>
      <c r="DRH38"/>
      <c r="DRI38"/>
      <c r="DRJ38"/>
      <c r="DRK38"/>
      <c r="DRL38"/>
      <c r="DRM38"/>
      <c r="DRN38"/>
      <c r="DRO38"/>
      <c r="DRP38"/>
      <c r="DRQ38"/>
      <c r="DRR38"/>
      <c r="DRS38"/>
      <c r="DRT38"/>
      <c r="DRU38"/>
      <c r="DRV38"/>
      <c r="DRW38"/>
      <c r="DRX38"/>
      <c r="DRY38"/>
      <c r="DRZ38"/>
      <c r="DSA38"/>
      <c r="DSB38"/>
      <c r="DSC38"/>
      <c r="DSD38"/>
      <c r="DSE38"/>
      <c r="DSF38"/>
      <c r="DSG38"/>
      <c r="DSH38"/>
      <c r="DSI38"/>
      <c r="DSJ38"/>
      <c r="DSK38"/>
      <c r="DSL38"/>
      <c r="DSM38"/>
      <c r="DSN38"/>
      <c r="DSO38"/>
      <c r="DSP38"/>
      <c r="DSQ38"/>
      <c r="DSR38"/>
      <c r="DSS38"/>
      <c r="DST38"/>
      <c r="DSU38"/>
      <c r="DSV38"/>
      <c r="DSW38"/>
      <c r="DSX38"/>
      <c r="DSY38"/>
      <c r="DSZ38"/>
      <c r="DTA38"/>
      <c r="DTB38"/>
      <c r="DTC38"/>
      <c r="DTD38"/>
      <c r="DTE38"/>
      <c r="DTF38"/>
      <c r="DTG38"/>
      <c r="DTH38"/>
      <c r="DTI38"/>
      <c r="DTJ38"/>
      <c r="DTK38"/>
      <c r="DTL38"/>
      <c r="DTM38"/>
      <c r="DTN38"/>
      <c r="DTO38"/>
      <c r="DTP38"/>
      <c r="DTQ38"/>
      <c r="DTR38"/>
      <c r="DTS38"/>
      <c r="DTT38"/>
      <c r="DTU38"/>
      <c r="DTV38"/>
      <c r="DTW38"/>
      <c r="DTX38"/>
      <c r="DTY38"/>
      <c r="DTZ38"/>
      <c r="DUA38"/>
      <c r="DUB38"/>
      <c r="DUC38"/>
      <c r="DUD38"/>
      <c r="DUE38"/>
      <c r="DUF38"/>
      <c r="DUG38"/>
      <c r="DUH38"/>
      <c r="DUI38"/>
      <c r="DUJ38"/>
      <c r="DUK38"/>
      <c r="DUL38"/>
      <c r="DUM38"/>
      <c r="DUN38"/>
      <c r="DUO38"/>
      <c r="DUP38"/>
      <c r="DUQ38"/>
      <c r="DUR38"/>
      <c r="DUS38"/>
      <c r="DUT38"/>
      <c r="DUU38"/>
      <c r="DUV38"/>
      <c r="DUW38"/>
      <c r="DUX38"/>
      <c r="DUY38"/>
      <c r="DUZ38"/>
      <c r="DVA38"/>
      <c r="DVB38"/>
      <c r="DVC38"/>
      <c r="DVD38"/>
      <c r="DVE38"/>
      <c r="DVF38"/>
      <c r="DVG38"/>
      <c r="DVH38"/>
      <c r="DVI38"/>
      <c r="DVJ38"/>
      <c r="DVK38"/>
      <c r="DVL38"/>
      <c r="DVM38"/>
      <c r="DVN38"/>
      <c r="DVO38"/>
      <c r="DVP38"/>
      <c r="DVQ38"/>
      <c r="DVR38"/>
      <c r="DVS38"/>
      <c r="DVT38"/>
      <c r="DVU38"/>
      <c r="DVV38"/>
      <c r="DVW38"/>
      <c r="DVX38"/>
      <c r="DVY38"/>
      <c r="DVZ38"/>
      <c r="DWA38"/>
      <c r="DWB38"/>
      <c r="DWC38"/>
      <c r="DWD38"/>
      <c r="DWE38"/>
      <c r="DWF38"/>
      <c r="DWG38"/>
      <c r="DWH38"/>
      <c r="DWI38"/>
      <c r="DWJ38"/>
      <c r="DWK38"/>
      <c r="DWL38"/>
      <c r="DWM38"/>
      <c r="DWN38"/>
      <c r="DWO38"/>
      <c r="DWP38"/>
      <c r="DWQ38"/>
      <c r="DWR38"/>
      <c r="DWS38"/>
      <c r="DWT38"/>
      <c r="DWU38"/>
      <c r="DWV38"/>
      <c r="DWW38"/>
      <c r="DWX38"/>
      <c r="DWY38"/>
      <c r="DWZ38"/>
      <c r="DXA38"/>
      <c r="DXB38"/>
      <c r="DXC38"/>
      <c r="DXD38"/>
      <c r="DXE38"/>
      <c r="DXF38"/>
      <c r="DXG38"/>
      <c r="DXH38"/>
      <c r="DXI38"/>
      <c r="DXJ38"/>
      <c r="DXK38"/>
      <c r="DXL38"/>
      <c r="DXM38"/>
      <c r="DXN38"/>
      <c r="DXO38"/>
      <c r="DXP38"/>
      <c r="DXQ38"/>
      <c r="DXR38"/>
      <c r="DXS38"/>
      <c r="DXT38"/>
      <c r="DXU38"/>
      <c r="DXV38"/>
      <c r="DXW38"/>
      <c r="DXX38"/>
      <c r="DXY38"/>
      <c r="DXZ38"/>
      <c r="DYA38"/>
      <c r="DYB38"/>
      <c r="DYC38"/>
      <c r="DYD38"/>
      <c r="DYE38"/>
      <c r="DYF38"/>
      <c r="DYG38"/>
      <c r="DYH38"/>
      <c r="DYI38"/>
      <c r="DYJ38"/>
      <c r="DYK38"/>
      <c r="DYL38"/>
      <c r="DYM38"/>
      <c r="DYN38"/>
      <c r="DYO38"/>
      <c r="DYP38"/>
      <c r="DYQ38"/>
      <c r="DYR38"/>
      <c r="DYS38"/>
      <c r="DYT38"/>
      <c r="DYU38"/>
      <c r="DYV38"/>
      <c r="DYW38"/>
      <c r="DYX38"/>
      <c r="DYY38"/>
      <c r="DYZ38"/>
      <c r="DZA38"/>
      <c r="DZB38"/>
      <c r="DZC38"/>
      <c r="DZD38"/>
      <c r="DZE38"/>
      <c r="DZF38"/>
      <c r="DZG38"/>
      <c r="DZH38"/>
      <c r="DZI38"/>
      <c r="DZJ38"/>
      <c r="DZK38"/>
      <c r="DZL38"/>
      <c r="DZM38"/>
      <c r="DZN38"/>
      <c r="DZO38"/>
      <c r="DZP38"/>
      <c r="DZQ38"/>
      <c r="DZR38"/>
      <c r="DZS38"/>
      <c r="DZT38"/>
      <c r="DZU38"/>
      <c r="DZV38"/>
      <c r="DZW38"/>
      <c r="DZX38"/>
      <c r="DZY38"/>
      <c r="DZZ38"/>
      <c r="EAA38"/>
      <c r="EAB38"/>
      <c r="EAC38"/>
      <c r="EAD38"/>
      <c r="EAE38"/>
      <c r="EAF38"/>
      <c r="EAG38"/>
      <c r="EAH38"/>
      <c r="EAI38"/>
      <c r="EAJ38"/>
      <c r="EAK38"/>
      <c r="EAL38"/>
      <c r="EAM38"/>
      <c r="EAN38"/>
      <c r="EAO38"/>
      <c r="EAP38"/>
      <c r="EAQ38"/>
      <c r="EAR38"/>
      <c r="EAS38"/>
      <c r="EAT38"/>
      <c r="EAU38"/>
      <c r="EAV38"/>
      <c r="EAW38"/>
      <c r="EAX38"/>
      <c r="EAY38"/>
      <c r="EAZ38"/>
      <c r="EBA38"/>
      <c r="EBB38"/>
      <c r="EBC38"/>
      <c r="EBD38"/>
      <c r="EBE38"/>
      <c r="EBF38"/>
      <c r="EBG38"/>
      <c r="EBH38"/>
      <c r="EBI38"/>
      <c r="EBJ38"/>
      <c r="EBK38"/>
      <c r="EBL38"/>
      <c r="EBM38"/>
      <c r="EBN38"/>
      <c r="EBO38"/>
      <c r="EBP38"/>
      <c r="EBQ38"/>
      <c r="EBR38"/>
      <c r="EBS38"/>
      <c r="EBT38"/>
      <c r="EBU38"/>
      <c r="EBV38"/>
      <c r="EBW38"/>
      <c r="EBX38"/>
      <c r="EBY38"/>
      <c r="EBZ38"/>
      <c r="ECA38"/>
      <c r="ECB38"/>
      <c r="ECC38"/>
      <c r="ECD38"/>
      <c r="ECE38"/>
      <c r="ECF38"/>
      <c r="ECG38"/>
      <c r="ECH38"/>
      <c r="ECI38"/>
      <c r="ECJ38"/>
      <c r="ECK38"/>
      <c r="ECL38"/>
      <c r="ECM38"/>
      <c r="ECN38"/>
      <c r="ECO38"/>
      <c r="ECP38"/>
      <c r="ECQ38"/>
      <c r="ECR38"/>
      <c r="ECS38"/>
      <c r="ECT38"/>
      <c r="ECU38"/>
      <c r="ECV38"/>
      <c r="ECW38"/>
      <c r="ECX38"/>
      <c r="ECY38"/>
      <c r="ECZ38"/>
      <c r="EDA38"/>
      <c r="EDB38"/>
      <c r="EDC38"/>
      <c r="EDD38"/>
      <c r="EDE38"/>
      <c r="EDF38"/>
      <c r="EDG38"/>
      <c r="EDH38"/>
      <c r="EDI38"/>
      <c r="EDJ38"/>
      <c r="EDK38"/>
      <c r="EDL38"/>
      <c r="EDM38"/>
      <c r="EDN38"/>
      <c r="EDO38"/>
      <c r="EDP38"/>
      <c r="EDQ38"/>
      <c r="EDR38"/>
      <c r="EDS38"/>
      <c r="EDT38"/>
      <c r="EDU38"/>
      <c r="EDV38"/>
      <c r="EDW38"/>
      <c r="EDX38"/>
      <c r="EDY38"/>
      <c r="EDZ38"/>
      <c r="EEA38"/>
      <c r="EEB38"/>
      <c r="EEC38"/>
      <c r="EED38"/>
      <c r="EEE38"/>
      <c r="EEF38"/>
      <c r="EEG38"/>
      <c r="EEH38"/>
      <c r="EEI38"/>
      <c r="EEJ38"/>
      <c r="EEK38"/>
      <c r="EEL38"/>
      <c r="EEM38"/>
      <c r="EEN38"/>
      <c r="EEO38"/>
      <c r="EEP38"/>
      <c r="EEQ38"/>
      <c r="EER38"/>
      <c r="EES38"/>
      <c r="EET38"/>
      <c r="EEU38"/>
      <c r="EEV38"/>
      <c r="EEW38"/>
      <c r="EEX38"/>
      <c r="EEY38"/>
      <c r="EEZ38"/>
      <c r="EFA38"/>
      <c r="EFB38"/>
      <c r="EFC38"/>
      <c r="EFD38"/>
      <c r="EFE38"/>
      <c r="EFF38"/>
      <c r="EFG38"/>
      <c r="EFH38"/>
      <c r="EFI38"/>
      <c r="EFJ38"/>
      <c r="EFK38"/>
      <c r="EFL38"/>
      <c r="EFM38"/>
      <c r="EFN38"/>
      <c r="EFO38"/>
      <c r="EFP38"/>
      <c r="EFQ38"/>
      <c r="EFR38"/>
      <c r="EFS38"/>
      <c r="EFT38"/>
      <c r="EFU38"/>
      <c r="EFV38"/>
      <c r="EFW38"/>
      <c r="EFX38"/>
      <c r="EFY38"/>
      <c r="EFZ38"/>
      <c r="EGA38"/>
      <c r="EGB38"/>
      <c r="EGC38"/>
      <c r="EGD38"/>
      <c r="EGE38"/>
      <c r="EGF38"/>
      <c r="EGG38"/>
      <c r="EGH38"/>
      <c r="EGI38"/>
      <c r="EGJ38"/>
      <c r="EGK38"/>
      <c r="EGL38"/>
      <c r="EGM38"/>
      <c r="EGN38"/>
      <c r="EGO38"/>
      <c r="EGP38"/>
      <c r="EGQ38"/>
      <c r="EGR38"/>
      <c r="EGS38"/>
      <c r="EGT38"/>
      <c r="EGU38"/>
      <c r="EGV38"/>
      <c r="EGW38"/>
      <c r="EGX38"/>
      <c r="EGY38"/>
      <c r="EGZ38"/>
      <c r="EHA38"/>
      <c r="EHB38"/>
      <c r="EHC38"/>
      <c r="EHD38"/>
      <c r="EHE38"/>
      <c r="EHF38"/>
      <c r="EHG38"/>
      <c r="EHH38"/>
      <c r="EHI38"/>
      <c r="EHJ38"/>
      <c r="EHK38"/>
      <c r="EHL38"/>
      <c r="EHM38"/>
      <c r="EHN38"/>
      <c r="EHO38"/>
      <c r="EHP38"/>
      <c r="EHQ38"/>
      <c r="EHR38"/>
      <c r="EHS38"/>
      <c r="EHT38"/>
      <c r="EHU38"/>
      <c r="EHV38"/>
      <c r="EHW38"/>
      <c r="EHX38"/>
      <c r="EHY38"/>
      <c r="EHZ38"/>
      <c r="EIA38"/>
      <c r="EIB38"/>
      <c r="EIC38"/>
      <c r="EID38"/>
      <c r="EIE38"/>
      <c r="EIF38"/>
      <c r="EIG38"/>
      <c r="EIH38"/>
      <c r="EII38"/>
      <c r="EIJ38"/>
      <c r="EIK38"/>
      <c r="EIL38"/>
      <c r="EIM38"/>
      <c r="EIN38"/>
      <c r="EIO38"/>
      <c r="EIP38"/>
      <c r="EIQ38"/>
      <c r="EIR38"/>
      <c r="EIS38"/>
      <c r="EIT38"/>
      <c r="EIU38"/>
      <c r="EIV38"/>
      <c r="EIW38"/>
      <c r="EIX38"/>
      <c r="EIY38"/>
      <c r="EIZ38"/>
      <c r="EJA38"/>
      <c r="EJB38"/>
      <c r="EJC38"/>
      <c r="EJD38"/>
      <c r="EJE38"/>
      <c r="EJF38"/>
      <c r="EJG38"/>
      <c r="EJH38"/>
      <c r="EJI38"/>
      <c r="EJJ38"/>
      <c r="EJK38"/>
      <c r="EJL38"/>
      <c r="EJM38"/>
      <c r="EJN38"/>
      <c r="EJO38"/>
      <c r="EJP38"/>
      <c r="EJQ38"/>
      <c r="EJR38"/>
      <c r="EJS38"/>
      <c r="EJT38"/>
      <c r="EJU38"/>
      <c r="EJV38"/>
      <c r="EJW38"/>
      <c r="EJX38"/>
      <c r="EJY38"/>
      <c r="EJZ38"/>
      <c r="EKA38"/>
      <c r="EKB38"/>
      <c r="EKC38"/>
      <c r="EKD38"/>
      <c r="EKE38"/>
      <c r="EKF38"/>
      <c r="EKG38"/>
      <c r="EKH38"/>
      <c r="EKI38"/>
      <c r="EKJ38"/>
      <c r="EKK38"/>
      <c r="EKL38"/>
      <c r="EKM38"/>
      <c r="EKN38"/>
      <c r="EKO38"/>
      <c r="EKP38"/>
      <c r="EKQ38"/>
      <c r="EKR38"/>
      <c r="EKS38"/>
      <c r="EKT38"/>
      <c r="EKU38"/>
      <c r="EKV38"/>
      <c r="EKW38"/>
      <c r="EKX38"/>
      <c r="EKY38"/>
      <c r="EKZ38"/>
      <c r="ELA38"/>
      <c r="ELB38"/>
      <c r="ELC38"/>
      <c r="ELD38"/>
      <c r="ELE38"/>
      <c r="ELF38"/>
      <c r="ELG38"/>
      <c r="ELH38"/>
      <c r="ELI38"/>
      <c r="ELJ38"/>
      <c r="ELK38"/>
      <c r="ELL38"/>
      <c r="ELM38"/>
      <c r="ELN38"/>
      <c r="ELO38"/>
      <c r="ELP38"/>
      <c r="ELQ38"/>
      <c r="ELR38"/>
      <c r="ELS38"/>
      <c r="ELT38"/>
      <c r="ELU38"/>
      <c r="ELV38"/>
      <c r="ELW38"/>
      <c r="ELX38"/>
      <c r="ELY38"/>
      <c r="ELZ38"/>
      <c r="EMA38"/>
      <c r="EMB38"/>
      <c r="EMC38"/>
      <c r="EMD38"/>
      <c r="EME38"/>
      <c r="EMF38"/>
      <c r="EMG38"/>
      <c r="EMH38"/>
      <c r="EMI38"/>
      <c r="EMJ38"/>
      <c r="EMK38"/>
      <c r="EML38"/>
      <c r="EMM38"/>
      <c r="EMN38"/>
      <c r="EMO38"/>
      <c r="EMP38"/>
      <c r="EMQ38"/>
      <c r="EMR38"/>
      <c r="EMS38"/>
      <c r="EMT38"/>
      <c r="EMU38"/>
      <c r="EMV38"/>
      <c r="EMW38"/>
      <c r="EMX38"/>
      <c r="EMY38"/>
      <c r="EMZ38"/>
      <c r="ENA38"/>
      <c r="ENB38"/>
      <c r="ENC38"/>
      <c r="END38"/>
      <c r="ENE38"/>
      <c r="ENF38"/>
      <c r="ENG38"/>
      <c r="ENH38"/>
      <c r="ENI38"/>
      <c r="ENJ38"/>
      <c r="ENK38"/>
      <c r="ENL38"/>
      <c r="ENM38"/>
      <c r="ENN38"/>
      <c r="ENO38"/>
      <c r="ENP38"/>
      <c r="ENQ38"/>
      <c r="ENR38"/>
      <c r="ENS38"/>
      <c r="ENT38"/>
      <c r="ENU38"/>
      <c r="ENV38"/>
      <c r="ENW38"/>
      <c r="ENX38"/>
      <c r="ENY38"/>
      <c r="ENZ38"/>
      <c r="EOA38"/>
      <c r="EOB38"/>
      <c r="EOC38"/>
      <c r="EOD38"/>
      <c r="EOE38"/>
      <c r="EOF38"/>
      <c r="EOG38"/>
      <c r="EOH38"/>
      <c r="EOI38"/>
      <c r="EOJ38"/>
      <c r="EOK38"/>
      <c r="EOL38"/>
      <c r="EOM38"/>
      <c r="EON38"/>
      <c r="EOO38"/>
      <c r="EOP38"/>
      <c r="EOQ38"/>
      <c r="EOR38"/>
      <c r="EOS38"/>
      <c r="EOT38"/>
      <c r="EOU38"/>
      <c r="EOV38"/>
      <c r="EOW38"/>
      <c r="EOX38"/>
      <c r="EOY38"/>
      <c r="EOZ38"/>
      <c r="EPA38"/>
      <c r="EPB38"/>
      <c r="EPC38"/>
      <c r="EPD38"/>
      <c r="EPE38"/>
      <c r="EPF38"/>
      <c r="EPG38"/>
      <c r="EPH38"/>
      <c r="EPI38"/>
      <c r="EPJ38"/>
      <c r="EPK38"/>
      <c r="EPL38"/>
      <c r="EPM38"/>
      <c r="EPN38"/>
      <c r="EPO38"/>
      <c r="EPP38"/>
      <c r="EPQ38"/>
      <c r="EPR38"/>
      <c r="EPS38"/>
      <c r="EPT38"/>
      <c r="EPU38"/>
      <c r="EPV38"/>
      <c r="EPW38"/>
      <c r="EPX38"/>
      <c r="EPY38"/>
      <c r="EPZ38"/>
      <c r="EQA38"/>
      <c r="EQB38"/>
      <c r="EQC38"/>
      <c r="EQD38"/>
      <c r="EQE38"/>
      <c r="EQF38"/>
      <c r="EQG38"/>
      <c r="EQH38"/>
      <c r="EQI38"/>
      <c r="EQJ38"/>
      <c r="EQK38"/>
      <c r="EQL38"/>
      <c r="EQM38"/>
      <c r="EQN38"/>
      <c r="EQO38"/>
      <c r="EQP38"/>
      <c r="EQQ38"/>
      <c r="EQR38"/>
      <c r="EQS38"/>
      <c r="EQT38"/>
      <c r="EQU38"/>
      <c r="EQV38"/>
      <c r="EQW38"/>
      <c r="EQX38"/>
      <c r="EQY38"/>
      <c r="EQZ38"/>
      <c r="ERA38"/>
      <c r="ERB38"/>
      <c r="ERC38"/>
      <c r="ERD38"/>
      <c r="ERE38"/>
      <c r="ERF38"/>
      <c r="ERG38"/>
      <c r="ERH38"/>
      <c r="ERI38"/>
      <c r="ERJ38"/>
      <c r="ERK38"/>
      <c r="ERL38"/>
      <c r="ERM38"/>
      <c r="ERN38"/>
      <c r="ERO38"/>
      <c r="ERP38"/>
      <c r="ERQ38"/>
      <c r="ERR38"/>
      <c r="ERS38"/>
      <c r="ERT38"/>
      <c r="ERU38"/>
      <c r="ERV38"/>
      <c r="ERW38"/>
      <c r="ERX38"/>
      <c r="ERY38"/>
      <c r="ERZ38"/>
      <c r="ESA38"/>
      <c r="ESB38"/>
      <c r="ESC38"/>
      <c r="ESD38"/>
      <c r="ESE38"/>
      <c r="ESF38"/>
      <c r="ESG38"/>
      <c r="ESH38"/>
      <c r="ESI38"/>
      <c r="ESJ38"/>
      <c r="ESK38"/>
      <c r="ESL38"/>
      <c r="ESM38"/>
      <c r="ESN38"/>
      <c r="ESO38"/>
      <c r="ESP38"/>
      <c r="ESQ38"/>
      <c r="ESR38"/>
      <c r="ESS38"/>
      <c r="EST38"/>
      <c r="ESU38"/>
      <c r="ESV38"/>
      <c r="ESW38"/>
      <c r="ESX38"/>
      <c r="ESY38"/>
      <c r="ESZ38"/>
      <c r="ETA38"/>
      <c r="ETB38"/>
      <c r="ETC38"/>
      <c r="ETD38"/>
      <c r="ETE38"/>
      <c r="ETF38"/>
      <c r="ETG38"/>
      <c r="ETH38"/>
      <c r="ETI38"/>
      <c r="ETJ38"/>
      <c r="ETK38"/>
      <c r="ETL38"/>
      <c r="ETM38"/>
      <c r="ETN38"/>
      <c r="ETO38"/>
      <c r="ETP38"/>
      <c r="ETQ38"/>
      <c r="ETR38"/>
      <c r="ETS38"/>
      <c r="ETT38"/>
      <c r="ETU38"/>
      <c r="ETV38"/>
      <c r="ETW38"/>
      <c r="ETX38"/>
      <c r="ETY38"/>
      <c r="ETZ38"/>
      <c r="EUA38"/>
      <c r="EUB38"/>
      <c r="EUC38"/>
      <c r="EUD38"/>
      <c r="EUE38"/>
      <c r="EUF38"/>
      <c r="EUG38"/>
      <c r="EUH38"/>
      <c r="EUI38"/>
      <c r="EUJ38"/>
      <c r="EUK38"/>
      <c r="EUL38"/>
      <c r="EUM38"/>
      <c r="EUN38"/>
      <c r="EUO38"/>
      <c r="EUP38"/>
      <c r="EUQ38"/>
      <c r="EUR38"/>
      <c r="EUS38"/>
      <c r="EUT38"/>
      <c r="EUU38"/>
      <c r="EUV38"/>
      <c r="EUW38"/>
      <c r="EUX38"/>
      <c r="EUY38"/>
      <c r="EUZ38"/>
      <c r="EVA38"/>
      <c r="EVB38"/>
      <c r="EVC38"/>
      <c r="EVD38"/>
      <c r="EVE38"/>
      <c r="EVF38"/>
      <c r="EVG38"/>
      <c r="EVH38"/>
      <c r="EVI38"/>
      <c r="EVJ38"/>
      <c r="EVK38"/>
      <c r="EVL38"/>
      <c r="EVM38"/>
      <c r="EVN38"/>
      <c r="EVO38"/>
      <c r="EVP38"/>
      <c r="EVQ38"/>
      <c r="EVR38"/>
      <c r="EVS38"/>
      <c r="EVT38"/>
      <c r="EVU38"/>
      <c r="EVV38"/>
      <c r="EVW38"/>
      <c r="EVX38"/>
      <c r="EVY38"/>
      <c r="EVZ38"/>
      <c r="EWA38"/>
      <c r="EWB38"/>
      <c r="EWC38"/>
      <c r="EWD38"/>
      <c r="EWE38"/>
      <c r="EWF38"/>
      <c r="EWG38"/>
      <c r="EWH38"/>
      <c r="EWI38"/>
      <c r="EWJ38"/>
      <c r="EWK38"/>
      <c r="EWL38"/>
      <c r="EWM38"/>
      <c r="EWN38"/>
      <c r="EWO38"/>
      <c r="EWP38"/>
      <c r="EWQ38"/>
      <c r="EWR38"/>
      <c r="EWS38"/>
      <c r="EWT38"/>
      <c r="EWU38"/>
      <c r="EWV38"/>
      <c r="EWW38"/>
      <c r="EWX38"/>
      <c r="EWY38"/>
      <c r="EWZ38"/>
      <c r="EXA38"/>
      <c r="EXB38"/>
      <c r="EXC38"/>
      <c r="EXD38"/>
      <c r="EXE38"/>
      <c r="EXF38"/>
      <c r="EXG38"/>
      <c r="EXH38"/>
      <c r="EXI38"/>
      <c r="EXJ38"/>
      <c r="EXK38"/>
      <c r="EXL38"/>
      <c r="EXM38"/>
      <c r="EXN38"/>
      <c r="EXO38"/>
      <c r="EXP38"/>
      <c r="EXQ38"/>
      <c r="EXR38"/>
      <c r="EXS38"/>
      <c r="EXT38"/>
      <c r="EXU38"/>
      <c r="EXV38"/>
      <c r="EXW38"/>
      <c r="EXX38"/>
      <c r="EXY38"/>
      <c r="EXZ38"/>
      <c r="EYA38"/>
      <c r="EYB38"/>
      <c r="EYC38"/>
      <c r="EYD38"/>
      <c r="EYE38"/>
      <c r="EYF38"/>
      <c r="EYG38"/>
      <c r="EYH38"/>
      <c r="EYI38"/>
      <c r="EYJ38"/>
      <c r="EYK38"/>
      <c r="EYL38"/>
      <c r="EYM38"/>
      <c r="EYN38"/>
      <c r="EYO38"/>
      <c r="EYP38"/>
      <c r="EYQ38"/>
      <c r="EYR38"/>
      <c r="EYS38"/>
      <c r="EYT38"/>
      <c r="EYU38"/>
      <c r="EYV38"/>
      <c r="EYW38"/>
      <c r="EYX38"/>
      <c r="EYY38"/>
      <c r="EYZ38"/>
      <c r="EZA38"/>
      <c r="EZB38"/>
      <c r="EZC38"/>
      <c r="EZD38"/>
      <c r="EZE38"/>
      <c r="EZF38"/>
      <c r="EZG38"/>
      <c r="EZH38"/>
      <c r="EZI38"/>
      <c r="EZJ38"/>
      <c r="EZK38"/>
      <c r="EZL38"/>
      <c r="EZM38"/>
      <c r="EZN38"/>
      <c r="EZO38"/>
      <c r="EZP38"/>
      <c r="EZQ38"/>
      <c r="EZR38"/>
      <c r="EZS38"/>
      <c r="EZT38"/>
      <c r="EZU38"/>
      <c r="EZV38"/>
      <c r="EZW38"/>
      <c r="EZX38"/>
      <c r="EZY38"/>
      <c r="EZZ38"/>
      <c r="FAA38"/>
      <c r="FAB38"/>
      <c r="FAC38"/>
      <c r="FAD38"/>
      <c r="FAE38"/>
      <c r="FAF38"/>
      <c r="FAG38"/>
      <c r="FAH38"/>
      <c r="FAI38"/>
      <c r="FAJ38"/>
      <c r="FAK38"/>
      <c r="FAL38"/>
      <c r="FAM38"/>
      <c r="FAN38"/>
      <c r="FAO38"/>
      <c r="FAP38"/>
      <c r="FAQ38"/>
      <c r="FAR38"/>
      <c r="FAS38"/>
      <c r="FAT38"/>
      <c r="FAU38"/>
      <c r="FAV38"/>
      <c r="FAW38"/>
      <c r="FAX38"/>
      <c r="FAY38"/>
      <c r="FAZ38"/>
      <c r="FBA38"/>
      <c r="FBB38"/>
      <c r="FBC38"/>
      <c r="FBD38"/>
      <c r="FBE38"/>
      <c r="FBF38"/>
      <c r="FBG38"/>
      <c r="FBH38"/>
      <c r="FBI38"/>
      <c r="FBJ38"/>
      <c r="FBK38"/>
      <c r="FBL38"/>
      <c r="FBM38"/>
      <c r="FBN38"/>
      <c r="FBO38"/>
      <c r="FBP38"/>
      <c r="FBQ38"/>
      <c r="FBR38"/>
      <c r="FBS38"/>
      <c r="FBT38"/>
      <c r="FBU38"/>
      <c r="FBV38"/>
      <c r="FBW38"/>
      <c r="FBX38"/>
      <c r="FBY38"/>
      <c r="FBZ38"/>
      <c r="FCA38"/>
      <c r="FCB38"/>
      <c r="FCC38"/>
      <c r="FCD38"/>
      <c r="FCE38"/>
      <c r="FCF38"/>
      <c r="FCG38"/>
      <c r="FCH38"/>
      <c r="FCI38"/>
      <c r="FCJ38"/>
      <c r="FCK38"/>
      <c r="FCL38"/>
      <c r="FCM38"/>
      <c r="FCN38"/>
      <c r="FCO38"/>
      <c r="FCP38"/>
      <c r="FCQ38"/>
      <c r="FCR38"/>
      <c r="FCS38"/>
      <c r="FCT38"/>
      <c r="FCU38"/>
      <c r="FCV38"/>
      <c r="FCW38"/>
      <c r="FCX38"/>
      <c r="FCY38"/>
      <c r="FCZ38"/>
      <c r="FDA38"/>
      <c r="FDB38"/>
      <c r="FDC38"/>
      <c r="FDD38"/>
      <c r="FDE38"/>
      <c r="FDF38"/>
      <c r="FDG38"/>
      <c r="FDH38"/>
      <c r="FDI38"/>
      <c r="FDJ38"/>
      <c r="FDK38"/>
      <c r="FDL38"/>
      <c r="FDM38"/>
      <c r="FDN38"/>
      <c r="FDO38"/>
      <c r="FDP38"/>
      <c r="FDQ38"/>
      <c r="FDR38"/>
      <c r="FDS38"/>
      <c r="FDT38"/>
      <c r="FDU38"/>
      <c r="FDV38"/>
      <c r="FDW38"/>
      <c r="FDX38"/>
      <c r="FDY38"/>
      <c r="FDZ38"/>
      <c r="FEA38"/>
      <c r="FEB38"/>
      <c r="FEC38"/>
      <c r="FED38"/>
      <c r="FEE38"/>
      <c r="FEF38"/>
      <c r="FEG38"/>
      <c r="FEH38"/>
      <c r="FEI38"/>
      <c r="FEJ38"/>
      <c r="FEK38"/>
      <c r="FEL38"/>
      <c r="FEM38"/>
      <c r="FEN38"/>
      <c r="FEO38"/>
      <c r="FEP38"/>
      <c r="FEQ38"/>
      <c r="FER38"/>
      <c r="FES38"/>
      <c r="FET38"/>
      <c r="FEU38"/>
      <c r="FEV38"/>
      <c r="FEW38"/>
      <c r="FEX38"/>
      <c r="FEY38"/>
      <c r="FEZ38"/>
      <c r="FFA38"/>
      <c r="FFB38"/>
      <c r="FFC38"/>
      <c r="FFD38"/>
      <c r="FFE38"/>
      <c r="FFF38"/>
      <c r="FFG38"/>
      <c r="FFH38"/>
      <c r="FFI38"/>
      <c r="FFJ38"/>
      <c r="FFK38"/>
      <c r="FFL38"/>
      <c r="FFM38"/>
      <c r="FFN38"/>
      <c r="FFO38"/>
      <c r="FFP38"/>
      <c r="FFQ38"/>
      <c r="FFR38"/>
      <c r="FFS38"/>
      <c r="FFT38"/>
      <c r="FFU38"/>
      <c r="FFV38"/>
      <c r="FFW38"/>
      <c r="FFX38"/>
      <c r="FFY38"/>
      <c r="FFZ38"/>
      <c r="FGA38"/>
      <c r="FGB38"/>
      <c r="FGC38"/>
      <c r="FGD38"/>
      <c r="FGE38"/>
      <c r="FGF38"/>
      <c r="FGG38"/>
      <c r="FGH38"/>
      <c r="FGI38"/>
      <c r="FGJ38"/>
      <c r="FGK38"/>
      <c r="FGL38"/>
      <c r="FGM38"/>
      <c r="FGN38"/>
      <c r="FGO38"/>
      <c r="FGP38"/>
      <c r="FGQ38"/>
      <c r="FGR38"/>
      <c r="FGS38"/>
      <c r="FGT38"/>
      <c r="FGU38"/>
      <c r="FGV38"/>
      <c r="FGW38"/>
      <c r="FGX38"/>
      <c r="FGY38"/>
      <c r="FGZ38"/>
      <c r="FHA38"/>
      <c r="FHB38"/>
      <c r="FHC38"/>
      <c r="FHD38"/>
      <c r="FHE38"/>
      <c r="FHF38"/>
      <c r="FHG38"/>
      <c r="FHH38"/>
      <c r="FHI38"/>
      <c r="FHJ38"/>
      <c r="FHK38"/>
      <c r="FHL38"/>
      <c r="FHM38"/>
      <c r="FHN38"/>
      <c r="FHO38"/>
      <c r="FHP38"/>
      <c r="FHQ38"/>
      <c r="FHR38"/>
      <c r="FHS38"/>
      <c r="FHT38"/>
      <c r="FHU38"/>
      <c r="FHV38"/>
      <c r="FHW38"/>
      <c r="FHX38"/>
      <c r="FHY38"/>
      <c r="FHZ38"/>
      <c r="FIA38"/>
      <c r="FIB38"/>
      <c r="FIC38"/>
      <c r="FID38"/>
      <c r="FIE38"/>
      <c r="FIF38"/>
      <c r="FIG38"/>
      <c r="FIH38"/>
      <c r="FII38"/>
      <c r="FIJ38"/>
      <c r="FIK38"/>
      <c r="FIL38"/>
      <c r="FIM38"/>
      <c r="FIN38"/>
      <c r="FIO38"/>
      <c r="FIP38"/>
      <c r="FIQ38"/>
      <c r="FIR38"/>
      <c r="FIS38"/>
      <c r="FIT38"/>
      <c r="FIU38"/>
      <c r="FIV38"/>
      <c r="FIW38"/>
      <c r="FIX38"/>
      <c r="FIY38"/>
      <c r="FIZ38"/>
      <c r="FJA38"/>
      <c r="FJB38"/>
      <c r="FJC38"/>
      <c r="FJD38"/>
      <c r="FJE38"/>
      <c r="FJF38"/>
      <c r="FJG38"/>
      <c r="FJH38"/>
      <c r="FJI38"/>
      <c r="FJJ38"/>
      <c r="FJK38"/>
      <c r="FJL38"/>
      <c r="FJM38"/>
      <c r="FJN38"/>
      <c r="FJO38"/>
      <c r="FJP38"/>
      <c r="FJQ38"/>
      <c r="FJR38"/>
      <c r="FJS38"/>
      <c r="FJT38"/>
      <c r="FJU38"/>
      <c r="FJV38"/>
      <c r="FJW38"/>
      <c r="FJX38"/>
      <c r="FJY38"/>
      <c r="FJZ38"/>
      <c r="FKA38"/>
      <c r="FKB38"/>
      <c r="FKC38"/>
      <c r="FKD38"/>
      <c r="FKE38"/>
      <c r="FKF38"/>
      <c r="FKG38"/>
      <c r="FKH38"/>
      <c r="FKI38"/>
      <c r="FKJ38"/>
      <c r="FKK38"/>
      <c r="FKL38"/>
      <c r="FKM38"/>
      <c r="FKN38"/>
      <c r="FKO38"/>
      <c r="FKP38"/>
      <c r="FKQ38"/>
      <c r="FKR38"/>
      <c r="FKS38"/>
      <c r="FKT38"/>
      <c r="FKU38"/>
      <c r="FKV38"/>
      <c r="FKW38"/>
      <c r="FKX38"/>
      <c r="FKY38"/>
      <c r="FKZ38"/>
      <c r="FLA38"/>
      <c r="FLB38"/>
      <c r="FLC38"/>
      <c r="FLD38"/>
      <c r="FLE38"/>
      <c r="FLF38"/>
      <c r="FLG38"/>
      <c r="FLH38"/>
      <c r="FLI38"/>
      <c r="FLJ38"/>
      <c r="FLK38"/>
      <c r="FLL38"/>
      <c r="FLM38"/>
      <c r="FLN38"/>
      <c r="FLO38"/>
      <c r="FLP38"/>
      <c r="FLQ38"/>
      <c r="FLR38"/>
      <c r="FLS38"/>
      <c r="FLT38"/>
      <c r="FLU38"/>
      <c r="FLV38"/>
      <c r="FLW38"/>
      <c r="FLX38"/>
      <c r="FLY38"/>
      <c r="FLZ38"/>
      <c r="FMA38"/>
      <c r="FMB38"/>
      <c r="FMC38"/>
      <c r="FMD38"/>
      <c r="FME38"/>
      <c r="FMF38"/>
      <c r="FMG38"/>
      <c r="FMH38"/>
      <c r="FMI38"/>
      <c r="FMJ38"/>
      <c r="FMK38"/>
      <c r="FML38"/>
      <c r="FMM38"/>
      <c r="FMN38"/>
      <c r="FMO38"/>
      <c r="FMP38"/>
      <c r="FMQ38"/>
      <c r="FMR38"/>
      <c r="FMS38"/>
      <c r="FMT38"/>
      <c r="FMU38"/>
      <c r="FMV38"/>
      <c r="FMW38"/>
      <c r="FMX38"/>
      <c r="FMY38"/>
      <c r="FMZ38"/>
      <c r="FNA38"/>
      <c r="FNB38"/>
      <c r="FNC38"/>
      <c r="FND38"/>
      <c r="FNE38"/>
      <c r="FNF38"/>
      <c r="FNG38"/>
      <c r="FNH38"/>
      <c r="FNI38"/>
      <c r="FNJ38"/>
      <c r="FNK38"/>
      <c r="FNL38"/>
      <c r="FNM38"/>
      <c r="FNN38"/>
      <c r="FNO38"/>
      <c r="FNP38"/>
      <c r="FNQ38"/>
      <c r="FNR38"/>
      <c r="FNS38"/>
      <c r="FNT38"/>
      <c r="FNU38"/>
      <c r="FNV38"/>
      <c r="FNW38"/>
      <c r="FNX38"/>
      <c r="FNY38"/>
      <c r="FNZ38"/>
      <c r="FOA38"/>
      <c r="FOB38"/>
      <c r="FOC38"/>
      <c r="FOD38"/>
      <c r="FOE38"/>
      <c r="FOF38"/>
      <c r="FOG38"/>
      <c r="FOH38"/>
      <c r="FOI38"/>
      <c r="FOJ38"/>
      <c r="FOK38"/>
      <c r="FOL38"/>
      <c r="FOM38"/>
      <c r="FON38"/>
      <c r="FOO38"/>
      <c r="FOP38"/>
      <c r="FOQ38"/>
      <c r="FOR38"/>
      <c r="FOS38"/>
      <c r="FOT38"/>
      <c r="FOU38"/>
      <c r="FOV38"/>
      <c r="FOW38"/>
      <c r="FOX38"/>
      <c r="FOY38"/>
      <c r="FOZ38"/>
      <c r="FPA38"/>
      <c r="FPB38"/>
      <c r="FPC38"/>
      <c r="FPD38"/>
      <c r="FPE38"/>
      <c r="FPF38"/>
      <c r="FPG38"/>
      <c r="FPH38"/>
      <c r="FPI38"/>
      <c r="FPJ38"/>
      <c r="FPK38"/>
      <c r="FPL38"/>
      <c r="FPM38"/>
      <c r="FPN38"/>
      <c r="FPO38"/>
      <c r="FPP38"/>
      <c r="FPQ38"/>
      <c r="FPR38"/>
      <c r="FPS38"/>
      <c r="FPT38"/>
      <c r="FPU38"/>
      <c r="FPV38"/>
      <c r="FPW38"/>
      <c r="FPX38"/>
      <c r="FPY38"/>
      <c r="FPZ38"/>
      <c r="FQA38"/>
      <c r="FQB38"/>
      <c r="FQC38"/>
      <c r="FQD38"/>
      <c r="FQE38"/>
      <c r="FQF38"/>
      <c r="FQG38"/>
      <c r="FQH38"/>
      <c r="FQI38"/>
      <c r="FQJ38"/>
      <c r="FQK38"/>
      <c r="FQL38"/>
      <c r="FQM38"/>
      <c r="FQN38"/>
      <c r="FQO38"/>
      <c r="FQP38"/>
      <c r="FQQ38"/>
      <c r="FQR38"/>
      <c r="FQS38"/>
      <c r="FQT38"/>
      <c r="FQU38"/>
      <c r="FQV38"/>
      <c r="FQW38"/>
      <c r="FQX38"/>
      <c r="FQY38"/>
      <c r="FQZ38"/>
      <c r="FRA38"/>
      <c r="FRB38"/>
      <c r="FRC38"/>
      <c r="FRD38"/>
      <c r="FRE38"/>
      <c r="FRF38"/>
      <c r="FRG38"/>
      <c r="FRH38"/>
      <c r="FRI38"/>
      <c r="FRJ38"/>
      <c r="FRK38"/>
      <c r="FRL38"/>
      <c r="FRM38"/>
      <c r="FRN38"/>
      <c r="FRO38"/>
      <c r="FRP38"/>
      <c r="FRQ38"/>
      <c r="FRR38"/>
      <c r="FRS38"/>
      <c r="FRT38"/>
      <c r="FRU38"/>
      <c r="FRV38"/>
      <c r="FRW38"/>
      <c r="FRX38"/>
      <c r="FRY38"/>
      <c r="FRZ38"/>
      <c r="FSA38"/>
      <c r="FSB38"/>
      <c r="FSC38"/>
      <c r="FSD38"/>
      <c r="FSE38"/>
      <c r="FSF38"/>
      <c r="FSG38"/>
      <c r="FSH38"/>
      <c r="FSI38"/>
      <c r="FSJ38"/>
      <c r="FSK38"/>
      <c r="FSL38"/>
      <c r="FSM38"/>
      <c r="FSN38"/>
      <c r="FSO38"/>
      <c r="FSP38"/>
      <c r="FSQ38"/>
      <c r="FSR38"/>
      <c r="FSS38"/>
      <c r="FST38"/>
      <c r="FSU38"/>
      <c r="FSV38"/>
      <c r="FSW38"/>
      <c r="FSX38"/>
      <c r="FSY38"/>
      <c r="FSZ38"/>
      <c r="FTA38"/>
      <c r="FTB38"/>
      <c r="FTC38"/>
      <c r="FTD38"/>
      <c r="FTE38"/>
      <c r="FTF38"/>
      <c r="FTG38"/>
      <c r="FTH38"/>
      <c r="FTI38"/>
      <c r="FTJ38"/>
      <c r="FTK38"/>
      <c r="FTL38"/>
      <c r="FTM38"/>
      <c r="FTN38"/>
      <c r="FTO38"/>
      <c r="FTP38"/>
      <c r="FTQ38"/>
      <c r="FTR38"/>
      <c r="FTS38"/>
      <c r="FTT38"/>
      <c r="FTU38"/>
      <c r="FTV38"/>
      <c r="FTW38"/>
      <c r="FTX38"/>
      <c r="FTY38"/>
      <c r="FTZ38"/>
      <c r="FUA38"/>
      <c r="FUB38"/>
      <c r="FUC38"/>
      <c r="FUD38"/>
      <c r="FUE38"/>
      <c r="FUF38"/>
      <c r="FUG38"/>
      <c r="FUH38"/>
      <c r="FUI38"/>
      <c r="FUJ38"/>
      <c r="FUK38"/>
      <c r="FUL38"/>
      <c r="FUM38"/>
      <c r="FUN38"/>
      <c r="FUO38"/>
      <c r="FUP38"/>
      <c r="FUQ38"/>
      <c r="FUR38"/>
      <c r="FUS38"/>
      <c r="FUT38"/>
      <c r="FUU38"/>
      <c r="FUV38"/>
      <c r="FUW38"/>
      <c r="FUX38"/>
      <c r="FUY38"/>
      <c r="FUZ38"/>
      <c r="FVA38"/>
      <c r="FVB38"/>
      <c r="FVC38"/>
      <c r="FVD38"/>
      <c r="FVE38"/>
      <c r="FVF38"/>
      <c r="FVG38"/>
      <c r="FVH38"/>
      <c r="FVI38"/>
      <c r="FVJ38"/>
      <c r="FVK38"/>
      <c r="FVL38"/>
      <c r="FVM38"/>
      <c r="FVN38"/>
      <c r="FVO38"/>
      <c r="FVP38"/>
      <c r="FVQ38"/>
      <c r="FVR38"/>
      <c r="FVS38"/>
      <c r="FVT38"/>
      <c r="FVU38"/>
      <c r="FVV38"/>
      <c r="FVW38"/>
      <c r="FVX38"/>
      <c r="FVY38"/>
      <c r="FVZ38"/>
      <c r="FWA38"/>
      <c r="FWB38"/>
      <c r="FWC38"/>
      <c r="FWD38"/>
      <c r="FWE38"/>
      <c r="FWF38"/>
      <c r="FWG38"/>
      <c r="FWH38"/>
      <c r="FWI38"/>
      <c r="FWJ38"/>
      <c r="FWK38"/>
      <c r="FWL38"/>
      <c r="FWM38"/>
      <c r="FWN38"/>
      <c r="FWO38"/>
      <c r="FWP38"/>
      <c r="FWQ38"/>
      <c r="FWR38"/>
      <c r="FWS38"/>
      <c r="FWT38"/>
      <c r="FWU38"/>
      <c r="FWV38"/>
      <c r="FWW38"/>
      <c r="FWX38"/>
      <c r="FWY38"/>
      <c r="FWZ38"/>
      <c r="FXA38"/>
      <c r="FXB38"/>
      <c r="FXC38"/>
      <c r="FXD38"/>
      <c r="FXE38"/>
      <c r="FXF38"/>
      <c r="FXG38"/>
      <c r="FXH38"/>
      <c r="FXI38"/>
      <c r="FXJ38"/>
      <c r="FXK38"/>
      <c r="FXL38"/>
      <c r="FXM38"/>
      <c r="FXN38"/>
      <c r="FXO38"/>
      <c r="FXP38"/>
      <c r="FXQ38"/>
      <c r="FXR38"/>
      <c r="FXS38"/>
      <c r="FXT38"/>
      <c r="FXU38"/>
      <c r="FXV38"/>
      <c r="FXW38"/>
      <c r="FXX38"/>
      <c r="FXY38"/>
      <c r="FXZ38"/>
      <c r="FYA38"/>
      <c r="FYB38"/>
      <c r="FYC38"/>
      <c r="FYD38"/>
      <c r="FYE38"/>
      <c r="FYF38"/>
      <c r="FYG38"/>
      <c r="FYH38"/>
      <c r="FYI38"/>
      <c r="FYJ38"/>
      <c r="FYK38"/>
      <c r="FYL38"/>
      <c r="FYM38"/>
      <c r="FYN38"/>
      <c r="FYO38"/>
      <c r="FYP38"/>
      <c r="FYQ38"/>
      <c r="FYR38"/>
      <c r="FYS38"/>
      <c r="FYT38"/>
      <c r="FYU38"/>
      <c r="FYV38"/>
      <c r="FYW38"/>
      <c r="FYX38"/>
      <c r="FYY38"/>
      <c r="FYZ38"/>
      <c r="FZA38"/>
      <c r="FZB38"/>
      <c r="FZC38"/>
      <c r="FZD38"/>
      <c r="FZE38"/>
      <c r="FZF38"/>
      <c r="FZG38"/>
      <c r="FZH38"/>
      <c r="FZI38"/>
      <c r="FZJ38"/>
      <c r="FZK38"/>
      <c r="FZL38"/>
      <c r="FZM38"/>
      <c r="FZN38"/>
      <c r="FZO38"/>
      <c r="FZP38"/>
      <c r="FZQ38"/>
      <c r="FZR38"/>
      <c r="FZS38"/>
      <c r="FZT38"/>
      <c r="FZU38"/>
      <c r="FZV38"/>
      <c r="FZW38"/>
      <c r="FZX38"/>
      <c r="FZY38"/>
      <c r="FZZ38"/>
      <c r="GAA38"/>
      <c r="GAB38"/>
      <c r="GAC38"/>
      <c r="GAD38"/>
      <c r="GAE38"/>
      <c r="GAF38"/>
      <c r="GAG38"/>
      <c r="GAH38"/>
      <c r="GAI38"/>
      <c r="GAJ38"/>
      <c r="GAK38"/>
      <c r="GAL38"/>
      <c r="GAM38"/>
      <c r="GAN38"/>
      <c r="GAO38"/>
      <c r="GAP38"/>
      <c r="GAQ38"/>
      <c r="GAR38"/>
      <c r="GAS38"/>
      <c r="GAT38"/>
      <c r="GAU38"/>
      <c r="GAV38"/>
      <c r="GAW38"/>
      <c r="GAX38"/>
      <c r="GAY38"/>
      <c r="GAZ38"/>
      <c r="GBA38"/>
      <c r="GBB38"/>
      <c r="GBC38"/>
      <c r="GBD38"/>
      <c r="GBE38"/>
      <c r="GBF38"/>
      <c r="GBG38"/>
      <c r="GBH38"/>
      <c r="GBI38"/>
      <c r="GBJ38"/>
      <c r="GBK38"/>
      <c r="GBL38"/>
      <c r="GBM38"/>
      <c r="GBN38"/>
      <c r="GBO38"/>
      <c r="GBP38"/>
      <c r="GBQ38"/>
      <c r="GBR38"/>
      <c r="GBS38"/>
      <c r="GBT38"/>
      <c r="GBU38"/>
      <c r="GBV38"/>
      <c r="GBW38"/>
      <c r="GBX38"/>
      <c r="GBY38"/>
      <c r="GBZ38"/>
      <c r="GCA38"/>
      <c r="GCB38"/>
      <c r="GCC38"/>
      <c r="GCD38"/>
      <c r="GCE38"/>
      <c r="GCF38"/>
      <c r="GCG38"/>
      <c r="GCH38"/>
      <c r="GCI38"/>
      <c r="GCJ38"/>
      <c r="GCK38"/>
      <c r="GCL38"/>
      <c r="GCM38"/>
      <c r="GCN38"/>
      <c r="GCO38"/>
      <c r="GCP38"/>
      <c r="GCQ38"/>
      <c r="GCR38"/>
      <c r="GCS38"/>
      <c r="GCT38"/>
      <c r="GCU38"/>
      <c r="GCV38"/>
      <c r="GCW38"/>
      <c r="GCX38"/>
      <c r="GCY38"/>
      <c r="GCZ38"/>
      <c r="GDA38"/>
      <c r="GDB38"/>
      <c r="GDC38"/>
      <c r="GDD38"/>
      <c r="GDE38"/>
      <c r="GDF38"/>
      <c r="GDG38"/>
      <c r="GDH38"/>
      <c r="GDI38"/>
      <c r="GDJ38"/>
      <c r="GDK38"/>
      <c r="GDL38"/>
      <c r="GDM38"/>
      <c r="GDN38"/>
      <c r="GDO38"/>
      <c r="GDP38"/>
      <c r="GDQ38"/>
      <c r="GDR38"/>
      <c r="GDS38"/>
      <c r="GDT38"/>
      <c r="GDU38"/>
      <c r="GDV38"/>
      <c r="GDW38"/>
      <c r="GDX38"/>
      <c r="GDY38"/>
      <c r="GDZ38"/>
      <c r="GEA38"/>
      <c r="GEB38"/>
      <c r="GEC38"/>
      <c r="GED38"/>
      <c r="GEE38"/>
      <c r="GEF38"/>
      <c r="GEG38"/>
      <c r="GEH38"/>
      <c r="GEI38"/>
      <c r="GEJ38"/>
      <c r="GEK38"/>
      <c r="GEL38"/>
      <c r="GEM38"/>
      <c r="GEN38"/>
      <c r="GEO38"/>
      <c r="GEP38"/>
      <c r="GEQ38"/>
      <c r="GER38"/>
      <c r="GES38"/>
      <c r="GET38"/>
      <c r="GEU38"/>
      <c r="GEV38"/>
      <c r="GEW38"/>
      <c r="GEX38"/>
      <c r="GEY38"/>
      <c r="GEZ38"/>
      <c r="GFA38"/>
      <c r="GFB38"/>
      <c r="GFC38"/>
      <c r="GFD38"/>
      <c r="GFE38"/>
      <c r="GFF38"/>
      <c r="GFG38"/>
      <c r="GFH38"/>
      <c r="GFI38"/>
      <c r="GFJ38"/>
      <c r="GFK38"/>
      <c r="GFL38"/>
      <c r="GFM38"/>
      <c r="GFN38"/>
      <c r="GFO38"/>
      <c r="GFP38"/>
      <c r="GFQ38"/>
      <c r="GFR38"/>
      <c r="GFS38"/>
      <c r="GFT38"/>
      <c r="GFU38"/>
      <c r="GFV38"/>
      <c r="GFW38"/>
      <c r="GFX38"/>
      <c r="GFY38"/>
      <c r="GFZ38"/>
      <c r="GGA38"/>
      <c r="GGB38"/>
      <c r="GGC38"/>
      <c r="GGD38"/>
      <c r="GGE38"/>
      <c r="GGF38"/>
      <c r="GGG38"/>
      <c r="GGH38"/>
      <c r="GGI38"/>
      <c r="GGJ38"/>
      <c r="GGK38"/>
      <c r="GGL38"/>
      <c r="GGM38"/>
      <c r="GGN38"/>
      <c r="GGO38"/>
      <c r="GGP38"/>
      <c r="GGQ38"/>
      <c r="GGR38"/>
      <c r="GGS38"/>
      <c r="GGT38"/>
      <c r="GGU38"/>
      <c r="GGV38"/>
      <c r="GGW38"/>
      <c r="GGX38"/>
      <c r="GGY38"/>
      <c r="GGZ38"/>
      <c r="GHA38"/>
      <c r="GHB38"/>
      <c r="GHC38"/>
      <c r="GHD38"/>
      <c r="GHE38"/>
      <c r="GHF38"/>
      <c r="GHG38"/>
      <c r="GHH38"/>
      <c r="GHI38"/>
      <c r="GHJ38"/>
      <c r="GHK38"/>
      <c r="GHL38"/>
      <c r="GHM38"/>
      <c r="GHN38"/>
      <c r="GHO38"/>
      <c r="GHP38"/>
      <c r="GHQ38"/>
      <c r="GHR38"/>
      <c r="GHS38"/>
      <c r="GHT38"/>
      <c r="GHU38"/>
      <c r="GHV38"/>
      <c r="GHW38"/>
      <c r="GHX38"/>
      <c r="GHY38"/>
      <c r="GHZ38"/>
      <c r="GIA38"/>
      <c r="GIB38"/>
      <c r="GIC38"/>
      <c r="GID38"/>
      <c r="GIE38"/>
      <c r="GIF38"/>
      <c r="GIG38"/>
      <c r="GIH38"/>
      <c r="GII38"/>
      <c r="GIJ38"/>
      <c r="GIK38"/>
      <c r="GIL38"/>
      <c r="GIM38"/>
      <c r="GIN38"/>
      <c r="GIO38"/>
      <c r="GIP38"/>
      <c r="GIQ38"/>
      <c r="GIR38"/>
      <c r="GIS38"/>
      <c r="GIT38"/>
      <c r="GIU38"/>
      <c r="GIV38"/>
      <c r="GIW38"/>
      <c r="GIX38"/>
      <c r="GIY38"/>
      <c r="GIZ38"/>
      <c r="GJA38"/>
      <c r="GJB38"/>
      <c r="GJC38"/>
      <c r="GJD38"/>
      <c r="GJE38"/>
      <c r="GJF38"/>
      <c r="GJG38"/>
      <c r="GJH38"/>
      <c r="GJI38"/>
      <c r="GJJ38"/>
      <c r="GJK38"/>
      <c r="GJL38"/>
      <c r="GJM38"/>
      <c r="GJN38"/>
      <c r="GJO38"/>
      <c r="GJP38"/>
      <c r="GJQ38"/>
      <c r="GJR38"/>
      <c r="GJS38"/>
      <c r="GJT38"/>
      <c r="GJU38"/>
      <c r="GJV38"/>
      <c r="GJW38"/>
      <c r="GJX38"/>
      <c r="GJY38"/>
      <c r="GJZ38"/>
      <c r="GKA38"/>
      <c r="GKB38"/>
      <c r="GKC38"/>
      <c r="GKD38"/>
      <c r="GKE38"/>
      <c r="GKF38"/>
      <c r="GKG38"/>
      <c r="GKH38"/>
      <c r="GKI38"/>
      <c r="GKJ38"/>
      <c r="GKK38"/>
      <c r="GKL38"/>
      <c r="GKM38"/>
      <c r="GKN38"/>
      <c r="GKO38"/>
      <c r="GKP38"/>
      <c r="GKQ38"/>
      <c r="GKR38"/>
      <c r="GKS38"/>
      <c r="GKT38"/>
      <c r="GKU38"/>
      <c r="GKV38"/>
      <c r="GKW38"/>
      <c r="GKX38"/>
      <c r="GKY38"/>
      <c r="GKZ38"/>
      <c r="GLA38"/>
      <c r="GLB38"/>
      <c r="GLC38"/>
      <c r="GLD38"/>
      <c r="GLE38"/>
      <c r="GLF38"/>
      <c r="GLG38"/>
      <c r="GLH38"/>
      <c r="GLI38"/>
      <c r="GLJ38"/>
      <c r="GLK38"/>
      <c r="GLL38"/>
      <c r="GLM38"/>
      <c r="GLN38"/>
      <c r="GLO38"/>
      <c r="GLP38"/>
      <c r="GLQ38"/>
      <c r="GLR38"/>
      <c r="GLS38"/>
      <c r="GLT38"/>
      <c r="GLU38"/>
      <c r="GLV38"/>
      <c r="GLW38"/>
      <c r="GLX38"/>
      <c r="GLY38"/>
      <c r="GLZ38"/>
      <c r="GMA38"/>
      <c r="GMB38"/>
      <c r="GMC38"/>
      <c r="GMD38"/>
      <c r="GME38"/>
      <c r="GMF38"/>
      <c r="GMG38"/>
      <c r="GMH38"/>
      <c r="GMI38"/>
      <c r="GMJ38"/>
      <c r="GMK38"/>
      <c r="GML38"/>
      <c r="GMM38"/>
      <c r="GMN38"/>
      <c r="GMO38"/>
      <c r="GMP38"/>
      <c r="GMQ38"/>
      <c r="GMR38"/>
      <c r="GMS38"/>
      <c r="GMT38"/>
      <c r="GMU38"/>
      <c r="GMV38"/>
      <c r="GMW38"/>
      <c r="GMX38"/>
      <c r="GMY38"/>
      <c r="GMZ38"/>
      <c r="GNA38"/>
      <c r="GNB38"/>
      <c r="GNC38"/>
      <c r="GND38"/>
      <c r="GNE38"/>
      <c r="GNF38"/>
      <c r="GNG38"/>
      <c r="GNH38"/>
      <c r="GNI38"/>
      <c r="GNJ38"/>
      <c r="GNK38"/>
      <c r="GNL38"/>
      <c r="GNM38"/>
      <c r="GNN38"/>
      <c r="GNO38"/>
      <c r="GNP38"/>
      <c r="GNQ38"/>
      <c r="GNR38"/>
      <c r="GNS38"/>
      <c r="GNT38"/>
      <c r="GNU38"/>
      <c r="GNV38"/>
      <c r="GNW38"/>
      <c r="GNX38"/>
      <c r="GNY38"/>
      <c r="GNZ38"/>
      <c r="GOA38"/>
      <c r="GOB38"/>
      <c r="GOC38"/>
      <c r="GOD38"/>
      <c r="GOE38"/>
      <c r="GOF38"/>
      <c r="GOG38"/>
      <c r="GOH38"/>
      <c r="GOI38"/>
      <c r="GOJ38"/>
      <c r="GOK38"/>
      <c r="GOL38"/>
      <c r="GOM38"/>
      <c r="GON38"/>
      <c r="GOO38"/>
      <c r="GOP38"/>
      <c r="GOQ38"/>
      <c r="GOR38"/>
      <c r="GOS38"/>
      <c r="GOT38"/>
      <c r="GOU38"/>
      <c r="GOV38"/>
      <c r="GOW38"/>
      <c r="GOX38"/>
      <c r="GOY38"/>
      <c r="GOZ38"/>
      <c r="GPA38"/>
      <c r="GPB38"/>
      <c r="GPC38"/>
      <c r="GPD38"/>
      <c r="GPE38"/>
      <c r="GPF38"/>
      <c r="GPG38"/>
      <c r="GPH38"/>
      <c r="GPI38"/>
      <c r="GPJ38"/>
      <c r="GPK38"/>
      <c r="GPL38"/>
      <c r="GPM38"/>
      <c r="GPN38"/>
      <c r="GPO38"/>
      <c r="GPP38"/>
      <c r="GPQ38"/>
      <c r="GPR38"/>
      <c r="GPS38"/>
      <c r="GPT38"/>
      <c r="GPU38"/>
      <c r="GPV38"/>
      <c r="GPW38"/>
      <c r="GPX38"/>
      <c r="GPY38"/>
      <c r="GPZ38"/>
      <c r="GQA38"/>
      <c r="GQB38"/>
      <c r="GQC38"/>
      <c r="GQD38"/>
      <c r="GQE38"/>
      <c r="GQF38"/>
      <c r="GQG38"/>
      <c r="GQH38"/>
      <c r="GQI38"/>
      <c r="GQJ38"/>
      <c r="GQK38"/>
      <c r="GQL38"/>
      <c r="GQM38"/>
      <c r="GQN38"/>
      <c r="GQO38"/>
      <c r="GQP38"/>
      <c r="GQQ38"/>
      <c r="GQR38"/>
      <c r="GQS38"/>
      <c r="GQT38"/>
      <c r="GQU38"/>
      <c r="GQV38"/>
      <c r="GQW38"/>
      <c r="GQX38"/>
      <c r="GQY38"/>
      <c r="GQZ38"/>
      <c r="GRA38"/>
      <c r="GRB38"/>
      <c r="GRC38"/>
      <c r="GRD38"/>
      <c r="GRE38"/>
      <c r="GRF38"/>
      <c r="GRG38"/>
      <c r="GRH38"/>
      <c r="GRI38"/>
      <c r="GRJ38"/>
      <c r="GRK38"/>
      <c r="GRL38"/>
      <c r="GRM38"/>
      <c r="GRN38"/>
      <c r="GRO38"/>
      <c r="GRP38"/>
      <c r="GRQ38"/>
      <c r="GRR38"/>
      <c r="GRS38"/>
      <c r="GRT38"/>
      <c r="GRU38"/>
      <c r="GRV38"/>
      <c r="GRW38"/>
      <c r="GRX38"/>
      <c r="GRY38"/>
      <c r="GRZ38"/>
      <c r="GSA38"/>
      <c r="GSB38"/>
      <c r="GSC38"/>
      <c r="GSD38"/>
      <c r="GSE38"/>
      <c r="GSF38"/>
      <c r="GSG38"/>
      <c r="GSH38"/>
      <c r="GSI38"/>
      <c r="GSJ38"/>
      <c r="GSK38"/>
      <c r="GSL38"/>
      <c r="GSM38"/>
      <c r="GSN38"/>
      <c r="GSO38"/>
      <c r="GSP38"/>
      <c r="GSQ38"/>
      <c r="GSR38"/>
      <c r="GSS38"/>
      <c r="GST38"/>
      <c r="GSU38"/>
      <c r="GSV38"/>
      <c r="GSW38"/>
      <c r="GSX38"/>
      <c r="GSY38"/>
      <c r="GSZ38"/>
      <c r="GTA38"/>
      <c r="GTB38"/>
      <c r="GTC38"/>
      <c r="GTD38"/>
      <c r="GTE38"/>
      <c r="GTF38"/>
      <c r="GTG38"/>
      <c r="GTH38"/>
      <c r="GTI38"/>
      <c r="GTJ38"/>
      <c r="GTK38"/>
      <c r="GTL38"/>
      <c r="GTM38"/>
      <c r="GTN38"/>
      <c r="GTO38"/>
      <c r="GTP38"/>
      <c r="GTQ38"/>
      <c r="GTR38"/>
      <c r="GTS38"/>
      <c r="GTT38"/>
      <c r="GTU38"/>
      <c r="GTV38"/>
      <c r="GTW38"/>
      <c r="GTX38"/>
      <c r="GTY38"/>
      <c r="GTZ38"/>
      <c r="GUA38"/>
      <c r="GUB38"/>
      <c r="GUC38"/>
      <c r="GUD38"/>
      <c r="GUE38"/>
      <c r="GUF38"/>
      <c r="GUG38"/>
      <c r="GUH38"/>
      <c r="GUI38"/>
      <c r="GUJ38"/>
      <c r="GUK38"/>
      <c r="GUL38"/>
      <c r="GUM38"/>
      <c r="GUN38"/>
      <c r="GUO38"/>
      <c r="GUP38"/>
      <c r="GUQ38"/>
      <c r="GUR38"/>
      <c r="GUS38"/>
      <c r="GUT38"/>
      <c r="GUU38"/>
      <c r="GUV38"/>
      <c r="GUW38"/>
      <c r="GUX38"/>
      <c r="GUY38"/>
      <c r="GUZ38"/>
      <c r="GVA38"/>
      <c r="GVB38"/>
      <c r="GVC38"/>
      <c r="GVD38"/>
      <c r="GVE38"/>
      <c r="GVF38"/>
      <c r="GVG38"/>
      <c r="GVH38"/>
      <c r="GVI38"/>
      <c r="GVJ38"/>
      <c r="GVK38"/>
      <c r="GVL38"/>
      <c r="GVM38"/>
      <c r="GVN38"/>
      <c r="GVO38"/>
      <c r="GVP38"/>
      <c r="GVQ38"/>
      <c r="GVR38"/>
      <c r="GVS38"/>
      <c r="GVT38"/>
      <c r="GVU38"/>
      <c r="GVV38"/>
      <c r="GVW38"/>
      <c r="GVX38"/>
      <c r="GVY38"/>
      <c r="GVZ38"/>
      <c r="GWA38"/>
      <c r="GWB38"/>
      <c r="GWC38"/>
      <c r="GWD38"/>
      <c r="GWE38"/>
      <c r="GWF38"/>
      <c r="GWG38"/>
      <c r="GWH38"/>
      <c r="GWI38"/>
      <c r="GWJ38"/>
      <c r="GWK38"/>
      <c r="GWL38"/>
      <c r="GWM38"/>
      <c r="GWN38"/>
      <c r="GWO38"/>
      <c r="GWP38"/>
      <c r="GWQ38"/>
      <c r="GWR38"/>
      <c r="GWS38"/>
      <c r="GWT38"/>
      <c r="GWU38"/>
      <c r="GWV38"/>
      <c r="GWW38"/>
      <c r="GWX38"/>
      <c r="GWY38"/>
      <c r="GWZ38"/>
      <c r="GXA38"/>
      <c r="GXB38"/>
      <c r="GXC38"/>
      <c r="GXD38"/>
      <c r="GXE38"/>
      <c r="GXF38"/>
      <c r="GXG38"/>
      <c r="GXH38"/>
      <c r="GXI38"/>
      <c r="GXJ38"/>
      <c r="GXK38"/>
      <c r="GXL38"/>
      <c r="GXM38"/>
      <c r="GXN38"/>
      <c r="GXO38"/>
      <c r="GXP38"/>
      <c r="GXQ38"/>
      <c r="GXR38"/>
      <c r="GXS38"/>
      <c r="GXT38"/>
      <c r="GXU38"/>
      <c r="GXV38"/>
      <c r="GXW38"/>
      <c r="GXX38"/>
      <c r="GXY38"/>
      <c r="GXZ38"/>
      <c r="GYA38"/>
      <c r="GYB38"/>
      <c r="GYC38"/>
      <c r="GYD38"/>
      <c r="GYE38"/>
      <c r="GYF38"/>
      <c r="GYG38"/>
      <c r="GYH38"/>
      <c r="GYI38"/>
      <c r="GYJ38"/>
      <c r="GYK38"/>
      <c r="GYL38"/>
      <c r="GYM38"/>
      <c r="GYN38"/>
      <c r="GYO38"/>
      <c r="GYP38"/>
      <c r="GYQ38"/>
      <c r="GYR38"/>
      <c r="GYS38"/>
      <c r="GYT38"/>
      <c r="GYU38"/>
      <c r="GYV38"/>
      <c r="GYW38"/>
      <c r="GYX38"/>
      <c r="GYY38"/>
      <c r="GYZ38"/>
      <c r="GZA38"/>
      <c r="GZB38"/>
      <c r="GZC38"/>
      <c r="GZD38"/>
      <c r="GZE38"/>
      <c r="GZF38"/>
      <c r="GZG38"/>
      <c r="GZH38"/>
      <c r="GZI38"/>
      <c r="GZJ38"/>
      <c r="GZK38"/>
      <c r="GZL38"/>
      <c r="GZM38"/>
      <c r="GZN38"/>
      <c r="GZO38"/>
      <c r="GZP38"/>
      <c r="GZQ38"/>
      <c r="GZR38"/>
      <c r="GZS38"/>
      <c r="GZT38"/>
      <c r="GZU38"/>
      <c r="GZV38"/>
      <c r="GZW38"/>
      <c r="GZX38"/>
      <c r="GZY38"/>
      <c r="GZZ38"/>
      <c r="HAA38"/>
      <c r="HAB38"/>
      <c r="HAC38"/>
      <c r="HAD38"/>
      <c r="HAE38"/>
      <c r="HAF38"/>
      <c r="HAG38"/>
      <c r="HAH38"/>
      <c r="HAI38"/>
      <c r="HAJ38"/>
      <c r="HAK38"/>
      <c r="HAL38"/>
      <c r="HAM38"/>
      <c r="HAN38"/>
      <c r="HAO38"/>
      <c r="HAP38"/>
      <c r="HAQ38"/>
      <c r="HAR38"/>
      <c r="HAS38"/>
      <c r="HAT38"/>
      <c r="HAU38"/>
      <c r="HAV38"/>
      <c r="HAW38"/>
      <c r="HAX38"/>
      <c r="HAY38"/>
      <c r="HAZ38"/>
      <c r="HBA38"/>
      <c r="HBB38"/>
      <c r="HBC38"/>
      <c r="HBD38"/>
      <c r="HBE38"/>
      <c r="HBF38"/>
      <c r="HBG38"/>
      <c r="HBH38"/>
      <c r="HBI38"/>
      <c r="HBJ38"/>
      <c r="HBK38"/>
      <c r="HBL38"/>
      <c r="HBM38"/>
      <c r="HBN38"/>
      <c r="HBO38"/>
      <c r="HBP38"/>
      <c r="HBQ38"/>
      <c r="HBR38"/>
      <c r="HBS38"/>
      <c r="HBT38"/>
      <c r="HBU38"/>
      <c r="HBV38"/>
      <c r="HBW38"/>
      <c r="HBX38"/>
      <c r="HBY38"/>
      <c r="HBZ38"/>
      <c r="HCA38"/>
      <c r="HCB38"/>
      <c r="HCC38"/>
      <c r="HCD38"/>
      <c r="HCE38"/>
      <c r="HCF38"/>
      <c r="HCG38"/>
      <c r="HCH38"/>
      <c r="HCI38"/>
      <c r="HCJ38"/>
      <c r="HCK38"/>
      <c r="HCL38"/>
      <c r="HCM38"/>
      <c r="HCN38"/>
      <c r="HCO38"/>
      <c r="HCP38"/>
      <c r="HCQ38"/>
      <c r="HCR38"/>
      <c r="HCS38"/>
      <c r="HCT38"/>
      <c r="HCU38"/>
      <c r="HCV38"/>
      <c r="HCW38"/>
      <c r="HCX38"/>
      <c r="HCY38"/>
      <c r="HCZ38"/>
      <c r="HDA38"/>
      <c r="HDB38"/>
      <c r="HDC38"/>
      <c r="HDD38"/>
      <c r="HDE38"/>
      <c r="HDF38"/>
      <c r="HDG38"/>
      <c r="HDH38"/>
      <c r="HDI38"/>
      <c r="HDJ38"/>
      <c r="HDK38"/>
      <c r="HDL38"/>
      <c r="HDM38"/>
      <c r="HDN38"/>
      <c r="HDO38"/>
      <c r="HDP38"/>
      <c r="HDQ38"/>
      <c r="HDR38"/>
      <c r="HDS38"/>
      <c r="HDT38"/>
      <c r="HDU38"/>
      <c r="HDV38"/>
      <c r="HDW38"/>
      <c r="HDX38"/>
      <c r="HDY38"/>
      <c r="HDZ38"/>
      <c r="HEA38"/>
      <c r="HEB38"/>
      <c r="HEC38"/>
      <c r="HED38"/>
      <c r="HEE38"/>
      <c r="HEF38"/>
      <c r="HEG38"/>
      <c r="HEH38"/>
      <c r="HEI38"/>
      <c r="HEJ38"/>
      <c r="HEK38"/>
      <c r="HEL38"/>
      <c r="HEM38"/>
      <c r="HEN38"/>
      <c r="HEO38"/>
      <c r="HEP38"/>
      <c r="HEQ38"/>
      <c r="HER38"/>
      <c r="HES38"/>
      <c r="HET38"/>
      <c r="HEU38"/>
      <c r="HEV38"/>
      <c r="HEW38"/>
      <c r="HEX38"/>
      <c r="HEY38"/>
      <c r="HEZ38"/>
      <c r="HFA38"/>
      <c r="HFB38"/>
      <c r="HFC38"/>
      <c r="HFD38"/>
      <c r="HFE38"/>
      <c r="HFF38"/>
      <c r="HFG38"/>
      <c r="HFH38"/>
      <c r="HFI38"/>
      <c r="HFJ38"/>
      <c r="HFK38"/>
      <c r="HFL38"/>
      <c r="HFM38"/>
      <c r="HFN38"/>
      <c r="HFO38"/>
      <c r="HFP38"/>
      <c r="HFQ38"/>
      <c r="HFR38"/>
      <c r="HFS38"/>
      <c r="HFT38"/>
      <c r="HFU38"/>
      <c r="HFV38"/>
      <c r="HFW38"/>
      <c r="HFX38"/>
      <c r="HFY38"/>
      <c r="HFZ38"/>
      <c r="HGA38"/>
      <c r="HGB38"/>
      <c r="HGC38"/>
      <c r="HGD38"/>
      <c r="HGE38"/>
      <c r="HGF38"/>
      <c r="HGG38"/>
      <c r="HGH38"/>
      <c r="HGI38"/>
      <c r="HGJ38"/>
      <c r="HGK38"/>
      <c r="HGL38"/>
      <c r="HGM38"/>
      <c r="HGN38"/>
      <c r="HGO38"/>
      <c r="HGP38"/>
      <c r="HGQ38"/>
      <c r="HGR38"/>
      <c r="HGS38"/>
      <c r="HGT38"/>
      <c r="HGU38"/>
      <c r="HGV38"/>
      <c r="HGW38"/>
      <c r="HGX38"/>
      <c r="HGY38"/>
      <c r="HGZ38"/>
      <c r="HHA38"/>
      <c r="HHB38"/>
      <c r="HHC38"/>
      <c r="HHD38"/>
      <c r="HHE38"/>
      <c r="HHF38"/>
      <c r="HHG38"/>
      <c r="HHH38"/>
      <c r="HHI38"/>
      <c r="HHJ38"/>
      <c r="HHK38"/>
      <c r="HHL38"/>
      <c r="HHM38"/>
      <c r="HHN38"/>
      <c r="HHO38"/>
      <c r="HHP38"/>
      <c r="HHQ38"/>
      <c r="HHR38"/>
      <c r="HHS38"/>
      <c r="HHT38"/>
      <c r="HHU38"/>
      <c r="HHV38"/>
      <c r="HHW38"/>
      <c r="HHX38"/>
      <c r="HHY38"/>
      <c r="HHZ38"/>
      <c r="HIA38"/>
      <c r="HIB38"/>
      <c r="HIC38"/>
      <c r="HID38"/>
      <c r="HIE38"/>
      <c r="HIF38"/>
      <c r="HIG38"/>
      <c r="HIH38"/>
      <c r="HII38"/>
      <c r="HIJ38"/>
      <c r="HIK38"/>
      <c r="HIL38"/>
      <c r="HIM38"/>
      <c r="HIN38"/>
      <c r="HIO38"/>
      <c r="HIP38"/>
      <c r="HIQ38"/>
      <c r="HIR38"/>
      <c r="HIS38"/>
      <c r="HIT38"/>
      <c r="HIU38"/>
      <c r="HIV38"/>
      <c r="HIW38"/>
      <c r="HIX38"/>
      <c r="HIY38"/>
      <c r="HIZ38"/>
      <c r="HJA38"/>
      <c r="HJB38"/>
      <c r="HJC38"/>
      <c r="HJD38"/>
      <c r="HJE38"/>
      <c r="HJF38"/>
      <c r="HJG38"/>
      <c r="HJH38"/>
      <c r="HJI38"/>
      <c r="HJJ38"/>
      <c r="HJK38"/>
      <c r="HJL38"/>
      <c r="HJM38"/>
      <c r="HJN38"/>
      <c r="HJO38"/>
      <c r="HJP38"/>
      <c r="HJQ38"/>
      <c r="HJR38"/>
      <c r="HJS38"/>
      <c r="HJT38"/>
      <c r="HJU38"/>
      <c r="HJV38"/>
      <c r="HJW38"/>
      <c r="HJX38"/>
      <c r="HJY38"/>
      <c r="HJZ38"/>
      <c r="HKA38"/>
      <c r="HKB38"/>
      <c r="HKC38"/>
      <c r="HKD38"/>
      <c r="HKE38"/>
      <c r="HKF38"/>
      <c r="HKG38"/>
      <c r="HKH38"/>
      <c r="HKI38"/>
      <c r="HKJ38"/>
      <c r="HKK38"/>
      <c r="HKL38"/>
      <c r="HKM38"/>
      <c r="HKN38"/>
      <c r="HKO38"/>
      <c r="HKP38"/>
      <c r="HKQ38"/>
      <c r="HKR38"/>
      <c r="HKS38"/>
      <c r="HKT38"/>
      <c r="HKU38"/>
      <c r="HKV38"/>
      <c r="HKW38"/>
      <c r="HKX38"/>
      <c r="HKY38"/>
      <c r="HKZ38"/>
      <c r="HLA38"/>
      <c r="HLB38"/>
      <c r="HLC38"/>
      <c r="HLD38"/>
      <c r="HLE38"/>
      <c r="HLF38"/>
      <c r="HLG38"/>
      <c r="HLH38"/>
      <c r="HLI38"/>
      <c r="HLJ38"/>
      <c r="HLK38"/>
      <c r="HLL38"/>
      <c r="HLM38"/>
      <c r="HLN38"/>
      <c r="HLO38"/>
      <c r="HLP38"/>
      <c r="HLQ38"/>
      <c r="HLR38"/>
      <c r="HLS38"/>
      <c r="HLT38"/>
      <c r="HLU38"/>
      <c r="HLV38"/>
      <c r="HLW38"/>
      <c r="HLX38"/>
      <c r="HLY38"/>
      <c r="HLZ38"/>
      <c r="HMA38"/>
      <c r="HMB38"/>
      <c r="HMC38"/>
      <c r="HMD38"/>
      <c r="HME38"/>
      <c r="HMF38"/>
      <c r="HMG38"/>
      <c r="HMH38"/>
      <c r="HMI38"/>
      <c r="HMJ38"/>
      <c r="HMK38"/>
      <c r="HML38"/>
      <c r="HMM38"/>
      <c r="HMN38"/>
      <c r="HMO38"/>
      <c r="HMP38"/>
      <c r="HMQ38"/>
      <c r="HMR38"/>
      <c r="HMS38"/>
      <c r="HMT38"/>
      <c r="HMU38"/>
      <c r="HMV38"/>
      <c r="HMW38"/>
      <c r="HMX38"/>
      <c r="HMY38"/>
      <c r="HMZ38"/>
      <c r="HNA38"/>
      <c r="HNB38"/>
      <c r="HNC38"/>
      <c r="HND38"/>
      <c r="HNE38"/>
      <c r="HNF38"/>
      <c r="HNG38"/>
      <c r="HNH38"/>
      <c r="HNI38"/>
      <c r="HNJ38"/>
      <c r="HNK38"/>
      <c r="HNL38"/>
      <c r="HNM38"/>
      <c r="HNN38"/>
      <c r="HNO38"/>
      <c r="HNP38"/>
      <c r="HNQ38"/>
      <c r="HNR38"/>
      <c r="HNS38"/>
      <c r="HNT38"/>
      <c r="HNU38"/>
      <c r="HNV38"/>
      <c r="HNW38"/>
      <c r="HNX38"/>
      <c r="HNY38"/>
      <c r="HNZ38"/>
      <c r="HOA38"/>
      <c r="HOB38"/>
      <c r="HOC38"/>
      <c r="HOD38"/>
      <c r="HOE38"/>
      <c r="HOF38"/>
      <c r="HOG38"/>
      <c r="HOH38"/>
      <c r="HOI38"/>
      <c r="HOJ38"/>
      <c r="HOK38"/>
      <c r="HOL38"/>
      <c r="HOM38"/>
      <c r="HON38"/>
      <c r="HOO38"/>
      <c r="HOP38"/>
      <c r="HOQ38"/>
      <c r="HOR38"/>
      <c r="HOS38"/>
      <c r="HOT38"/>
      <c r="HOU38"/>
      <c r="HOV38"/>
      <c r="HOW38"/>
      <c r="HOX38"/>
      <c r="HOY38"/>
      <c r="HOZ38"/>
      <c r="HPA38"/>
      <c r="HPB38"/>
      <c r="HPC38"/>
      <c r="HPD38"/>
      <c r="HPE38"/>
      <c r="HPF38"/>
      <c r="HPG38"/>
      <c r="HPH38"/>
      <c r="HPI38"/>
      <c r="HPJ38"/>
      <c r="HPK38"/>
      <c r="HPL38"/>
      <c r="HPM38"/>
      <c r="HPN38"/>
      <c r="HPO38"/>
      <c r="HPP38"/>
      <c r="HPQ38"/>
      <c r="HPR38"/>
      <c r="HPS38"/>
      <c r="HPT38"/>
      <c r="HPU38"/>
      <c r="HPV38"/>
      <c r="HPW38"/>
      <c r="HPX38"/>
      <c r="HPY38"/>
      <c r="HPZ38"/>
      <c r="HQA38"/>
      <c r="HQB38"/>
      <c r="HQC38"/>
      <c r="HQD38"/>
      <c r="HQE38"/>
      <c r="HQF38"/>
      <c r="HQG38"/>
      <c r="HQH38"/>
      <c r="HQI38"/>
      <c r="HQJ38"/>
      <c r="HQK38"/>
      <c r="HQL38"/>
      <c r="HQM38"/>
      <c r="HQN38"/>
      <c r="HQO38"/>
      <c r="HQP38"/>
      <c r="HQQ38"/>
      <c r="HQR38"/>
      <c r="HQS38"/>
      <c r="HQT38"/>
      <c r="HQU38"/>
      <c r="HQV38"/>
      <c r="HQW38"/>
      <c r="HQX38"/>
      <c r="HQY38"/>
      <c r="HQZ38"/>
      <c r="HRA38"/>
      <c r="HRB38"/>
      <c r="HRC38"/>
      <c r="HRD38"/>
      <c r="HRE38"/>
      <c r="HRF38"/>
      <c r="HRG38"/>
      <c r="HRH38"/>
      <c r="HRI38"/>
      <c r="HRJ38"/>
      <c r="HRK38"/>
      <c r="HRL38"/>
      <c r="HRM38"/>
      <c r="HRN38"/>
      <c r="HRO38"/>
      <c r="HRP38"/>
      <c r="HRQ38"/>
      <c r="HRR38"/>
      <c r="HRS38"/>
      <c r="HRT38"/>
      <c r="HRU38"/>
      <c r="HRV38"/>
      <c r="HRW38"/>
      <c r="HRX38"/>
      <c r="HRY38"/>
      <c r="HRZ38"/>
      <c r="HSA38"/>
      <c r="HSB38"/>
      <c r="HSC38"/>
      <c r="HSD38"/>
      <c r="HSE38"/>
      <c r="HSF38"/>
      <c r="HSG38"/>
      <c r="HSH38"/>
      <c r="HSI38"/>
      <c r="HSJ38"/>
      <c r="HSK38"/>
      <c r="HSL38"/>
      <c r="HSM38"/>
      <c r="HSN38"/>
      <c r="HSO38"/>
      <c r="HSP38"/>
      <c r="HSQ38"/>
      <c r="HSR38"/>
      <c r="HSS38"/>
      <c r="HST38"/>
      <c r="HSU38"/>
      <c r="HSV38"/>
      <c r="HSW38"/>
      <c r="HSX38"/>
      <c r="HSY38"/>
      <c r="HSZ38"/>
      <c r="HTA38"/>
      <c r="HTB38"/>
      <c r="HTC38"/>
      <c r="HTD38"/>
      <c r="HTE38"/>
      <c r="HTF38"/>
      <c r="HTG38"/>
      <c r="HTH38"/>
      <c r="HTI38"/>
      <c r="HTJ38"/>
      <c r="HTK38"/>
      <c r="HTL38"/>
      <c r="HTM38"/>
      <c r="HTN38"/>
      <c r="HTO38"/>
      <c r="HTP38"/>
      <c r="HTQ38"/>
      <c r="HTR38"/>
      <c r="HTS38"/>
      <c r="HTT38"/>
      <c r="HTU38"/>
      <c r="HTV38"/>
      <c r="HTW38"/>
      <c r="HTX38"/>
      <c r="HTY38"/>
      <c r="HTZ38"/>
      <c r="HUA38"/>
      <c r="HUB38"/>
      <c r="HUC38"/>
      <c r="HUD38"/>
      <c r="HUE38"/>
      <c r="HUF38"/>
      <c r="HUG38"/>
      <c r="HUH38"/>
      <c r="HUI38"/>
      <c r="HUJ38"/>
      <c r="HUK38"/>
      <c r="HUL38"/>
      <c r="HUM38"/>
      <c r="HUN38"/>
      <c r="HUO38"/>
      <c r="HUP38"/>
      <c r="HUQ38"/>
      <c r="HUR38"/>
      <c r="HUS38"/>
      <c r="HUT38"/>
      <c r="HUU38"/>
      <c r="HUV38"/>
      <c r="HUW38"/>
      <c r="HUX38"/>
      <c r="HUY38"/>
      <c r="HUZ38"/>
      <c r="HVA38"/>
      <c r="HVB38"/>
      <c r="HVC38"/>
      <c r="HVD38"/>
      <c r="HVE38"/>
      <c r="HVF38"/>
      <c r="HVG38"/>
      <c r="HVH38"/>
      <c r="HVI38"/>
      <c r="HVJ38"/>
      <c r="HVK38"/>
      <c r="HVL38"/>
      <c r="HVM38"/>
      <c r="HVN38"/>
      <c r="HVO38"/>
      <c r="HVP38"/>
      <c r="HVQ38"/>
      <c r="HVR38"/>
      <c r="HVS38"/>
      <c r="HVT38"/>
      <c r="HVU38"/>
      <c r="HVV38"/>
      <c r="HVW38"/>
      <c r="HVX38"/>
      <c r="HVY38"/>
      <c r="HVZ38"/>
      <c r="HWA38"/>
      <c r="HWB38"/>
      <c r="HWC38"/>
      <c r="HWD38"/>
      <c r="HWE38"/>
      <c r="HWF38"/>
      <c r="HWG38"/>
      <c r="HWH38"/>
      <c r="HWI38"/>
      <c r="HWJ38"/>
      <c r="HWK38"/>
      <c r="HWL38"/>
      <c r="HWM38"/>
      <c r="HWN38"/>
      <c r="HWO38"/>
      <c r="HWP38"/>
      <c r="HWQ38"/>
      <c r="HWR38"/>
      <c r="HWS38"/>
      <c r="HWT38"/>
      <c r="HWU38"/>
      <c r="HWV38"/>
      <c r="HWW38"/>
      <c r="HWX38"/>
      <c r="HWY38"/>
      <c r="HWZ38"/>
      <c r="HXA38"/>
      <c r="HXB38"/>
      <c r="HXC38"/>
      <c r="HXD38"/>
      <c r="HXE38"/>
      <c r="HXF38"/>
      <c r="HXG38"/>
      <c r="HXH38"/>
      <c r="HXI38"/>
      <c r="HXJ38"/>
      <c r="HXK38"/>
      <c r="HXL38"/>
      <c r="HXM38"/>
      <c r="HXN38"/>
      <c r="HXO38"/>
      <c r="HXP38"/>
      <c r="HXQ38"/>
      <c r="HXR38"/>
      <c r="HXS38"/>
      <c r="HXT38"/>
      <c r="HXU38"/>
      <c r="HXV38"/>
      <c r="HXW38"/>
      <c r="HXX38"/>
      <c r="HXY38"/>
      <c r="HXZ38"/>
      <c r="HYA38"/>
      <c r="HYB38"/>
      <c r="HYC38"/>
      <c r="HYD38"/>
      <c r="HYE38"/>
      <c r="HYF38"/>
      <c r="HYG38"/>
      <c r="HYH38"/>
      <c r="HYI38"/>
      <c r="HYJ38"/>
      <c r="HYK38"/>
      <c r="HYL38"/>
      <c r="HYM38"/>
      <c r="HYN38"/>
      <c r="HYO38"/>
      <c r="HYP38"/>
      <c r="HYQ38"/>
      <c r="HYR38"/>
      <c r="HYS38"/>
      <c r="HYT38"/>
      <c r="HYU38"/>
      <c r="HYV38"/>
      <c r="HYW38"/>
      <c r="HYX38"/>
      <c r="HYY38"/>
      <c r="HYZ38"/>
      <c r="HZA38"/>
      <c r="HZB38"/>
      <c r="HZC38"/>
      <c r="HZD38"/>
      <c r="HZE38"/>
      <c r="HZF38"/>
      <c r="HZG38"/>
      <c r="HZH38"/>
      <c r="HZI38"/>
      <c r="HZJ38"/>
      <c r="HZK38"/>
      <c r="HZL38"/>
      <c r="HZM38"/>
      <c r="HZN38"/>
      <c r="HZO38"/>
      <c r="HZP38"/>
      <c r="HZQ38"/>
      <c r="HZR38"/>
      <c r="HZS38"/>
      <c r="HZT38"/>
      <c r="HZU38"/>
      <c r="HZV38"/>
      <c r="HZW38"/>
      <c r="HZX38"/>
      <c r="HZY38"/>
      <c r="HZZ38"/>
      <c r="IAA38"/>
      <c r="IAB38"/>
      <c r="IAC38"/>
      <c r="IAD38"/>
      <c r="IAE38"/>
      <c r="IAF38"/>
      <c r="IAG38"/>
      <c r="IAH38"/>
      <c r="IAI38"/>
      <c r="IAJ38"/>
      <c r="IAK38"/>
      <c r="IAL38"/>
      <c r="IAM38"/>
      <c r="IAN38"/>
      <c r="IAO38"/>
      <c r="IAP38"/>
      <c r="IAQ38"/>
      <c r="IAR38"/>
      <c r="IAS38"/>
      <c r="IAT38"/>
      <c r="IAU38"/>
      <c r="IAV38"/>
      <c r="IAW38"/>
      <c r="IAX38"/>
      <c r="IAY38"/>
      <c r="IAZ38"/>
      <c r="IBA38"/>
      <c r="IBB38"/>
      <c r="IBC38"/>
      <c r="IBD38"/>
      <c r="IBE38"/>
      <c r="IBF38"/>
      <c r="IBG38"/>
      <c r="IBH38"/>
      <c r="IBI38"/>
      <c r="IBJ38"/>
      <c r="IBK38"/>
      <c r="IBL38"/>
      <c r="IBM38"/>
      <c r="IBN38"/>
      <c r="IBO38"/>
      <c r="IBP38"/>
      <c r="IBQ38"/>
      <c r="IBR38"/>
      <c r="IBS38"/>
      <c r="IBT38"/>
      <c r="IBU38"/>
      <c r="IBV38"/>
      <c r="IBW38"/>
      <c r="IBX38"/>
      <c r="IBY38"/>
      <c r="IBZ38"/>
      <c r="ICA38"/>
      <c r="ICB38"/>
      <c r="ICC38"/>
      <c r="ICD38"/>
      <c r="ICE38"/>
      <c r="ICF38"/>
      <c r="ICG38"/>
      <c r="ICH38"/>
      <c r="ICI38"/>
      <c r="ICJ38"/>
      <c r="ICK38"/>
      <c r="ICL38"/>
      <c r="ICM38"/>
      <c r="ICN38"/>
      <c r="ICO38"/>
      <c r="ICP38"/>
      <c r="ICQ38"/>
      <c r="ICR38"/>
      <c r="ICS38"/>
      <c r="ICT38"/>
      <c r="ICU38"/>
      <c r="ICV38"/>
      <c r="ICW38"/>
      <c r="ICX38"/>
      <c r="ICY38"/>
      <c r="ICZ38"/>
      <c r="IDA38"/>
      <c r="IDB38"/>
      <c r="IDC38"/>
      <c r="IDD38"/>
      <c r="IDE38"/>
      <c r="IDF38"/>
      <c r="IDG38"/>
      <c r="IDH38"/>
      <c r="IDI38"/>
      <c r="IDJ38"/>
      <c r="IDK38"/>
      <c r="IDL38"/>
      <c r="IDM38"/>
      <c r="IDN38"/>
      <c r="IDO38"/>
      <c r="IDP38"/>
      <c r="IDQ38"/>
      <c r="IDR38"/>
      <c r="IDS38"/>
      <c r="IDT38"/>
      <c r="IDU38"/>
      <c r="IDV38"/>
      <c r="IDW38"/>
      <c r="IDX38"/>
      <c r="IDY38"/>
      <c r="IDZ38"/>
      <c r="IEA38"/>
      <c r="IEB38"/>
      <c r="IEC38"/>
      <c r="IED38"/>
      <c r="IEE38"/>
      <c r="IEF38"/>
      <c r="IEG38"/>
      <c r="IEH38"/>
      <c r="IEI38"/>
      <c r="IEJ38"/>
      <c r="IEK38"/>
      <c r="IEL38"/>
      <c r="IEM38"/>
      <c r="IEN38"/>
      <c r="IEO38"/>
      <c r="IEP38"/>
      <c r="IEQ38"/>
      <c r="IER38"/>
      <c r="IES38"/>
      <c r="IET38"/>
      <c r="IEU38"/>
      <c r="IEV38"/>
      <c r="IEW38"/>
      <c r="IEX38"/>
      <c r="IEY38"/>
      <c r="IEZ38"/>
      <c r="IFA38"/>
      <c r="IFB38"/>
      <c r="IFC38"/>
      <c r="IFD38"/>
      <c r="IFE38"/>
      <c r="IFF38"/>
      <c r="IFG38"/>
      <c r="IFH38"/>
      <c r="IFI38"/>
      <c r="IFJ38"/>
      <c r="IFK38"/>
      <c r="IFL38"/>
      <c r="IFM38"/>
      <c r="IFN38"/>
      <c r="IFO38"/>
      <c r="IFP38"/>
      <c r="IFQ38"/>
      <c r="IFR38"/>
      <c r="IFS38"/>
      <c r="IFT38"/>
      <c r="IFU38"/>
      <c r="IFV38"/>
      <c r="IFW38"/>
      <c r="IFX38"/>
      <c r="IFY38"/>
      <c r="IFZ38"/>
      <c r="IGA38"/>
      <c r="IGB38"/>
      <c r="IGC38"/>
      <c r="IGD38"/>
      <c r="IGE38"/>
      <c r="IGF38"/>
      <c r="IGG38"/>
      <c r="IGH38"/>
      <c r="IGI38"/>
      <c r="IGJ38"/>
      <c r="IGK38"/>
      <c r="IGL38"/>
      <c r="IGM38"/>
      <c r="IGN38"/>
      <c r="IGO38"/>
      <c r="IGP38"/>
      <c r="IGQ38"/>
      <c r="IGR38"/>
      <c r="IGS38"/>
      <c r="IGT38"/>
      <c r="IGU38"/>
      <c r="IGV38"/>
      <c r="IGW38"/>
      <c r="IGX38"/>
      <c r="IGY38"/>
      <c r="IGZ38"/>
      <c r="IHA38"/>
      <c r="IHB38"/>
      <c r="IHC38"/>
      <c r="IHD38"/>
      <c r="IHE38"/>
      <c r="IHF38"/>
      <c r="IHG38"/>
      <c r="IHH38"/>
      <c r="IHI38"/>
      <c r="IHJ38"/>
      <c r="IHK38"/>
      <c r="IHL38"/>
      <c r="IHM38"/>
      <c r="IHN38"/>
      <c r="IHO38"/>
      <c r="IHP38"/>
      <c r="IHQ38"/>
      <c r="IHR38"/>
      <c r="IHS38"/>
      <c r="IHT38"/>
      <c r="IHU38"/>
      <c r="IHV38"/>
      <c r="IHW38"/>
      <c r="IHX38"/>
      <c r="IHY38"/>
      <c r="IHZ38"/>
      <c r="IIA38"/>
      <c r="IIB38"/>
      <c r="IIC38"/>
      <c r="IID38"/>
      <c r="IIE38"/>
      <c r="IIF38"/>
      <c r="IIG38"/>
      <c r="IIH38"/>
      <c r="III38"/>
      <c r="IIJ38"/>
      <c r="IIK38"/>
      <c r="IIL38"/>
      <c r="IIM38"/>
      <c r="IIN38"/>
      <c r="IIO38"/>
      <c r="IIP38"/>
      <c r="IIQ38"/>
      <c r="IIR38"/>
      <c r="IIS38"/>
      <c r="IIT38"/>
      <c r="IIU38"/>
      <c r="IIV38"/>
      <c r="IIW38"/>
      <c r="IIX38"/>
      <c r="IIY38"/>
      <c r="IIZ38"/>
      <c r="IJA38"/>
      <c r="IJB38"/>
      <c r="IJC38"/>
      <c r="IJD38"/>
      <c r="IJE38"/>
      <c r="IJF38"/>
      <c r="IJG38"/>
      <c r="IJH38"/>
      <c r="IJI38"/>
      <c r="IJJ38"/>
      <c r="IJK38"/>
      <c r="IJL38"/>
      <c r="IJM38"/>
      <c r="IJN38"/>
      <c r="IJO38"/>
      <c r="IJP38"/>
      <c r="IJQ38"/>
      <c r="IJR38"/>
      <c r="IJS38"/>
      <c r="IJT38"/>
      <c r="IJU38"/>
      <c r="IJV38"/>
      <c r="IJW38"/>
      <c r="IJX38"/>
      <c r="IJY38"/>
      <c r="IJZ38"/>
      <c r="IKA38"/>
      <c r="IKB38"/>
      <c r="IKC38"/>
      <c r="IKD38"/>
      <c r="IKE38"/>
      <c r="IKF38"/>
      <c r="IKG38"/>
      <c r="IKH38"/>
      <c r="IKI38"/>
      <c r="IKJ38"/>
      <c r="IKK38"/>
      <c r="IKL38"/>
      <c r="IKM38"/>
      <c r="IKN38"/>
      <c r="IKO38"/>
      <c r="IKP38"/>
      <c r="IKQ38"/>
      <c r="IKR38"/>
      <c r="IKS38"/>
      <c r="IKT38"/>
      <c r="IKU38"/>
      <c r="IKV38"/>
      <c r="IKW38"/>
      <c r="IKX38"/>
      <c r="IKY38"/>
      <c r="IKZ38"/>
      <c r="ILA38"/>
      <c r="ILB38"/>
      <c r="ILC38"/>
      <c r="ILD38"/>
      <c r="ILE38"/>
      <c r="ILF38"/>
      <c r="ILG38"/>
      <c r="ILH38"/>
      <c r="ILI38"/>
      <c r="ILJ38"/>
      <c r="ILK38"/>
      <c r="ILL38"/>
      <c r="ILM38"/>
      <c r="ILN38"/>
      <c r="ILO38"/>
      <c r="ILP38"/>
      <c r="ILQ38"/>
      <c r="ILR38"/>
      <c r="ILS38"/>
      <c r="ILT38"/>
      <c r="ILU38"/>
      <c r="ILV38"/>
      <c r="ILW38"/>
      <c r="ILX38"/>
      <c r="ILY38"/>
      <c r="ILZ38"/>
      <c r="IMA38"/>
      <c r="IMB38"/>
      <c r="IMC38"/>
      <c r="IMD38"/>
      <c r="IME38"/>
      <c r="IMF38"/>
      <c r="IMG38"/>
      <c r="IMH38"/>
      <c r="IMI38"/>
      <c r="IMJ38"/>
      <c r="IMK38"/>
      <c r="IML38"/>
      <c r="IMM38"/>
      <c r="IMN38"/>
      <c r="IMO38"/>
      <c r="IMP38"/>
      <c r="IMQ38"/>
      <c r="IMR38"/>
      <c r="IMS38"/>
      <c r="IMT38"/>
      <c r="IMU38"/>
      <c r="IMV38"/>
      <c r="IMW38"/>
      <c r="IMX38"/>
      <c r="IMY38"/>
      <c r="IMZ38"/>
      <c r="INA38"/>
      <c r="INB38"/>
      <c r="INC38"/>
      <c r="IND38"/>
      <c r="INE38"/>
      <c r="INF38"/>
      <c r="ING38"/>
      <c r="INH38"/>
      <c r="INI38"/>
      <c r="INJ38"/>
      <c r="INK38"/>
      <c r="INL38"/>
      <c r="INM38"/>
      <c r="INN38"/>
      <c r="INO38"/>
      <c r="INP38"/>
      <c r="INQ38"/>
      <c r="INR38"/>
      <c r="INS38"/>
      <c r="INT38"/>
      <c r="INU38"/>
      <c r="INV38"/>
      <c r="INW38"/>
      <c r="INX38"/>
      <c r="INY38"/>
      <c r="INZ38"/>
      <c r="IOA38"/>
      <c r="IOB38"/>
      <c r="IOC38"/>
      <c r="IOD38"/>
      <c r="IOE38"/>
      <c r="IOF38"/>
      <c r="IOG38"/>
      <c r="IOH38"/>
      <c r="IOI38"/>
      <c r="IOJ38"/>
      <c r="IOK38"/>
      <c r="IOL38"/>
      <c r="IOM38"/>
      <c r="ION38"/>
      <c r="IOO38"/>
      <c r="IOP38"/>
      <c r="IOQ38"/>
      <c r="IOR38"/>
      <c r="IOS38"/>
      <c r="IOT38"/>
      <c r="IOU38"/>
      <c r="IOV38"/>
      <c r="IOW38"/>
      <c r="IOX38"/>
      <c r="IOY38"/>
      <c r="IOZ38"/>
      <c r="IPA38"/>
      <c r="IPB38"/>
      <c r="IPC38"/>
      <c r="IPD38"/>
      <c r="IPE38"/>
      <c r="IPF38"/>
      <c r="IPG38"/>
      <c r="IPH38"/>
      <c r="IPI38"/>
      <c r="IPJ38"/>
      <c r="IPK38"/>
      <c r="IPL38"/>
      <c r="IPM38"/>
      <c r="IPN38"/>
      <c r="IPO38"/>
      <c r="IPP38"/>
      <c r="IPQ38"/>
      <c r="IPR38"/>
      <c r="IPS38"/>
      <c r="IPT38"/>
      <c r="IPU38"/>
      <c r="IPV38"/>
      <c r="IPW38"/>
      <c r="IPX38"/>
      <c r="IPY38"/>
      <c r="IPZ38"/>
      <c r="IQA38"/>
      <c r="IQB38"/>
      <c r="IQC38"/>
      <c r="IQD38"/>
      <c r="IQE38"/>
      <c r="IQF38"/>
      <c r="IQG38"/>
      <c r="IQH38"/>
      <c r="IQI38"/>
      <c r="IQJ38"/>
      <c r="IQK38"/>
      <c r="IQL38"/>
      <c r="IQM38"/>
      <c r="IQN38"/>
      <c r="IQO38"/>
      <c r="IQP38"/>
      <c r="IQQ38"/>
      <c r="IQR38"/>
      <c r="IQS38"/>
      <c r="IQT38"/>
      <c r="IQU38"/>
      <c r="IQV38"/>
      <c r="IQW38"/>
      <c r="IQX38"/>
      <c r="IQY38"/>
      <c r="IQZ38"/>
      <c r="IRA38"/>
      <c r="IRB38"/>
      <c r="IRC38"/>
      <c r="IRD38"/>
      <c r="IRE38"/>
      <c r="IRF38"/>
      <c r="IRG38"/>
      <c r="IRH38"/>
      <c r="IRI38"/>
      <c r="IRJ38"/>
      <c r="IRK38"/>
      <c r="IRL38"/>
      <c r="IRM38"/>
      <c r="IRN38"/>
      <c r="IRO38"/>
      <c r="IRP38"/>
      <c r="IRQ38"/>
      <c r="IRR38"/>
      <c r="IRS38"/>
      <c r="IRT38"/>
      <c r="IRU38"/>
      <c r="IRV38"/>
      <c r="IRW38"/>
      <c r="IRX38"/>
      <c r="IRY38"/>
      <c r="IRZ38"/>
      <c r="ISA38"/>
      <c r="ISB38"/>
      <c r="ISC38"/>
      <c r="ISD38"/>
      <c r="ISE38"/>
      <c r="ISF38"/>
      <c r="ISG38"/>
      <c r="ISH38"/>
      <c r="ISI38"/>
      <c r="ISJ38"/>
      <c r="ISK38"/>
      <c r="ISL38"/>
      <c r="ISM38"/>
      <c r="ISN38"/>
      <c r="ISO38"/>
      <c r="ISP38"/>
      <c r="ISQ38"/>
      <c r="ISR38"/>
      <c r="ISS38"/>
      <c r="IST38"/>
      <c r="ISU38"/>
      <c r="ISV38"/>
      <c r="ISW38"/>
      <c r="ISX38"/>
      <c r="ISY38"/>
      <c r="ISZ38"/>
      <c r="ITA38"/>
      <c r="ITB38"/>
      <c r="ITC38"/>
      <c r="ITD38"/>
      <c r="ITE38"/>
      <c r="ITF38"/>
      <c r="ITG38"/>
      <c r="ITH38"/>
      <c r="ITI38"/>
      <c r="ITJ38"/>
      <c r="ITK38"/>
      <c r="ITL38"/>
      <c r="ITM38"/>
      <c r="ITN38"/>
      <c r="ITO38"/>
      <c r="ITP38"/>
      <c r="ITQ38"/>
      <c r="ITR38"/>
      <c r="ITS38"/>
      <c r="ITT38"/>
      <c r="ITU38"/>
      <c r="ITV38"/>
      <c r="ITW38"/>
      <c r="ITX38"/>
      <c r="ITY38"/>
      <c r="ITZ38"/>
      <c r="IUA38"/>
      <c r="IUB38"/>
      <c r="IUC38"/>
      <c r="IUD38"/>
      <c r="IUE38"/>
      <c r="IUF38"/>
      <c r="IUG38"/>
      <c r="IUH38"/>
      <c r="IUI38"/>
      <c r="IUJ38"/>
      <c r="IUK38"/>
      <c r="IUL38"/>
      <c r="IUM38"/>
      <c r="IUN38"/>
      <c r="IUO38"/>
      <c r="IUP38"/>
      <c r="IUQ38"/>
      <c r="IUR38"/>
      <c r="IUS38"/>
      <c r="IUT38"/>
      <c r="IUU38"/>
      <c r="IUV38"/>
      <c r="IUW38"/>
      <c r="IUX38"/>
      <c r="IUY38"/>
      <c r="IUZ38"/>
      <c r="IVA38"/>
      <c r="IVB38"/>
      <c r="IVC38"/>
      <c r="IVD38"/>
      <c r="IVE38"/>
      <c r="IVF38"/>
      <c r="IVG38"/>
      <c r="IVH38"/>
      <c r="IVI38"/>
      <c r="IVJ38"/>
      <c r="IVK38"/>
      <c r="IVL38"/>
      <c r="IVM38"/>
      <c r="IVN38"/>
      <c r="IVO38"/>
      <c r="IVP38"/>
      <c r="IVQ38"/>
      <c r="IVR38"/>
      <c r="IVS38"/>
      <c r="IVT38"/>
      <c r="IVU38"/>
      <c r="IVV38"/>
      <c r="IVW38"/>
      <c r="IVX38"/>
      <c r="IVY38"/>
      <c r="IVZ38"/>
      <c r="IWA38"/>
      <c r="IWB38"/>
      <c r="IWC38"/>
      <c r="IWD38"/>
      <c r="IWE38"/>
      <c r="IWF38"/>
      <c r="IWG38"/>
      <c r="IWH38"/>
      <c r="IWI38"/>
      <c r="IWJ38"/>
      <c r="IWK38"/>
      <c r="IWL38"/>
      <c r="IWM38"/>
      <c r="IWN38"/>
      <c r="IWO38"/>
      <c r="IWP38"/>
      <c r="IWQ38"/>
      <c r="IWR38"/>
      <c r="IWS38"/>
      <c r="IWT38"/>
      <c r="IWU38"/>
      <c r="IWV38"/>
      <c r="IWW38"/>
      <c r="IWX38"/>
      <c r="IWY38"/>
      <c r="IWZ38"/>
      <c r="IXA38"/>
      <c r="IXB38"/>
      <c r="IXC38"/>
      <c r="IXD38"/>
      <c r="IXE38"/>
      <c r="IXF38"/>
      <c r="IXG38"/>
      <c r="IXH38"/>
      <c r="IXI38"/>
      <c r="IXJ38"/>
      <c r="IXK38"/>
      <c r="IXL38"/>
      <c r="IXM38"/>
      <c r="IXN38"/>
      <c r="IXO38"/>
      <c r="IXP38"/>
      <c r="IXQ38"/>
      <c r="IXR38"/>
      <c r="IXS38"/>
      <c r="IXT38"/>
      <c r="IXU38"/>
      <c r="IXV38"/>
      <c r="IXW38"/>
      <c r="IXX38"/>
      <c r="IXY38"/>
      <c r="IXZ38"/>
      <c r="IYA38"/>
      <c r="IYB38"/>
      <c r="IYC38"/>
      <c r="IYD38"/>
      <c r="IYE38"/>
      <c r="IYF38"/>
      <c r="IYG38"/>
      <c r="IYH38"/>
      <c r="IYI38"/>
      <c r="IYJ38"/>
      <c r="IYK38"/>
      <c r="IYL38"/>
      <c r="IYM38"/>
      <c r="IYN38"/>
      <c r="IYO38"/>
      <c r="IYP38"/>
      <c r="IYQ38"/>
      <c r="IYR38"/>
      <c r="IYS38"/>
      <c r="IYT38"/>
      <c r="IYU38"/>
      <c r="IYV38"/>
      <c r="IYW38"/>
      <c r="IYX38"/>
      <c r="IYY38"/>
      <c r="IYZ38"/>
      <c r="IZA38"/>
      <c r="IZB38"/>
      <c r="IZC38"/>
      <c r="IZD38"/>
      <c r="IZE38"/>
      <c r="IZF38"/>
      <c r="IZG38"/>
      <c r="IZH38"/>
      <c r="IZI38"/>
      <c r="IZJ38"/>
      <c r="IZK38"/>
      <c r="IZL38"/>
      <c r="IZM38"/>
      <c r="IZN38"/>
      <c r="IZO38"/>
      <c r="IZP38"/>
      <c r="IZQ38"/>
      <c r="IZR38"/>
      <c r="IZS38"/>
      <c r="IZT38"/>
      <c r="IZU38"/>
      <c r="IZV38"/>
      <c r="IZW38"/>
      <c r="IZX38"/>
      <c r="IZY38"/>
      <c r="IZZ38"/>
      <c r="JAA38"/>
      <c r="JAB38"/>
      <c r="JAC38"/>
      <c r="JAD38"/>
      <c r="JAE38"/>
      <c r="JAF38"/>
      <c r="JAG38"/>
      <c r="JAH38"/>
      <c r="JAI38"/>
      <c r="JAJ38"/>
      <c r="JAK38"/>
      <c r="JAL38"/>
      <c r="JAM38"/>
      <c r="JAN38"/>
      <c r="JAO38"/>
      <c r="JAP38"/>
      <c r="JAQ38"/>
      <c r="JAR38"/>
      <c r="JAS38"/>
      <c r="JAT38"/>
      <c r="JAU38"/>
      <c r="JAV38"/>
      <c r="JAW38"/>
      <c r="JAX38"/>
      <c r="JAY38"/>
      <c r="JAZ38"/>
      <c r="JBA38"/>
      <c r="JBB38"/>
      <c r="JBC38"/>
      <c r="JBD38"/>
      <c r="JBE38"/>
      <c r="JBF38"/>
      <c r="JBG38"/>
      <c r="JBH38"/>
      <c r="JBI38"/>
      <c r="JBJ38"/>
      <c r="JBK38"/>
      <c r="JBL38"/>
      <c r="JBM38"/>
      <c r="JBN38"/>
      <c r="JBO38"/>
      <c r="JBP38"/>
      <c r="JBQ38"/>
      <c r="JBR38"/>
      <c r="JBS38"/>
      <c r="JBT38"/>
      <c r="JBU38"/>
      <c r="JBV38"/>
      <c r="JBW38"/>
      <c r="JBX38"/>
      <c r="JBY38"/>
      <c r="JBZ38"/>
      <c r="JCA38"/>
      <c r="JCB38"/>
      <c r="JCC38"/>
      <c r="JCD38"/>
      <c r="JCE38"/>
      <c r="JCF38"/>
      <c r="JCG38"/>
      <c r="JCH38"/>
      <c r="JCI38"/>
      <c r="JCJ38"/>
      <c r="JCK38"/>
      <c r="JCL38"/>
      <c r="JCM38"/>
      <c r="JCN38"/>
      <c r="JCO38"/>
      <c r="JCP38"/>
      <c r="JCQ38"/>
      <c r="JCR38"/>
      <c r="JCS38"/>
      <c r="JCT38"/>
      <c r="JCU38"/>
      <c r="JCV38"/>
      <c r="JCW38"/>
      <c r="JCX38"/>
      <c r="JCY38"/>
      <c r="JCZ38"/>
      <c r="JDA38"/>
      <c r="JDB38"/>
      <c r="JDC38"/>
      <c r="JDD38"/>
      <c r="JDE38"/>
      <c r="JDF38"/>
      <c r="JDG38"/>
      <c r="JDH38"/>
      <c r="JDI38"/>
      <c r="JDJ38"/>
      <c r="JDK38"/>
      <c r="JDL38"/>
      <c r="JDM38"/>
      <c r="JDN38"/>
      <c r="JDO38"/>
      <c r="JDP38"/>
      <c r="JDQ38"/>
      <c r="JDR38"/>
      <c r="JDS38"/>
      <c r="JDT38"/>
      <c r="JDU38"/>
      <c r="JDV38"/>
      <c r="JDW38"/>
      <c r="JDX38"/>
      <c r="JDY38"/>
      <c r="JDZ38"/>
      <c r="JEA38"/>
      <c r="JEB38"/>
      <c r="JEC38"/>
      <c r="JED38"/>
      <c r="JEE38"/>
      <c r="JEF38"/>
      <c r="JEG38"/>
      <c r="JEH38"/>
      <c r="JEI38"/>
      <c r="JEJ38"/>
      <c r="JEK38"/>
      <c r="JEL38"/>
      <c r="JEM38"/>
      <c r="JEN38"/>
      <c r="JEO38"/>
      <c r="JEP38"/>
      <c r="JEQ38"/>
      <c r="JER38"/>
      <c r="JES38"/>
      <c r="JET38"/>
      <c r="JEU38"/>
      <c r="JEV38"/>
      <c r="JEW38"/>
      <c r="JEX38"/>
      <c r="JEY38"/>
      <c r="JEZ38"/>
      <c r="JFA38"/>
      <c r="JFB38"/>
      <c r="JFC38"/>
      <c r="JFD38"/>
      <c r="JFE38"/>
      <c r="JFF38"/>
      <c r="JFG38"/>
      <c r="JFH38"/>
      <c r="JFI38"/>
      <c r="JFJ38"/>
      <c r="JFK38"/>
      <c r="JFL38"/>
      <c r="JFM38"/>
      <c r="JFN38"/>
      <c r="JFO38"/>
      <c r="JFP38"/>
      <c r="JFQ38"/>
      <c r="JFR38"/>
      <c r="JFS38"/>
      <c r="JFT38"/>
      <c r="JFU38"/>
      <c r="JFV38"/>
      <c r="JFW38"/>
      <c r="JFX38"/>
      <c r="JFY38"/>
      <c r="JFZ38"/>
      <c r="JGA38"/>
      <c r="JGB38"/>
      <c r="JGC38"/>
      <c r="JGD38"/>
      <c r="JGE38"/>
      <c r="JGF38"/>
      <c r="JGG38"/>
      <c r="JGH38"/>
      <c r="JGI38"/>
      <c r="JGJ38"/>
      <c r="JGK38"/>
      <c r="JGL38"/>
      <c r="JGM38"/>
      <c r="JGN38"/>
      <c r="JGO38"/>
      <c r="JGP38"/>
      <c r="JGQ38"/>
      <c r="JGR38"/>
      <c r="JGS38"/>
      <c r="JGT38"/>
      <c r="JGU38"/>
      <c r="JGV38"/>
      <c r="JGW38"/>
      <c r="JGX38"/>
      <c r="JGY38"/>
      <c r="JGZ38"/>
      <c r="JHA38"/>
      <c r="JHB38"/>
      <c r="JHC38"/>
      <c r="JHD38"/>
      <c r="JHE38"/>
      <c r="JHF38"/>
      <c r="JHG38"/>
      <c r="JHH38"/>
      <c r="JHI38"/>
      <c r="JHJ38"/>
      <c r="JHK38"/>
      <c r="JHL38"/>
      <c r="JHM38"/>
      <c r="JHN38"/>
      <c r="JHO38"/>
      <c r="JHP38"/>
      <c r="JHQ38"/>
      <c r="JHR38"/>
      <c r="JHS38"/>
      <c r="JHT38"/>
      <c r="JHU38"/>
      <c r="JHV38"/>
      <c r="JHW38"/>
      <c r="JHX38"/>
      <c r="JHY38"/>
      <c r="JHZ38"/>
      <c r="JIA38"/>
      <c r="JIB38"/>
      <c r="JIC38"/>
      <c r="JID38"/>
      <c r="JIE38"/>
      <c r="JIF38"/>
      <c r="JIG38"/>
      <c r="JIH38"/>
      <c r="JII38"/>
      <c r="JIJ38"/>
      <c r="JIK38"/>
      <c r="JIL38"/>
      <c r="JIM38"/>
      <c r="JIN38"/>
      <c r="JIO38"/>
      <c r="JIP38"/>
      <c r="JIQ38"/>
      <c r="JIR38"/>
      <c r="JIS38"/>
      <c r="JIT38"/>
      <c r="JIU38"/>
      <c r="JIV38"/>
      <c r="JIW38"/>
      <c r="JIX38"/>
      <c r="JIY38"/>
      <c r="JIZ38"/>
      <c r="JJA38"/>
      <c r="JJB38"/>
      <c r="JJC38"/>
      <c r="JJD38"/>
      <c r="JJE38"/>
      <c r="JJF38"/>
      <c r="JJG38"/>
      <c r="JJH38"/>
      <c r="JJI38"/>
      <c r="JJJ38"/>
      <c r="JJK38"/>
      <c r="JJL38"/>
      <c r="JJM38"/>
      <c r="JJN38"/>
      <c r="JJO38"/>
      <c r="JJP38"/>
      <c r="JJQ38"/>
      <c r="JJR38"/>
      <c r="JJS38"/>
      <c r="JJT38"/>
      <c r="JJU38"/>
      <c r="JJV38"/>
      <c r="JJW38"/>
      <c r="JJX38"/>
      <c r="JJY38"/>
      <c r="JJZ38"/>
      <c r="JKA38"/>
      <c r="JKB38"/>
      <c r="JKC38"/>
      <c r="JKD38"/>
      <c r="JKE38"/>
      <c r="JKF38"/>
      <c r="JKG38"/>
      <c r="JKH38"/>
      <c r="JKI38"/>
      <c r="JKJ38"/>
      <c r="JKK38"/>
      <c r="JKL38"/>
      <c r="JKM38"/>
      <c r="JKN38"/>
      <c r="JKO38"/>
      <c r="JKP38"/>
      <c r="JKQ38"/>
      <c r="JKR38"/>
      <c r="JKS38"/>
      <c r="JKT38"/>
      <c r="JKU38"/>
      <c r="JKV38"/>
      <c r="JKW38"/>
      <c r="JKX38"/>
      <c r="JKY38"/>
      <c r="JKZ38"/>
      <c r="JLA38"/>
      <c r="JLB38"/>
      <c r="JLC38"/>
      <c r="JLD38"/>
      <c r="JLE38"/>
      <c r="JLF38"/>
      <c r="JLG38"/>
      <c r="JLH38"/>
      <c r="JLI38"/>
      <c r="JLJ38"/>
      <c r="JLK38"/>
      <c r="JLL38"/>
      <c r="JLM38"/>
      <c r="JLN38"/>
      <c r="JLO38"/>
      <c r="JLP38"/>
      <c r="JLQ38"/>
      <c r="JLR38"/>
      <c r="JLS38"/>
      <c r="JLT38"/>
      <c r="JLU38"/>
      <c r="JLV38"/>
      <c r="JLW38"/>
      <c r="JLX38"/>
      <c r="JLY38"/>
      <c r="JLZ38"/>
      <c r="JMA38"/>
      <c r="JMB38"/>
      <c r="JMC38"/>
      <c r="JMD38"/>
      <c r="JME38"/>
      <c r="JMF38"/>
      <c r="JMG38"/>
      <c r="JMH38"/>
      <c r="JMI38"/>
      <c r="JMJ38"/>
      <c r="JMK38"/>
      <c r="JML38"/>
      <c r="JMM38"/>
      <c r="JMN38"/>
      <c r="JMO38"/>
      <c r="JMP38"/>
      <c r="JMQ38"/>
      <c r="JMR38"/>
      <c r="JMS38"/>
      <c r="JMT38"/>
      <c r="JMU38"/>
      <c r="JMV38"/>
      <c r="JMW38"/>
      <c r="JMX38"/>
      <c r="JMY38"/>
      <c r="JMZ38"/>
      <c r="JNA38"/>
      <c r="JNB38"/>
      <c r="JNC38"/>
      <c r="JND38"/>
      <c r="JNE38"/>
      <c r="JNF38"/>
      <c r="JNG38"/>
      <c r="JNH38"/>
      <c r="JNI38"/>
      <c r="JNJ38"/>
      <c r="JNK38"/>
      <c r="JNL38"/>
      <c r="JNM38"/>
      <c r="JNN38"/>
      <c r="JNO38"/>
      <c r="JNP38"/>
      <c r="JNQ38"/>
      <c r="JNR38"/>
      <c r="JNS38"/>
      <c r="JNT38"/>
      <c r="JNU38"/>
      <c r="JNV38"/>
      <c r="JNW38"/>
      <c r="JNX38"/>
      <c r="JNY38"/>
      <c r="JNZ38"/>
      <c r="JOA38"/>
      <c r="JOB38"/>
      <c r="JOC38"/>
      <c r="JOD38"/>
      <c r="JOE38"/>
      <c r="JOF38"/>
      <c r="JOG38"/>
      <c r="JOH38"/>
      <c r="JOI38"/>
      <c r="JOJ38"/>
      <c r="JOK38"/>
      <c r="JOL38"/>
      <c r="JOM38"/>
      <c r="JON38"/>
      <c r="JOO38"/>
      <c r="JOP38"/>
      <c r="JOQ38"/>
      <c r="JOR38"/>
      <c r="JOS38"/>
      <c r="JOT38"/>
      <c r="JOU38"/>
      <c r="JOV38"/>
      <c r="JOW38"/>
      <c r="JOX38"/>
      <c r="JOY38"/>
      <c r="JOZ38"/>
      <c r="JPA38"/>
      <c r="JPB38"/>
      <c r="JPC38"/>
      <c r="JPD38"/>
      <c r="JPE38"/>
      <c r="JPF38"/>
      <c r="JPG38"/>
      <c r="JPH38"/>
      <c r="JPI38"/>
      <c r="JPJ38"/>
      <c r="JPK38"/>
      <c r="JPL38"/>
      <c r="JPM38"/>
      <c r="JPN38"/>
      <c r="JPO38"/>
      <c r="JPP38"/>
      <c r="JPQ38"/>
      <c r="JPR38"/>
      <c r="JPS38"/>
      <c r="JPT38"/>
      <c r="JPU38"/>
      <c r="JPV38"/>
      <c r="JPW38"/>
      <c r="JPX38"/>
      <c r="JPY38"/>
      <c r="JPZ38"/>
      <c r="JQA38"/>
      <c r="JQB38"/>
      <c r="JQC38"/>
      <c r="JQD38"/>
      <c r="JQE38"/>
      <c r="JQF38"/>
      <c r="JQG38"/>
      <c r="JQH38"/>
      <c r="JQI38"/>
      <c r="JQJ38"/>
      <c r="JQK38"/>
      <c r="JQL38"/>
      <c r="JQM38"/>
      <c r="JQN38"/>
      <c r="JQO38"/>
      <c r="JQP38"/>
      <c r="JQQ38"/>
      <c r="JQR38"/>
      <c r="JQS38"/>
      <c r="JQT38"/>
      <c r="JQU38"/>
      <c r="JQV38"/>
      <c r="JQW38"/>
      <c r="JQX38"/>
      <c r="JQY38"/>
      <c r="JQZ38"/>
      <c r="JRA38"/>
      <c r="JRB38"/>
      <c r="JRC38"/>
      <c r="JRD38"/>
      <c r="JRE38"/>
      <c r="JRF38"/>
      <c r="JRG38"/>
      <c r="JRH38"/>
      <c r="JRI38"/>
      <c r="JRJ38"/>
      <c r="JRK38"/>
      <c r="JRL38"/>
      <c r="JRM38"/>
      <c r="JRN38"/>
      <c r="JRO38"/>
      <c r="JRP38"/>
      <c r="JRQ38"/>
      <c r="JRR38"/>
      <c r="JRS38"/>
      <c r="JRT38"/>
      <c r="JRU38"/>
      <c r="JRV38"/>
      <c r="JRW38"/>
      <c r="JRX38"/>
      <c r="JRY38"/>
      <c r="JRZ38"/>
      <c r="JSA38"/>
      <c r="JSB38"/>
      <c r="JSC38"/>
      <c r="JSD38"/>
      <c r="JSE38"/>
      <c r="JSF38"/>
      <c r="JSG38"/>
      <c r="JSH38"/>
      <c r="JSI38"/>
      <c r="JSJ38"/>
      <c r="JSK38"/>
      <c r="JSL38"/>
      <c r="JSM38"/>
      <c r="JSN38"/>
      <c r="JSO38"/>
      <c r="JSP38"/>
      <c r="JSQ38"/>
      <c r="JSR38"/>
      <c r="JSS38"/>
      <c r="JST38"/>
      <c r="JSU38"/>
      <c r="JSV38"/>
      <c r="JSW38"/>
      <c r="JSX38"/>
      <c r="JSY38"/>
      <c r="JSZ38"/>
      <c r="JTA38"/>
      <c r="JTB38"/>
      <c r="JTC38"/>
      <c r="JTD38"/>
      <c r="JTE38"/>
      <c r="JTF38"/>
      <c r="JTG38"/>
      <c r="JTH38"/>
      <c r="JTI38"/>
      <c r="JTJ38"/>
      <c r="JTK38"/>
      <c r="JTL38"/>
      <c r="JTM38"/>
      <c r="JTN38"/>
      <c r="JTO38"/>
      <c r="JTP38"/>
      <c r="JTQ38"/>
      <c r="JTR38"/>
      <c r="JTS38"/>
      <c r="JTT38"/>
      <c r="JTU38"/>
      <c r="JTV38"/>
      <c r="JTW38"/>
      <c r="JTX38"/>
      <c r="JTY38"/>
      <c r="JTZ38"/>
      <c r="JUA38"/>
      <c r="JUB38"/>
      <c r="JUC38"/>
      <c r="JUD38"/>
      <c r="JUE38"/>
      <c r="JUF38"/>
      <c r="JUG38"/>
      <c r="JUH38"/>
      <c r="JUI38"/>
      <c r="JUJ38"/>
      <c r="JUK38"/>
      <c r="JUL38"/>
      <c r="JUM38"/>
      <c r="JUN38"/>
      <c r="JUO38"/>
      <c r="JUP38"/>
      <c r="JUQ38"/>
      <c r="JUR38"/>
      <c r="JUS38"/>
      <c r="JUT38"/>
      <c r="JUU38"/>
      <c r="JUV38"/>
      <c r="JUW38"/>
      <c r="JUX38"/>
      <c r="JUY38"/>
      <c r="JUZ38"/>
      <c r="JVA38"/>
      <c r="JVB38"/>
      <c r="JVC38"/>
      <c r="JVD38"/>
      <c r="JVE38"/>
      <c r="JVF38"/>
      <c r="JVG38"/>
      <c r="JVH38"/>
      <c r="JVI38"/>
      <c r="JVJ38"/>
      <c r="JVK38"/>
      <c r="JVL38"/>
      <c r="JVM38"/>
      <c r="JVN38"/>
      <c r="JVO38"/>
      <c r="JVP38"/>
      <c r="JVQ38"/>
      <c r="JVR38"/>
      <c r="JVS38"/>
      <c r="JVT38"/>
      <c r="JVU38"/>
      <c r="JVV38"/>
      <c r="JVW38"/>
      <c r="JVX38"/>
      <c r="JVY38"/>
      <c r="JVZ38"/>
      <c r="JWA38"/>
      <c r="JWB38"/>
      <c r="JWC38"/>
      <c r="JWD38"/>
      <c r="JWE38"/>
      <c r="JWF38"/>
      <c r="JWG38"/>
      <c r="JWH38"/>
      <c r="JWI38"/>
      <c r="JWJ38"/>
      <c r="JWK38"/>
      <c r="JWL38"/>
      <c r="JWM38"/>
      <c r="JWN38"/>
      <c r="JWO38"/>
      <c r="JWP38"/>
      <c r="JWQ38"/>
      <c r="JWR38"/>
      <c r="JWS38"/>
      <c r="JWT38"/>
      <c r="JWU38"/>
      <c r="JWV38"/>
      <c r="JWW38"/>
      <c r="JWX38"/>
      <c r="JWY38"/>
      <c r="JWZ38"/>
      <c r="JXA38"/>
      <c r="JXB38"/>
      <c r="JXC38"/>
      <c r="JXD38"/>
      <c r="JXE38"/>
      <c r="JXF38"/>
      <c r="JXG38"/>
      <c r="JXH38"/>
      <c r="JXI38"/>
      <c r="JXJ38"/>
      <c r="JXK38"/>
      <c r="JXL38"/>
      <c r="JXM38"/>
      <c r="JXN38"/>
      <c r="JXO38"/>
      <c r="JXP38"/>
      <c r="JXQ38"/>
      <c r="JXR38"/>
      <c r="JXS38"/>
      <c r="JXT38"/>
      <c r="JXU38"/>
      <c r="JXV38"/>
      <c r="JXW38"/>
      <c r="JXX38"/>
      <c r="JXY38"/>
      <c r="JXZ38"/>
      <c r="JYA38"/>
      <c r="JYB38"/>
      <c r="JYC38"/>
      <c r="JYD38"/>
      <c r="JYE38"/>
      <c r="JYF38"/>
      <c r="JYG38"/>
      <c r="JYH38"/>
      <c r="JYI38"/>
      <c r="JYJ38"/>
      <c r="JYK38"/>
      <c r="JYL38"/>
      <c r="JYM38"/>
      <c r="JYN38"/>
      <c r="JYO38"/>
      <c r="JYP38"/>
      <c r="JYQ38"/>
      <c r="JYR38"/>
      <c r="JYS38"/>
      <c r="JYT38"/>
      <c r="JYU38"/>
      <c r="JYV38"/>
      <c r="JYW38"/>
      <c r="JYX38"/>
      <c r="JYY38"/>
      <c r="JYZ38"/>
      <c r="JZA38"/>
      <c r="JZB38"/>
      <c r="JZC38"/>
      <c r="JZD38"/>
      <c r="JZE38"/>
      <c r="JZF38"/>
      <c r="JZG38"/>
      <c r="JZH38"/>
      <c r="JZI38"/>
      <c r="JZJ38"/>
      <c r="JZK38"/>
      <c r="JZL38"/>
      <c r="JZM38"/>
      <c r="JZN38"/>
      <c r="JZO38"/>
      <c r="JZP38"/>
      <c r="JZQ38"/>
      <c r="JZR38"/>
      <c r="JZS38"/>
      <c r="JZT38"/>
      <c r="JZU38"/>
      <c r="JZV38"/>
      <c r="JZW38"/>
      <c r="JZX38"/>
      <c r="JZY38"/>
      <c r="JZZ38"/>
      <c r="KAA38"/>
      <c r="KAB38"/>
      <c r="KAC38"/>
      <c r="KAD38"/>
      <c r="KAE38"/>
      <c r="KAF38"/>
      <c r="KAG38"/>
      <c r="KAH38"/>
      <c r="KAI38"/>
      <c r="KAJ38"/>
      <c r="KAK38"/>
      <c r="KAL38"/>
      <c r="KAM38"/>
      <c r="KAN38"/>
      <c r="KAO38"/>
      <c r="KAP38"/>
      <c r="KAQ38"/>
      <c r="KAR38"/>
      <c r="KAS38"/>
      <c r="KAT38"/>
      <c r="KAU38"/>
      <c r="KAV38"/>
      <c r="KAW38"/>
      <c r="KAX38"/>
      <c r="KAY38"/>
      <c r="KAZ38"/>
      <c r="KBA38"/>
      <c r="KBB38"/>
      <c r="KBC38"/>
      <c r="KBD38"/>
      <c r="KBE38"/>
      <c r="KBF38"/>
      <c r="KBG38"/>
      <c r="KBH38"/>
      <c r="KBI38"/>
      <c r="KBJ38"/>
      <c r="KBK38"/>
      <c r="KBL38"/>
      <c r="KBM38"/>
      <c r="KBN38"/>
      <c r="KBO38"/>
      <c r="KBP38"/>
      <c r="KBQ38"/>
      <c r="KBR38"/>
      <c r="KBS38"/>
      <c r="KBT38"/>
      <c r="KBU38"/>
      <c r="KBV38"/>
      <c r="KBW38"/>
      <c r="KBX38"/>
      <c r="KBY38"/>
      <c r="KBZ38"/>
      <c r="KCA38"/>
      <c r="KCB38"/>
      <c r="KCC38"/>
      <c r="KCD38"/>
      <c r="KCE38"/>
      <c r="KCF38"/>
      <c r="KCG38"/>
      <c r="KCH38"/>
      <c r="KCI38"/>
      <c r="KCJ38"/>
      <c r="KCK38"/>
      <c r="KCL38"/>
      <c r="KCM38"/>
      <c r="KCN38"/>
      <c r="KCO38"/>
      <c r="KCP38"/>
      <c r="KCQ38"/>
      <c r="KCR38"/>
      <c r="KCS38"/>
      <c r="KCT38"/>
      <c r="KCU38"/>
      <c r="KCV38"/>
      <c r="KCW38"/>
      <c r="KCX38"/>
      <c r="KCY38"/>
      <c r="KCZ38"/>
      <c r="KDA38"/>
      <c r="KDB38"/>
      <c r="KDC38"/>
      <c r="KDD38"/>
      <c r="KDE38"/>
      <c r="KDF38"/>
      <c r="KDG38"/>
      <c r="KDH38"/>
      <c r="KDI38"/>
      <c r="KDJ38"/>
      <c r="KDK38"/>
      <c r="KDL38"/>
      <c r="KDM38"/>
      <c r="KDN38"/>
      <c r="KDO38"/>
      <c r="KDP38"/>
      <c r="KDQ38"/>
      <c r="KDR38"/>
      <c r="KDS38"/>
      <c r="KDT38"/>
      <c r="KDU38"/>
      <c r="KDV38"/>
      <c r="KDW38"/>
      <c r="KDX38"/>
      <c r="KDY38"/>
      <c r="KDZ38"/>
      <c r="KEA38"/>
      <c r="KEB38"/>
      <c r="KEC38"/>
      <c r="KED38"/>
      <c r="KEE38"/>
      <c r="KEF38"/>
      <c r="KEG38"/>
      <c r="KEH38"/>
      <c r="KEI38"/>
      <c r="KEJ38"/>
      <c r="KEK38"/>
      <c r="KEL38"/>
      <c r="KEM38"/>
      <c r="KEN38"/>
      <c r="KEO38"/>
      <c r="KEP38"/>
      <c r="KEQ38"/>
      <c r="KER38"/>
      <c r="KES38"/>
      <c r="KET38"/>
      <c r="KEU38"/>
      <c r="KEV38"/>
      <c r="KEW38"/>
      <c r="KEX38"/>
      <c r="KEY38"/>
      <c r="KEZ38"/>
      <c r="KFA38"/>
      <c r="KFB38"/>
      <c r="KFC38"/>
      <c r="KFD38"/>
      <c r="KFE38"/>
      <c r="KFF38"/>
      <c r="KFG38"/>
      <c r="KFH38"/>
      <c r="KFI38"/>
      <c r="KFJ38"/>
      <c r="KFK38"/>
      <c r="KFL38"/>
      <c r="KFM38"/>
      <c r="KFN38"/>
      <c r="KFO38"/>
      <c r="KFP38"/>
      <c r="KFQ38"/>
      <c r="KFR38"/>
      <c r="KFS38"/>
      <c r="KFT38"/>
      <c r="KFU38"/>
      <c r="KFV38"/>
      <c r="KFW38"/>
      <c r="KFX38"/>
      <c r="KFY38"/>
      <c r="KFZ38"/>
      <c r="KGA38"/>
      <c r="KGB38"/>
      <c r="KGC38"/>
      <c r="KGD38"/>
      <c r="KGE38"/>
      <c r="KGF38"/>
      <c r="KGG38"/>
      <c r="KGH38"/>
      <c r="KGI38"/>
      <c r="KGJ38"/>
      <c r="KGK38"/>
      <c r="KGL38"/>
      <c r="KGM38"/>
      <c r="KGN38"/>
      <c r="KGO38"/>
      <c r="KGP38"/>
      <c r="KGQ38"/>
      <c r="KGR38"/>
      <c r="KGS38"/>
      <c r="KGT38"/>
      <c r="KGU38"/>
      <c r="KGV38"/>
      <c r="KGW38"/>
      <c r="KGX38"/>
      <c r="KGY38"/>
      <c r="KGZ38"/>
      <c r="KHA38"/>
      <c r="KHB38"/>
      <c r="KHC38"/>
      <c r="KHD38"/>
      <c r="KHE38"/>
      <c r="KHF38"/>
      <c r="KHG38"/>
      <c r="KHH38"/>
      <c r="KHI38"/>
      <c r="KHJ38"/>
      <c r="KHK38"/>
      <c r="KHL38"/>
      <c r="KHM38"/>
      <c r="KHN38"/>
      <c r="KHO38"/>
      <c r="KHP38"/>
      <c r="KHQ38"/>
      <c r="KHR38"/>
      <c r="KHS38"/>
      <c r="KHT38"/>
      <c r="KHU38"/>
      <c r="KHV38"/>
      <c r="KHW38"/>
      <c r="KHX38"/>
      <c r="KHY38"/>
      <c r="KHZ38"/>
      <c r="KIA38"/>
      <c r="KIB38"/>
      <c r="KIC38"/>
      <c r="KID38"/>
      <c r="KIE38"/>
      <c r="KIF38"/>
      <c r="KIG38"/>
      <c r="KIH38"/>
      <c r="KII38"/>
      <c r="KIJ38"/>
      <c r="KIK38"/>
      <c r="KIL38"/>
      <c r="KIM38"/>
      <c r="KIN38"/>
      <c r="KIO38"/>
      <c r="KIP38"/>
      <c r="KIQ38"/>
      <c r="KIR38"/>
      <c r="KIS38"/>
      <c r="KIT38"/>
      <c r="KIU38"/>
      <c r="KIV38"/>
      <c r="KIW38"/>
      <c r="KIX38"/>
      <c r="KIY38"/>
      <c r="KIZ38"/>
      <c r="KJA38"/>
      <c r="KJB38"/>
      <c r="KJC38"/>
      <c r="KJD38"/>
      <c r="KJE38"/>
      <c r="KJF38"/>
      <c r="KJG38"/>
      <c r="KJH38"/>
      <c r="KJI38"/>
      <c r="KJJ38"/>
      <c r="KJK38"/>
      <c r="KJL38"/>
      <c r="KJM38"/>
      <c r="KJN38"/>
      <c r="KJO38"/>
      <c r="KJP38"/>
      <c r="KJQ38"/>
      <c r="KJR38"/>
      <c r="KJS38"/>
      <c r="KJT38"/>
      <c r="KJU38"/>
      <c r="KJV38"/>
      <c r="KJW38"/>
      <c r="KJX38"/>
      <c r="KJY38"/>
      <c r="KJZ38"/>
      <c r="KKA38"/>
      <c r="KKB38"/>
      <c r="KKC38"/>
      <c r="KKD38"/>
      <c r="KKE38"/>
      <c r="KKF38"/>
      <c r="KKG38"/>
      <c r="KKH38"/>
      <c r="KKI38"/>
      <c r="KKJ38"/>
      <c r="KKK38"/>
      <c r="KKL38"/>
      <c r="KKM38"/>
      <c r="KKN38"/>
      <c r="KKO38"/>
      <c r="KKP38"/>
      <c r="KKQ38"/>
      <c r="KKR38"/>
      <c r="KKS38"/>
      <c r="KKT38"/>
      <c r="KKU38"/>
      <c r="KKV38"/>
      <c r="KKW38"/>
      <c r="KKX38"/>
      <c r="KKY38"/>
      <c r="KKZ38"/>
      <c r="KLA38"/>
      <c r="KLB38"/>
      <c r="KLC38"/>
      <c r="KLD38"/>
      <c r="KLE38"/>
      <c r="KLF38"/>
      <c r="KLG38"/>
      <c r="KLH38"/>
      <c r="KLI38"/>
      <c r="KLJ38"/>
      <c r="KLK38"/>
      <c r="KLL38"/>
      <c r="KLM38"/>
      <c r="KLN38"/>
      <c r="KLO38"/>
      <c r="KLP38"/>
      <c r="KLQ38"/>
      <c r="KLR38"/>
      <c r="KLS38"/>
      <c r="KLT38"/>
      <c r="KLU38"/>
      <c r="KLV38"/>
      <c r="KLW38"/>
      <c r="KLX38"/>
      <c r="KLY38"/>
      <c r="KLZ38"/>
      <c r="KMA38"/>
      <c r="KMB38"/>
      <c r="KMC38"/>
      <c r="KMD38"/>
      <c r="KME38"/>
      <c r="KMF38"/>
      <c r="KMG38"/>
      <c r="KMH38"/>
      <c r="KMI38"/>
      <c r="KMJ38"/>
      <c r="KMK38"/>
      <c r="KML38"/>
      <c r="KMM38"/>
      <c r="KMN38"/>
      <c r="KMO38"/>
      <c r="KMP38"/>
      <c r="KMQ38"/>
      <c r="KMR38"/>
      <c r="KMS38"/>
      <c r="KMT38"/>
      <c r="KMU38"/>
      <c r="KMV38"/>
      <c r="KMW38"/>
      <c r="KMX38"/>
      <c r="KMY38"/>
      <c r="KMZ38"/>
      <c r="KNA38"/>
      <c r="KNB38"/>
      <c r="KNC38"/>
      <c r="KND38"/>
      <c r="KNE38"/>
      <c r="KNF38"/>
      <c r="KNG38"/>
      <c r="KNH38"/>
      <c r="KNI38"/>
      <c r="KNJ38"/>
      <c r="KNK38"/>
      <c r="KNL38"/>
      <c r="KNM38"/>
      <c r="KNN38"/>
      <c r="KNO38"/>
      <c r="KNP38"/>
      <c r="KNQ38"/>
      <c r="KNR38"/>
      <c r="KNS38"/>
      <c r="KNT38"/>
      <c r="KNU38"/>
      <c r="KNV38"/>
      <c r="KNW38"/>
      <c r="KNX38"/>
      <c r="KNY38"/>
      <c r="KNZ38"/>
      <c r="KOA38"/>
      <c r="KOB38"/>
      <c r="KOC38"/>
      <c r="KOD38"/>
      <c r="KOE38"/>
      <c r="KOF38"/>
      <c r="KOG38"/>
      <c r="KOH38"/>
      <c r="KOI38"/>
      <c r="KOJ38"/>
      <c r="KOK38"/>
      <c r="KOL38"/>
      <c r="KOM38"/>
      <c r="KON38"/>
      <c r="KOO38"/>
      <c r="KOP38"/>
      <c r="KOQ38"/>
      <c r="KOR38"/>
      <c r="KOS38"/>
      <c r="KOT38"/>
      <c r="KOU38"/>
      <c r="KOV38"/>
      <c r="KOW38"/>
      <c r="KOX38"/>
      <c r="KOY38"/>
      <c r="KOZ38"/>
      <c r="KPA38"/>
      <c r="KPB38"/>
      <c r="KPC38"/>
      <c r="KPD38"/>
      <c r="KPE38"/>
      <c r="KPF38"/>
      <c r="KPG38"/>
      <c r="KPH38"/>
      <c r="KPI38"/>
      <c r="KPJ38"/>
      <c r="KPK38"/>
      <c r="KPL38"/>
      <c r="KPM38"/>
      <c r="KPN38"/>
      <c r="KPO38"/>
      <c r="KPP38"/>
      <c r="KPQ38"/>
      <c r="KPR38"/>
      <c r="KPS38"/>
      <c r="KPT38"/>
      <c r="KPU38"/>
      <c r="KPV38"/>
      <c r="KPW38"/>
      <c r="KPX38"/>
      <c r="KPY38"/>
      <c r="KPZ38"/>
      <c r="KQA38"/>
      <c r="KQB38"/>
      <c r="KQC38"/>
      <c r="KQD38"/>
      <c r="KQE38"/>
      <c r="KQF38"/>
      <c r="KQG38"/>
      <c r="KQH38"/>
      <c r="KQI38"/>
      <c r="KQJ38"/>
      <c r="KQK38"/>
      <c r="KQL38"/>
      <c r="KQM38"/>
      <c r="KQN38"/>
      <c r="KQO38"/>
      <c r="KQP38"/>
      <c r="KQQ38"/>
      <c r="KQR38"/>
      <c r="KQS38"/>
      <c r="KQT38"/>
      <c r="KQU38"/>
      <c r="KQV38"/>
      <c r="KQW38"/>
      <c r="KQX38"/>
      <c r="KQY38"/>
      <c r="KQZ38"/>
      <c r="KRA38"/>
      <c r="KRB38"/>
      <c r="KRC38"/>
      <c r="KRD38"/>
      <c r="KRE38"/>
      <c r="KRF38"/>
      <c r="KRG38"/>
      <c r="KRH38"/>
      <c r="KRI38"/>
      <c r="KRJ38"/>
      <c r="KRK38"/>
      <c r="KRL38"/>
      <c r="KRM38"/>
      <c r="KRN38"/>
      <c r="KRO38"/>
      <c r="KRP38"/>
      <c r="KRQ38"/>
      <c r="KRR38"/>
      <c r="KRS38"/>
      <c r="KRT38"/>
      <c r="KRU38"/>
      <c r="KRV38"/>
      <c r="KRW38"/>
      <c r="KRX38"/>
      <c r="KRY38"/>
      <c r="KRZ38"/>
      <c r="KSA38"/>
      <c r="KSB38"/>
      <c r="KSC38"/>
      <c r="KSD38"/>
      <c r="KSE38"/>
      <c r="KSF38"/>
      <c r="KSG38"/>
      <c r="KSH38"/>
      <c r="KSI38"/>
      <c r="KSJ38"/>
      <c r="KSK38"/>
      <c r="KSL38"/>
      <c r="KSM38"/>
      <c r="KSN38"/>
      <c r="KSO38"/>
      <c r="KSP38"/>
      <c r="KSQ38"/>
      <c r="KSR38"/>
      <c r="KSS38"/>
      <c r="KST38"/>
      <c r="KSU38"/>
      <c r="KSV38"/>
      <c r="KSW38"/>
      <c r="KSX38"/>
      <c r="KSY38"/>
      <c r="KSZ38"/>
      <c r="KTA38"/>
      <c r="KTB38"/>
      <c r="KTC38"/>
      <c r="KTD38"/>
      <c r="KTE38"/>
      <c r="KTF38"/>
      <c r="KTG38"/>
      <c r="KTH38"/>
      <c r="KTI38"/>
      <c r="KTJ38"/>
      <c r="KTK38"/>
      <c r="KTL38"/>
      <c r="KTM38"/>
      <c r="KTN38"/>
      <c r="KTO38"/>
      <c r="KTP38"/>
      <c r="KTQ38"/>
      <c r="KTR38"/>
      <c r="KTS38"/>
      <c r="KTT38"/>
      <c r="KTU38"/>
      <c r="KTV38"/>
      <c r="KTW38"/>
      <c r="KTX38"/>
      <c r="KTY38"/>
      <c r="KTZ38"/>
      <c r="KUA38"/>
      <c r="KUB38"/>
      <c r="KUC38"/>
      <c r="KUD38"/>
      <c r="KUE38"/>
      <c r="KUF38"/>
      <c r="KUG38"/>
      <c r="KUH38"/>
      <c r="KUI38"/>
      <c r="KUJ38"/>
      <c r="KUK38"/>
      <c r="KUL38"/>
      <c r="KUM38"/>
      <c r="KUN38"/>
      <c r="KUO38"/>
      <c r="KUP38"/>
      <c r="KUQ38"/>
      <c r="KUR38"/>
      <c r="KUS38"/>
      <c r="KUT38"/>
      <c r="KUU38"/>
      <c r="KUV38"/>
      <c r="KUW38"/>
      <c r="KUX38"/>
      <c r="KUY38"/>
      <c r="KUZ38"/>
      <c r="KVA38"/>
      <c r="KVB38"/>
      <c r="KVC38"/>
      <c r="KVD38"/>
      <c r="KVE38"/>
      <c r="KVF38"/>
      <c r="KVG38"/>
      <c r="KVH38"/>
      <c r="KVI38"/>
      <c r="KVJ38"/>
      <c r="KVK38"/>
      <c r="KVL38"/>
      <c r="KVM38"/>
      <c r="KVN38"/>
      <c r="KVO38"/>
      <c r="KVP38"/>
      <c r="KVQ38"/>
      <c r="KVR38"/>
      <c r="KVS38"/>
      <c r="KVT38"/>
      <c r="KVU38"/>
      <c r="KVV38"/>
      <c r="KVW38"/>
      <c r="KVX38"/>
      <c r="KVY38"/>
      <c r="KVZ38"/>
      <c r="KWA38"/>
      <c r="KWB38"/>
      <c r="KWC38"/>
      <c r="KWD38"/>
      <c r="KWE38"/>
      <c r="KWF38"/>
      <c r="KWG38"/>
      <c r="KWH38"/>
      <c r="KWI38"/>
      <c r="KWJ38"/>
      <c r="KWK38"/>
      <c r="KWL38"/>
      <c r="KWM38"/>
      <c r="KWN38"/>
      <c r="KWO38"/>
      <c r="KWP38"/>
      <c r="KWQ38"/>
      <c r="KWR38"/>
      <c r="KWS38"/>
      <c r="KWT38"/>
      <c r="KWU38"/>
      <c r="KWV38"/>
      <c r="KWW38"/>
      <c r="KWX38"/>
      <c r="KWY38"/>
      <c r="KWZ38"/>
      <c r="KXA38"/>
      <c r="KXB38"/>
      <c r="KXC38"/>
      <c r="KXD38"/>
      <c r="KXE38"/>
      <c r="KXF38"/>
      <c r="KXG38"/>
      <c r="KXH38"/>
      <c r="KXI38"/>
      <c r="KXJ38"/>
      <c r="KXK38"/>
      <c r="KXL38"/>
      <c r="KXM38"/>
      <c r="KXN38"/>
      <c r="KXO38"/>
      <c r="KXP38"/>
      <c r="KXQ38"/>
      <c r="KXR38"/>
      <c r="KXS38"/>
      <c r="KXT38"/>
      <c r="KXU38"/>
      <c r="KXV38"/>
      <c r="KXW38"/>
      <c r="KXX38"/>
      <c r="KXY38"/>
      <c r="KXZ38"/>
      <c r="KYA38"/>
      <c r="KYB38"/>
      <c r="KYC38"/>
      <c r="KYD38"/>
      <c r="KYE38"/>
      <c r="KYF38"/>
      <c r="KYG38"/>
      <c r="KYH38"/>
      <c r="KYI38"/>
      <c r="KYJ38"/>
      <c r="KYK38"/>
      <c r="KYL38"/>
      <c r="KYM38"/>
      <c r="KYN38"/>
      <c r="KYO38"/>
      <c r="KYP38"/>
      <c r="KYQ38"/>
      <c r="KYR38"/>
      <c r="KYS38"/>
      <c r="KYT38"/>
      <c r="KYU38"/>
      <c r="KYV38"/>
      <c r="KYW38"/>
      <c r="KYX38"/>
      <c r="KYY38"/>
      <c r="KYZ38"/>
      <c r="KZA38"/>
      <c r="KZB38"/>
      <c r="KZC38"/>
      <c r="KZD38"/>
      <c r="KZE38"/>
      <c r="KZF38"/>
      <c r="KZG38"/>
      <c r="KZH38"/>
      <c r="KZI38"/>
      <c r="KZJ38"/>
      <c r="KZK38"/>
      <c r="KZL38"/>
      <c r="KZM38"/>
      <c r="KZN38"/>
      <c r="KZO38"/>
      <c r="KZP38"/>
      <c r="KZQ38"/>
      <c r="KZR38"/>
      <c r="KZS38"/>
      <c r="KZT38"/>
      <c r="KZU38"/>
      <c r="KZV38"/>
      <c r="KZW38"/>
      <c r="KZX38"/>
      <c r="KZY38"/>
      <c r="KZZ38"/>
      <c r="LAA38"/>
      <c r="LAB38"/>
      <c r="LAC38"/>
      <c r="LAD38"/>
      <c r="LAE38"/>
      <c r="LAF38"/>
      <c r="LAG38"/>
      <c r="LAH38"/>
      <c r="LAI38"/>
      <c r="LAJ38"/>
      <c r="LAK38"/>
      <c r="LAL38"/>
      <c r="LAM38"/>
      <c r="LAN38"/>
      <c r="LAO38"/>
      <c r="LAP38"/>
      <c r="LAQ38"/>
      <c r="LAR38"/>
      <c r="LAS38"/>
      <c r="LAT38"/>
      <c r="LAU38"/>
      <c r="LAV38"/>
      <c r="LAW38"/>
      <c r="LAX38"/>
      <c r="LAY38"/>
      <c r="LAZ38"/>
      <c r="LBA38"/>
      <c r="LBB38"/>
      <c r="LBC38"/>
      <c r="LBD38"/>
      <c r="LBE38"/>
      <c r="LBF38"/>
      <c r="LBG38"/>
      <c r="LBH38"/>
      <c r="LBI38"/>
      <c r="LBJ38"/>
      <c r="LBK38"/>
      <c r="LBL38"/>
      <c r="LBM38"/>
      <c r="LBN38"/>
      <c r="LBO38"/>
      <c r="LBP38"/>
      <c r="LBQ38"/>
      <c r="LBR38"/>
      <c r="LBS38"/>
      <c r="LBT38"/>
      <c r="LBU38"/>
      <c r="LBV38"/>
      <c r="LBW38"/>
      <c r="LBX38"/>
      <c r="LBY38"/>
      <c r="LBZ38"/>
      <c r="LCA38"/>
      <c r="LCB38"/>
      <c r="LCC38"/>
      <c r="LCD38"/>
      <c r="LCE38"/>
      <c r="LCF38"/>
      <c r="LCG38"/>
      <c r="LCH38"/>
      <c r="LCI38"/>
      <c r="LCJ38"/>
      <c r="LCK38"/>
      <c r="LCL38"/>
      <c r="LCM38"/>
      <c r="LCN38"/>
      <c r="LCO38"/>
      <c r="LCP38"/>
      <c r="LCQ38"/>
      <c r="LCR38"/>
      <c r="LCS38"/>
      <c r="LCT38"/>
      <c r="LCU38"/>
      <c r="LCV38"/>
      <c r="LCW38"/>
      <c r="LCX38"/>
      <c r="LCY38"/>
      <c r="LCZ38"/>
      <c r="LDA38"/>
      <c r="LDB38"/>
      <c r="LDC38"/>
      <c r="LDD38"/>
      <c r="LDE38"/>
      <c r="LDF38"/>
      <c r="LDG38"/>
      <c r="LDH38"/>
      <c r="LDI38"/>
      <c r="LDJ38"/>
      <c r="LDK38"/>
      <c r="LDL38"/>
      <c r="LDM38"/>
      <c r="LDN38"/>
      <c r="LDO38"/>
      <c r="LDP38"/>
      <c r="LDQ38"/>
      <c r="LDR38"/>
      <c r="LDS38"/>
      <c r="LDT38"/>
      <c r="LDU38"/>
      <c r="LDV38"/>
      <c r="LDW38"/>
      <c r="LDX38"/>
      <c r="LDY38"/>
      <c r="LDZ38"/>
      <c r="LEA38"/>
      <c r="LEB38"/>
      <c r="LEC38"/>
      <c r="LED38"/>
      <c r="LEE38"/>
      <c r="LEF38"/>
      <c r="LEG38"/>
      <c r="LEH38"/>
      <c r="LEI38"/>
      <c r="LEJ38"/>
      <c r="LEK38"/>
      <c r="LEL38"/>
      <c r="LEM38"/>
      <c r="LEN38"/>
      <c r="LEO38"/>
      <c r="LEP38"/>
      <c r="LEQ38"/>
      <c r="LER38"/>
      <c r="LES38"/>
      <c r="LET38"/>
      <c r="LEU38"/>
      <c r="LEV38"/>
      <c r="LEW38"/>
      <c r="LEX38"/>
      <c r="LEY38"/>
      <c r="LEZ38"/>
      <c r="LFA38"/>
      <c r="LFB38"/>
      <c r="LFC38"/>
      <c r="LFD38"/>
      <c r="LFE38"/>
      <c r="LFF38"/>
      <c r="LFG38"/>
      <c r="LFH38"/>
      <c r="LFI38"/>
      <c r="LFJ38"/>
      <c r="LFK38"/>
      <c r="LFL38"/>
      <c r="LFM38"/>
      <c r="LFN38"/>
      <c r="LFO38"/>
      <c r="LFP38"/>
      <c r="LFQ38"/>
      <c r="LFR38"/>
      <c r="LFS38"/>
      <c r="LFT38"/>
      <c r="LFU38"/>
      <c r="LFV38"/>
      <c r="LFW38"/>
      <c r="LFX38"/>
      <c r="LFY38"/>
      <c r="LFZ38"/>
      <c r="LGA38"/>
      <c r="LGB38"/>
      <c r="LGC38"/>
      <c r="LGD38"/>
      <c r="LGE38"/>
      <c r="LGF38"/>
      <c r="LGG38"/>
      <c r="LGH38"/>
      <c r="LGI38"/>
      <c r="LGJ38"/>
      <c r="LGK38"/>
      <c r="LGL38"/>
      <c r="LGM38"/>
      <c r="LGN38"/>
      <c r="LGO38"/>
      <c r="LGP38"/>
      <c r="LGQ38"/>
      <c r="LGR38"/>
      <c r="LGS38"/>
      <c r="LGT38"/>
      <c r="LGU38"/>
      <c r="LGV38"/>
      <c r="LGW38"/>
      <c r="LGX38"/>
      <c r="LGY38"/>
      <c r="LGZ38"/>
      <c r="LHA38"/>
      <c r="LHB38"/>
      <c r="LHC38"/>
      <c r="LHD38"/>
      <c r="LHE38"/>
      <c r="LHF38"/>
      <c r="LHG38"/>
      <c r="LHH38"/>
      <c r="LHI38"/>
      <c r="LHJ38"/>
      <c r="LHK38"/>
      <c r="LHL38"/>
      <c r="LHM38"/>
      <c r="LHN38"/>
      <c r="LHO38"/>
      <c r="LHP38"/>
      <c r="LHQ38"/>
      <c r="LHR38"/>
      <c r="LHS38"/>
      <c r="LHT38"/>
      <c r="LHU38"/>
      <c r="LHV38"/>
      <c r="LHW38"/>
      <c r="LHX38"/>
      <c r="LHY38"/>
      <c r="LHZ38"/>
      <c r="LIA38"/>
      <c r="LIB38"/>
      <c r="LIC38"/>
      <c r="LID38"/>
      <c r="LIE38"/>
      <c r="LIF38"/>
      <c r="LIG38"/>
      <c r="LIH38"/>
      <c r="LII38"/>
      <c r="LIJ38"/>
      <c r="LIK38"/>
      <c r="LIL38"/>
      <c r="LIM38"/>
      <c r="LIN38"/>
      <c r="LIO38"/>
      <c r="LIP38"/>
      <c r="LIQ38"/>
      <c r="LIR38"/>
      <c r="LIS38"/>
      <c r="LIT38"/>
      <c r="LIU38"/>
      <c r="LIV38"/>
      <c r="LIW38"/>
      <c r="LIX38"/>
      <c r="LIY38"/>
      <c r="LIZ38"/>
      <c r="LJA38"/>
      <c r="LJB38"/>
      <c r="LJC38"/>
      <c r="LJD38"/>
      <c r="LJE38"/>
      <c r="LJF38"/>
      <c r="LJG38"/>
      <c r="LJH38"/>
      <c r="LJI38"/>
      <c r="LJJ38"/>
      <c r="LJK38"/>
      <c r="LJL38"/>
      <c r="LJM38"/>
      <c r="LJN38"/>
      <c r="LJO38"/>
      <c r="LJP38"/>
      <c r="LJQ38"/>
      <c r="LJR38"/>
      <c r="LJS38"/>
      <c r="LJT38"/>
      <c r="LJU38"/>
      <c r="LJV38"/>
      <c r="LJW38"/>
      <c r="LJX38"/>
      <c r="LJY38"/>
      <c r="LJZ38"/>
      <c r="LKA38"/>
      <c r="LKB38"/>
      <c r="LKC38"/>
      <c r="LKD38"/>
      <c r="LKE38"/>
      <c r="LKF38"/>
      <c r="LKG38"/>
      <c r="LKH38"/>
      <c r="LKI38"/>
      <c r="LKJ38"/>
      <c r="LKK38"/>
      <c r="LKL38"/>
      <c r="LKM38"/>
      <c r="LKN38"/>
      <c r="LKO38"/>
      <c r="LKP38"/>
      <c r="LKQ38"/>
      <c r="LKR38"/>
      <c r="LKS38"/>
      <c r="LKT38"/>
      <c r="LKU38"/>
      <c r="LKV38"/>
      <c r="LKW38"/>
      <c r="LKX38"/>
      <c r="LKY38"/>
      <c r="LKZ38"/>
      <c r="LLA38"/>
      <c r="LLB38"/>
      <c r="LLC38"/>
      <c r="LLD38"/>
      <c r="LLE38"/>
      <c r="LLF38"/>
      <c r="LLG38"/>
      <c r="LLH38"/>
      <c r="LLI38"/>
      <c r="LLJ38"/>
      <c r="LLK38"/>
      <c r="LLL38"/>
      <c r="LLM38"/>
      <c r="LLN38"/>
      <c r="LLO38"/>
      <c r="LLP38"/>
      <c r="LLQ38"/>
      <c r="LLR38"/>
      <c r="LLS38"/>
      <c r="LLT38"/>
      <c r="LLU38"/>
      <c r="LLV38"/>
      <c r="LLW38"/>
      <c r="LLX38"/>
      <c r="LLY38"/>
      <c r="LLZ38"/>
      <c r="LMA38"/>
      <c r="LMB38"/>
      <c r="LMC38"/>
      <c r="LMD38"/>
      <c r="LME38"/>
      <c r="LMF38"/>
      <c r="LMG38"/>
      <c r="LMH38"/>
      <c r="LMI38"/>
      <c r="LMJ38"/>
      <c r="LMK38"/>
      <c r="LML38"/>
      <c r="LMM38"/>
      <c r="LMN38"/>
      <c r="LMO38"/>
      <c r="LMP38"/>
      <c r="LMQ38"/>
      <c r="LMR38"/>
      <c r="LMS38"/>
      <c r="LMT38"/>
      <c r="LMU38"/>
      <c r="LMV38"/>
      <c r="LMW38"/>
      <c r="LMX38"/>
      <c r="LMY38"/>
      <c r="LMZ38"/>
      <c r="LNA38"/>
      <c r="LNB38"/>
      <c r="LNC38"/>
      <c r="LND38"/>
      <c r="LNE38"/>
      <c r="LNF38"/>
      <c r="LNG38"/>
      <c r="LNH38"/>
      <c r="LNI38"/>
      <c r="LNJ38"/>
      <c r="LNK38"/>
      <c r="LNL38"/>
      <c r="LNM38"/>
      <c r="LNN38"/>
      <c r="LNO38"/>
      <c r="LNP38"/>
      <c r="LNQ38"/>
      <c r="LNR38"/>
      <c r="LNS38"/>
      <c r="LNT38"/>
      <c r="LNU38"/>
      <c r="LNV38"/>
      <c r="LNW38"/>
      <c r="LNX38"/>
      <c r="LNY38"/>
      <c r="LNZ38"/>
      <c r="LOA38"/>
      <c r="LOB38"/>
      <c r="LOC38"/>
      <c r="LOD38"/>
      <c r="LOE38"/>
      <c r="LOF38"/>
      <c r="LOG38"/>
      <c r="LOH38"/>
      <c r="LOI38"/>
      <c r="LOJ38"/>
      <c r="LOK38"/>
      <c r="LOL38"/>
      <c r="LOM38"/>
      <c r="LON38"/>
      <c r="LOO38"/>
      <c r="LOP38"/>
      <c r="LOQ38"/>
      <c r="LOR38"/>
      <c r="LOS38"/>
      <c r="LOT38"/>
      <c r="LOU38"/>
      <c r="LOV38"/>
      <c r="LOW38"/>
      <c r="LOX38"/>
      <c r="LOY38"/>
      <c r="LOZ38"/>
      <c r="LPA38"/>
      <c r="LPB38"/>
      <c r="LPC38"/>
      <c r="LPD38"/>
      <c r="LPE38"/>
      <c r="LPF38"/>
      <c r="LPG38"/>
      <c r="LPH38"/>
      <c r="LPI38"/>
      <c r="LPJ38"/>
      <c r="LPK38"/>
      <c r="LPL38"/>
      <c r="LPM38"/>
      <c r="LPN38"/>
      <c r="LPO38"/>
      <c r="LPP38"/>
      <c r="LPQ38"/>
      <c r="LPR38"/>
      <c r="LPS38"/>
      <c r="LPT38"/>
      <c r="LPU38"/>
      <c r="LPV38"/>
      <c r="LPW38"/>
      <c r="LPX38"/>
      <c r="LPY38"/>
      <c r="LPZ38"/>
      <c r="LQA38"/>
      <c r="LQB38"/>
      <c r="LQC38"/>
      <c r="LQD38"/>
      <c r="LQE38"/>
      <c r="LQF38"/>
      <c r="LQG38"/>
      <c r="LQH38"/>
      <c r="LQI38"/>
      <c r="LQJ38"/>
      <c r="LQK38"/>
      <c r="LQL38"/>
      <c r="LQM38"/>
      <c r="LQN38"/>
      <c r="LQO38"/>
      <c r="LQP38"/>
      <c r="LQQ38"/>
      <c r="LQR38"/>
      <c r="LQS38"/>
      <c r="LQT38"/>
      <c r="LQU38"/>
      <c r="LQV38"/>
      <c r="LQW38"/>
      <c r="LQX38"/>
      <c r="LQY38"/>
      <c r="LQZ38"/>
      <c r="LRA38"/>
      <c r="LRB38"/>
      <c r="LRC38"/>
      <c r="LRD38"/>
      <c r="LRE38"/>
      <c r="LRF38"/>
      <c r="LRG38"/>
      <c r="LRH38"/>
      <c r="LRI38"/>
      <c r="LRJ38"/>
      <c r="LRK38"/>
      <c r="LRL38"/>
      <c r="LRM38"/>
      <c r="LRN38"/>
      <c r="LRO38"/>
      <c r="LRP38"/>
      <c r="LRQ38"/>
      <c r="LRR38"/>
      <c r="LRS38"/>
      <c r="LRT38"/>
      <c r="LRU38"/>
      <c r="LRV38"/>
      <c r="LRW38"/>
      <c r="LRX38"/>
      <c r="LRY38"/>
      <c r="LRZ38"/>
      <c r="LSA38"/>
      <c r="LSB38"/>
      <c r="LSC38"/>
      <c r="LSD38"/>
      <c r="LSE38"/>
      <c r="LSF38"/>
      <c r="LSG38"/>
      <c r="LSH38"/>
      <c r="LSI38"/>
      <c r="LSJ38"/>
      <c r="LSK38"/>
      <c r="LSL38"/>
      <c r="LSM38"/>
      <c r="LSN38"/>
      <c r="LSO38"/>
      <c r="LSP38"/>
      <c r="LSQ38"/>
      <c r="LSR38"/>
      <c r="LSS38"/>
      <c r="LST38"/>
      <c r="LSU38"/>
      <c r="LSV38"/>
      <c r="LSW38"/>
      <c r="LSX38"/>
      <c r="LSY38"/>
      <c r="LSZ38"/>
      <c r="LTA38"/>
      <c r="LTB38"/>
      <c r="LTC38"/>
      <c r="LTD38"/>
      <c r="LTE38"/>
      <c r="LTF38"/>
      <c r="LTG38"/>
      <c r="LTH38"/>
      <c r="LTI38"/>
      <c r="LTJ38"/>
      <c r="LTK38"/>
      <c r="LTL38"/>
      <c r="LTM38"/>
      <c r="LTN38"/>
      <c r="LTO38"/>
      <c r="LTP38"/>
      <c r="LTQ38"/>
      <c r="LTR38"/>
      <c r="LTS38"/>
      <c r="LTT38"/>
      <c r="LTU38"/>
      <c r="LTV38"/>
      <c r="LTW38"/>
      <c r="LTX38"/>
      <c r="LTY38"/>
      <c r="LTZ38"/>
      <c r="LUA38"/>
      <c r="LUB38"/>
      <c r="LUC38"/>
      <c r="LUD38"/>
      <c r="LUE38"/>
      <c r="LUF38"/>
      <c r="LUG38"/>
      <c r="LUH38"/>
      <c r="LUI38"/>
      <c r="LUJ38"/>
      <c r="LUK38"/>
      <c r="LUL38"/>
      <c r="LUM38"/>
      <c r="LUN38"/>
      <c r="LUO38"/>
      <c r="LUP38"/>
      <c r="LUQ38"/>
      <c r="LUR38"/>
      <c r="LUS38"/>
      <c r="LUT38"/>
      <c r="LUU38"/>
      <c r="LUV38"/>
      <c r="LUW38"/>
      <c r="LUX38"/>
      <c r="LUY38"/>
      <c r="LUZ38"/>
      <c r="LVA38"/>
      <c r="LVB38"/>
      <c r="LVC38"/>
      <c r="LVD38"/>
      <c r="LVE38"/>
      <c r="LVF38"/>
      <c r="LVG38"/>
      <c r="LVH38"/>
      <c r="LVI38"/>
      <c r="LVJ38"/>
      <c r="LVK38"/>
      <c r="LVL38"/>
      <c r="LVM38"/>
      <c r="LVN38"/>
      <c r="LVO38"/>
      <c r="LVP38"/>
      <c r="LVQ38"/>
      <c r="LVR38"/>
      <c r="LVS38"/>
      <c r="LVT38"/>
      <c r="LVU38"/>
      <c r="LVV38"/>
      <c r="LVW38"/>
      <c r="LVX38"/>
      <c r="LVY38"/>
      <c r="LVZ38"/>
      <c r="LWA38"/>
      <c r="LWB38"/>
      <c r="LWC38"/>
      <c r="LWD38"/>
      <c r="LWE38"/>
      <c r="LWF38"/>
      <c r="LWG38"/>
      <c r="LWH38"/>
      <c r="LWI38"/>
      <c r="LWJ38"/>
      <c r="LWK38"/>
      <c r="LWL38"/>
      <c r="LWM38"/>
      <c r="LWN38"/>
      <c r="LWO38"/>
      <c r="LWP38"/>
      <c r="LWQ38"/>
      <c r="LWR38"/>
      <c r="LWS38"/>
      <c r="LWT38"/>
      <c r="LWU38"/>
      <c r="LWV38"/>
      <c r="LWW38"/>
      <c r="LWX38"/>
      <c r="LWY38"/>
      <c r="LWZ38"/>
      <c r="LXA38"/>
      <c r="LXB38"/>
      <c r="LXC38"/>
      <c r="LXD38"/>
      <c r="LXE38"/>
      <c r="LXF38"/>
      <c r="LXG38"/>
      <c r="LXH38"/>
      <c r="LXI38"/>
      <c r="LXJ38"/>
      <c r="LXK38"/>
      <c r="LXL38"/>
      <c r="LXM38"/>
      <c r="LXN38"/>
      <c r="LXO38"/>
      <c r="LXP38"/>
      <c r="LXQ38"/>
      <c r="LXR38"/>
      <c r="LXS38"/>
      <c r="LXT38"/>
      <c r="LXU38"/>
      <c r="LXV38"/>
      <c r="LXW38"/>
      <c r="LXX38"/>
      <c r="LXY38"/>
      <c r="LXZ38"/>
      <c r="LYA38"/>
      <c r="LYB38"/>
      <c r="LYC38"/>
      <c r="LYD38"/>
      <c r="LYE38"/>
      <c r="LYF38"/>
      <c r="LYG38"/>
      <c r="LYH38"/>
      <c r="LYI38"/>
      <c r="LYJ38"/>
      <c r="LYK38"/>
      <c r="LYL38"/>
      <c r="LYM38"/>
      <c r="LYN38"/>
      <c r="LYO38"/>
      <c r="LYP38"/>
      <c r="LYQ38"/>
      <c r="LYR38"/>
      <c r="LYS38"/>
      <c r="LYT38"/>
      <c r="LYU38"/>
      <c r="LYV38"/>
      <c r="LYW38"/>
      <c r="LYX38"/>
      <c r="LYY38"/>
      <c r="LYZ38"/>
      <c r="LZA38"/>
      <c r="LZB38"/>
      <c r="LZC38"/>
      <c r="LZD38"/>
      <c r="LZE38"/>
      <c r="LZF38"/>
      <c r="LZG38"/>
      <c r="LZH38"/>
      <c r="LZI38"/>
      <c r="LZJ38"/>
      <c r="LZK38"/>
      <c r="LZL38"/>
      <c r="LZM38"/>
      <c r="LZN38"/>
      <c r="LZO38"/>
      <c r="LZP38"/>
      <c r="LZQ38"/>
      <c r="LZR38"/>
      <c r="LZS38"/>
      <c r="LZT38"/>
      <c r="LZU38"/>
      <c r="LZV38"/>
      <c r="LZW38"/>
      <c r="LZX38"/>
      <c r="LZY38"/>
      <c r="LZZ38"/>
      <c r="MAA38"/>
      <c r="MAB38"/>
      <c r="MAC38"/>
      <c r="MAD38"/>
      <c r="MAE38"/>
      <c r="MAF38"/>
      <c r="MAG38"/>
      <c r="MAH38"/>
      <c r="MAI38"/>
      <c r="MAJ38"/>
      <c r="MAK38"/>
      <c r="MAL38"/>
      <c r="MAM38"/>
      <c r="MAN38"/>
      <c r="MAO38"/>
      <c r="MAP38"/>
      <c r="MAQ38"/>
      <c r="MAR38"/>
      <c r="MAS38"/>
      <c r="MAT38"/>
      <c r="MAU38"/>
      <c r="MAV38"/>
      <c r="MAW38"/>
      <c r="MAX38"/>
      <c r="MAY38"/>
      <c r="MAZ38"/>
      <c r="MBA38"/>
      <c r="MBB38"/>
      <c r="MBC38"/>
      <c r="MBD38"/>
      <c r="MBE38"/>
      <c r="MBF38"/>
      <c r="MBG38"/>
      <c r="MBH38"/>
      <c r="MBI38"/>
      <c r="MBJ38"/>
      <c r="MBK38"/>
      <c r="MBL38"/>
      <c r="MBM38"/>
      <c r="MBN38"/>
      <c r="MBO38"/>
      <c r="MBP38"/>
      <c r="MBQ38"/>
      <c r="MBR38"/>
      <c r="MBS38"/>
      <c r="MBT38"/>
      <c r="MBU38"/>
      <c r="MBV38"/>
      <c r="MBW38"/>
      <c r="MBX38"/>
      <c r="MBY38"/>
      <c r="MBZ38"/>
      <c r="MCA38"/>
      <c r="MCB38"/>
      <c r="MCC38"/>
      <c r="MCD38"/>
      <c r="MCE38"/>
      <c r="MCF38"/>
      <c r="MCG38"/>
      <c r="MCH38"/>
      <c r="MCI38"/>
      <c r="MCJ38"/>
      <c r="MCK38"/>
      <c r="MCL38"/>
      <c r="MCM38"/>
      <c r="MCN38"/>
      <c r="MCO38"/>
      <c r="MCP38"/>
      <c r="MCQ38"/>
      <c r="MCR38"/>
      <c r="MCS38"/>
      <c r="MCT38"/>
      <c r="MCU38"/>
      <c r="MCV38"/>
      <c r="MCW38"/>
      <c r="MCX38"/>
      <c r="MCY38"/>
      <c r="MCZ38"/>
      <c r="MDA38"/>
      <c r="MDB38"/>
      <c r="MDC38"/>
      <c r="MDD38"/>
      <c r="MDE38"/>
      <c r="MDF38"/>
      <c r="MDG38"/>
      <c r="MDH38"/>
      <c r="MDI38"/>
      <c r="MDJ38"/>
      <c r="MDK38"/>
      <c r="MDL38"/>
      <c r="MDM38"/>
      <c r="MDN38"/>
      <c r="MDO38"/>
      <c r="MDP38"/>
      <c r="MDQ38"/>
      <c r="MDR38"/>
      <c r="MDS38"/>
      <c r="MDT38"/>
      <c r="MDU38"/>
      <c r="MDV38"/>
      <c r="MDW38"/>
      <c r="MDX38"/>
      <c r="MDY38"/>
      <c r="MDZ38"/>
      <c r="MEA38"/>
      <c r="MEB38"/>
      <c r="MEC38"/>
      <c r="MED38"/>
      <c r="MEE38"/>
      <c r="MEF38"/>
      <c r="MEG38"/>
      <c r="MEH38"/>
      <c r="MEI38"/>
      <c r="MEJ38"/>
      <c r="MEK38"/>
      <c r="MEL38"/>
      <c r="MEM38"/>
      <c r="MEN38"/>
      <c r="MEO38"/>
      <c r="MEP38"/>
      <c r="MEQ38"/>
      <c r="MER38"/>
      <c r="MES38"/>
      <c r="MET38"/>
      <c r="MEU38"/>
      <c r="MEV38"/>
      <c r="MEW38"/>
      <c r="MEX38"/>
      <c r="MEY38"/>
      <c r="MEZ38"/>
      <c r="MFA38"/>
      <c r="MFB38"/>
      <c r="MFC38"/>
      <c r="MFD38"/>
      <c r="MFE38"/>
      <c r="MFF38"/>
      <c r="MFG38"/>
      <c r="MFH38"/>
      <c r="MFI38"/>
      <c r="MFJ38"/>
      <c r="MFK38"/>
      <c r="MFL38"/>
      <c r="MFM38"/>
      <c r="MFN38"/>
      <c r="MFO38"/>
      <c r="MFP38"/>
      <c r="MFQ38"/>
      <c r="MFR38"/>
      <c r="MFS38"/>
      <c r="MFT38"/>
      <c r="MFU38"/>
      <c r="MFV38"/>
      <c r="MFW38"/>
      <c r="MFX38"/>
      <c r="MFY38"/>
      <c r="MFZ38"/>
      <c r="MGA38"/>
      <c r="MGB38"/>
      <c r="MGC38"/>
      <c r="MGD38"/>
      <c r="MGE38"/>
      <c r="MGF38"/>
      <c r="MGG38"/>
      <c r="MGH38"/>
      <c r="MGI38"/>
      <c r="MGJ38"/>
      <c r="MGK38"/>
      <c r="MGL38"/>
      <c r="MGM38"/>
      <c r="MGN38"/>
      <c r="MGO38"/>
      <c r="MGP38"/>
      <c r="MGQ38"/>
      <c r="MGR38"/>
      <c r="MGS38"/>
      <c r="MGT38"/>
      <c r="MGU38"/>
      <c r="MGV38"/>
      <c r="MGW38"/>
      <c r="MGX38"/>
      <c r="MGY38"/>
      <c r="MGZ38"/>
      <c r="MHA38"/>
      <c r="MHB38"/>
      <c r="MHC38"/>
      <c r="MHD38"/>
      <c r="MHE38"/>
      <c r="MHF38"/>
      <c r="MHG38"/>
      <c r="MHH38"/>
      <c r="MHI38"/>
      <c r="MHJ38"/>
      <c r="MHK38"/>
      <c r="MHL38"/>
      <c r="MHM38"/>
      <c r="MHN38"/>
      <c r="MHO38"/>
      <c r="MHP38"/>
      <c r="MHQ38"/>
      <c r="MHR38"/>
      <c r="MHS38"/>
      <c r="MHT38"/>
      <c r="MHU38"/>
      <c r="MHV38"/>
      <c r="MHW38"/>
      <c r="MHX38"/>
      <c r="MHY38"/>
      <c r="MHZ38"/>
      <c r="MIA38"/>
      <c r="MIB38"/>
      <c r="MIC38"/>
      <c r="MID38"/>
      <c r="MIE38"/>
      <c r="MIF38"/>
      <c r="MIG38"/>
      <c r="MIH38"/>
      <c r="MII38"/>
      <c r="MIJ38"/>
      <c r="MIK38"/>
      <c r="MIL38"/>
      <c r="MIM38"/>
      <c r="MIN38"/>
      <c r="MIO38"/>
      <c r="MIP38"/>
      <c r="MIQ38"/>
      <c r="MIR38"/>
      <c r="MIS38"/>
      <c r="MIT38"/>
      <c r="MIU38"/>
      <c r="MIV38"/>
      <c r="MIW38"/>
      <c r="MIX38"/>
      <c r="MIY38"/>
      <c r="MIZ38"/>
      <c r="MJA38"/>
      <c r="MJB38"/>
      <c r="MJC38"/>
      <c r="MJD38"/>
      <c r="MJE38"/>
      <c r="MJF38"/>
      <c r="MJG38"/>
      <c r="MJH38"/>
      <c r="MJI38"/>
      <c r="MJJ38"/>
      <c r="MJK38"/>
      <c r="MJL38"/>
      <c r="MJM38"/>
      <c r="MJN38"/>
      <c r="MJO38"/>
      <c r="MJP38"/>
      <c r="MJQ38"/>
      <c r="MJR38"/>
      <c r="MJS38"/>
      <c r="MJT38"/>
      <c r="MJU38"/>
      <c r="MJV38"/>
      <c r="MJW38"/>
      <c r="MJX38"/>
      <c r="MJY38"/>
      <c r="MJZ38"/>
      <c r="MKA38"/>
      <c r="MKB38"/>
      <c r="MKC38"/>
      <c r="MKD38"/>
      <c r="MKE38"/>
      <c r="MKF38"/>
      <c r="MKG38"/>
      <c r="MKH38"/>
      <c r="MKI38"/>
      <c r="MKJ38"/>
      <c r="MKK38"/>
      <c r="MKL38"/>
      <c r="MKM38"/>
      <c r="MKN38"/>
      <c r="MKO38"/>
      <c r="MKP38"/>
      <c r="MKQ38"/>
      <c r="MKR38"/>
      <c r="MKS38"/>
      <c r="MKT38"/>
      <c r="MKU38"/>
      <c r="MKV38"/>
      <c r="MKW38"/>
      <c r="MKX38"/>
      <c r="MKY38"/>
      <c r="MKZ38"/>
      <c r="MLA38"/>
      <c r="MLB38"/>
      <c r="MLC38"/>
      <c r="MLD38"/>
      <c r="MLE38"/>
      <c r="MLF38"/>
      <c r="MLG38"/>
      <c r="MLH38"/>
      <c r="MLI38"/>
      <c r="MLJ38"/>
      <c r="MLK38"/>
      <c r="MLL38"/>
      <c r="MLM38"/>
      <c r="MLN38"/>
      <c r="MLO38"/>
      <c r="MLP38"/>
      <c r="MLQ38"/>
      <c r="MLR38"/>
      <c r="MLS38"/>
      <c r="MLT38"/>
      <c r="MLU38"/>
      <c r="MLV38"/>
      <c r="MLW38"/>
      <c r="MLX38"/>
      <c r="MLY38"/>
      <c r="MLZ38"/>
      <c r="MMA38"/>
      <c r="MMB38"/>
      <c r="MMC38"/>
      <c r="MMD38"/>
      <c r="MME38"/>
      <c r="MMF38"/>
      <c r="MMG38"/>
      <c r="MMH38"/>
      <c r="MMI38"/>
      <c r="MMJ38"/>
      <c r="MMK38"/>
      <c r="MML38"/>
      <c r="MMM38"/>
      <c r="MMN38"/>
      <c r="MMO38"/>
      <c r="MMP38"/>
      <c r="MMQ38"/>
      <c r="MMR38"/>
      <c r="MMS38"/>
      <c r="MMT38"/>
      <c r="MMU38"/>
      <c r="MMV38"/>
      <c r="MMW38"/>
      <c r="MMX38"/>
      <c r="MMY38"/>
      <c r="MMZ38"/>
      <c r="MNA38"/>
      <c r="MNB38"/>
      <c r="MNC38"/>
      <c r="MND38"/>
      <c r="MNE38"/>
      <c r="MNF38"/>
      <c r="MNG38"/>
      <c r="MNH38"/>
      <c r="MNI38"/>
      <c r="MNJ38"/>
      <c r="MNK38"/>
      <c r="MNL38"/>
      <c r="MNM38"/>
      <c r="MNN38"/>
      <c r="MNO38"/>
      <c r="MNP38"/>
      <c r="MNQ38"/>
      <c r="MNR38"/>
      <c r="MNS38"/>
      <c r="MNT38"/>
      <c r="MNU38"/>
      <c r="MNV38"/>
      <c r="MNW38"/>
      <c r="MNX38"/>
      <c r="MNY38"/>
      <c r="MNZ38"/>
      <c r="MOA38"/>
      <c r="MOB38"/>
      <c r="MOC38"/>
      <c r="MOD38"/>
      <c r="MOE38"/>
      <c r="MOF38"/>
      <c r="MOG38"/>
      <c r="MOH38"/>
      <c r="MOI38"/>
      <c r="MOJ38"/>
      <c r="MOK38"/>
      <c r="MOL38"/>
      <c r="MOM38"/>
      <c r="MON38"/>
      <c r="MOO38"/>
      <c r="MOP38"/>
      <c r="MOQ38"/>
      <c r="MOR38"/>
      <c r="MOS38"/>
      <c r="MOT38"/>
      <c r="MOU38"/>
      <c r="MOV38"/>
      <c r="MOW38"/>
      <c r="MOX38"/>
      <c r="MOY38"/>
      <c r="MOZ38"/>
      <c r="MPA38"/>
      <c r="MPB38"/>
      <c r="MPC38"/>
      <c r="MPD38"/>
      <c r="MPE38"/>
      <c r="MPF38"/>
      <c r="MPG38"/>
      <c r="MPH38"/>
      <c r="MPI38"/>
      <c r="MPJ38"/>
      <c r="MPK38"/>
      <c r="MPL38"/>
      <c r="MPM38"/>
      <c r="MPN38"/>
      <c r="MPO38"/>
      <c r="MPP38"/>
      <c r="MPQ38"/>
      <c r="MPR38"/>
      <c r="MPS38"/>
      <c r="MPT38"/>
      <c r="MPU38"/>
      <c r="MPV38"/>
      <c r="MPW38"/>
      <c r="MPX38"/>
      <c r="MPY38"/>
      <c r="MPZ38"/>
      <c r="MQA38"/>
      <c r="MQB38"/>
      <c r="MQC38"/>
      <c r="MQD38"/>
      <c r="MQE38"/>
      <c r="MQF38"/>
      <c r="MQG38"/>
      <c r="MQH38"/>
      <c r="MQI38"/>
      <c r="MQJ38"/>
      <c r="MQK38"/>
      <c r="MQL38"/>
      <c r="MQM38"/>
      <c r="MQN38"/>
      <c r="MQO38"/>
      <c r="MQP38"/>
      <c r="MQQ38"/>
      <c r="MQR38"/>
      <c r="MQS38"/>
      <c r="MQT38"/>
      <c r="MQU38"/>
      <c r="MQV38"/>
      <c r="MQW38"/>
      <c r="MQX38"/>
      <c r="MQY38"/>
      <c r="MQZ38"/>
      <c r="MRA38"/>
      <c r="MRB38"/>
      <c r="MRC38"/>
      <c r="MRD38"/>
      <c r="MRE38"/>
      <c r="MRF38"/>
      <c r="MRG38"/>
      <c r="MRH38"/>
      <c r="MRI38"/>
      <c r="MRJ38"/>
      <c r="MRK38"/>
      <c r="MRL38"/>
      <c r="MRM38"/>
      <c r="MRN38"/>
      <c r="MRO38"/>
      <c r="MRP38"/>
      <c r="MRQ38"/>
      <c r="MRR38"/>
      <c r="MRS38"/>
      <c r="MRT38"/>
      <c r="MRU38"/>
      <c r="MRV38"/>
      <c r="MRW38"/>
      <c r="MRX38"/>
      <c r="MRY38"/>
      <c r="MRZ38"/>
      <c r="MSA38"/>
      <c r="MSB38"/>
      <c r="MSC38"/>
      <c r="MSD38"/>
      <c r="MSE38"/>
      <c r="MSF38"/>
      <c r="MSG38"/>
      <c r="MSH38"/>
      <c r="MSI38"/>
      <c r="MSJ38"/>
      <c r="MSK38"/>
      <c r="MSL38"/>
      <c r="MSM38"/>
      <c r="MSN38"/>
      <c r="MSO38"/>
      <c r="MSP38"/>
      <c r="MSQ38"/>
      <c r="MSR38"/>
      <c r="MSS38"/>
      <c r="MST38"/>
      <c r="MSU38"/>
      <c r="MSV38"/>
      <c r="MSW38"/>
      <c r="MSX38"/>
      <c r="MSY38"/>
      <c r="MSZ38"/>
      <c r="MTA38"/>
      <c r="MTB38"/>
      <c r="MTC38"/>
      <c r="MTD38"/>
      <c r="MTE38"/>
      <c r="MTF38"/>
      <c r="MTG38"/>
      <c r="MTH38"/>
      <c r="MTI38"/>
      <c r="MTJ38"/>
      <c r="MTK38"/>
      <c r="MTL38"/>
      <c r="MTM38"/>
      <c r="MTN38"/>
      <c r="MTO38"/>
      <c r="MTP38"/>
      <c r="MTQ38"/>
      <c r="MTR38"/>
      <c r="MTS38"/>
      <c r="MTT38"/>
      <c r="MTU38"/>
      <c r="MTV38"/>
      <c r="MTW38"/>
      <c r="MTX38"/>
      <c r="MTY38"/>
      <c r="MTZ38"/>
      <c r="MUA38"/>
      <c r="MUB38"/>
      <c r="MUC38"/>
      <c r="MUD38"/>
      <c r="MUE38"/>
      <c r="MUF38"/>
      <c r="MUG38"/>
      <c r="MUH38"/>
      <c r="MUI38"/>
      <c r="MUJ38"/>
      <c r="MUK38"/>
      <c r="MUL38"/>
      <c r="MUM38"/>
      <c r="MUN38"/>
      <c r="MUO38"/>
      <c r="MUP38"/>
      <c r="MUQ38"/>
      <c r="MUR38"/>
      <c r="MUS38"/>
      <c r="MUT38"/>
      <c r="MUU38"/>
      <c r="MUV38"/>
      <c r="MUW38"/>
      <c r="MUX38"/>
      <c r="MUY38"/>
      <c r="MUZ38"/>
      <c r="MVA38"/>
      <c r="MVB38"/>
      <c r="MVC38"/>
      <c r="MVD38"/>
      <c r="MVE38"/>
      <c r="MVF38"/>
      <c r="MVG38"/>
      <c r="MVH38"/>
      <c r="MVI38"/>
      <c r="MVJ38"/>
      <c r="MVK38"/>
      <c r="MVL38"/>
      <c r="MVM38"/>
      <c r="MVN38"/>
      <c r="MVO38"/>
      <c r="MVP38"/>
      <c r="MVQ38"/>
      <c r="MVR38"/>
      <c r="MVS38"/>
      <c r="MVT38"/>
      <c r="MVU38"/>
      <c r="MVV38"/>
      <c r="MVW38"/>
      <c r="MVX38"/>
      <c r="MVY38"/>
      <c r="MVZ38"/>
      <c r="MWA38"/>
      <c r="MWB38"/>
      <c r="MWC38"/>
      <c r="MWD38"/>
      <c r="MWE38"/>
      <c r="MWF38"/>
      <c r="MWG38"/>
      <c r="MWH38"/>
      <c r="MWI38"/>
      <c r="MWJ38"/>
      <c r="MWK38"/>
      <c r="MWL38"/>
      <c r="MWM38"/>
      <c r="MWN38"/>
      <c r="MWO38"/>
      <c r="MWP38"/>
      <c r="MWQ38"/>
      <c r="MWR38"/>
      <c r="MWS38"/>
      <c r="MWT38"/>
      <c r="MWU38"/>
      <c r="MWV38"/>
      <c r="MWW38"/>
      <c r="MWX38"/>
      <c r="MWY38"/>
      <c r="MWZ38"/>
      <c r="MXA38"/>
      <c r="MXB38"/>
      <c r="MXC38"/>
      <c r="MXD38"/>
      <c r="MXE38"/>
      <c r="MXF38"/>
      <c r="MXG38"/>
      <c r="MXH38"/>
      <c r="MXI38"/>
      <c r="MXJ38"/>
      <c r="MXK38"/>
      <c r="MXL38"/>
      <c r="MXM38"/>
      <c r="MXN38"/>
      <c r="MXO38"/>
      <c r="MXP38"/>
      <c r="MXQ38"/>
      <c r="MXR38"/>
      <c r="MXS38"/>
      <c r="MXT38"/>
      <c r="MXU38"/>
      <c r="MXV38"/>
      <c r="MXW38"/>
      <c r="MXX38"/>
      <c r="MXY38"/>
      <c r="MXZ38"/>
      <c r="MYA38"/>
      <c r="MYB38"/>
      <c r="MYC38"/>
      <c r="MYD38"/>
      <c r="MYE38"/>
      <c r="MYF38"/>
      <c r="MYG38"/>
      <c r="MYH38"/>
      <c r="MYI38"/>
      <c r="MYJ38"/>
      <c r="MYK38"/>
      <c r="MYL38"/>
      <c r="MYM38"/>
      <c r="MYN38"/>
      <c r="MYO38"/>
      <c r="MYP38"/>
      <c r="MYQ38"/>
      <c r="MYR38"/>
      <c r="MYS38"/>
      <c r="MYT38"/>
      <c r="MYU38"/>
      <c r="MYV38"/>
      <c r="MYW38"/>
      <c r="MYX38"/>
      <c r="MYY38"/>
      <c r="MYZ38"/>
      <c r="MZA38"/>
      <c r="MZB38"/>
      <c r="MZC38"/>
      <c r="MZD38"/>
      <c r="MZE38"/>
      <c r="MZF38"/>
      <c r="MZG38"/>
      <c r="MZH38"/>
      <c r="MZI38"/>
      <c r="MZJ38"/>
      <c r="MZK38"/>
      <c r="MZL38"/>
      <c r="MZM38"/>
      <c r="MZN38"/>
      <c r="MZO38"/>
      <c r="MZP38"/>
      <c r="MZQ38"/>
      <c r="MZR38"/>
      <c r="MZS38"/>
      <c r="MZT38"/>
      <c r="MZU38"/>
      <c r="MZV38"/>
      <c r="MZW38"/>
      <c r="MZX38"/>
      <c r="MZY38"/>
      <c r="MZZ38"/>
      <c r="NAA38"/>
      <c r="NAB38"/>
      <c r="NAC38"/>
      <c r="NAD38"/>
      <c r="NAE38"/>
      <c r="NAF38"/>
      <c r="NAG38"/>
      <c r="NAH38"/>
      <c r="NAI38"/>
      <c r="NAJ38"/>
      <c r="NAK38"/>
      <c r="NAL38"/>
      <c r="NAM38"/>
      <c r="NAN38"/>
      <c r="NAO38"/>
      <c r="NAP38"/>
      <c r="NAQ38"/>
      <c r="NAR38"/>
      <c r="NAS38"/>
      <c r="NAT38"/>
      <c r="NAU38"/>
      <c r="NAV38"/>
      <c r="NAW38"/>
      <c r="NAX38"/>
      <c r="NAY38"/>
      <c r="NAZ38"/>
      <c r="NBA38"/>
      <c r="NBB38"/>
      <c r="NBC38"/>
      <c r="NBD38"/>
      <c r="NBE38"/>
      <c r="NBF38"/>
      <c r="NBG38"/>
      <c r="NBH38"/>
      <c r="NBI38"/>
      <c r="NBJ38"/>
      <c r="NBK38"/>
      <c r="NBL38"/>
      <c r="NBM38"/>
      <c r="NBN38"/>
      <c r="NBO38"/>
      <c r="NBP38"/>
      <c r="NBQ38"/>
      <c r="NBR38"/>
      <c r="NBS38"/>
      <c r="NBT38"/>
      <c r="NBU38"/>
      <c r="NBV38"/>
      <c r="NBW38"/>
      <c r="NBX38"/>
      <c r="NBY38"/>
      <c r="NBZ38"/>
      <c r="NCA38"/>
      <c r="NCB38"/>
      <c r="NCC38"/>
      <c r="NCD38"/>
      <c r="NCE38"/>
      <c r="NCF38"/>
      <c r="NCG38"/>
      <c r="NCH38"/>
      <c r="NCI38"/>
      <c r="NCJ38"/>
      <c r="NCK38"/>
      <c r="NCL38"/>
      <c r="NCM38"/>
      <c r="NCN38"/>
      <c r="NCO38"/>
      <c r="NCP38"/>
      <c r="NCQ38"/>
      <c r="NCR38"/>
      <c r="NCS38"/>
      <c r="NCT38"/>
      <c r="NCU38"/>
      <c r="NCV38"/>
      <c r="NCW38"/>
      <c r="NCX38"/>
      <c r="NCY38"/>
      <c r="NCZ38"/>
      <c r="NDA38"/>
      <c r="NDB38"/>
      <c r="NDC38"/>
      <c r="NDD38"/>
      <c r="NDE38"/>
      <c r="NDF38"/>
      <c r="NDG38"/>
      <c r="NDH38"/>
      <c r="NDI38"/>
      <c r="NDJ38"/>
      <c r="NDK38"/>
      <c r="NDL38"/>
      <c r="NDM38"/>
      <c r="NDN38"/>
      <c r="NDO38"/>
      <c r="NDP38"/>
      <c r="NDQ38"/>
      <c r="NDR38"/>
      <c r="NDS38"/>
      <c r="NDT38"/>
      <c r="NDU38"/>
      <c r="NDV38"/>
      <c r="NDW38"/>
      <c r="NDX38"/>
      <c r="NDY38"/>
      <c r="NDZ38"/>
      <c r="NEA38"/>
      <c r="NEB38"/>
      <c r="NEC38"/>
      <c r="NED38"/>
      <c r="NEE38"/>
      <c r="NEF38"/>
      <c r="NEG38"/>
      <c r="NEH38"/>
      <c r="NEI38"/>
      <c r="NEJ38"/>
      <c r="NEK38"/>
      <c r="NEL38"/>
      <c r="NEM38"/>
      <c r="NEN38"/>
      <c r="NEO38"/>
      <c r="NEP38"/>
      <c r="NEQ38"/>
      <c r="NER38"/>
      <c r="NES38"/>
      <c r="NET38"/>
      <c r="NEU38"/>
      <c r="NEV38"/>
      <c r="NEW38"/>
      <c r="NEX38"/>
      <c r="NEY38"/>
      <c r="NEZ38"/>
      <c r="NFA38"/>
      <c r="NFB38"/>
      <c r="NFC38"/>
      <c r="NFD38"/>
      <c r="NFE38"/>
      <c r="NFF38"/>
      <c r="NFG38"/>
      <c r="NFH38"/>
      <c r="NFI38"/>
      <c r="NFJ38"/>
      <c r="NFK38"/>
      <c r="NFL38"/>
      <c r="NFM38"/>
      <c r="NFN38"/>
      <c r="NFO38"/>
      <c r="NFP38"/>
      <c r="NFQ38"/>
      <c r="NFR38"/>
      <c r="NFS38"/>
      <c r="NFT38"/>
      <c r="NFU38"/>
      <c r="NFV38"/>
      <c r="NFW38"/>
      <c r="NFX38"/>
      <c r="NFY38"/>
      <c r="NFZ38"/>
      <c r="NGA38"/>
      <c r="NGB38"/>
      <c r="NGC38"/>
      <c r="NGD38"/>
      <c r="NGE38"/>
      <c r="NGF38"/>
      <c r="NGG38"/>
      <c r="NGH38"/>
      <c r="NGI38"/>
      <c r="NGJ38"/>
      <c r="NGK38"/>
      <c r="NGL38"/>
      <c r="NGM38"/>
      <c r="NGN38"/>
      <c r="NGO38"/>
      <c r="NGP38"/>
      <c r="NGQ38"/>
      <c r="NGR38"/>
      <c r="NGS38"/>
      <c r="NGT38"/>
      <c r="NGU38"/>
      <c r="NGV38"/>
      <c r="NGW38"/>
      <c r="NGX38"/>
      <c r="NGY38"/>
      <c r="NGZ38"/>
      <c r="NHA38"/>
      <c r="NHB38"/>
      <c r="NHC38"/>
      <c r="NHD38"/>
      <c r="NHE38"/>
      <c r="NHF38"/>
      <c r="NHG38"/>
      <c r="NHH38"/>
      <c r="NHI38"/>
      <c r="NHJ38"/>
      <c r="NHK38"/>
      <c r="NHL38"/>
      <c r="NHM38"/>
      <c r="NHN38"/>
      <c r="NHO38"/>
      <c r="NHP38"/>
      <c r="NHQ38"/>
      <c r="NHR38"/>
      <c r="NHS38"/>
      <c r="NHT38"/>
      <c r="NHU38"/>
      <c r="NHV38"/>
      <c r="NHW38"/>
      <c r="NHX38"/>
      <c r="NHY38"/>
      <c r="NHZ38"/>
      <c r="NIA38"/>
      <c r="NIB38"/>
      <c r="NIC38"/>
      <c r="NID38"/>
      <c r="NIE38"/>
      <c r="NIF38"/>
      <c r="NIG38"/>
      <c r="NIH38"/>
      <c r="NII38"/>
      <c r="NIJ38"/>
      <c r="NIK38"/>
      <c r="NIL38"/>
      <c r="NIM38"/>
      <c r="NIN38"/>
      <c r="NIO38"/>
      <c r="NIP38"/>
      <c r="NIQ38"/>
      <c r="NIR38"/>
      <c r="NIS38"/>
      <c r="NIT38"/>
      <c r="NIU38"/>
      <c r="NIV38"/>
      <c r="NIW38"/>
      <c r="NIX38"/>
      <c r="NIY38"/>
      <c r="NIZ38"/>
      <c r="NJA38"/>
      <c r="NJB38"/>
      <c r="NJC38"/>
      <c r="NJD38"/>
      <c r="NJE38"/>
      <c r="NJF38"/>
      <c r="NJG38"/>
      <c r="NJH38"/>
      <c r="NJI38"/>
      <c r="NJJ38"/>
      <c r="NJK38"/>
      <c r="NJL38"/>
      <c r="NJM38"/>
      <c r="NJN38"/>
      <c r="NJO38"/>
      <c r="NJP38"/>
      <c r="NJQ38"/>
      <c r="NJR38"/>
      <c r="NJS38"/>
      <c r="NJT38"/>
      <c r="NJU38"/>
      <c r="NJV38"/>
      <c r="NJW38"/>
      <c r="NJX38"/>
      <c r="NJY38"/>
      <c r="NJZ38"/>
      <c r="NKA38"/>
      <c r="NKB38"/>
      <c r="NKC38"/>
      <c r="NKD38"/>
      <c r="NKE38"/>
      <c r="NKF38"/>
      <c r="NKG38"/>
      <c r="NKH38"/>
      <c r="NKI38"/>
      <c r="NKJ38"/>
      <c r="NKK38"/>
      <c r="NKL38"/>
      <c r="NKM38"/>
      <c r="NKN38"/>
      <c r="NKO38"/>
      <c r="NKP38"/>
      <c r="NKQ38"/>
      <c r="NKR38"/>
      <c r="NKS38"/>
      <c r="NKT38"/>
      <c r="NKU38"/>
      <c r="NKV38"/>
      <c r="NKW38"/>
      <c r="NKX38"/>
      <c r="NKY38"/>
      <c r="NKZ38"/>
      <c r="NLA38"/>
      <c r="NLB38"/>
      <c r="NLC38"/>
      <c r="NLD38"/>
      <c r="NLE38"/>
      <c r="NLF38"/>
      <c r="NLG38"/>
      <c r="NLH38"/>
      <c r="NLI38"/>
      <c r="NLJ38"/>
      <c r="NLK38"/>
      <c r="NLL38"/>
      <c r="NLM38"/>
      <c r="NLN38"/>
      <c r="NLO38"/>
      <c r="NLP38"/>
      <c r="NLQ38"/>
      <c r="NLR38"/>
      <c r="NLS38"/>
      <c r="NLT38"/>
      <c r="NLU38"/>
      <c r="NLV38"/>
      <c r="NLW38"/>
      <c r="NLX38"/>
      <c r="NLY38"/>
      <c r="NLZ38"/>
      <c r="NMA38"/>
      <c r="NMB38"/>
      <c r="NMC38"/>
      <c r="NMD38"/>
      <c r="NME38"/>
      <c r="NMF38"/>
      <c r="NMG38"/>
      <c r="NMH38"/>
      <c r="NMI38"/>
      <c r="NMJ38"/>
      <c r="NMK38"/>
      <c r="NML38"/>
      <c r="NMM38"/>
      <c r="NMN38"/>
      <c r="NMO38"/>
      <c r="NMP38"/>
      <c r="NMQ38"/>
      <c r="NMR38"/>
      <c r="NMS38"/>
      <c r="NMT38"/>
      <c r="NMU38"/>
      <c r="NMV38"/>
      <c r="NMW38"/>
      <c r="NMX38"/>
      <c r="NMY38"/>
      <c r="NMZ38"/>
      <c r="NNA38"/>
      <c r="NNB38"/>
      <c r="NNC38"/>
      <c r="NND38"/>
      <c r="NNE38"/>
      <c r="NNF38"/>
      <c r="NNG38"/>
      <c r="NNH38"/>
      <c r="NNI38"/>
      <c r="NNJ38"/>
      <c r="NNK38"/>
      <c r="NNL38"/>
      <c r="NNM38"/>
      <c r="NNN38"/>
      <c r="NNO38"/>
      <c r="NNP38"/>
      <c r="NNQ38"/>
      <c r="NNR38"/>
      <c r="NNS38"/>
      <c r="NNT38"/>
      <c r="NNU38"/>
      <c r="NNV38"/>
      <c r="NNW38"/>
      <c r="NNX38"/>
      <c r="NNY38"/>
      <c r="NNZ38"/>
      <c r="NOA38"/>
      <c r="NOB38"/>
      <c r="NOC38"/>
      <c r="NOD38"/>
      <c r="NOE38"/>
      <c r="NOF38"/>
      <c r="NOG38"/>
      <c r="NOH38"/>
      <c r="NOI38"/>
      <c r="NOJ38"/>
      <c r="NOK38"/>
      <c r="NOL38"/>
      <c r="NOM38"/>
      <c r="NON38"/>
      <c r="NOO38"/>
      <c r="NOP38"/>
      <c r="NOQ38"/>
      <c r="NOR38"/>
      <c r="NOS38"/>
      <c r="NOT38"/>
      <c r="NOU38"/>
      <c r="NOV38"/>
      <c r="NOW38"/>
      <c r="NOX38"/>
      <c r="NOY38"/>
      <c r="NOZ38"/>
      <c r="NPA38"/>
      <c r="NPB38"/>
      <c r="NPC38"/>
      <c r="NPD38"/>
      <c r="NPE38"/>
      <c r="NPF38"/>
      <c r="NPG38"/>
      <c r="NPH38"/>
      <c r="NPI38"/>
      <c r="NPJ38"/>
      <c r="NPK38"/>
      <c r="NPL38"/>
      <c r="NPM38"/>
      <c r="NPN38"/>
      <c r="NPO38"/>
      <c r="NPP38"/>
      <c r="NPQ38"/>
      <c r="NPR38"/>
      <c r="NPS38"/>
      <c r="NPT38"/>
      <c r="NPU38"/>
      <c r="NPV38"/>
      <c r="NPW38"/>
      <c r="NPX38"/>
      <c r="NPY38"/>
      <c r="NPZ38"/>
      <c r="NQA38"/>
      <c r="NQB38"/>
      <c r="NQC38"/>
      <c r="NQD38"/>
      <c r="NQE38"/>
      <c r="NQF38"/>
      <c r="NQG38"/>
      <c r="NQH38"/>
      <c r="NQI38"/>
      <c r="NQJ38"/>
      <c r="NQK38"/>
      <c r="NQL38"/>
      <c r="NQM38"/>
      <c r="NQN38"/>
      <c r="NQO38"/>
      <c r="NQP38"/>
      <c r="NQQ38"/>
      <c r="NQR38"/>
      <c r="NQS38"/>
      <c r="NQT38"/>
      <c r="NQU38"/>
      <c r="NQV38"/>
      <c r="NQW38"/>
      <c r="NQX38"/>
      <c r="NQY38"/>
      <c r="NQZ38"/>
      <c r="NRA38"/>
      <c r="NRB38"/>
      <c r="NRC38"/>
      <c r="NRD38"/>
      <c r="NRE38"/>
      <c r="NRF38"/>
      <c r="NRG38"/>
      <c r="NRH38"/>
      <c r="NRI38"/>
      <c r="NRJ38"/>
      <c r="NRK38"/>
      <c r="NRL38"/>
      <c r="NRM38"/>
      <c r="NRN38"/>
      <c r="NRO38"/>
      <c r="NRP38"/>
      <c r="NRQ38"/>
      <c r="NRR38"/>
      <c r="NRS38"/>
      <c r="NRT38"/>
      <c r="NRU38"/>
      <c r="NRV38"/>
      <c r="NRW38"/>
      <c r="NRX38"/>
      <c r="NRY38"/>
      <c r="NRZ38"/>
      <c r="NSA38"/>
      <c r="NSB38"/>
      <c r="NSC38"/>
      <c r="NSD38"/>
      <c r="NSE38"/>
      <c r="NSF38"/>
      <c r="NSG38"/>
      <c r="NSH38"/>
      <c r="NSI38"/>
      <c r="NSJ38"/>
      <c r="NSK38"/>
      <c r="NSL38"/>
      <c r="NSM38"/>
      <c r="NSN38"/>
      <c r="NSO38"/>
      <c r="NSP38"/>
      <c r="NSQ38"/>
      <c r="NSR38"/>
      <c r="NSS38"/>
      <c r="NST38"/>
      <c r="NSU38"/>
      <c r="NSV38"/>
      <c r="NSW38"/>
      <c r="NSX38"/>
      <c r="NSY38"/>
      <c r="NSZ38"/>
      <c r="NTA38"/>
      <c r="NTB38"/>
      <c r="NTC38"/>
      <c r="NTD38"/>
      <c r="NTE38"/>
      <c r="NTF38"/>
      <c r="NTG38"/>
      <c r="NTH38"/>
      <c r="NTI38"/>
      <c r="NTJ38"/>
      <c r="NTK38"/>
      <c r="NTL38"/>
      <c r="NTM38"/>
      <c r="NTN38"/>
      <c r="NTO38"/>
      <c r="NTP38"/>
      <c r="NTQ38"/>
      <c r="NTR38"/>
      <c r="NTS38"/>
      <c r="NTT38"/>
      <c r="NTU38"/>
      <c r="NTV38"/>
      <c r="NTW38"/>
      <c r="NTX38"/>
      <c r="NTY38"/>
      <c r="NTZ38"/>
      <c r="NUA38"/>
      <c r="NUB38"/>
      <c r="NUC38"/>
      <c r="NUD38"/>
      <c r="NUE38"/>
      <c r="NUF38"/>
      <c r="NUG38"/>
      <c r="NUH38"/>
      <c r="NUI38"/>
      <c r="NUJ38"/>
      <c r="NUK38"/>
      <c r="NUL38"/>
      <c r="NUM38"/>
      <c r="NUN38"/>
      <c r="NUO38"/>
      <c r="NUP38"/>
      <c r="NUQ38"/>
      <c r="NUR38"/>
      <c r="NUS38"/>
      <c r="NUT38"/>
      <c r="NUU38"/>
      <c r="NUV38"/>
      <c r="NUW38"/>
      <c r="NUX38"/>
      <c r="NUY38"/>
      <c r="NUZ38"/>
      <c r="NVA38"/>
      <c r="NVB38"/>
      <c r="NVC38"/>
      <c r="NVD38"/>
      <c r="NVE38"/>
      <c r="NVF38"/>
      <c r="NVG38"/>
      <c r="NVH38"/>
      <c r="NVI38"/>
      <c r="NVJ38"/>
      <c r="NVK38"/>
      <c r="NVL38"/>
      <c r="NVM38"/>
      <c r="NVN38"/>
      <c r="NVO38"/>
      <c r="NVP38"/>
      <c r="NVQ38"/>
      <c r="NVR38"/>
      <c r="NVS38"/>
      <c r="NVT38"/>
      <c r="NVU38"/>
      <c r="NVV38"/>
      <c r="NVW38"/>
      <c r="NVX38"/>
      <c r="NVY38"/>
      <c r="NVZ38"/>
      <c r="NWA38"/>
      <c r="NWB38"/>
      <c r="NWC38"/>
      <c r="NWD38"/>
      <c r="NWE38"/>
      <c r="NWF38"/>
      <c r="NWG38"/>
      <c r="NWH38"/>
      <c r="NWI38"/>
      <c r="NWJ38"/>
      <c r="NWK38"/>
      <c r="NWL38"/>
      <c r="NWM38"/>
      <c r="NWN38"/>
      <c r="NWO38"/>
      <c r="NWP38"/>
      <c r="NWQ38"/>
      <c r="NWR38"/>
      <c r="NWS38"/>
      <c r="NWT38"/>
      <c r="NWU38"/>
      <c r="NWV38"/>
      <c r="NWW38"/>
      <c r="NWX38"/>
      <c r="NWY38"/>
      <c r="NWZ38"/>
      <c r="NXA38"/>
      <c r="NXB38"/>
      <c r="NXC38"/>
      <c r="NXD38"/>
      <c r="NXE38"/>
      <c r="NXF38"/>
      <c r="NXG38"/>
      <c r="NXH38"/>
      <c r="NXI38"/>
      <c r="NXJ38"/>
      <c r="NXK38"/>
      <c r="NXL38"/>
      <c r="NXM38"/>
      <c r="NXN38"/>
      <c r="NXO38"/>
      <c r="NXP38"/>
      <c r="NXQ38"/>
      <c r="NXR38"/>
      <c r="NXS38"/>
      <c r="NXT38"/>
      <c r="NXU38"/>
      <c r="NXV38"/>
      <c r="NXW38"/>
      <c r="NXX38"/>
      <c r="NXY38"/>
      <c r="NXZ38"/>
      <c r="NYA38"/>
      <c r="NYB38"/>
      <c r="NYC38"/>
      <c r="NYD38"/>
      <c r="NYE38"/>
      <c r="NYF38"/>
      <c r="NYG38"/>
      <c r="NYH38"/>
      <c r="NYI38"/>
      <c r="NYJ38"/>
      <c r="NYK38"/>
      <c r="NYL38"/>
      <c r="NYM38"/>
      <c r="NYN38"/>
      <c r="NYO38"/>
      <c r="NYP38"/>
      <c r="NYQ38"/>
      <c r="NYR38"/>
      <c r="NYS38"/>
      <c r="NYT38"/>
      <c r="NYU38"/>
      <c r="NYV38"/>
      <c r="NYW38"/>
      <c r="NYX38"/>
      <c r="NYY38"/>
      <c r="NYZ38"/>
      <c r="NZA38"/>
      <c r="NZB38"/>
      <c r="NZC38"/>
      <c r="NZD38"/>
      <c r="NZE38"/>
      <c r="NZF38"/>
      <c r="NZG38"/>
      <c r="NZH38"/>
      <c r="NZI38"/>
      <c r="NZJ38"/>
      <c r="NZK38"/>
      <c r="NZL38"/>
      <c r="NZM38"/>
      <c r="NZN38"/>
      <c r="NZO38"/>
      <c r="NZP38"/>
      <c r="NZQ38"/>
      <c r="NZR38"/>
      <c r="NZS38"/>
      <c r="NZT38"/>
      <c r="NZU38"/>
      <c r="NZV38"/>
      <c r="NZW38"/>
      <c r="NZX38"/>
      <c r="NZY38"/>
      <c r="NZZ38"/>
      <c r="OAA38"/>
      <c r="OAB38"/>
      <c r="OAC38"/>
      <c r="OAD38"/>
      <c r="OAE38"/>
      <c r="OAF38"/>
      <c r="OAG38"/>
      <c r="OAH38"/>
      <c r="OAI38"/>
      <c r="OAJ38"/>
      <c r="OAK38"/>
      <c r="OAL38"/>
      <c r="OAM38"/>
      <c r="OAN38"/>
      <c r="OAO38"/>
      <c r="OAP38"/>
      <c r="OAQ38"/>
      <c r="OAR38"/>
      <c r="OAS38"/>
      <c r="OAT38"/>
      <c r="OAU38"/>
      <c r="OAV38"/>
      <c r="OAW38"/>
      <c r="OAX38"/>
      <c r="OAY38"/>
      <c r="OAZ38"/>
      <c r="OBA38"/>
      <c r="OBB38"/>
      <c r="OBC38"/>
      <c r="OBD38"/>
      <c r="OBE38"/>
      <c r="OBF38"/>
      <c r="OBG38"/>
      <c r="OBH38"/>
      <c r="OBI38"/>
      <c r="OBJ38"/>
      <c r="OBK38"/>
      <c r="OBL38"/>
      <c r="OBM38"/>
      <c r="OBN38"/>
      <c r="OBO38"/>
      <c r="OBP38"/>
      <c r="OBQ38"/>
      <c r="OBR38"/>
      <c r="OBS38"/>
      <c r="OBT38"/>
      <c r="OBU38"/>
      <c r="OBV38"/>
      <c r="OBW38"/>
      <c r="OBX38"/>
      <c r="OBY38"/>
      <c r="OBZ38"/>
      <c r="OCA38"/>
      <c r="OCB38"/>
      <c r="OCC38"/>
      <c r="OCD38"/>
      <c r="OCE38"/>
      <c r="OCF38"/>
      <c r="OCG38"/>
      <c r="OCH38"/>
      <c r="OCI38"/>
      <c r="OCJ38"/>
      <c r="OCK38"/>
      <c r="OCL38"/>
      <c r="OCM38"/>
      <c r="OCN38"/>
      <c r="OCO38"/>
      <c r="OCP38"/>
      <c r="OCQ38"/>
      <c r="OCR38"/>
      <c r="OCS38"/>
      <c r="OCT38"/>
      <c r="OCU38"/>
      <c r="OCV38"/>
      <c r="OCW38"/>
      <c r="OCX38"/>
      <c r="OCY38"/>
      <c r="OCZ38"/>
      <c r="ODA38"/>
      <c r="ODB38"/>
      <c r="ODC38"/>
      <c r="ODD38"/>
      <c r="ODE38"/>
      <c r="ODF38"/>
      <c r="ODG38"/>
      <c r="ODH38"/>
      <c r="ODI38"/>
      <c r="ODJ38"/>
      <c r="ODK38"/>
      <c r="ODL38"/>
      <c r="ODM38"/>
      <c r="ODN38"/>
      <c r="ODO38"/>
      <c r="ODP38"/>
      <c r="ODQ38"/>
      <c r="ODR38"/>
      <c r="ODS38"/>
      <c r="ODT38"/>
      <c r="ODU38"/>
      <c r="ODV38"/>
      <c r="ODW38"/>
      <c r="ODX38"/>
      <c r="ODY38"/>
      <c r="ODZ38"/>
      <c r="OEA38"/>
      <c r="OEB38"/>
      <c r="OEC38"/>
      <c r="OED38"/>
      <c r="OEE38"/>
      <c r="OEF38"/>
      <c r="OEG38"/>
      <c r="OEH38"/>
      <c r="OEI38"/>
      <c r="OEJ38"/>
      <c r="OEK38"/>
      <c r="OEL38"/>
      <c r="OEM38"/>
      <c r="OEN38"/>
      <c r="OEO38"/>
      <c r="OEP38"/>
      <c r="OEQ38"/>
      <c r="OER38"/>
      <c r="OES38"/>
      <c r="OET38"/>
      <c r="OEU38"/>
      <c r="OEV38"/>
      <c r="OEW38"/>
      <c r="OEX38"/>
      <c r="OEY38"/>
      <c r="OEZ38"/>
      <c r="OFA38"/>
      <c r="OFB38"/>
      <c r="OFC38"/>
      <c r="OFD38"/>
      <c r="OFE38"/>
      <c r="OFF38"/>
      <c r="OFG38"/>
      <c r="OFH38"/>
      <c r="OFI38"/>
      <c r="OFJ38"/>
      <c r="OFK38"/>
      <c r="OFL38"/>
      <c r="OFM38"/>
      <c r="OFN38"/>
      <c r="OFO38"/>
      <c r="OFP38"/>
      <c r="OFQ38"/>
      <c r="OFR38"/>
      <c r="OFS38"/>
      <c r="OFT38"/>
      <c r="OFU38"/>
      <c r="OFV38"/>
      <c r="OFW38"/>
      <c r="OFX38"/>
      <c r="OFY38"/>
      <c r="OFZ38"/>
      <c r="OGA38"/>
      <c r="OGB38"/>
      <c r="OGC38"/>
      <c r="OGD38"/>
      <c r="OGE38"/>
      <c r="OGF38"/>
      <c r="OGG38"/>
      <c r="OGH38"/>
      <c r="OGI38"/>
      <c r="OGJ38"/>
      <c r="OGK38"/>
      <c r="OGL38"/>
      <c r="OGM38"/>
      <c r="OGN38"/>
      <c r="OGO38"/>
      <c r="OGP38"/>
      <c r="OGQ38"/>
      <c r="OGR38"/>
      <c r="OGS38"/>
      <c r="OGT38"/>
      <c r="OGU38"/>
      <c r="OGV38"/>
      <c r="OGW38"/>
      <c r="OGX38"/>
      <c r="OGY38"/>
      <c r="OGZ38"/>
      <c r="OHA38"/>
      <c r="OHB38"/>
      <c r="OHC38"/>
      <c r="OHD38"/>
      <c r="OHE38"/>
      <c r="OHF38"/>
      <c r="OHG38"/>
      <c r="OHH38"/>
      <c r="OHI38"/>
      <c r="OHJ38"/>
      <c r="OHK38"/>
      <c r="OHL38"/>
      <c r="OHM38"/>
      <c r="OHN38"/>
      <c r="OHO38"/>
      <c r="OHP38"/>
      <c r="OHQ38"/>
      <c r="OHR38"/>
      <c r="OHS38"/>
      <c r="OHT38"/>
      <c r="OHU38"/>
      <c r="OHV38"/>
      <c r="OHW38"/>
      <c r="OHX38"/>
      <c r="OHY38"/>
      <c r="OHZ38"/>
      <c r="OIA38"/>
      <c r="OIB38"/>
      <c r="OIC38"/>
      <c r="OID38"/>
      <c r="OIE38"/>
      <c r="OIF38"/>
      <c r="OIG38"/>
      <c r="OIH38"/>
      <c r="OII38"/>
      <c r="OIJ38"/>
      <c r="OIK38"/>
      <c r="OIL38"/>
      <c r="OIM38"/>
      <c r="OIN38"/>
      <c r="OIO38"/>
      <c r="OIP38"/>
      <c r="OIQ38"/>
      <c r="OIR38"/>
      <c r="OIS38"/>
      <c r="OIT38"/>
      <c r="OIU38"/>
      <c r="OIV38"/>
      <c r="OIW38"/>
      <c r="OIX38"/>
      <c r="OIY38"/>
      <c r="OIZ38"/>
      <c r="OJA38"/>
      <c r="OJB38"/>
      <c r="OJC38"/>
      <c r="OJD38"/>
      <c r="OJE38"/>
      <c r="OJF38"/>
      <c r="OJG38"/>
      <c r="OJH38"/>
      <c r="OJI38"/>
      <c r="OJJ38"/>
      <c r="OJK38"/>
      <c r="OJL38"/>
      <c r="OJM38"/>
      <c r="OJN38"/>
      <c r="OJO38"/>
      <c r="OJP38"/>
      <c r="OJQ38"/>
      <c r="OJR38"/>
      <c r="OJS38"/>
      <c r="OJT38"/>
      <c r="OJU38"/>
      <c r="OJV38"/>
      <c r="OJW38"/>
      <c r="OJX38"/>
      <c r="OJY38"/>
      <c r="OJZ38"/>
      <c r="OKA38"/>
      <c r="OKB38"/>
      <c r="OKC38"/>
      <c r="OKD38"/>
      <c r="OKE38"/>
      <c r="OKF38"/>
      <c r="OKG38"/>
      <c r="OKH38"/>
      <c r="OKI38"/>
      <c r="OKJ38"/>
      <c r="OKK38"/>
      <c r="OKL38"/>
      <c r="OKM38"/>
      <c r="OKN38"/>
      <c r="OKO38"/>
      <c r="OKP38"/>
      <c r="OKQ38"/>
      <c r="OKR38"/>
      <c r="OKS38"/>
      <c r="OKT38"/>
      <c r="OKU38"/>
      <c r="OKV38"/>
      <c r="OKW38"/>
      <c r="OKX38"/>
      <c r="OKY38"/>
      <c r="OKZ38"/>
      <c r="OLA38"/>
      <c r="OLB38"/>
      <c r="OLC38"/>
      <c r="OLD38"/>
      <c r="OLE38"/>
      <c r="OLF38"/>
      <c r="OLG38"/>
      <c r="OLH38"/>
      <c r="OLI38"/>
      <c r="OLJ38"/>
      <c r="OLK38"/>
      <c r="OLL38"/>
      <c r="OLM38"/>
      <c r="OLN38"/>
      <c r="OLO38"/>
      <c r="OLP38"/>
      <c r="OLQ38"/>
      <c r="OLR38"/>
      <c r="OLS38"/>
      <c r="OLT38"/>
      <c r="OLU38"/>
      <c r="OLV38"/>
      <c r="OLW38"/>
      <c r="OLX38"/>
      <c r="OLY38"/>
      <c r="OLZ38"/>
      <c r="OMA38"/>
      <c r="OMB38"/>
      <c r="OMC38"/>
      <c r="OMD38"/>
      <c r="OME38"/>
      <c r="OMF38"/>
      <c r="OMG38"/>
      <c r="OMH38"/>
      <c r="OMI38"/>
      <c r="OMJ38"/>
      <c r="OMK38"/>
      <c r="OML38"/>
      <c r="OMM38"/>
      <c r="OMN38"/>
      <c r="OMO38"/>
      <c r="OMP38"/>
      <c r="OMQ38"/>
      <c r="OMR38"/>
      <c r="OMS38"/>
      <c r="OMT38"/>
      <c r="OMU38"/>
      <c r="OMV38"/>
      <c r="OMW38"/>
      <c r="OMX38"/>
      <c r="OMY38"/>
      <c r="OMZ38"/>
      <c r="ONA38"/>
      <c r="ONB38"/>
      <c r="ONC38"/>
      <c r="OND38"/>
      <c r="ONE38"/>
      <c r="ONF38"/>
      <c r="ONG38"/>
      <c r="ONH38"/>
      <c r="ONI38"/>
      <c r="ONJ38"/>
      <c r="ONK38"/>
      <c r="ONL38"/>
      <c r="ONM38"/>
      <c r="ONN38"/>
      <c r="ONO38"/>
      <c r="ONP38"/>
      <c r="ONQ38"/>
      <c r="ONR38"/>
      <c r="ONS38"/>
      <c r="ONT38"/>
      <c r="ONU38"/>
      <c r="ONV38"/>
      <c r="ONW38"/>
      <c r="ONX38"/>
      <c r="ONY38"/>
      <c r="ONZ38"/>
      <c r="OOA38"/>
      <c r="OOB38"/>
      <c r="OOC38"/>
      <c r="OOD38"/>
      <c r="OOE38"/>
      <c r="OOF38"/>
      <c r="OOG38"/>
      <c r="OOH38"/>
      <c r="OOI38"/>
      <c r="OOJ38"/>
      <c r="OOK38"/>
      <c r="OOL38"/>
      <c r="OOM38"/>
      <c r="OON38"/>
      <c r="OOO38"/>
      <c r="OOP38"/>
      <c r="OOQ38"/>
      <c r="OOR38"/>
      <c r="OOS38"/>
      <c r="OOT38"/>
      <c r="OOU38"/>
      <c r="OOV38"/>
      <c r="OOW38"/>
      <c r="OOX38"/>
      <c r="OOY38"/>
      <c r="OOZ38"/>
      <c r="OPA38"/>
      <c r="OPB38"/>
      <c r="OPC38"/>
      <c r="OPD38"/>
      <c r="OPE38"/>
      <c r="OPF38"/>
      <c r="OPG38"/>
      <c r="OPH38"/>
      <c r="OPI38"/>
      <c r="OPJ38"/>
      <c r="OPK38"/>
      <c r="OPL38"/>
      <c r="OPM38"/>
      <c r="OPN38"/>
      <c r="OPO38"/>
      <c r="OPP38"/>
      <c r="OPQ38"/>
      <c r="OPR38"/>
      <c r="OPS38"/>
      <c r="OPT38"/>
      <c r="OPU38"/>
      <c r="OPV38"/>
      <c r="OPW38"/>
      <c r="OPX38"/>
      <c r="OPY38"/>
      <c r="OPZ38"/>
      <c r="OQA38"/>
      <c r="OQB38"/>
      <c r="OQC38"/>
      <c r="OQD38"/>
      <c r="OQE38"/>
      <c r="OQF38"/>
      <c r="OQG38"/>
      <c r="OQH38"/>
      <c r="OQI38"/>
      <c r="OQJ38"/>
      <c r="OQK38"/>
      <c r="OQL38"/>
      <c r="OQM38"/>
      <c r="OQN38"/>
      <c r="OQO38"/>
      <c r="OQP38"/>
      <c r="OQQ38"/>
      <c r="OQR38"/>
      <c r="OQS38"/>
      <c r="OQT38"/>
      <c r="OQU38"/>
      <c r="OQV38"/>
      <c r="OQW38"/>
      <c r="OQX38"/>
      <c r="OQY38"/>
      <c r="OQZ38"/>
      <c r="ORA38"/>
      <c r="ORB38"/>
      <c r="ORC38"/>
      <c r="ORD38"/>
      <c r="ORE38"/>
      <c r="ORF38"/>
      <c r="ORG38"/>
      <c r="ORH38"/>
      <c r="ORI38"/>
      <c r="ORJ38"/>
      <c r="ORK38"/>
      <c r="ORL38"/>
      <c r="ORM38"/>
      <c r="ORN38"/>
      <c r="ORO38"/>
      <c r="ORP38"/>
      <c r="ORQ38"/>
      <c r="ORR38"/>
      <c r="ORS38"/>
      <c r="ORT38"/>
      <c r="ORU38"/>
      <c r="ORV38"/>
      <c r="ORW38"/>
      <c r="ORX38"/>
      <c r="ORY38"/>
      <c r="ORZ38"/>
      <c r="OSA38"/>
      <c r="OSB38"/>
      <c r="OSC38"/>
      <c r="OSD38"/>
      <c r="OSE38"/>
      <c r="OSF38"/>
      <c r="OSG38"/>
      <c r="OSH38"/>
      <c r="OSI38"/>
      <c r="OSJ38"/>
      <c r="OSK38"/>
      <c r="OSL38"/>
      <c r="OSM38"/>
      <c r="OSN38"/>
      <c r="OSO38"/>
      <c r="OSP38"/>
      <c r="OSQ38"/>
      <c r="OSR38"/>
      <c r="OSS38"/>
      <c r="OST38"/>
      <c r="OSU38"/>
      <c r="OSV38"/>
      <c r="OSW38"/>
      <c r="OSX38"/>
      <c r="OSY38"/>
      <c r="OSZ38"/>
      <c r="OTA38"/>
      <c r="OTB38"/>
      <c r="OTC38"/>
      <c r="OTD38"/>
      <c r="OTE38"/>
      <c r="OTF38"/>
      <c r="OTG38"/>
      <c r="OTH38"/>
      <c r="OTI38"/>
      <c r="OTJ38"/>
      <c r="OTK38"/>
      <c r="OTL38"/>
      <c r="OTM38"/>
      <c r="OTN38"/>
      <c r="OTO38"/>
      <c r="OTP38"/>
      <c r="OTQ38"/>
      <c r="OTR38"/>
      <c r="OTS38"/>
      <c r="OTT38"/>
      <c r="OTU38"/>
      <c r="OTV38"/>
      <c r="OTW38"/>
      <c r="OTX38"/>
      <c r="OTY38"/>
      <c r="OTZ38"/>
      <c r="OUA38"/>
      <c r="OUB38"/>
      <c r="OUC38"/>
      <c r="OUD38"/>
      <c r="OUE38"/>
      <c r="OUF38"/>
      <c r="OUG38"/>
      <c r="OUH38"/>
      <c r="OUI38"/>
      <c r="OUJ38"/>
      <c r="OUK38"/>
      <c r="OUL38"/>
      <c r="OUM38"/>
      <c r="OUN38"/>
      <c r="OUO38"/>
      <c r="OUP38"/>
      <c r="OUQ38"/>
      <c r="OUR38"/>
      <c r="OUS38"/>
      <c r="OUT38"/>
      <c r="OUU38"/>
      <c r="OUV38"/>
      <c r="OUW38"/>
      <c r="OUX38"/>
      <c r="OUY38"/>
      <c r="OUZ38"/>
      <c r="OVA38"/>
      <c r="OVB38"/>
      <c r="OVC38"/>
      <c r="OVD38"/>
      <c r="OVE38"/>
      <c r="OVF38"/>
      <c r="OVG38"/>
      <c r="OVH38"/>
      <c r="OVI38"/>
      <c r="OVJ38"/>
      <c r="OVK38"/>
      <c r="OVL38"/>
      <c r="OVM38"/>
      <c r="OVN38"/>
      <c r="OVO38"/>
      <c r="OVP38"/>
      <c r="OVQ38"/>
      <c r="OVR38"/>
      <c r="OVS38"/>
      <c r="OVT38"/>
      <c r="OVU38"/>
      <c r="OVV38"/>
      <c r="OVW38"/>
      <c r="OVX38"/>
      <c r="OVY38"/>
      <c r="OVZ38"/>
      <c r="OWA38"/>
      <c r="OWB38"/>
      <c r="OWC38"/>
      <c r="OWD38"/>
      <c r="OWE38"/>
      <c r="OWF38"/>
      <c r="OWG38"/>
      <c r="OWH38"/>
      <c r="OWI38"/>
      <c r="OWJ38"/>
      <c r="OWK38"/>
      <c r="OWL38"/>
      <c r="OWM38"/>
      <c r="OWN38"/>
      <c r="OWO38"/>
      <c r="OWP38"/>
      <c r="OWQ38"/>
      <c r="OWR38"/>
      <c r="OWS38"/>
      <c r="OWT38"/>
      <c r="OWU38"/>
      <c r="OWV38"/>
      <c r="OWW38"/>
      <c r="OWX38"/>
      <c r="OWY38"/>
      <c r="OWZ38"/>
      <c r="OXA38"/>
      <c r="OXB38"/>
      <c r="OXC38"/>
      <c r="OXD38"/>
      <c r="OXE38"/>
      <c r="OXF38"/>
      <c r="OXG38"/>
      <c r="OXH38"/>
      <c r="OXI38"/>
      <c r="OXJ38"/>
      <c r="OXK38"/>
      <c r="OXL38"/>
      <c r="OXM38"/>
      <c r="OXN38"/>
      <c r="OXO38"/>
      <c r="OXP38"/>
      <c r="OXQ38"/>
      <c r="OXR38"/>
      <c r="OXS38"/>
      <c r="OXT38"/>
      <c r="OXU38"/>
      <c r="OXV38"/>
      <c r="OXW38"/>
      <c r="OXX38"/>
      <c r="OXY38"/>
      <c r="OXZ38"/>
      <c r="OYA38"/>
      <c r="OYB38"/>
      <c r="OYC38"/>
      <c r="OYD38"/>
      <c r="OYE38"/>
      <c r="OYF38"/>
      <c r="OYG38"/>
      <c r="OYH38"/>
      <c r="OYI38"/>
      <c r="OYJ38"/>
      <c r="OYK38"/>
      <c r="OYL38"/>
      <c r="OYM38"/>
      <c r="OYN38"/>
      <c r="OYO38"/>
      <c r="OYP38"/>
      <c r="OYQ38"/>
      <c r="OYR38"/>
      <c r="OYS38"/>
      <c r="OYT38"/>
      <c r="OYU38"/>
      <c r="OYV38"/>
      <c r="OYW38"/>
      <c r="OYX38"/>
      <c r="OYY38"/>
      <c r="OYZ38"/>
      <c r="OZA38"/>
      <c r="OZB38"/>
      <c r="OZC38"/>
      <c r="OZD38"/>
      <c r="OZE38"/>
      <c r="OZF38"/>
      <c r="OZG38"/>
      <c r="OZH38"/>
      <c r="OZI38"/>
      <c r="OZJ38"/>
      <c r="OZK38"/>
      <c r="OZL38"/>
      <c r="OZM38"/>
      <c r="OZN38"/>
      <c r="OZO38"/>
      <c r="OZP38"/>
      <c r="OZQ38"/>
      <c r="OZR38"/>
      <c r="OZS38"/>
      <c r="OZT38"/>
      <c r="OZU38"/>
      <c r="OZV38"/>
      <c r="OZW38"/>
      <c r="OZX38"/>
      <c r="OZY38"/>
      <c r="OZZ38"/>
      <c r="PAA38"/>
      <c r="PAB38"/>
      <c r="PAC38"/>
      <c r="PAD38"/>
      <c r="PAE38"/>
      <c r="PAF38"/>
      <c r="PAG38"/>
      <c r="PAH38"/>
      <c r="PAI38"/>
      <c r="PAJ38"/>
      <c r="PAK38"/>
      <c r="PAL38"/>
      <c r="PAM38"/>
      <c r="PAN38"/>
      <c r="PAO38"/>
      <c r="PAP38"/>
      <c r="PAQ38"/>
      <c r="PAR38"/>
      <c r="PAS38"/>
      <c r="PAT38"/>
      <c r="PAU38"/>
      <c r="PAV38"/>
      <c r="PAW38"/>
      <c r="PAX38"/>
      <c r="PAY38"/>
      <c r="PAZ38"/>
      <c r="PBA38"/>
      <c r="PBB38"/>
      <c r="PBC38"/>
      <c r="PBD38"/>
      <c r="PBE38"/>
      <c r="PBF38"/>
      <c r="PBG38"/>
      <c r="PBH38"/>
      <c r="PBI38"/>
      <c r="PBJ38"/>
      <c r="PBK38"/>
      <c r="PBL38"/>
      <c r="PBM38"/>
      <c r="PBN38"/>
      <c r="PBO38"/>
      <c r="PBP38"/>
      <c r="PBQ38"/>
      <c r="PBR38"/>
      <c r="PBS38"/>
      <c r="PBT38"/>
      <c r="PBU38"/>
      <c r="PBV38"/>
      <c r="PBW38"/>
      <c r="PBX38"/>
      <c r="PBY38"/>
      <c r="PBZ38"/>
      <c r="PCA38"/>
      <c r="PCB38"/>
      <c r="PCC38"/>
      <c r="PCD38"/>
      <c r="PCE38"/>
      <c r="PCF38"/>
      <c r="PCG38"/>
      <c r="PCH38"/>
      <c r="PCI38"/>
      <c r="PCJ38"/>
      <c r="PCK38"/>
      <c r="PCL38"/>
      <c r="PCM38"/>
      <c r="PCN38"/>
      <c r="PCO38"/>
      <c r="PCP38"/>
      <c r="PCQ38"/>
      <c r="PCR38"/>
      <c r="PCS38"/>
      <c r="PCT38"/>
      <c r="PCU38"/>
      <c r="PCV38"/>
      <c r="PCW38"/>
      <c r="PCX38"/>
      <c r="PCY38"/>
      <c r="PCZ38"/>
      <c r="PDA38"/>
      <c r="PDB38"/>
      <c r="PDC38"/>
      <c r="PDD38"/>
      <c r="PDE38"/>
      <c r="PDF38"/>
      <c r="PDG38"/>
      <c r="PDH38"/>
      <c r="PDI38"/>
      <c r="PDJ38"/>
      <c r="PDK38"/>
      <c r="PDL38"/>
      <c r="PDM38"/>
      <c r="PDN38"/>
      <c r="PDO38"/>
      <c r="PDP38"/>
      <c r="PDQ38"/>
      <c r="PDR38"/>
      <c r="PDS38"/>
      <c r="PDT38"/>
      <c r="PDU38"/>
      <c r="PDV38"/>
      <c r="PDW38"/>
      <c r="PDX38"/>
      <c r="PDY38"/>
      <c r="PDZ38"/>
      <c r="PEA38"/>
      <c r="PEB38"/>
      <c r="PEC38"/>
      <c r="PED38"/>
      <c r="PEE38"/>
      <c r="PEF38"/>
      <c r="PEG38"/>
      <c r="PEH38"/>
      <c r="PEI38"/>
      <c r="PEJ38"/>
      <c r="PEK38"/>
      <c r="PEL38"/>
      <c r="PEM38"/>
      <c r="PEN38"/>
      <c r="PEO38"/>
      <c r="PEP38"/>
      <c r="PEQ38"/>
      <c r="PER38"/>
      <c r="PES38"/>
      <c r="PET38"/>
      <c r="PEU38"/>
      <c r="PEV38"/>
      <c r="PEW38"/>
      <c r="PEX38"/>
      <c r="PEY38"/>
      <c r="PEZ38"/>
      <c r="PFA38"/>
      <c r="PFB38"/>
      <c r="PFC38"/>
      <c r="PFD38"/>
      <c r="PFE38"/>
      <c r="PFF38"/>
      <c r="PFG38"/>
      <c r="PFH38"/>
      <c r="PFI38"/>
      <c r="PFJ38"/>
      <c r="PFK38"/>
      <c r="PFL38"/>
      <c r="PFM38"/>
      <c r="PFN38"/>
      <c r="PFO38"/>
      <c r="PFP38"/>
      <c r="PFQ38"/>
      <c r="PFR38"/>
      <c r="PFS38"/>
      <c r="PFT38"/>
      <c r="PFU38"/>
      <c r="PFV38"/>
      <c r="PFW38"/>
      <c r="PFX38"/>
      <c r="PFY38"/>
      <c r="PFZ38"/>
      <c r="PGA38"/>
      <c r="PGB38"/>
      <c r="PGC38"/>
      <c r="PGD38"/>
      <c r="PGE38"/>
      <c r="PGF38"/>
      <c r="PGG38"/>
      <c r="PGH38"/>
      <c r="PGI38"/>
      <c r="PGJ38"/>
      <c r="PGK38"/>
      <c r="PGL38"/>
      <c r="PGM38"/>
      <c r="PGN38"/>
      <c r="PGO38"/>
      <c r="PGP38"/>
      <c r="PGQ38"/>
      <c r="PGR38"/>
      <c r="PGS38"/>
      <c r="PGT38"/>
      <c r="PGU38"/>
      <c r="PGV38"/>
      <c r="PGW38"/>
      <c r="PGX38"/>
      <c r="PGY38"/>
      <c r="PGZ38"/>
      <c r="PHA38"/>
      <c r="PHB38"/>
      <c r="PHC38"/>
      <c r="PHD38"/>
      <c r="PHE38"/>
      <c r="PHF38"/>
      <c r="PHG38"/>
      <c r="PHH38"/>
      <c r="PHI38"/>
      <c r="PHJ38"/>
      <c r="PHK38"/>
      <c r="PHL38"/>
      <c r="PHM38"/>
      <c r="PHN38"/>
      <c r="PHO38"/>
      <c r="PHP38"/>
      <c r="PHQ38"/>
      <c r="PHR38"/>
      <c r="PHS38"/>
      <c r="PHT38"/>
      <c r="PHU38"/>
      <c r="PHV38"/>
      <c r="PHW38"/>
      <c r="PHX38"/>
      <c r="PHY38"/>
      <c r="PHZ38"/>
      <c r="PIA38"/>
      <c r="PIB38"/>
      <c r="PIC38"/>
      <c r="PID38"/>
      <c r="PIE38"/>
      <c r="PIF38"/>
      <c r="PIG38"/>
      <c r="PIH38"/>
      <c r="PII38"/>
      <c r="PIJ38"/>
      <c r="PIK38"/>
      <c r="PIL38"/>
      <c r="PIM38"/>
      <c r="PIN38"/>
      <c r="PIO38"/>
      <c r="PIP38"/>
      <c r="PIQ38"/>
      <c r="PIR38"/>
      <c r="PIS38"/>
      <c r="PIT38"/>
      <c r="PIU38"/>
      <c r="PIV38"/>
      <c r="PIW38"/>
      <c r="PIX38"/>
      <c r="PIY38"/>
      <c r="PIZ38"/>
      <c r="PJA38"/>
      <c r="PJB38"/>
      <c r="PJC38"/>
      <c r="PJD38"/>
      <c r="PJE38"/>
      <c r="PJF38"/>
      <c r="PJG38"/>
      <c r="PJH38"/>
      <c r="PJI38"/>
      <c r="PJJ38"/>
      <c r="PJK38"/>
      <c r="PJL38"/>
      <c r="PJM38"/>
      <c r="PJN38"/>
      <c r="PJO38"/>
      <c r="PJP38"/>
      <c r="PJQ38"/>
      <c r="PJR38"/>
      <c r="PJS38"/>
      <c r="PJT38"/>
      <c r="PJU38"/>
      <c r="PJV38"/>
      <c r="PJW38"/>
      <c r="PJX38"/>
      <c r="PJY38"/>
      <c r="PJZ38"/>
      <c r="PKA38"/>
      <c r="PKB38"/>
      <c r="PKC38"/>
      <c r="PKD38"/>
      <c r="PKE38"/>
      <c r="PKF38"/>
      <c r="PKG38"/>
      <c r="PKH38"/>
      <c r="PKI38"/>
      <c r="PKJ38"/>
      <c r="PKK38"/>
      <c r="PKL38"/>
      <c r="PKM38"/>
      <c r="PKN38"/>
      <c r="PKO38"/>
      <c r="PKP38"/>
      <c r="PKQ38"/>
      <c r="PKR38"/>
      <c r="PKS38"/>
      <c r="PKT38"/>
      <c r="PKU38"/>
      <c r="PKV38"/>
      <c r="PKW38"/>
      <c r="PKX38"/>
      <c r="PKY38"/>
      <c r="PKZ38"/>
      <c r="PLA38"/>
      <c r="PLB38"/>
      <c r="PLC38"/>
      <c r="PLD38"/>
      <c r="PLE38"/>
      <c r="PLF38"/>
      <c r="PLG38"/>
      <c r="PLH38"/>
      <c r="PLI38"/>
      <c r="PLJ38"/>
      <c r="PLK38"/>
      <c r="PLL38"/>
      <c r="PLM38"/>
      <c r="PLN38"/>
      <c r="PLO38"/>
      <c r="PLP38"/>
      <c r="PLQ38"/>
      <c r="PLR38"/>
      <c r="PLS38"/>
      <c r="PLT38"/>
      <c r="PLU38"/>
      <c r="PLV38"/>
      <c r="PLW38"/>
      <c r="PLX38"/>
      <c r="PLY38"/>
      <c r="PLZ38"/>
      <c r="PMA38"/>
      <c r="PMB38"/>
      <c r="PMC38"/>
      <c r="PMD38"/>
      <c r="PME38"/>
      <c r="PMF38"/>
      <c r="PMG38"/>
      <c r="PMH38"/>
      <c r="PMI38"/>
      <c r="PMJ38"/>
      <c r="PMK38"/>
      <c r="PML38"/>
      <c r="PMM38"/>
      <c r="PMN38"/>
      <c r="PMO38"/>
      <c r="PMP38"/>
      <c r="PMQ38"/>
      <c r="PMR38"/>
      <c r="PMS38"/>
      <c r="PMT38"/>
      <c r="PMU38"/>
      <c r="PMV38"/>
      <c r="PMW38"/>
      <c r="PMX38"/>
      <c r="PMY38"/>
      <c r="PMZ38"/>
      <c r="PNA38"/>
      <c r="PNB38"/>
      <c r="PNC38"/>
      <c r="PND38"/>
      <c r="PNE38"/>
      <c r="PNF38"/>
      <c r="PNG38"/>
      <c r="PNH38"/>
      <c r="PNI38"/>
      <c r="PNJ38"/>
      <c r="PNK38"/>
      <c r="PNL38"/>
      <c r="PNM38"/>
      <c r="PNN38"/>
      <c r="PNO38"/>
      <c r="PNP38"/>
      <c r="PNQ38"/>
      <c r="PNR38"/>
      <c r="PNS38"/>
      <c r="PNT38"/>
      <c r="PNU38"/>
      <c r="PNV38"/>
      <c r="PNW38"/>
      <c r="PNX38"/>
      <c r="PNY38"/>
      <c r="PNZ38"/>
      <c r="POA38"/>
      <c r="POB38"/>
      <c r="POC38"/>
      <c r="POD38"/>
      <c r="POE38"/>
      <c r="POF38"/>
      <c r="POG38"/>
      <c r="POH38"/>
      <c r="POI38"/>
      <c r="POJ38"/>
      <c r="POK38"/>
      <c r="POL38"/>
      <c r="POM38"/>
      <c r="PON38"/>
      <c r="POO38"/>
      <c r="POP38"/>
      <c r="POQ38"/>
      <c r="POR38"/>
      <c r="POS38"/>
      <c r="POT38"/>
      <c r="POU38"/>
      <c r="POV38"/>
      <c r="POW38"/>
      <c r="POX38"/>
      <c r="POY38"/>
      <c r="POZ38"/>
      <c r="PPA38"/>
      <c r="PPB38"/>
      <c r="PPC38"/>
      <c r="PPD38"/>
      <c r="PPE38"/>
      <c r="PPF38"/>
      <c r="PPG38"/>
      <c r="PPH38"/>
      <c r="PPI38"/>
      <c r="PPJ38"/>
      <c r="PPK38"/>
      <c r="PPL38"/>
      <c r="PPM38"/>
      <c r="PPN38"/>
      <c r="PPO38"/>
      <c r="PPP38"/>
      <c r="PPQ38"/>
      <c r="PPR38"/>
      <c r="PPS38"/>
      <c r="PPT38"/>
      <c r="PPU38"/>
      <c r="PPV38"/>
      <c r="PPW38"/>
      <c r="PPX38"/>
      <c r="PPY38"/>
      <c r="PPZ38"/>
      <c r="PQA38"/>
      <c r="PQB38"/>
      <c r="PQC38"/>
      <c r="PQD38"/>
      <c r="PQE38"/>
      <c r="PQF38"/>
      <c r="PQG38"/>
      <c r="PQH38"/>
      <c r="PQI38"/>
      <c r="PQJ38"/>
      <c r="PQK38"/>
      <c r="PQL38"/>
      <c r="PQM38"/>
      <c r="PQN38"/>
      <c r="PQO38"/>
      <c r="PQP38"/>
      <c r="PQQ38"/>
      <c r="PQR38"/>
      <c r="PQS38"/>
      <c r="PQT38"/>
      <c r="PQU38"/>
      <c r="PQV38"/>
      <c r="PQW38"/>
      <c r="PQX38"/>
      <c r="PQY38"/>
      <c r="PQZ38"/>
      <c r="PRA38"/>
      <c r="PRB38"/>
      <c r="PRC38"/>
      <c r="PRD38"/>
      <c r="PRE38"/>
      <c r="PRF38"/>
      <c r="PRG38"/>
      <c r="PRH38"/>
      <c r="PRI38"/>
      <c r="PRJ38"/>
      <c r="PRK38"/>
      <c r="PRL38"/>
      <c r="PRM38"/>
      <c r="PRN38"/>
      <c r="PRO38"/>
      <c r="PRP38"/>
      <c r="PRQ38"/>
      <c r="PRR38"/>
      <c r="PRS38"/>
      <c r="PRT38"/>
      <c r="PRU38"/>
      <c r="PRV38"/>
      <c r="PRW38"/>
      <c r="PRX38"/>
      <c r="PRY38"/>
      <c r="PRZ38"/>
      <c r="PSA38"/>
      <c r="PSB38"/>
      <c r="PSC38"/>
      <c r="PSD38"/>
      <c r="PSE38"/>
      <c r="PSF38"/>
      <c r="PSG38"/>
      <c r="PSH38"/>
      <c r="PSI38"/>
      <c r="PSJ38"/>
      <c r="PSK38"/>
      <c r="PSL38"/>
      <c r="PSM38"/>
      <c r="PSN38"/>
      <c r="PSO38"/>
      <c r="PSP38"/>
      <c r="PSQ38"/>
      <c r="PSR38"/>
      <c r="PSS38"/>
      <c r="PST38"/>
      <c r="PSU38"/>
      <c r="PSV38"/>
      <c r="PSW38"/>
      <c r="PSX38"/>
      <c r="PSY38"/>
      <c r="PSZ38"/>
      <c r="PTA38"/>
      <c r="PTB38"/>
      <c r="PTC38"/>
      <c r="PTD38"/>
      <c r="PTE38"/>
      <c r="PTF38"/>
      <c r="PTG38"/>
      <c r="PTH38"/>
      <c r="PTI38"/>
      <c r="PTJ38"/>
      <c r="PTK38"/>
      <c r="PTL38"/>
      <c r="PTM38"/>
      <c r="PTN38"/>
      <c r="PTO38"/>
      <c r="PTP38"/>
      <c r="PTQ38"/>
      <c r="PTR38"/>
      <c r="PTS38"/>
      <c r="PTT38"/>
      <c r="PTU38"/>
      <c r="PTV38"/>
      <c r="PTW38"/>
      <c r="PTX38"/>
      <c r="PTY38"/>
      <c r="PTZ38"/>
      <c r="PUA38"/>
      <c r="PUB38"/>
      <c r="PUC38"/>
      <c r="PUD38"/>
      <c r="PUE38"/>
      <c r="PUF38"/>
      <c r="PUG38"/>
      <c r="PUH38"/>
      <c r="PUI38"/>
      <c r="PUJ38"/>
      <c r="PUK38"/>
      <c r="PUL38"/>
      <c r="PUM38"/>
      <c r="PUN38"/>
      <c r="PUO38"/>
      <c r="PUP38"/>
      <c r="PUQ38"/>
      <c r="PUR38"/>
      <c r="PUS38"/>
      <c r="PUT38"/>
      <c r="PUU38"/>
      <c r="PUV38"/>
      <c r="PUW38"/>
      <c r="PUX38"/>
      <c r="PUY38"/>
      <c r="PUZ38"/>
      <c r="PVA38"/>
      <c r="PVB38"/>
      <c r="PVC38"/>
      <c r="PVD38"/>
      <c r="PVE38"/>
      <c r="PVF38"/>
      <c r="PVG38"/>
      <c r="PVH38"/>
      <c r="PVI38"/>
      <c r="PVJ38"/>
      <c r="PVK38"/>
      <c r="PVL38"/>
      <c r="PVM38"/>
      <c r="PVN38"/>
      <c r="PVO38"/>
      <c r="PVP38"/>
      <c r="PVQ38"/>
      <c r="PVR38"/>
      <c r="PVS38"/>
      <c r="PVT38"/>
      <c r="PVU38"/>
      <c r="PVV38"/>
      <c r="PVW38"/>
      <c r="PVX38"/>
      <c r="PVY38"/>
      <c r="PVZ38"/>
      <c r="PWA38"/>
      <c r="PWB38"/>
      <c r="PWC38"/>
      <c r="PWD38"/>
      <c r="PWE38"/>
      <c r="PWF38"/>
      <c r="PWG38"/>
      <c r="PWH38"/>
      <c r="PWI38"/>
      <c r="PWJ38"/>
      <c r="PWK38"/>
      <c r="PWL38"/>
      <c r="PWM38"/>
      <c r="PWN38"/>
      <c r="PWO38"/>
      <c r="PWP38"/>
      <c r="PWQ38"/>
      <c r="PWR38"/>
      <c r="PWS38"/>
      <c r="PWT38"/>
      <c r="PWU38"/>
      <c r="PWV38"/>
      <c r="PWW38"/>
      <c r="PWX38"/>
      <c r="PWY38"/>
      <c r="PWZ38"/>
      <c r="PXA38"/>
      <c r="PXB38"/>
      <c r="PXC38"/>
      <c r="PXD38"/>
      <c r="PXE38"/>
      <c r="PXF38"/>
      <c r="PXG38"/>
      <c r="PXH38"/>
      <c r="PXI38"/>
      <c r="PXJ38"/>
      <c r="PXK38"/>
      <c r="PXL38"/>
      <c r="PXM38"/>
      <c r="PXN38"/>
      <c r="PXO38"/>
      <c r="PXP38"/>
      <c r="PXQ38"/>
      <c r="PXR38"/>
      <c r="PXS38"/>
      <c r="PXT38"/>
      <c r="PXU38"/>
      <c r="PXV38"/>
      <c r="PXW38"/>
      <c r="PXX38"/>
      <c r="PXY38"/>
      <c r="PXZ38"/>
      <c r="PYA38"/>
      <c r="PYB38"/>
      <c r="PYC38"/>
      <c r="PYD38"/>
      <c r="PYE38"/>
      <c r="PYF38"/>
      <c r="PYG38"/>
      <c r="PYH38"/>
      <c r="PYI38"/>
      <c r="PYJ38"/>
      <c r="PYK38"/>
      <c r="PYL38"/>
      <c r="PYM38"/>
      <c r="PYN38"/>
      <c r="PYO38"/>
      <c r="PYP38"/>
      <c r="PYQ38"/>
      <c r="PYR38"/>
      <c r="PYS38"/>
      <c r="PYT38"/>
      <c r="PYU38"/>
      <c r="PYV38"/>
      <c r="PYW38"/>
      <c r="PYX38"/>
      <c r="PYY38"/>
      <c r="PYZ38"/>
      <c r="PZA38"/>
      <c r="PZB38"/>
      <c r="PZC38"/>
      <c r="PZD38"/>
      <c r="PZE38"/>
      <c r="PZF38"/>
      <c r="PZG38"/>
      <c r="PZH38"/>
      <c r="PZI38"/>
      <c r="PZJ38"/>
      <c r="PZK38"/>
      <c r="PZL38"/>
      <c r="PZM38"/>
      <c r="PZN38"/>
      <c r="PZO38"/>
      <c r="PZP38"/>
      <c r="PZQ38"/>
      <c r="PZR38"/>
      <c r="PZS38"/>
      <c r="PZT38"/>
      <c r="PZU38"/>
      <c r="PZV38"/>
      <c r="PZW38"/>
      <c r="PZX38"/>
      <c r="PZY38"/>
      <c r="PZZ38"/>
      <c r="QAA38"/>
      <c r="QAB38"/>
      <c r="QAC38"/>
      <c r="QAD38"/>
      <c r="QAE38"/>
      <c r="QAF38"/>
      <c r="QAG38"/>
      <c r="QAH38"/>
      <c r="QAI38"/>
      <c r="QAJ38"/>
      <c r="QAK38"/>
      <c r="QAL38"/>
      <c r="QAM38"/>
      <c r="QAN38"/>
      <c r="QAO38"/>
      <c r="QAP38"/>
      <c r="QAQ38"/>
      <c r="QAR38"/>
      <c r="QAS38"/>
      <c r="QAT38"/>
      <c r="QAU38"/>
      <c r="QAV38"/>
      <c r="QAW38"/>
      <c r="QAX38"/>
      <c r="QAY38"/>
      <c r="QAZ38"/>
      <c r="QBA38"/>
      <c r="QBB38"/>
      <c r="QBC38"/>
      <c r="QBD38"/>
      <c r="QBE38"/>
      <c r="QBF38"/>
      <c r="QBG38"/>
      <c r="QBH38"/>
      <c r="QBI38"/>
      <c r="QBJ38"/>
      <c r="QBK38"/>
      <c r="QBL38"/>
      <c r="QBM38"/>
      <c r="QBN38"/>
      <c r="QBO38"/>
      <c r="QBP38"/>
      <c r="QBQ38"/>
      <c r="QBR38"/>
      <c r="QBS38"/>
      <c r="QBT38"/>
      <c r="QBU38"/>
      <c r="QBV38"/>
      <c r="QBW38"/>
      <c r="QBX38"/>
      <c r="QBY38"/>
      <c r="QBZ38"/>
      <c r="QCA38"/>
      <c r="QCB38"/>
      <c r="QCC38"/>
      <c r="QCD38"/>
      <c r="QCE38"/>
      <c r="QCF38"/>
      <c r="QCG38"/>
      <c r="QCH38"/>
      <c r="QCI38"/>
      <c r="QCJ38"/>
      <c r="QCK38"/>
      <c r="QCL38"/>
      <c r="QCM38"/>
      <c r="QCN38"/>
      <c r="QCO38"/>
      <c r="QCP38"/>
      <c r="QCQ38"/>
      <c r="QCR38"/>
      <c r="QCS38"/>
      <c r="QCT38"/>
      <c r="QCU38"/>
      <c r="QCV38"/>
      <c r="QCW38"/>
      <c r="QCX38"/>
      <c r="QCY38"/>
      <c r="QCZ38"/>
      <c r="QDA38"/>
      <c r="QDB38"/>
      <c r="QDC38"/>
      <c r="QDD38"/>
      <c r="QDE38"/>
      <c r="QDF38"/>
      <c r="QDG38"/>
      <c r="QDH38"/>
      <c r="QDI38"/>
      <c r="QDJ38"/>
      <c r="QDK38"/>
      <c r="QDL38"/>
      <c r="QDM38"/>
      <c r="QDN38"/>
      <c r="QDO38"/>
      <c r="QDP38"/>
      <c r="QDQ38"/>
      <c r="QDR38"/>
      <c r="QDS38"/>
      <c r="QDT38"/>
      <c r="QDU38"/>
      <c r="QDV38"/>
      <c r="QDW38"/>
      <c r="QDX38"/>
      <c r="QDY38"/>
      <c r="QDZ38"/>
      <c r="QEA38"/>
      <c r="QEB38"/>
      <c r="QEC38"/>
      <c r="QED38"/>
      <c r="QEE38"/>
      <c r="QEF38"/>
      <c r="QEG38"/>
      <c r="QEH38"/>
      <c r="QEI38"/>
      <c r="QEJ38"/>
      <c r="QEK38"/>
      <c r="QEL38"/>
      <c r="QEM38"/>
      <c r="QEN38"/>
      <c r="QEO38"/>
      <c r="QEP38"/>
      <c r="QEQ38"/>
      <c r="QER38"/>
      <c r="QES38"/>
      <c r="QET38"/>
      <c r="QEU38"/>
      <c r="QEV38"/>
      <c r="QEW38"/>
      <c r="QEX38"/>
      <c r="QEY38"/>
      <c r="QEZ38"/>
      <c r="QFA38"/>
      <c r="QFB38"/>
      <c r="QFC38"/>
      <c r="QFD38"/>
      <c r="QFE38"/>
      <c r="QFF38"/>
      <c r="QFG38"/>
      <c r="QFH38"/>
      <c r="QFI38"/>
      <c r="QFJ38"/>
      <c r="QFK38"/>
      <c r="QFL38"/>
      <c r="QFM38"/>
      <c r="QFN38"/>
      <c r="QFO38"/>
      <c r="QFP38"/>
      <c r="QFQ38"/>
      <c r="QFR38"/>
      <c r="QFS38"/>
      <c r="QFT38"/>
      <c r="QFU38"/>
      <c r="QFV38"/>
      <c r="QFW38"/>
      <c r="QFX38"/>
      <c r="QFY38"/>
      <c r="QFZ38"/>
      <c r="QGA38"/>
      <c r="QGB38"/>
      <c r="QGC38"/>
      <c r="QGD38"/>
      <c r="QGE38"/>
      <c r="QGF38"/>
      <c r="QGG38"/>
      <c r="QGH38"/>
      <c r="QGI38"/>
      <c r="QGJ38"/>
      <c r="QGK38"/>
      <c r="QGL38"/>
      <c r="QGM38"/>
      <c r="QGN38"/>
      <c r="QGO38"/>
      <c r="QGP38"/>
      <c r="QGQ38"/>
      <c r="QGR38"/>
      <c r="QGS38"/>
      <c r="QGT38"/>
      <c r="QGU38"/>
      <c r="QGV38"/>
      <c r="QGW38"/>
      <c r="QGX38"/>
      <c r="QGY38"/>
      <c r="QGZ38"/>
      <c r="QHA38"/>
      <c r="QHB38"/>
      <c r="QHC38"/>
      <c r="QHD38"/>
      <c r="QHE38"/>
      <c r="QHF38"/>
      <c r="QHG38"/>
      <c r="QHH38"/>
      <c r="QHI38"/>
      <c r="QHJ38"/>
      <c r="QHK38"/>
      <c r="QHL38"/>
      <c r="QHM38"/>
      <c r="QHN38"/>
      <c r="QHO38"/>
      <c r="QHP38"/>
      <c r="QHQ38"/>
      <c r="QHR38"/>
      <c r="QHS38"/>
      <c r="QHT38"/>
      <c r="QHU38"/>
      <c r="QHV38"/>
      <c r="QHW38"/>
      <c r="QHX38"/>
      <c r="QHY38"/>
      <c r="QHZ38"/>
      <c r="QIA38"/>
      <c r="QIB38"/>
      <c r="QIC38"/>
      <c r="QID38"/>
      <c r="QIE38"/>
      <c r="QIF38"/>
      <c r="QIG38"/>
      <c r="QIH38"/>
      <c r="QII38"/>
      <c r="QIJ38"/>
      <c r="QIK38"/>
      <c r="QIL38"/>
      <c r="QIM38"/>
      <c r="QIN38"/>
      <c r="QIO38"/>
      <c r="QIP38"/>
      <c r="QIQ38"/>
      <c r="QIR38"/>
      <c r="QIS38"/>
      <c r="QIT38"/>
      <c r="QIU38"/>
      <c r="QIV38"/>
      <c r="QIW38"/>
      <c r="QIX38"/>
      <c r="QIY38"/>
      <c r="QIZ38"/>
      <c r="QJA38"/>
      <c r="QJB38"/>
      <c r="QJC38"/>
      <c r="QJD38"/>
      <c r="QJE38"/>
      <c r="QJF38"/>
      <c r="QJG38"/>
      <c r="QJH38"/>
      <c r="QJI38"/>
      <c r="QJJ38"/>
      <c r="QJK38"/>
      <c r="QJL38"/>
      <c r="QJM38"/>
      <c r="QJN38"/>
      <c r="QJO38"/>
      <c r="QJP38"/>
      <c r="QJQ38"/>
      <c r="QJR38"/>
      <c r="QJS38"/>
      <c r="QJT38"/>
      <c r="QJU38"/>
      <c r="QJV38"/>
      <c r="QJW38"/>
      <c r="QJX38"/>
      <c r="QJY38"/>
      <c r="QJZ38"/>
      <c r="QKA38"/>
      <c r="QKB38"/>
      <c r="QKC38"/>
      <c r="QKD38"/>
      <c r="QKE38"/>
      <c r="QKF38"/>
      <c r="QKG38"/>
      <c r="QKH38"/>
      <c r="QKI38"/>
      <c r="QKJ38"/>
      <c r="QKK38"/>
      <c r="QKL38"/>
      <c r="QKM38"/>
      <c r="QKN38"/>
      <c r="QKO38"/>
      <c r="QKP38"/>
      <c r="QKQ38"/>
      <c r="QKR38"/>
      <c r="QKS38"/>
      <c r="QKT38"/>
      <c r="QKU38"/>
      <c r="QKV38"/>
      <c r="QKW38"/>
      <c r="QKX38"/>
      <c r="QKY38"/>
      <c r="QKZ38"/>
      <c r="QLA38"/>
      <c r="QLB38"/>
      <c r="QLC38"/>
      <c r="QLD38"/>
      <c r="QLE38"/>
      <c r="QLF38"/>
      <c r="QLG38"/>
      <c r="QLH38"/>
      <c r="QLI38"/>
      <c r="QLJ38"/>
      <c r="QLK38"/>
      <c r="QLL38"/>
      <c r="QLM38"/>
      <c r="QLN38"/>
      <c r="QLO38"/>
      <c r="QLP38"/>
      <c r="QLQ38"/>
      <c r="QLR38"/>
      <c r="QLS38"/>
      <c r="QLT38"/>
      <c r="QLU38"/>
      <c r="QLV38"/>
      <c r="QLW38"/>
      <c r="QLX38"/>
      <c r="QLY38"/>
      <c r="QLZ38"/>
      <c r="QMA38"/>
      <c r="QMB38"/>
      <c r="QMC38"/>
      <c r="QMD38"/>
      <c r="QME38"/>
      <c r="QMF38"/>
      <c r="QMG38"/>
      <c r="QMH38"/>
      <c r="QMI38"/>
      <c r="QMJ38"/>
      <c r="QMK38"/>
      <c r="QML38"/>
      <c r="QMM38"/>
      <c r="QMN38"/>
      <c r="QMO38"/>
      <c r="QMP38"/>
      <c r="QMQ38"/>
      <c r="QMR38"/>
      <c r="QMS38"/>
      <c r="QMT38"/>
      <c r="QMU38"/>
      <c r="QMV38"/>
      <c r="QMW38"/>
      <c r="QMX38"/>
      <c r="QMY38"/>
      <c r="QMZ38"/>
      <c r="QNA38"/>
      <c r="QNB38"/>
      <c r="QNC38"/>
      <c r="QND38"/>
      <c r="QNE38"/>
      <c r="QNF38"/>
      <c r="QNG38"/>
      <c r="QNH38"/>
      <c r="QNI38"/>
      <c r="QNJ38"/>
      <c r="QNK38"/>
      <c r="QNL38"/>
      <c r="QNM38"/>
      <c r="QNN38"/>
      <c r="QNO38"/>
      <c r="QNP38"/>
      <c r="QNQ38"/>
      <c r="QNR38"/>
      <c r="QNS38"/>
      <c r="QNT38"/>
      <c r="QNU38"/>
      <c r="QNV38"/>
      <c r="QNW38"/>
      <c r="QNX38"/>
      <c r="QNY38"/>
      <c r="QNZ38"/>
      <c r="QOA38"/>
      <c r="QOB38"/>
      <c r="QOC38"/>
      <c r="QOD38"/>
      <c r="QOE38"/>
      <c r="QOF38"/>
      <c r="QOG38"/>
      <c r="QOH38"/>
      <c r="QOI38"/>
      <c r="QOJ38"/>
      <c r="QOK38"/>
      <c r="QOL38"/>
      <c r="QOM38"/>
      <c r="QON38"/>
      <c r="QOO38"/>
      <c r="QOP38"/>
      <c r="QOQ38"/>
      <c r="QOR38"/>
      <c r="QOS38"/>
      <c r="QOT38"/>
      <c r="QOU38"/>
      <c r="QOV38"/>
      <c r="QOW38"/>
      <c r="QOX38"/>
      <c r="QOY38"/>
      <c r="QOZ38"/>
      <c r="QPA38"/>
      <c r="QPB38"/>
      <c r="QPC38"/>
      <c r="QPD38"/>
      <c r="QPE38"/>
      <c r="QPF38"/>
      <c r="QPG38"/>
      <c r="QPH38"/>
      <c r="QPI38"/>
      <c r="QPJ38"/>
      <c r="QPK38"/>
      <c r="QPL38"/>
      <c r="QPM38"/>
      <c r="QPN38"/>
      <c r="QPO38"/>
      <c r="QPP38"/>
      <c r="QPQ38"/>
      <c r="QPR38"/>
      <c r="QPS38"/>
      <c r="QPT38"/>
      <c r="QPU38"/>
      <c r="QPV38"/>
      <c r="QPW38"/>
      <c r="QPX38"/>
      <c r="QPY38"/>
      <c r="QPZ38"/>
      <c r="QQA38"/>
      <c r="QQB38"/>
      <c r="QQC38"/>
      <c r="QQD38"/>
      <c r="QQE38"/>
      <c r="QQF38"/>
      <c r="QQG38"/>
      <c r="QQH38"/>
      <c r="QQI38"/>
      <c r="QQJ38"/>
      <c r="QQK38"/>
      <c r="QQL38"/>
      <c r="QQM38"/>
      <c r="QQN38"/>
      <c r="QQO38"/>
      <c r="QQP38"/>
      <c r="QQQ38"/>
      <c r="QQR38"/>
      <c r="QQS38"/>
      <c r="QQT38"/>
      <c r="QQU38"/>
      <c r="QQV38"/>
      <c r="QQW38"/>
      <c r="QQX38"/>
      <c r="QQY38"/>
      <c r="QQZ38"/>
      <c r="QRA38"/>
      <c r="QRB38"/>
      <c r="QRC38"/>
      <c r="QRD38"/>
      <c r="QRE38"/>
      <c r="QRF38"/>
      <c r="QRG38"/>
      <c r="QRH38"/>
      <c r="QRI38"/>
      <c r="QRJ38"/>
      <c r="QRK38"/>
      <c r="QRL38"/>
      <c r="QRM38"/>
      <c r="QRN38"/>
      <c r="QRO38"/>
      <c r="QRP38"/>
      <c r="QRQ38"/>
      <c r="QRR38"/>
      <c r="QRS38"/>
      <c r="QRT38"/>
      <c r="QRU38"/>
      <c r="QRV38"/>
      <c r="QRW38"/>
      <c r="QRX38"/>
      <c r="QRY38"/>
      <c r="QRZ38"/>
      <c r="QSA38"/>
      <c r="QSB38"/>
      <c r="QSC38"/>
      <c r="QSD38"/>
      <c r="QSE38"/>
      <c r="QSF38"/>
      <c r="QSG38"/>
      <c r="QSH38"/>
      <c r="QSI38"/>
      <c r="QSJ38"/>
      <c r="QSK38"/>
      <c r="QSL38"/>
      <c r="QSM38"/>
      <c r="QSN38"/>
      <c r="QSO38"/>
      <c r="QSP38"/>
      <c r="QSQ38"/>
      <c r="QSR38"/>
      <c r="QSS38"/>
      <c r="QST38"/>
      <c r="QSU38"/>
      <c r="QSV38"/>
      <c r="QSW38"/>
      <c r="QSX38"/>
      <c r="QSY38"/>
      <c r="QSZ38"/>
      <c r="QTA38"/>
      <c r="QTB38"/>
      <c r="QTC38"/>
      <c r="QTD38"/>
      <c r="QTE38"/>
      <c r="QTF38"/>
      <c r="QTG38"/>
      <c r="QTH38"/>
      <c r="QTI38"/>
      <c r="QTJ38"/>
      <c r="QTK38"/>
      <c r="QTL38"/>
      <c r="QTM38"/>
      <c r="QTN38"/>
      <c r="QTO38"/>
      <c r="QTP38"/>
      <c r="QTQ38"/>
      <c r="QTR38"/>
      <c r="QTS38"/>
      <c r="QTT38"/>
      <c r="QTU38"/>
      <c r="QTV38"/>
      <c r="QTW38"/>
      <c r="QTX38"/>
      <c r="QTY38"/>
      <c r="QTZ38"/>
      <c r="QUA38"/>
      <c r="QUB38"/>
      <c r="QUC38"/>
      <c r="QUD38"/>
      <c r="QUE38"/>
      <c r="QUF38"/>
      <c r="QUG38"/>
      <c r="QUH38"/>
      <c r="QUI38"/>
      <c r="QUJ38"/>
      <c r="QUK38"/>
      <c r="QUL38"/>
      <c r="QUM38"/>
      <c r="QUN38"/>
      <c r="QUO38"/>
      <c r="QUP38"/>
      <c r="QUQ38"/>
      <c r="QUR38"/>
      <c r="QUS38"/>
      <c r="QUT38"/>
      <c r="QUU38"/>
      <c r="QUV38"/>
      <c r="QUW38"/>
      <c r="QUX38"/>
      <c r="QUY38"/>
      <c r="QUZ38"/>
      <c r="QVA38"/>
      <c r="QVB38"/>
      <c r="QVC38"/>
      <c r="QVD38"/>
      <c r="QVE38"/>
      <c r="QVF38"/>
      <c r="QVG38"/>
      <c r="QVH38"/>
      <c r="QVI38"/>
      <c r="QVJ38"/>
      <c r="QVK38"/>
      <c r="QVL38"/>
      <c r="QVM38"/>
      <c r="QVN38"/>
      <c r="QVO38"/>
      <c r="QVP38"/>
      <c r="QVQ38"/>
      <c r="QVR38"/>
      <c r="QVS38"/>
      <c r="QVT38"/>
      <c r="QVU38"/>
      <c r="QVV38"/>
      <c r="QVW38"/>
      <c r="QVX38"/>
      <c r="QVY38"/>
      <c r="QVZ38"/>
      <c r="QWA38"/>
      <c r="QWB38"/>
      <c r="QWC38"/>
      <c r="QWD38"/>
      <c r="QWE38"/>
      <c r="QWF38"/>
      <c r="QWG38"/>
      <c r="QWH38"/>
      <c r="QWI38"/>
      <c r="QWJ38"/>
      <c r="QWK38"/>
      <c r="QWL38"/>
      <c r="QWM38"/>
      <c r="QWN38"/>
      <c r="QWO38"/>
      <c r="QWP38"/>
      <c r="QWQ38"/>
      <c r="QWR38"/>
      <c r="QWS38"/>
      <c r="QWT38"/>
      <c r="QWU38"/>
      <c r="QWV38"/>
      <c r="QWW38"/>
      <c r="QWX38"/>
      <c r="QWY38"/>
      <c r="QWZ38"/>
      <c r="QXA38"/>
      <c r="QXB38"/>
      <c r="QXC38"/>
      <c r="QXD38"/>
      <c r="QXE38"/>
      <c r="QXF38"/>
      <c r="QXG38"/>
      <c r="QXH38"/>
      <c r="QXI38"/>
      <c r="QXJ38"/>
      <c r="QXK38"/>
      <c r="QXL38"/>
      <c r="QXM38"/>
      <c r="QXN38"/>
      <c r="QXO38"/>
      <c r="QXP38"/>
      <c r="QXQ38"/>
      <c r="QXR38"/>
      <c r="QXS38"/>
      <c r="QXT38"/>
      <c r="QXU38"/>
      <c r="QXV38"/>
      <c r="QXW38"/>
      <c r="QXX38"/>
      <c r="QXY38"/>
      <c r="QXZ38"/>
      <c r="QYA38"/>
      <c r="QYB38"/>
      <c r="QYC38"/>
      <c r="QYD38"/>
      <c r="QYE38"/>
      <c r="QYF38"/>
      <c r="QYG38"/>
      <c r="QYH38"/>
      <c r="QYI38"/>
      <c r="QYJ38"/>
      <c r="QYK38"/>
      <c r="QYL38"/>
      <c r="QYM38"/>
      <c r="QYN38"/>
      <c r="QYO38"/>
      <c r="QYP38"/>
      <c r="QYQ38"/>
      <c r="QYR38"/>
      <c r="QYS38"/>
      <c r="QYT38"/>
      <c r="QYU38"/>
      <c r="QYV38"/>
      <c r="QYW38"/>
      <c r="QYX38"/>
      <c r="QYY38"/>
      <c r="QYZ38"/>
      <c r="QZA38"/>
      <c r="QZB38"/>
      <c r="QZC38"/>
      <c r="QZD38"/>
      <c r="QZE38"/>
      <c r="QZF38"/>
      <c r="QZG38"/>
      <c r="QZH38"/>
      <c r="QZI38"/>
      <c r="QZJ38"/>
      <c r="QZK38"/>
      <c r="QZL38"/>
      <c r="QZM38"/>
      <c r="QZN38"/>
      <c r="QZO38"/>
      <c r="QZP38"/>
      <c r="QZQ38"/>
      <c r="QZR38"/>
      <c r="QZS38"/>
      <c r="QZT38"/>
      <c r="QZU38"/>
      <c r="QZV38"/>
      <c r="QZW38"/>
      <c r="QZX38"/>
      <c r="QZY38"/>
      <c r="QZZ38"/>
      <c r="RAA38"/>
      <c r="RAB38"/>
      <c r="RAC38"/>
      <c r="RAD38"/>
      <c r="RAE38"/>
      <c r="RAF38"/>
      <c r="RAG38"/>
      <c r="RAH38"/>
      <c r="RAI38"/>
      <c r="RAJ38"/>
      <c r="RAK38"/>
      <c r="RAL38"/>
      <c r="RAM38"/>
      <c r="RAN38"/>
      <c r="RAO38"/>
      <c r="RAP38"/>
      <c r="RAQ38"/>
      <c r="RAR38"/>
      <c r="RAS38"/>
      <c r="RAT38"/>
      <c r="RAU38"/>
      <c r="RAV38"/>
      <c r="RAW38"/>
      <c r="RAX38"/>
      <c r="RAY38"/>
      <c r="RAZ38"/>
      <c r="RBA38"/>
      <c r="RBB38"/>
      <c r="RBC38"/>
      <c r="RBD38"/>
      <c r="RBE38"/>
      <c r="RBF38"/>
      <c r="RBG38"/>
      <c r="RBH38"/>
      <c r="RBI38"/>
      <c r="RBJ38"/>
      <c r="RBK38"/>
      <c r="RBL38"/>
      <c r="RBM38"/>
      <c r="RBN38"/>
      <c r="RBO38"/>
      <c r="RBP38"/>
      <c r="RBQ38"/>
      <c r="RBR38"/>
      <c r="RBS38"/>
      <c r="RBT38"/>
      <c r="RBU38"/>
      <c r="RBV38"/>
      <c r="RBW38"/>
      <c r="RBX38"/>
      <c r="RBY38"/>
      <c r="RBZ38"/>
      <c r="RCA38"/>
      <c r="RCB38"/>
      <c r="RCC38"/>
      <c r="RCD38"/>
      <c r="RCE38"/>
      <c r="RCF38"/>
      <c r="RCG38"/>
      <c r="RCH38"/>
      <c r="RCI38"/>
      <c r="RCJ38"/>
      <c r="RCK38"/>
      <c r="RCL38"/>
      <c r="RCM38"/>
      <c r="RCN38"/>
      <c r="RCO38"/>
      <c r="RCP38"/>
      <c r="RCQ38"/>
      <c r="RCR38"/>
      <c r="RCS38"/>
      <c r="RCT38"/>
      <c r="RCU38"/>
      <c r="RCV38"/>
      <c r="RCW38"/>
      <c r="RCX38"/>
      <c r="RCY38"/>
      <c r="RCZ38"/>
      <c r="RDA38"/>
      <c r="RDB38"/>
      <c r="RDC38"/>
      <c r="RDD38"/>
      <c r="RDE38"/>
      <c r="RDF38"/>
      <c r="RDG38"/>
      <c r="RDH38"/>
      <c r="RDI38"/>
      <c r="RDJ38"/>
      <c r="RDK38"/>
      <c r="RDL38"/>
      <c r="RDM38"/>
      <c r="RDN38"/>
      <c r="RDO38"/>
      <c r="RDP38"/>
      <c r="RDQ38"/>
      <c r="RDR38"/>
      <c r="RDS38"/>
      <c r="RDT38"/>
      <c r="RDU38"/>
      <c r="RDV38"/>
      <c r="RDW38"/>
      <c r="RDX38"/>
      <c r="RDY38"/>
      <c r="RDZ38"/>
      <c r="REA38"/>
      <c r="REB38"/>
      <c r="REC38"/>
      <c r="RED38"/>
      <c r="REE38"/>
      <c r="REF38"/>
      <c r="REG38"/>
      <c r="REH38"/>
      <c r="REI38"/>
      <c r="REJ38"/>
      <c r="REK38"/>
      <c r="REL38"/>
      <c r="REM38"/>
      <c r="REN38"/>
      <c r="REO38"/>
      <c r="REP38"/>
      <c r="REQ38"/>
      <c r="RER38"/>
      <c r="RES38"/>
      <c r="RET38"/>
      <c r="REU38"/>
      <c r="REV38"/>
      <c r="REW38"/>
      <c r="REX38"/>
      <c r="REY38"/>
      <c r="REZ38"/>
      <c r="RFA38"/>
      <c r="RFB38"/>
      <c r="RFC38"/>
      <c r="RFD38"/>
      <c r="RFE38"/>
      <c r="RFF38"/>
      <c r="RFG38"/>
      <c r="RFH38"/>
      <c r="RFI38"/>
      <c r="RFJ38"/>
      <c r="RFK38"/>
      <c r="RFL38"/>
      <c r="RFM38"/>
      <c r="RFN38"/>
      <c r="RFO38"/>
      <c r="RFP38"/>
      <c r="RFQ38"/>
      <c r="RFR38"/>
      <c r="RFS38"/>
      <c r="RFT38"/>
      <c r="RFU38"/>
      <c r="RFV38"/>
      <c r="RFW38"/>
      <c r="RFX38"/>
      <c r="RFY38"/>
      <c r="RFZ38"/>
      <c r="RGA38"/>
      <c r="RGB38"/>
      <c r="RGC38"/>
      <c r="RGD38"/>
      <c r="RGE38"/>
      <c r="RGF38"/>
      <c r="RGG38"/>
      <c r="RGH38"/>
      <c r="RGI38"/>
      <c r="RGJ38"/>
      <c r="RGK38"/>
      <c r="RGL38"/>
      <c r="RGM38"/>
      <c r="RGN38"/>
      <c r="RGO38"/>
      <c r="RGP38"/>
      <c r="RGQ38"/>
      <c r="RGR38"/>
      <c r="RGS38"/>
      <c r="RGT38"/>
      <c r="RGU38"/>
      <c r="RGV38"/>
      <c r="RGW38"/>
      <c r="RGX38"/>
      <c r="RGY38"/>
      <c r="RGZ38"/>
      <c r="RHA38"/>
      <c r="RHB38"/>
      <c r="RHC38"/>
      <c r="RHD38"/>
      <c r="RHE38"/>
      <c r="RHF38"/>
      <c r="RHG38"/>
      <c r="RHH38"/>
      <c r="RHI38"/>
      <c r="RHJ38"/>
      <c r="RHK38"/>
      <c r="RHL38"/>
      <c r="RHM38"/>
      <c r="RHN38"/>
      <c r="RHO38"/>
      <c r="RHP38"/>
      <c r="RHQ38"/>
      <c r="RHR38"/>
      <c r="RHS38"/>
      <c r="RHT38"/>
      <c r="RHU38"/>
      <c r="RHV38"/>
      <c r="RHW38"/>
      <c r="RHX38"/>
      <c r="RHY38"/>
      <c r="RHZ38"/>
      <c r="RIA38"/>
      <c r="RIB38"/>
      <c r="RIC38"/>
      <c r="RID38"/>
      <c r="RIE38"/>
      <c r="RIF38"/>
      <c r="RIG38"/>
      <c r="RIH38"/>
      <c r="RII38"/>
      <c r="RIJ38"/>
      <c r="RIK38"/>
      <c r="RIL38"/>
      <c r="RIM38"/>
      <c r="RIN38"/>
      <c r="RIO38"/>
      <c r="RIP38"/>
      <c r="RIQ38"/>
      <c r="RIR38"/>
      <c r="RIS38"/>
      <c r="RIT38"/>
      <c r="RIU38"/>
      <c r="RIV38"/>
      <c r="RIW38"/>
      <c r="RIX38"/>
      <c r="RIY38"/>
      <c r="RIZ38"/>
      <c r="RJA38"/>
      <c r="RJB38"/>
      <c r="RJC38"/>
      <c r="RJD38"/>
      <c r="RJE38"/>
      <c r="RJF38"/>
      <c r="RJG38"/>
      <c r="RJH38"/>
      <c r="RJI38"/>
      <c r="RJJ38"/>
      <c r="RJK38"/>
      <c r="RJL38"/>
      <c r="RJM38"/>
      <c r="RJN38"/>
      <c r="RJO38"/>
      <c r="RJP38"/>
      <c r="RJQ38"/>
      <c r="RJR38"/>
      <c r="RJS38"/>
      <c r="RJT38"/>
      <c r="RJU38"/>
      <c r="RJV38"/>
      <c r="RJW38"/>
      <c r="RJX38"/>
      <c r="RJY38"/>
      <c r="RJZ38"/>
      <c r="RKA38"/>
      <c r="RKB38"/>
      <c r="RKC38"/>
      <c r="RKD38"/>
      <c r="RKE38"/>
      <c r="RKF38"/>
      <c r="RKG38"/>
      <c r="RKH38"/>
      <c r="RKI38"/>
      <c r="RKJ38"/>
      <c r="RKK38"/>
      <c r="RKL38"/>
      <c r="RKM38"/>
      <c r="RKN38"/>
      <c r="RKO38"/>
      <c r="RKP38"/>
      <c r="RKQ38"/>
      <c r="RKR38"/>
      <c r="RKS38"/>
      <c r="RKT38"/>
      <c r="RKU38"/>
      <c r="RKV38"/>
      <c r="RKW38"/>
      <c r="RKX38"/>
      <c r="RKY38"/>
      <c r="RKZ38"/>
      <c r="RLA38"/>
      <c r="RLB38"/>
      <c r="RLC38"/>
      <c r="RLD38"/>
      <c r="RLE38"/>
      <c r="RLF38"/>
      <c r="RLG38"/>
      <c r="RLH38"/>
      <c r="RLI38"/>
      <c r="RLJ38"/>
      <c r="RLK38"/>
      <c r="RLL38"/>
      <c r="RLM38"/>
      <c r="RLN38"/>
      <c r="RLO38"/>
      <c r="RLP38"/>
      <c r="RLQ38"/>
      <c r="RLR38"/>
      <c r="RLS38"/>
      <c r="RLT38"/>
      <c r="RLU38"/>
      <c r="RLV38"/>
      <c r="RLW38"/>
      <c r="RLX38"/>
      <c r="RLY38"/>
      <c r="RLZ38"/>
      <c r="RMA38"/>
      <c r="RMB38"/>
      <c r="RMC38"/>
      <c r="RMD38"/>
      <c r="RME38"/>
      <c r="RMF38"/>
      <c r="RMG38"/>
      <c r="RMH38"/>
      <c r="RMI38"/>
      <c r="RMJ38"/>
      <c r="RMK38"/>
      <c r="RML38"/>
      <c r="RMM38"/>
      <c r="RMN38"/>
      <c r="RMO38"/>
      <c r="RMP38"/>
      <c r="RMQ38"/>
      <c r="RMR38"/>
      <c r="RMS38"/>
      <c r="RMT38"/>
      <c r="RMU38"/>
      <c r="RMV38"/>
      <c r="RMW38"/>
      <c r="RMX38"/>
      <c r="RMY38"/>
      <c r="RMZ38"/>
      <c r="RNA38"/>
      <c r="RNB38"/>
      <c r="RNC38"/>
      <c r="RND38"/>
      <c r="RNE38"/>
      <c r="RNF38"/>
      <c r="RNG38"/>
      <c r="RNH38"/>
      <c r="RNI38"/>
      <c r="RNJ38"/>
      <c r="RNK38"/>
      <c r="RNL38"/>
      <c r="RNM38"/>
      <c r="RNN38"/>
      <c r="RNO38"/>
      <c r="RNP38"/>
      <c r="RNQ38"/>
      <c r="RNR38"/>
      <c r="RNS38"/>
      <c r="RNT38"/>
      <c r="RNU38"/>
      <c r="RNV38"/>
      <c r="RNW38"/>
      <c r="RNX38"/>
      <c r="RNY38"/>
      <c r="RNZ38"/>
      <c r="ROA38"/>
      <c r="ROB38"/>
      <c r="ROC38"/>
      <c r="ROD38"/>
      <c r="ROE38"/>
      <c r="ROF38"/>
      <c r="ROG38"/>
      <c r="ROH38"/>
      <c r="ROI38"/>
      <c r="ROJ38"/>
      <c r="ROK38"/>
      <c r="ROL38"/>
      <c r="ROM38"/>
      <c r="RON38"/>
      <c r="ROO38"/>
      <c r="ROP38"/>
      <c r="ROQ38"/>
      <c r="ROR38"/>
      <c r="ROS38"/>
      <c r="ROT38"/>
      <c r="ROU38"/>
      <c r="ROV38"/>
      <c r="ROW38"/>
      <c r="ROX38"/>
      <c r="ROY38"/>
      <c r="ROZ38"/>
      <c r="RPA38"/>
      <c r="RPB38"/>
      <c r="RPC38"/>
      <c r="RPD38"/>
      <c r="RPE38"/>
      <c r="RPF38"/>
      <c r="RPG38"/>
      <c r="RPH38"/>
      <c r="RPI38"/>
      <c r="RPJ38"/>
      <c r="RPK38"/>
      <c r="RPL38"/>
      <c r="RPM38"/>
      <c r="RPN38"/>
      <c r="RPO38"/>
      <c r="RPP38"/>
      <c r="RPQ38"/>
      <c r="RPR38"/>
      <c r="RPS38"/>
      <c r="RPT38"/>
      <c r="RPU38"/>
      <c r="RPV38"/>
      <c r="RPW38"/>
      <c r="RPX38"/>
      <c r="RPY38"/>
      <c r="RPZ38"/>
      <c r="RQA38"/>
      <c r="RQB38"/>
      <c r="RQC38"/>
      <c r="RQD38"/>
      <c r="RQE38"/>
      <c r="RQF38"/>
      <c r="RQG38"/>
      <c r="RQH38"/>
      <c r="RQI38"/>
      <c r="RQJ38"/>
      <c r="RQK38"/>
      <c r="RQL38"/>
      <c r="RQM38"/>
      <c r="RQN38"/>
      <c r="RQO38"/>
      <c r="RQP38"/>
      <c r="RQQ38"/>
      <c r="RQR38"/>
      <c r="RQS38"/>
      <c r="RQT38"/>
      <c r="RQU38"/>
      <c r="RQV38"/>
      <c r="RQW38"/>
      <c r="RQX38"/>
      <c r="RQY38"/>
      <c r="RQZ38"/>
      <c r="RRA38"/>
      <c r="RRB38"/>
      <c r="RRC38"/>
      <c r="RRD38"/>
      <c r="RRE38"/>
      <c r="RRF38"/>
      <c r="RRG38"/>
      <c r="RRH38"/>
      <c r="RRI38"/>
      <c r="RRJ38"/>
      <c r="RRK38"/>
      <c r="RRL38"/>
      <c r="RRM38"/>
      <c r="RRN38"/>
      <c r="RRO38"/>
      <c r="RRP38"/>
      <c r="RRQ38"/>
      <c r="RRR38"/>
      <c r="RRS38"/>
      <c r="RRT38"/>
      <c r="RRU38"/>
      <c r="RRV38"/>
      <c r="RRW38"/>
      <c r="RRX38"/>
      <c r="RRY38"/>
      <c r="RRZ38"/>
      <c r="RSA38"/>
      <c r="RSB38"/>
      <c r="RSC38"/>
      <c r="RSD38"/>
      <c r="RSE38"/>
      <c r="RSF38"/>
      <c r="RSG38"/>
      <c r="RSH38"/>
      <c r="RSI38"/>
      <c r="RSJ38"/>
      <c r="RSK38"/>
      <c r="RSL38"/>
      <c r="RSM38"/>
      <c r="RSN38"/>
      <c r="RSO38"/>
      <c r="RSP38"/>
      <c r="RSQ38"/>
      <c r="RSR38"/>
      <c r="RSS38"/>
      <c r="RST38"/>
      <c r="RSU38"/>
      <c r="RSV38"/>
      <c r="RSW38"/>
      <c r="RSX38"/>
      <c r="RSY38"/>
      <c r="RSZ38"/>
      <c r="RTA38"/>
      <c r="RTB38"/>
      <c r="RTC38"/>
      <c r="RTD38"/>
      <c r="RTE38"/>
      <c r="RTF38"/>
      <c r="RTG38"/>
      <c r="RTH38"/>
      <c r="RTI38"/>
      <c r="RTJ38"/>
      <c r="RTK38"/>
      <c r="RTL38"/>
      <c r="RTM38"/>
      <c r="RTN38"/>
      <c r="RTO38"/>
      <c r="RTP38"/>
      <c r="RTQ38"/>
      <c r="RTR38"/>
      <c r="RTS38"/>
      <c r="RTT38"/>
      <c r="RTU38"/>
      <c r="RTV38"/>
      <c r="RTW38"/>
      <c r="RTX38"/>
      <c r="RTY38"/>
      <c r="RTZ38"/>
      <c r="RUA38"/>
      <c r="RUB38"/>
      <c r="RUC38"/>
      <c r="RUD38"/>
      <c r="RUE38"/>
      <c r="RUF38"/>
      <c r="RUG38"/>
      <c r="RUH38"/>
      <c r="RUI38"/>
      <c r="RUJ38"/>
      <c r="RUK38"/>
      <c r="RUL38"/>
      <c r="RUM38"/>
      <c r="RUN38"/>
      <c r="RUO38"/>
      <c r="RUP38"/>
      <c r="RUQ38"/>
      <c r="RUR38"/>
      <c r="RUS38"/>
      <c r="RUT38"/>
      <c r="RUU38"/>
      <c r="RUV38"/>
      <c r="RUW38"/>
      <c r="RUX38"/>
      <c r="RUY38"/>
      <c r="RUZ38"/>
      <c r="RVA38"/>
      <c r="RVB38"/>
      <c r="RVC38"/>
      <c r="RVD38"/>
      <c r="RVE38"/>
      <c r="RVF38"/>
      <c r="RVG38"/>
      <c r="RVH38"/>
      <c r="RVI38"/>
      <c r="RVJ38"/>
      <c r="RVK38"/>
      <c r="RVL38"/>
      <c r="RVM38"/>
      <c r="RVN38"/>
      <c r="RVO38"/>
      <c r="RVP38"/>
      <c r="RVQ38"/>
      <c r="RVR38"/>
      <c r="RVS38"/>
      <c r="RVT38"/>
      <c r="RVU38"/>
      <c r="RVV38"/>
      <c r="RVW38"/>
      <c r="RVX38"/>
      <c r="RVY38"/>
      <c r="RVZ38"/>
      <c r="RWA38"/>
      <c r="RWB38"/>
      <c r="RWC38"/>
      <c r="RWD38"/>
      <c r="RWE38"/>
      <c r="RWF38"/>
      <c r="RWG38"/>
      <c r="RWH38"/>
      <c r="RWI38"/>
      <c r="RWJ38"/>
      <c r="RWK38"/>
      <c r="RWL38"/>
      <c r="RWM38"/>
      <c r="RWN38"/>
      <c r="RWO38"/>
      <c r="RWP38"/>
      <c r="RWQ38"/>
      <c r="RWR38"/>
      <c r="RWS38"/>
      <c r="RWT38"/>
      <c r="RWU38"/>
      <c r="RWV38"/>
      <c r="RWW38"/>
      <c r="RWX38"/>
      <c r="RWY38"/>
      <c r="RWZ38"/>
      <c r="RXA38"/>
      <c r="RXB38"/>
      <c r="RXC38"/>
      <c r="RXD38"/>
      <c r="RXE38"/>
      <c r="RXF38"/>
      <c r="RXG38"/>
      <c r="RXH38"/>
      <c r="RXI38"/>
      <c r="RXJ38"/>
      <c r="RXK38"/>
      <c r="RXL38"/>
      <c r="RXM38"/>
      <c r="RXN38"/>
      <c r="RXO38"/>
      <c r="RXP38"/>
      <c r="RXQ38"/>
      <c r="RXR38"/>
      <c r="RXS38"/>
      <c r="RXT38"/>
      <c r="RXU38"/>
      <c r="RXV38"/>
      <c r="RXW38"/>
      <c r="RXX38"/>
      <c r="RXY38"/>
      <c r="RXZ38"/>
      <c r="RYA38"/>
      <c r="RYB38"/>
      <c r="RYC38"/>
      <c r="RYD38"/>
      <c r="RYE38"/>
      <c r="RYF38"/>
      <c r="RYG38"/>
      <c r="RYH38"/>
      <c r="RYI38"/>
      <c r="RYJ38"/>
      <c r="RYK38"/>
      <c r="RYL38"/>
      <c r="RYM38"/>
      <c r="RYN38"/>
      <c r="RYO38"/>
      <c r="RYP38"/>
      <c r="RYQ38"/>
      <c r="RYR38"/>
      <c r="RYS38"/>
      <c r="RYT38"/>
      <c r="RYU38"/>
      <c r="RYV38"/>
      <c r="RYW38"/>
      <c r="RYX38"/>
      <c r="RYY38"/>
      <c r="RYZ38"/>
      <c r="RZA38"/>
      <c r="RZB38"/>
      <c r="RZC38"/>
      <c r="RZD38"/>
      <c r="RZE38"/>
      <c r="RZF38"/>
      <c r="RZG38"/>
      <c r="RZH38"/>
      <c r="RZI38"/>
      <c r="RZJ38"/>
      <c r="RZK38"/>
      <c r="RZL38"/>
      <c r="RZM38"/>
      <c r="RZN38"/>
      <c r="RZO38"/>
      <c r="RZP38"/>
      <c r="RZQ38"/>
      <c r="RZR38"/>
      <c r="RZS38"/>
      <c r="RZT38"/>
      <c r="RZU38"/>
      <c r="RZV38"/>
      <c r="RZW38"/>
      <c r="RZX38"/>
      <c r="RZY38"/>
      <c r="RZZ38"/>
      <c r="SAA38"/>
      <c r="SAB38"/>
      <c r="SAC38"/>
      <c r="SAD38"/>
      <c r="SAE38"/>
      <c r="SAF38"/>
      <c r="SAG38"/>
      <c r="SAH38"/>
      <c r="SAI38"/>
      <c r="SAJ38"/>
      <c r="SAK38"/>
      <c r="SAL38"/>
      <c r="SAM38"/>
      <c r="SAN38"/>
      <c r="SAO38"/>
      <c r="SAP38"/>
      <c r="SAQ38"/>
      <c r="SAR38"/>
      <c r="SAS38"/>
      <c r="SAT38"/>
      <c r="SAU38"/>
      <c r="SAV38"/>
      <c r="SAW38"/>
      <c r="SAX38"/>
      <c r="SAY38"/>
      <c r="SAZ38"/>
      <c r="SBA38"/>
      <c r="SBB38"/>
      <c r="SBC38"/>
      <c r="SBD38"/>
      <c r="SBE38"/>
      <c r="SBF38"/>
      <c r="SBG38"/>
      <c r="SBH38"/>
      <c r="SBI38"/>
      <c r="SBJ38"/>
      <c r="SBK38"/>
      <c r="SBL38"/>
      <c r="SBM38"/>
      <c r="SBN38"/>
      <c r="SBO38"/>
      <c r="SBP38"/>
      <c r="SBQ38"/>
      <c r="SBR38"/>
      <c r="SBS38"/>
      <c r="SBT38"/>
      <c r="SBU38"/>
      <c r="SBV38"/>
      <c r="SBW38"/>
      <c r="SBX38"/>
      <c r="SBY38"/>
      <c r="SBZ38"/>
      <c r="SCA38"/>
      <c r="SCB38"/>
      <c r="SCC38"/>
      <c r="SCD38"/>
      <c r="SCE38"/>
      <c r="SCF38"/>
      <c r="SCG38"/>
      <c r="SCH38"/>
      <c r="SCI38"/>
      <c r="SCJ38"/>
      <c r="SCK38"/>
      <c r="SCL38"/>
      <c r="SCM38"/>
      <c r="SCN38"/>
      <c r="SCO38"/>
      <c r="SCP38"/>
      <c r="SCQ38"/>
      <c r="SCR38"/>
      <c r="SCS38"/>
      <c r="SCT38"/>
      <c r="SCU38"/>
      <c r="SCV38"/>
      <c r="SCW38"/>
      <c r="SCX38"/>
      <c r="SCY38"/>
      <c r="SCZ38"/>
      <c r="SDA38"/>
      <c r="SDB38"/>
      <c r="SDC38"/>
      <c r="SDD38"/>
      <c r="SDE38"/>
      <c r="SDF38"/>
      <c r="SDG38"/>
      <c r="SDH38"/>
      <c r="SDI38"/>
      <c r="SDJ38"/>
      <c r="SDK38"/>
      <c r="SDL38"/>
      <c r="SDM38"/>
      <c r="SDN38"/>
      <c r="SDO38"/>
      <c r="SDP38"/>
      <c r="SDQ38"/>
      <c r="SDR38"/>
      <c r="SDS38"/>
      <c r="SDT38"/>
      <c r="SDU38"/>
      <c r="SDV38"/>
      <c r="SDW38"/>
      <c r="SDX38"/>
      <c r="SDY38"/>
      <c r="SDZ38"/>
      <c r="SEA38"/>
      <c r="SEB38"/>
      <c r="SEC38"/>
      <c r="SED38"/>
      <c r="SEE38"/>
      <c r="SEF38"/>
      <c r="SEG38"/>
      <c r="SEH38"/>
      <c r="SEI38"/>
      <c r="SEJ38"/>
      <c r="SEK38"/>
      <c r="SEL38"/>
      <c r="SEM38"/>
      <c r="SEN38"/>
      <c r="SEO38"/>
      <c r="SEP38"/>
      <c r="SEQ38"/>
      <c r="SER38"/>
      <c r="SES38"/>
      <c r="SET38"/>
      <c r="SEU38"/>
      <c r="SEV38"/>
      <c r="SEW38"/>
      <c r="SEX38"/>
      <c r="SEY38"/>
      <c r="SEZ38"/>
      <c r="SFA38"/>
      <c r="SFB38"/>
      <c r="SFC38"/>
      <c r="SFD38"/>
      <c r="SFE38"/>
      <c r="SFF38"/>
      <c r="SFG38"/>
      <c r="SFH38"/>
      <c r="SFI38"/>
      <c r="SFJ38"/>
      <c r="SFK38"/>
      <c r="SFL38"/>
      <c r="SFM38"/>
      <c r="SFN38"/>
      <c r="SFO38"/>
      <c r="SFP38"/>
      <c r="SFQ38"/>
      <c r="SFR38"/>
      <c r="SFS38"/>
      <c r="SFT38"/>
      <c r="SFU38"/>
      <c r="SFV38"/>
      <c r="SFW38"/>
      <c r="SFX38"/>
      <c r="SFY38"/>
      <c r="SFZ38"/>
      <c r="SGA38"/>
      <c r="SGB38"/>
      <c r="SGC38"/>
      <c r="SGD38"/>
      <c r="SGE38"/>
      <c r="SGF38"/>
      <c r="SGG38"/>
      <c r="SGH38"/>
      <c r="SGI38"/>
      <c r="SGJ38"/>
      <c r="SGK38"/>
      <c r="SGL38"/>
      <c r="SGM38"/>
      <c r="SGN38"/>
      <c r="SGO38"/>
      <c r="SGP38"/>
      <c r="SGQ38"/>
      <c r="SGR38"/>
      <c r="SGS38"/>
      <c r="SGT38"/>
      <c r="SGU38"/>
      <c r="SGV38"/>
      <c r="SGW38"/>
      <c r="SGX38"/>
      <c r="SGY38"/>
      <c r="SGZ38"/>
      <c r="SHA38"/>
      <c r="SHB38"/>
      <c r="SHC38"/>
      <c r="SHD38"/>
      <c r="SHE38"/>
      <c r="SHF38"/>
      <c r="SHG38"/>
      <c r="SHH38"/>
      <c r="SHI38"/>
      <c r="SHJ38"/>
      <c r="SHK38"/>
      <c r="SHL38"/>
      <c r="SHM38"/>
      <c r="SHN38"/>
      <c r="SHO38"/>
      <c r="SHP38"/>
      <c r="SHQ38"/>
      <c r="SHR38"/>
      <c r="SHS38"/>
      <c r="SHT38"/>
      <c r="SHU38"/>
      <c r="SHV38"/>
      <c r="SHW38"/>
      <c r="SHX38"/>
      <c r="SHY38"/>
      <c r="SHZ38"/>
      <c r="SIA38"/>
      <c r="SIB38"/>
      <c r="SIC38"/>
      <c r="SID38"/>
      <c r="SIE38"/>
      <c r="SIF38"/>
      <c r="SIG38"/>
      <c r="SIH38"/>
      <c r="SII38"/>
      <c r="SIJ38"/>
      <c r="SIK38"/>
      <c r="SIL38"/>
      <c r="SIM38"/>
      <c r="SIN38"/>
      <c r="SIO38"/>
      <c r="SIP38"/>
      <c r="SIQ38"/>
      <c r="SIR38"/>
      <c r="SIS38"/>
      <c r="SIT38"/>
      <c r="SIU38"/>
      <c r="SIV38"/>
      <c r="SIW38"/>
      <c r="SIX38"/>
      <c r="SIY38"/>
      <c r="SIZ38"/>
      <c r="SJA38"/>
      <c r="SJB38"/>
      <c r="SJC38"/>
      <c r="SJD38"/>
      <c r="SJE38"/>
      <c r="SJF38"/>
      <c r="SJG38"/>
      <c r="SJH38"/>
      <c r="SJI38"/>
      <c r="SJJ38"/>
      <c r="SJK38"/>
      <c r="SJL38"/>
      <c r="SJM38"/>
      <c r="SJN38"/>
      <c r="SJO38"/>
      <c r="SJP38"/>
      <c r="SJQ38"/>
      <c r="SJR38"/>
      <c r="SJS38"/>
      <c r="SJT38"/>
      <c r="SJU38"/>
      <c r="SJV38"/>
      <c r="SJW38"/>
      <c r="SJX38"/>
      <c r="SJY38"/>
      <c r="SJZ38"/>
      <c r="SKA38"/>
      <c r="SKB38"/>
      <c r="SKC38"/>
      <c r="SKD38"/>
      <c r="SKE38"/>
      <c r="SKF38"/>
      <c r="SKG38"/>
      <c r="SKH38"/>
      <c r="SKI38"/>
      <c r="SKJ38"/>
      <c r="SKK38"/>
      <c r="SKL38"/>
      <c r="SKM38"/>
      <c r="SKN38"/>
      <c r="SKO38"/>
      <c r="SKP38"/>
      <c r="SKQ38"/>
      <c r="SKR38"/>
      <c r="SKS38"/>
      <c r="SKT38"/>
      <c r="SKU38"/>
      <c r="SKV38"/>
      <c r="SKW38"/>
      <c r="SKX38"/>
      <c r="SKY38"/>
      <c r="SKZ38"/>
      <c r="SLA38"/>
      <c r="SLB38"/>
      <c r="SLC38"/>
      <c r="SLD38"/>
      <c r="SLE38"/>
      <c r="SLF38"/>
      <c r="SLG38"/>
      <c r="SLH38"/>
      <c r="SLI38"/>
      <c r="SLJ38"/>
      <c r="SLK38"/>
      <c r="SLL38"/>
      <c r="SLM38"/>
      <c r="SLN38"/>
      <c r="SLO38"/>
      <c r="SLP38"/>
      <c r="SLQ38"/>
      <c r="SLR38"/>
      <c r="SLS38"/>
      <c r="SLT38"/>
      <c r="SLU38"/>
      <c r="SLV38"/>
      <c r="SLW38"/>
      <c r="SLX38"/>
      <c r="SLY38"/>
      <c r="SLZ38"/>
      <c r="SMA38"/>
      <c r="SMB38"/>
      <c r="SMC38"/>
      <c r="SMD38"/>
      <c r="SME38"/>
      <c r="SMF38"/>
      <c r="SMG38"/>
      <c r="SMH38"/>
      <c r="SMI38"/>
      <c r="SMJ38"/>
      <c r="SMK38"/>
      <c r="SML38"/>
      <c r="SMM38"/>
      <c r="SMN38"/>
      <c r="SMO38"/>
      <c r="SMP38"/>
      <c r="SMQ38"/>
      <c r="SMR38"/>
      <c r="SMS38"/>
      <c r="SMT38"/>
      <c r="SMU38"/>
      <c r="SMV38"/>
      <c r="SMW38"/>
      <c r="SMX38"/>
      <c r="SMY38"/>
      <c r="SMZ38"/>
      <c r="SNA38"/>
      <c r="SNB38"/>
      <c r="SNC38"/>
      <c r="SND38"/>
      <c r="SNE38"/>
      <c r="SNF38"/>
      <c r="SNG38"/>
      <c r="SNH38"/>
      <c r="SNI38"/>
      <c r="SNJ38"/>
      <c r="SNK38"/>
      <c r="SNL38"/>
      <c r="SNM38"/>
      <c r="SNN38"/>
      <c r="SNO38"/>
      <c r="SNP38"/>
      <c r="SNQ38"/>
      <c r="SNR38"/>
      <c r="SNS38"/>
      <c r="SNT38"/>
      <c r="SNU38"/>
      <c r="SNV38"/>
      <c r="SNW38"/>
      <c r="SNX38"/>
      <c r="SNY38"/>
      <c r="SNZ38"/>
      <c r="SOA38"/>
      <c r="SOB38"/>
      <c r="SOC38"/>
      <c r="SOD38"/>
      <c r="SOE38"/>
      <c r="SOF38"/>
      <c r="SOG38"/>
      <c r="SOH38"/>
      <c r="SOI38"/>
      <c r="SOJ38"/>
      <c r="SOK38"/>
      <c r="SOL38"/>
      <c r="SOM38"/>
      <c r="SON38"/>
      <c r="SOO38"/>
      <c r="SOP38"/>
      <c r="SOQ38"/>
      <c r="SOR38"/>
      <c r="SOS38"/>
      <c r="SOT38"/>
      <c r="SOU38"/>
      <c r="SOV38"/>
      <c r="SOW38"/>
      <c r="SOX38"/>
      <c r="SOY38"/>
      <c r="SOZ38"/>
      <c r="SPA38"/>
      <c r="SPB38"/>
      <c r="SPC38"/>
      <c r="SPD38"/>
      <c r="SPE38"/>
      <c r="SPF38"/>
      <c r="SPG38"/>
      <c r="SPH38"/>
      <c r="SPI38"/>
      <c r="SPJ38"/>
      <c r="SPK38"/>
      <c r="SPL38"/>
      <c r="SPM38"/>
      <c r="SPN38"/>
      <c r="SPO38"/>
      <c r="SPP38"/>
      <c r="SPQ38"/>
      <c r="SPR38"/>
      <c r="SPS38"/>
      <c r="SPT38"/>
      <c r="SPU38"/>
      <c r="SPV38"/>
      <c r="SPW38"/>
      <c r="SPX38"/>
      <c r="SPY38"/>
      <c r="SPZ38"/>
      <c r="SQA38"/>
      <c r="SQB38"/>
      <c r="SQC38"/>
      <c r="SQD38"/>
      <c r="SQE38"/>
      <c r="SQF38"/>
      <c r="SQG38"/>
      <c r="SQH38"/>
      <c r="SQI38"/>
      <c r="SQJ38"/>
      <c r="SQK38"/>
      <c r="SQL38"/>
      <c r="SQM38"/>
      <c r="SQN38"/>
      <c r="SQO38"/>
      <c r="SQP38"/>
      <c r="SQQ38"/>
      <c r="SQR38"/>
      <c r="SQS38"/>
      <c r="SQT38"/>
      <c r="SQU38"/>
      <c r="SQV38"/>
      <c r="SQW38"/>
      <c r="SQX38"/>
      <c r="SQY38"/>
      <c r="SQZ38"/>
      <c r="SRA38"/>
      <c r="SRB38"/>
      <c r="SRC38"/>
      <c r="SRD38"/>
      <c r="SRE38"/>
      <c r="SRF38"/>
      <c r="SRG38"/>
      <c r="SRH38"/>
      <c r="SRI38"/>
      <c r="SRJ38"/>
      <c r="SRK38"/>
      <c r="SRL38"/>
      <c r="SRM38"/>
      <c r="SRN38"/>
      <c r="SRO38"/>
      <c r="SRP38"/>
      <c r="SRQ38"/>
      <c r="SRR38"/>
      <c r="SRS38"/>
      <c r="SRT38"/>
      <c r="SRU38"/>
      <c r="SRV38"/>
      <c r="SRW38"/>
      <c r="SRX38"/>
      <c r="SRY38"/>
      <c r="SRZ38"/>
      <c r="SSA38"/>
      <c r="SSB38"/>
      <c r="SSC38"/>
      <c r="SSD38"/>
      <c r="SSE38"/>
      <c r="SSF38"/>
      <c r="SSG38"/>
      <c r="SSH38"/>
      <c r="SSI38"/>
      <c r="SSJ38"/>
      <c r="SSK38"/>
      <c r="SSL38"/>
      <c r="SSM38"/>
      <c r="SSN38"/>
      <c r="SSO38"/>
      <c r="SSP38"/>
      <c r="SSQ38"/>
      <c r="SSR38"/>
      <c r="SSS38"/>
      <c r="SST38"/>
      <c r="SSU38"/>
      <c r="SSV38"/>
      <c r="SSW38"/>
      <c r="SSX38"/>
      <c r="SSY38"/>
      <c r="SSZ38"/>
      <c r="STA38"/>
      <c r="STB38"/>
      <c r="STC38"/>
      <c r="STD38"/>
      <c r="STE38"/>
      <c r="STF38"/>
      <c r="STG38"/>
      <c r="STH38"/>
      <c r="STI38"/>
      <c r="STJ38"/>
      <c r="STK38"/>
      <c r="STL38"/>
      <c r="STM38"/>
      <c r="STN38"/>
      <c r="STO38"/>
      <c r="STP38"/>
      <c r="STQ38"/>
      <c r="STR38"/>
      <c r="STS38"/>
      <c r="STT38"/>
      <c r="STU38"/>
      <c r="STV38"/>
      <c r="STW38"/>
      <c r="STX38"/>
      <c r="STY38"/>
      <c r="STZ38"/>
      <c r="SUA38"/>
      <c r="SUB38"/>
      <c r="SUC38"/>
      <c r="SUD38"/>
      <c r="SUE38"/>
      <c r="SUF38"/>
      <c r="SUG38"/>
      <c r="SUH38"/>
      <c r="SUI38"/>
      <c r="SUJ38"/>
      <c r="SUK38"/>
      <c r="SUL38"/>
      <c r="SUM38"/>
      <c r="SUN38"/>
      <c r="SUO38"/>
      <c r="SUP38"/>
      <c r="SUQ38"/>
      <c r="SUR38"/>
      <c r="SUS38"/>
      <c r="SUT38"/>
      <c r="SUU38"/>
      <c r="SUV38"/>
      <c r="SUW38"/>
      <c r="SUX38"/>
      <c r="SUY38"/>
      <c r="SUZ38"/>
      <c r="SVA38"/>
      <c r="SVB38"/>
      <c r="SVC38"/>
      <c r="SVD38"/>
      <c r="SVE38"/>
      <c r="SVF38"/>
      <c r="SVG38"/>
      <c r="SVH38"/>
      <c r="SVI38"/>
      <c r="SVJ38"/>
      <c r="SVK38"/>
      <c r="SVL38"/>
      <c r="SVM38"/>
      <c r="SVN38"/>
      <c r="SVO38"/>
      <c r="SVP38"/>
      <c r="SVQ38"/>
      <c r="SVR38"/>
      <c r="SVS38"/>
      <c r="SVT38"/>
      <c r="SVU38"/>
      <c r="SVV38"/>
      <c r="SVW38"/>
      <c r="SVX38"/>
      <c r="SVY38"/>
      <c r="SVZ38"/>
      <c r="SWA38"/>
      <c r="SWB38"/>
      <c r="SWC38"/>
      <c r="SWD38"/>
      <c r="SWE38"/>
      <c r="SWF38"/>
      <c r="SWG38"/>
      <c r="SWH38"/>
      <c r="SWI38"/>
      <c r="SWJ38"/>
      <c r="SWK38"/>
      <c r="SWL38"/>
      <c r="SWM38"/>
      <c r="SWN38"/>
      <c r="SWO38"/>
      <c r="SWP38"/>
      <c r="SWQ38"/>
      <c r="SWR38"/>
      <c r="SWS38"/>
      <c r="SWT38"/>
      <c r="SWU38"/>
      <c r="SWV38"/>
      <c r="SWW38"/>
      <c r="SWX38"/>
      <c r="SWY38"/>
      <c r="SWZ38"/>
      <c r="SXA38"/>
      <c r="SXB38"/>
      <c r="SXC38"/>
      <c r="SXD38"/>
      <c r="SXE38"/>
      <c r="SXF38"/>
      <c r="SXG38"/>
      <c r="SXH38"/>
      <c r="SXI38"/>
      <c r="SXJ38"/>
      <c r="SXK38"/>
      <c r="SXL38"/>
      <c r="SXM38"/>
      <c r="SXN38"/>
      <c r="SXO38"/>
      <c r="SXP38"/>
      <c r="SXQ38"/>
      <c r="SXR38"/>
      <c r="SXS38"/>
      <c r="SXT38"/>
      <c r="SXU38"/>
      <c r="SXV38"/>
      <c r="SXW38"/>
      <c r="SXX38"/>
      <c r="SXY38"/>
      <c r="SXZ38"/>
      <c r="SYA38"/>
      <c r="SYB38"/>
      <c r="SYC38"/>
      <c r="SYD38"/>
      <c r="SYE38"/>
      <c r="SYF38"/>
      <c r="SYG38"/>
      <c r="SYH38"/>
      <c r="SYI38"/>
      <c r="SYJ38"/>
      <c r="SYK38"/>
      <c r="SYL38"/>
      <c r="SYM38"/>
      <c r="SYN38"/>
      <c r="SYO38"/>
      <c r="SYP38"/>
      <c r="SYQ38"/>
      <c r="SYR38"/>
      <c r="SYS38"/>
      <c r="SYT38"/>
      <c r="SYU38"/>
      <c r="SYV38"/>
      <c r="SYW38"/>
      <c r="SYX38"/>
      <c r="SYY38"/>
      <c r="SYZ38"/>
      <c r="SZA38"/>
      <c r="SZB38"/>
      <c r="SZC38"/>
      <c r="SZD38"/>
      <c r="SZE38"/>
      <c r="SZF38"/>
      <c r="SZG38"/>
      <c r="SZH38"/>
      <c r="SZI38"/>
      <c r="SZJ38"/>
      <c r="SZK38"/>
      <c r="SZL38"/>
      <c r="SZM38"/>
      <c r="SZN38"/>
      <c r="SZO38"/>
      <c r="SZP38"/>
      <c r="SZQ38"/>
      <c r="SZR38"/>
      <c r="SZS38"/>
      <c r="SZT38"/>
      <c r="SZU38"/>
      <c r="SZV38"/>
      <c r="SZW38"/>
      <c r="SZX38"/>
      <c r="SZY38"/>
      <c r="SZZ38"/>
      <c r="TAA38"/>
      <c r="TAB38"/>
      <c r="TAC38"/>
      <c r="TAD38"/>
      <c r="TAE38"/>
      <c r="TAF38"/>
      <c r="TAG38"/>
      <c r="TAH38"/>
      <c r="TAI38"/>
      <c r="TAJ38"/>
      <c r="TAK38"/>
      <c r="TAL38"/>
      <c r="TAM38"/>
      <c r="TAN38"/>
      <c r="TAO38"/>
      <c r="TAP38"/>
      <c r="TAQ38"/>
      <c r="TAR38"/>
      <c r="TAS38"/>
      <c r="TAT38"/>
      <c r="TAU38"/>
      <c r="TAV38"/>
      <c r="TAW38"/>
      <c r="TAX38"/>
      <c r="TAY38"/>
      <c r="TAZ38"/>
      <c r="TBA38"/>
      <c r="TBB38"/>
      <c r="TBC38"/>
      <c r="TBD38"/>
      <c r="TBE38"/>
      <c r="TBF38"/>
      <c r="TBG38"/>
      <c r="TBH38"/>
      <c r="TBI38"/>
      <c r="TBJ38"/>
      <c r="TBK38"/>
      <c r="TBL38"/>
      <c r="TBM38"/>
      <c r="TBN38"/>
      <c r="TBO38"/>
      <c r="TBP38"/>
      <c r="TBQ38"/>
      <c r="TBR38"/>
      <c r="TBS38"/>
      <c r="TBT38"/>
      <c r="TBU38"/>
      <c r="TBV38"/>
      <c r="TBW38"/>
      <c r="TBX38"/>
      <c r="TBY38"/>
      <c r="TBZ38"/>
      <c r="TCA38"/>
      <c r="TCB38"/>
      <c r="TCC38"/>
      <c r="TCD38"/>
      <c r="TCE38"/>
      <c r="TCF38"/>
      <c r="TCG38"/>
      <c r="TCH38"/>
      <c r="TCI38"/>
      <c r="TCJ38"/>
      <c r="TCK38"/>
      <c r="TCL38"/>
      <c r="TCM38"/>
      <c r="TCN38"/>
      <c r="TCO38"/>
      <c r="TCP38"/>
      <c r="TCQ38"/>
      <c r="TCR38"/>
      <c r="TCS38"/>
      <c r="TCT38"/>
      <c r="TCU38"/>
      <c r="TCV38"/>
      <c r="TCW38"/>
      <c r="TCX38"/>
      <c r="TCY38"/>
      <c r="TCZ38"/>
      <c r="TDA38"/>
      <c r="TDB38"/>
      <c r="TDC38"/>
      <c r="TDD38"/>
      <c r="TDE38"/>
      <c r="TDF38"/>
      <c r="TDG38"/>
      <c r="TDH38"/>
      <c r="TDI38"/>
      <c r="TDJ38"/>
      <c r="TDK38"/>
      <c r="TDL38"/>
      <c r="TDM38"/>
      <c r="TDN38"/>
      <c r="TDO38"/>
      <c r="TDP38"/>
      <c r="TDQ38"/>
      <c r="TDR38"/>
      <c r="TDS38"/>
      <c r="TDT38"/>
      <c r="TDU38"/>
      <c r="TDV38"/>
      <c r="TDW38"/>
      <c r="TDX38"/>
      <c r="TDY38"/>
      <c r="TDZ38"/>
      <c r="TEA38"/>
      <c r="TEB38"/>
      <c r="TEC38"/>
      <c r="TED38"/>
      <c r="TEE38"/>
      <c r="TEF38"/>
      <c r="TEG38"/>
      <c r="TEH38"/>
      <c r="TEI38"/>
      <c r="TEJ38"/>
      <c r="TEK38"/>
      <c r="TEL38"/>
      <c r="TEM38"/>
      <c r="TEN38"/>
      <c r="TEO38"/>
      <c r="TEP38"/>
      <c r="TEQ38"/>
      <c r="TER38"/>
      <c r="TES38"/>
      <c r="TET38"/>
      <c r="TEU38"/>
      <c r="TEV38"/>
      <c r="TEW38"/>
      <c r="TEX38"/>
      <c r="TEY38"/>
      <c r="TEZ38"/>
      <c r="TFA38"/>
      <c r="TFB38"/>
      <c r="TFC38"/>
      <c r="TFD38"/>
      <c r="TFE38"/>
      <c r="TFF38"/>
      <c r="TFG38"/>
      <c r="TFH38"/>
      <c r="TFI38"/>
      <c r="TFJ38"/>
      <c r="TFK38"/>
      <c r="TFL38"/>
      <c r="TFM38"/>
      <c r="TFN38"/>
      <c r="TFO38"/>
      <c r="TFP38"/>
      <c r="TFQ38"/>
      <c r="TFR38"/>
      <c r="TFS38"/>
      <c r="TFT38"/>
      <c r="TFU38"/>
      <c r="TFV38"/>
      <c r="TFW38"/>
      <c r="TFX38"/>
      <c r="TFY38"/>
      <c r="TFZ38"/>
      <c r="TGA38"/>
      <c r="TGB38"/>
      <c r="TGC38"/>
      <c r="TGD38"/>
      <c r="TGE38"/>
      <c r="TGF38"/>
      <c r="TGG38"/>
      <c r="TGH38"/>
      <c r="TGI38"/>
      <c r="TGJ38"/>
      <c r="TGK38"/>
      <c r="TGL38"/>
      <c r="TGM38"/>
      <c r="TGN38"/>
      <c r="TGO38"/>
      <c r="TGP38"/>
      <c r="TGQ38"/>
      <c r="TGR38"/>
      <c r="TGS38"/>
      <c r="TGT38"/>
      <c r="TGU38"/>
      <c r="TGV38"/>
      <c r="TGW38"/>
      <c r="TGX38"/>
      <c r="TGY38"/>
      <c r="TGZ38"/>
      <c r="THA38"/>
      <c r="THB38"/>
      <c r="THC38"/>
      <c r="THD38"/>
      <c r="THE38"/>
      <c r="THF38"/>
      <c r="THG38"/>
      <c r="THH38"/>
      <c r="THI38"/>
      <c r="THJ38"/>
      <c r="THK38"/>
      <c r="THL38"/>
      <c r="THM38"/>
      <c r="THN38"/>
      <c r="THO38"/>
      <c r="THP38"/>
      <c r="THQ38"/>
      <c r="THR38"/>
      <c r="THS38"/>
      <c r="THT38"/>
      <c r="THU38"/>
      <c r="THV38"/>
      <c r="THW38"/>
      <c r="THX38"/>
      <c r="THY38"/>
      <c r="THZ38"/>
      <c r="TIA38"/>
      <c r="TIB38"/>
      <c r="TIC38"/>
      <c r="TID38"/>
      <c r="TIE38"/>
      <c r="TIF38"/>
      <c r="TIG38"/>
      <c r="TIH38"/>
      <c r="TII38"/>
      <c r="TIJ38"/>
      <c r="TIK38"/>
      <c r="TIL38"/>
      <c r="TIM38"/>
      <c r="TIN38"/>
      <c r="TIO38"/>
      <c r="TIP38"/>
      <c r="TIQ38"/>
      <c r="TIR38"/>
      <c r="TIS38"/>
      <c r="TIT38"/>
      <c r="TIU38"/>
      <c r="TIV38"/>
      <c r="TIW38"/>
      <c r="TIX38"/>
      <c r="TIY38"/>
      <c r="TIZ38"/>
      <c r="TJA38"/>
      <c r="TJB38"/>
      <c r="TJC38"/>
      <c r="TJD38"/>
      <c r="TJE38"/>
      <c r="TJF38"/>
      <c r="TJG38"/>
      <c r="TJH38"/>
      <c r="TJI38"/>
      <c r="TJJ38"/>
      <c r="TJK38"/>
      <c r="TJL38"/>
      <c r="TJM38"/>
      <c r="TJN38"/>
      <c r="TJO38"/>
      <c r="TJP38"/>
      <c r="TJQ38"/>
      <c r="TJR38"/>
      <c r="TJS38"/>
      <c r="TJT38"/>
      <c r="TJU38"/>
      <c r="TJV38"/>
      <c r="TJW38"/>
      <c r="TJX38"/>
      <c r="TJY38"/>
      <c r="TJZ38"/>
      <c r="TKA38"/>
      <c r="TKB38"/>
      <c r="TKC38"/>
      <c r="TKD38"/>
      <c r="TKE38"/>
      <c r="TKF38"/>
      <c r="TKG38"/>
      <c r="TKH38"/>
      <c r="TKI38"/>
      <c r="TKJ38"/>
      <c r="TKK38"/>
      <c r="TKL38"/>
      <c r="TKM38"/>
      <c r="TKN38"/>
      <c r="TKO38"/>
      <c r="TKP38"/>
      <c r="TKQ38"/>
      <c r="TKR38"/>
      <c r="TKS38"/>
      <c r="TKT38"/>
      <c r="TKU38"/>
      <c r="TKV38"/>
      <c r="TKW38"/>
      <c r="TKX38"/>
      <c r="TKY38"/>
      <c r="TKZ38"/>
      <c r="TLA38"/>
      <c r="TLB38"/>
      <c r="TLC38"/>
      <c r="TLD38"/>
      <c r="TLE38"/>
      <c r="TLF38"/>
      <c r="TLG38"/>
      <c r="TLH38"/>
      <c r="TLI38"/>
      <c r="TLJ38"/>
      <c r="TLK38"/>
      <c r="TLL38"/>
      <c r="TLM38"/>
      <c r="TLN38"/>
      <c r="TLO38"/>
      <c r="TLP38"/>
      <c r="TLQ38"/>
      <c r="TLR38"/>
      <c r="TLS38"/>
      <c r="TLT38"/>
      <c r="TLU38"/>
      <c r="TLV38"/>
      <c r="TLW38"/>
      <c r="TLX38"/>
      <c r="TLY38"/>
      <c r="TLZ38"/>
      <c r="TMA38"/>
      <c r="TMB38"/>
      <c r="TMC38"/>
      <c r="TMD38"/>
      <c r="TME38"/>
      <c r="TMF38"/>
      <c r="TMG38"/>
      <c r="TMH38"/>
      <c r="TMI38"/>
      <c r="TMJ38"/>
      <c r="TMK38"/>
      <c r="TML38"/>
      <c r="TMM38"/>
      <c r="TMN38"/>
      <c r="TMO38"/>
      <c r="TMP38"/>
      <c r="TMQ38"/>
      <c r="TMR38"/>
      <c r="TMS38"/>
      <c r="TMT38"/>
      <c r="TMU38"/>
      <c r="TMV38"/>
      <c r="TMW38"/>
      <c r="TMX38"/>
      <c r="TMY38"/>
      <c r="TMZ38"/>
      <c r="TNA38"/>
      <c r="TNB38"/>
      <c r="TNC38"/>
      <c r="TND38"/>
      <c r="TNE38"/>
      <c r="TNF38"/>
      <c r="TNG38"/>
      <c r="TNH38"/>
      <c r="TNI38"/>
      <c r="TNJ38"/>
      <c r="TNK38"/>
      <c r="TNL38"/>
      <c r="TNM38"/>
      <c r="TNN38"/>
      <c r="TNO38"/>
      <c r="TNP38"/>
      <c r="TNQ38"/>
      <c r="TNR38"/>
      <c r="TNS38"/>
      <c r="TNT38"/>
      <c r="TNU38"/>
      <c r="TNV38"/>
      <c r="TNW38"/>
      <c r="TNX38"/>
      <c r="TNY38"/>
      <c r="TNZ38"/>
      <c r="TOA38"/>
      <c r="TOB38"/>
      <c r="TOC38"/>
      <c r="TOD38"/>
      <c r="TOE38"/>
      <c r="TOF38"/>
      <c r="TOG38"/>
      <c r="TOH38"/>
      <c r="TOI38"/>
      <c r="TOJ38"/>
      <c r="TOK38"/>
      <c r="TOL38"/>
      <c r="TOM38"/>
      <c r="TON38"/>
      <c r="TOO38"/>
      <c r="TOP38"/>
      <c r="TOQ38"/>
      <c r="TOR38"/>
      <c r="TOS38"/>
      <c r="TOT38"/>
      <c r="TOU38"/>
      <c r="TOV38"/>
      <c r="TOW38"/>
      <c r="TOX38"/>
      <c r="TOY38"/>
      <c r="TOZ38"/>
      <c r="TPA38"/>
      <c r="TPB38"/>
      <c r="TPC38"/>
      <c r="TPD38"/>
      <c r="TPE38"/>
      <c r="TPF38"/>
      <c r="TPG38"/>
      <c r="TPH38"/>
      <c r="TPI38"/>
      <c r="TPJ38"/>
      <c r="TPK38"/>
      <c r="TPL38"/>
      <c r="TPM38"/>
      <c r="TPN38"/>
      <c r="TPO38"/>
      <c r="TPP38"/>
      <c r="TPQ38"/>
      <c r="TPR38"/>
      <c r="TPS38"/>
      <c r="TPT38"/>
      <c r="TPU38"/>
      <c r="TPV38"/>
      <c r="TPW38"/>
      <c r="TPX38"/>
      <c r="TPY38"/>
      <c r="TPZ38"/>
      <c r="TQA38"/>
      <c r="TQB38"/>
      <c r="TQC38"/>
      <c r="TQD38"/>
      <c r="TQE38"/>
      <c r="TQF38"/>
      <c r="TQG38"/>
      <c r="TQH38"/>
      <c r="TQI38"/>
      <c r="TQJ38"/>
      <c r="TQK38"/>
      <c r="TQL38"/>
      <c r="TQM38"/>
      <c r="TQN38"/>
      <c r="TQO38"/>
      <c r="TQP38"/>
      <c r="TQQ38"/>
      <c r="TQR38"/>
      <c r="TQS38"/>
      <c r="TQT38"/>
      <c r="TQU38"/>
      <c r="TQV38"/>
      <c r="TQW38"/>
      <c r="TQX38"/>
      <c r="TQY38"/>
      <c r="TQZ38"/>
      <c r="TRA38"/>
      <c r="TRB38"/>
      <c r="TRC38"/>
      <c r="TRD38"/>
      <c r="TRE38"/>
      <c r="TRF38"/>
      <c r="TRG38"/>
      <c r="TRH38"/>
      <c r="TRI38"/>
      <c r="TRJ38"/>
      <c r="TRK38"/>
      <c r="TRL38"/>
      <c r="TRM38"/>
      <c r="TRN38"/>
      <c r="TRO38"/>
      <c r="TRP38"/>
      <c r="TRQ38"/>
      <c r="TRR38"/>
      <c r="TRS38"/>
      <c r="TRT38"/>
      <c r="TRU38"/>
      <c r="TRV38"/>
      <c r="TRW38"/>
      <c r="TRX38"/>
      <c r="TRY38"/>
      <c r="TRZ38"/>
      <c r="TSA38"/>
      <c r="TSB38"/>
      <c r="TSC38"/>
      <c r="TSD38"/>
      <c r="TSE38"/>
      <c r="TSF38"/>
      <c r="TSG38"/>
      <c r="TSH38"/>
      <c r="TSI38"/>
      <c r="TSJ38"/>
      <c r="TSK38"/>
      <c r="TSL38"/>
      <c r="TSM38"/>
      <c r="TSN38"/>
      <c r="TSO38"/>
      <c r="TSP38"/>
      <c r="TSQ38"/>
      <c r="TSR38"/>
      <c r="TSS38"/>
      <c r="TST38"/>
      <c r="TSU38"/>
      <c r="TSV38"/>
      <c r="TSW38"/>
      <c r="TSX38"/>
      <c r="TSY38"/>
      <c r="TSZ38"/>
      <c r="TTA38"/>
      <c r="TTB38"/>
      <c r="TTC38"/>
      <c r="TTD38"/>
      <c r="TTE38"/>
      <c r="TTF38"/>
      <c r="TTG38"/>
      <c r="TTH38"/>
      <c r="TTI38"/>
      <c r="TTJ38"/>
      <c r="TTK38"/>
      <c r="TTL38"/>
      <c r="TTM38"/>
      <c r="TTN38"/>
      <c r="TTO38"/>
      <c r="TTP38"/>
      <c r="TTQ38"/>
      <c r="TTR38"/>
      <c r="TTS38"/>
      <c r="TTT38"/>
      <c r="TTU38"/>
      <c r="TTV38"/>
      <c r="TTW38"/>
      <c r="TTX38"/>
      <c r="TTY38"/>
      <c r="TTZ38"/>
      <c r="TUA38"/>
      <c r="TUB38"/>
      <c r="TUC38"/>
      <c r="TUD38"/>
      <c r="TUE38"/>
      <c r="TUF38"/>
      <c r="TUG38"/>
      <c r="TUH38"/>
      <c r="TUI38"/>
      <c r="TUJ38"/>
      <c r="TUK38"/>
      <c r="TUL38"/>
      <c r="TUM38"/>
      <c r="TUN38"/>
      <c r="TUO38"/>
      <c r="TUP38"/>
      <c r="TUQ38"/>
      <c r="TUR38"/>
      <c r="TUS38"/>
      <c r="TUT38"/>
      <c r="TUU38"/>
      <c r="TUV38"/>
      <c r="TUW38"/>
      <c r="TUX38"/>
      <c r="TUY38"/>
      <c r="TUZ38"/>
      <c r="TVA38"/>
      <c r="TVB38"/>
      <c r="TVC38"/>
      <c r="TVD38"/>
      <c r="TVE38"/>
      <c r="TVF38"/>
      <c r="TVG38"/>
      <c r="TVH38"/>
      <c r="TVI38"/>
      <c r="TVJ38"/>
      <c r="TVK38"/>
      <c r="TVL38"/>
      <c r="TVM38"/>
      <c r="TVN38"/>
      <c r="TVO38"/>
      <c r="TVP38"/>
      <c r="TVQ38"/>
      <c r="TVR38"/>
      <c r="TVS38"/>
      <c r="TVT38"/>
      <c r="TVU38"/>
      <c r="TVV38"/>
      <c r="TVW38"/>
      <c r="TVX38"/>
      <c r="TVY38"/>
      <c r="TVZ38"/>
      <c r="TWA38"/>
      <c r="TWB38"/>
      <c r="TWC38"/>
      <c r="TWD38"/>
      <c r="TWE38"/>
      <c r="TWF38"/>
      <c r="TWG38"/>
      <c r="TWH38"/>
      <c r="TWI38"/>
      <c r="TWJ38"/>
      <c r="TWK38"/>
      <c r="TWL38"/>
      <c r="TWM38"/>
      <c r="TWN38"/>
      <c r="TWO38"/>
      <c r="TWP38"/>
      <c r="TWQ38"/>
      <c r="TWR38"/>
      <c r="TWS38"/>
      <c r="TWT38"/>
      <c r="TWU38"/>
      <c r="TWV38"/>
      <c r="TWW38"/>
      <c r="TWX38"/>
      <c r="TWY38"/>
      <c r="TWZ38"/>
      <c r="TXA38"/>
      <c r="TXB38"/>
      <c r="TXC38"/>
      <c r="TXD38"/>
      <c r="TXE38"/>
      <c r="TXF38"/>
      <c r="TXG38"/>
      <c r="TXH38"/>
      <c r="TXI38"/>
      <c r="TXJ38"/>
      <c r="TXK38"/>
      <c r="TXL38"/>
      <c r="TXM38"/>
      <c r="TXN38"/>
      <c r="TXO38"/>
      <c r="TXP38"/>
      <c r="TXQ38"/>
      <c r="TXR38"/>
      <c r="TXS38"/>
      <c r="TXT38"/>
      <c r="TXU38"/>
      <c r="TXV38"/>
      <c r="TXW38"/>
      <c r="TXX38"/>
      <c r="TXY38"/>
      <c r="TXZ38"/>
      <c r="TYA38"/>
      <c r="TYB38"/>
      <c r="TYC38"/>
      <c r="TYD38"/>
      <c r="TYE38"/>
      <c r="TYF38"/>
      <c r="TYG38"/>
      <c r="TYH38"/>
      <c r="TYI38"/>
      <c r="TYJ38"/>
      <c r="TYK38"/>
      <c r="TYL38"/>
      <c r="TYM38"/>
      <c r="TYN38"/>
      <c r="TYO38"/>
      <c r="TYP38"/>
      <c r="TYQ38"/>
      <c r="TYR38"/>
      <c r="TYS38"/>
      <c r="TYT38"/>
      <c r="TYU38"/>
      <c r="TYV38"/>
      <c r="TYW38"/>
      <c r="TYX38"/>
      <c r="TYY38"/>
      <c r="TYZ38"/>
      <c r="TZA38"/>
      <c r="TZB38"/>
      <c r="TZC38"/>
      <c r="TZD38"/>
      <c r="TZE38"/>
      <c r="TZF38"/>
      <c r="TZG38"/>
      <c r="TZH38"/>
      <c r="TZI38"/>
      <c r="TZJ38"/>
      <c r="TZK38"/>
      <c r="TZL38"/>
      <c r="TZM38"/>
      <c r="TZN38"/>
      <c r="TZO38"/>
      <c r="TZP38"/>
      <c r="TZQ38"/>
      <c r="TZR38"/>
      <c r="TZS38"/>
      <c r="TZT38"/>
      <c r="TZU38"/>
      <c r="TZV38"/>
      <c r="TZW38"/>
      <c r="TZX38"/>
      <c r="TZY38"/>
      <c r="TZZ38"/>
      <c r="UAA38"/>
      <c r="UAB38"/>
      <c r="UAC38"/>
      <c r="UAD38"/>
      <c r="UAE38"/>
      <c r="UAF38"/>
      <c r="UAG38"/>
      <c r="UAH38"/>
      <c r="UAI38"/>
      <c r="UAJ38"/>
      <c r="UAK38"/>
      <c r="UAL38"/>
      <c r="UAM38"/>
      <c r="UAN38"/>
      <c r="UAO38"/>
      <c r="UAP38"/>
      <c r="UAQ38"/>
      <c r="UAR38"/>
      <c r="UAS38"/>
      <c r="UAT38"/>
      <c r="UAU38"/>
      <c r="UAV38"/>
      <c r="UAW38"/>
      <c r="UAX38"/>
      <c r="UAY38"/>
      <c r="UAZ38"/>
      <c r="UBA38"/>
      <c r="UBB38"/>
      <c r="UBC38"/>
      <c r="UBD38"/>
      <c r="UBE38"/>
      <c r="UBF38"/>
      <c r="UBG38"/>
      <c r="UBH38"/>
      <c r="UBI38"/>
      <c r="UBJ38"/>
      <c r="UBK38"/>
      <c r="UBL38"/>
      <c r="UBM38"/>
      <c r="UBN38"/>
      <c r="UBO38"/>
      <c r="UBP38"/>
      <c r="UBQ38"/>
      <c r="UBR38"/>
      <c r="UBS38"/>
      <c r="UBT38"/>
      <c r="UBU38"/>
      <c r="UBV38"/>
      <c r="UBW38"/>
      <c r="UBX38"/>
      <c r="UBY38"/>
      <c r="UBZ38"/>
      <c r="UCA38"/>
      <c r="UCB38"/>
      <c r="UCC38"/>
      <c r="UCD38"/>
      <c r="UCE38"/>
      <c r="UCF38"/>
      <c r="UCG38"/>
      <c r="UCH38"/>
      <c r="UCI38"/>
      <c r="UCJ38"/>
      <c r="UCK38"/>
      <c r="UCL38"/>
      <c r="UCM38"/>
      <c r="UCN38"/>
      <c r="UCO38"/>
      <c r="UCP38"/>
      <c r="UCQ38"/>
      <c r="UCR38"/>
      <c r="UCS38"/>
      <c r="UCT38"/>
      <c r="UCU38"/>
      <c r="UCV38"/>
      <c r="UCW38"/>
      <c r="UCX38"/>
      <c r="UCY38"/>
      <c r="UCZ38"/>
      <c r="UDA38"/>
      <c r="UDB38"/>
      <c r="UDC38"/>
      <c r="UDD38"/>
      <c r="UDE38"/>
      <c r="UDF38"/>
      <c r="UDG38"/>
      <c r="UDH38"/>
      <c r="UDI38"/>
      <c r="UDJ38"/>
      <c r="UDK38"/>
      <c r="UDL38"/>
      <c r="UDM38"/>
      <c r="UDN38"/>
      <c r="UDO38"/>
      <c r="UDP38"/>
      <c r="UDQ38"/>
      <c r="UDR38"/>
      <c r="UDS38"/>
      <c r="UDT38"/>
      <c r="UDU38"/>
      <c r="UDV38"/>
      <c r="UDW38"/>
      <c r="UDX38"/>
      <c r="UDY38"/>
      <c r="UDZ38"/>
      <c r="UEA38"/>
      <c r="UEB38"/>
      <c r="UEC38"/>
      <c r="UED38"/>
      <c r="UEE38"/>
      <c r="UEF38"/>
      <c r="UEG38"/>
      <c r="UEH38"/>
      <c r="UEI38"/>
      <c r="UEJ38"/>
      <c r="UEK38"/>
      <c r="UEL38"/>
      <c r="UEM38"/>
      <c r="UEN38"/>
      <c r="UEO38"/>
      <c r="UEP38"/>
      <c r="UEQ38"/>
      <c r="UER38"/>
      <c r="UES38"/>
      <c r="UET38"/>
      <c r="UEU38"/>
      <c r="UEV38"/>
      <c r="UEW38"/>
      <c r="UEX38"/>
      <c r="UEY38"/>
      <c r="UEZ38"/>
      <c r="UFA38"/>
      <c r="UFB38"/>
      <c r="UFC38"/>
      <c r="UFD38"/>
      <c r="UFE38"/>
      <c r="UFF38"/>
      <c r="UFG38"/>
      <c r="UFH38"/>
      <c r="UFI38"/>
      <c r="UFJ38"/>
      <c r="UFK38"/>
      <c r="UFL38"/>
      <c r="UFM38"/>
      <c r="UFN38"/>
      <c r="UFO38"/>
      <c r="UFP38"/>
      <c r="UFQ38"/>
      <c r="UFR38"/>
      <c r="UFS38"/>
      <c r="UFT38"/>
      <c r="UFU38"/>
      <c r="UFV38"/>
      <c r="UFW38"/>
      <c r="UFX38"/>
      <c r="UFY38"/>
      <c r="UFZ38"/>
      <c r="UGA38"/>
      <c r="UGB38"/>
      <c r="UGC38"/>
      <c r="UGD38"/>
      <c r="UGE38"/>
      <c r="UGF38"/>
      <c r="UGG38"/>
      <c r="UGH38"/>
      <c r="UGI38"/>
      <c r="UGJ38"/>
      <c r="UGK38"/>
      <c r="UGL38"/>
      <c r="UGM38"/>
      <c r="UGN38"/>
      <c r="UGO38"/>
      <c r="UGP38"/>
      <c r="UGQ38"/>
      <c r="UGR38"/>
      <c r="UGS38"/>
      <c r="UGT38"/>
      <c r="UGU38"/>
      <c r="UGV38"/>
      <c r="UGW38"/>
      <c r="UGX38"/>
      <c r="UGY38"/>
      <c r="UGZ38"/>
      <c r="UHA38"/>
      <c r="UHB38"/>
      <c r="UHC38"/>
      <c r="UHD38"/>
      <c r="UHE38"/>
      <c r="UHF38"/>
      <c r="UHG38"/>
      <c r="UHH38"/>
      <c r="UHI38"/>
      <c r="UHJ38"/>
      <c r="UHK38"/>
      <c r="UHL38"/>
      <c r="UHM38"/>
      <c r="UHN38"/>
      <c r="UHO38"/>
      <c r="UHP38"/>
      <c r="UHQ38"/>
      <c r="UHR38"/>
      <c r="UHS38"/>
      <c r="UHT38"/>
      <c r="UHU38"/>
      <c r="UHV38"/>
      <c r="UHW38"/>
      <c r="UHX38"/>
      <c r="UHY38"/>
      <c r="UHZ38"/>
      <c r="UIA38"/>
      <c r="UIB38"/>
      <c r="UIC38"/>
      <c r="UID38"/>
      <c r="UIE38"/>
      <c r="UIF38"/>
      <c r="UIG38"/>
      <c r="UIH38"/>
      <c r="UII38"/>
      <c r="UIJ38"/>
      <c r="UIK38"/>
      <c r="UIL38"/>
      <c r="UIM38"/>
      <c r="UIN38"/>
      <c r="UIO38"/>
      <c r="UIP38"/>
      <c r="UIQ38"/>
      <c r="UIR38"/>
      <c r="UIS38"/>
      <c r="UIT38"/>
      <c r="UIU38"/>
      <c r="UIV38"/>
      <c r="UIW38"/>
      <c r="UIX38"/>
      <c r="UIY38"/>
      <c r="UIZ38"/>
      <c r="UJA38"/>
      <c r="UJB38"/>
      <c r="UJC38"/>
      <c r="UJD38"/>
      <c r="UJE38"/>
      <c r="UJF38"/>
      <c r="UJG38"/>
      <c r="UJH38"/>
      <c r="UJI38"/>
      <c r="UJJ38"/>
      <c r="UJK38"/>
      <c r="UJL38"/>
      <c r="UJM38"/>
      <c r="UJN38"/>
      <c r="UJO38"/>
      <c r="UJP38"/>
      <c r="UJQ38"/>
      <c r="UJR38"/>
      <c r="UJS38"/>
      <c r="UJT38"/>
      <c r="UJU38"/>
      <c r="UJV38"/>
      <c r="UJW38"/>
      <c r="UJX38"/>
      <c r="UJY38"/>
      <c r="UJZ38"/>
      <c r="UKA38"/>
      <c r="UKB38"/>
      <c r="UKC38"/>
      <c r="UKD38"/>
      <c r="UKE38"/>
      <c r="UKF38"/>
      <c r="UKG38"/>
      <c r="UKH38"/>
      <c r="UKI38"/>
      <c r="UKJ38"/>
      <c r="UKK38"/>
      <c r="UKL38"/>
      <c r="UKM38"/>
      <c r="UKN38"/>
      <c r="UKO38"/>
      <c r="UKP38"/>
      <c r="UKQ38"/>
      <c r="UKR38"/>
      <c r="UKS38"/>
      <c r="UKT38"/>
      <c r="UKU38"/>
      <c r="UKV38"/>
      <c r="UKW38"/>
      <c r="UKX38"/>
      <c r="UKY38"/>
      <c r="UKZ38"/>
      <c r="ULA38"/>
      <c r="ULB38"/>
      <c r="ULC38"/>
      <c r="ULD38"/>
      <c r="ULE38"/>
      <c r="ULF38"/>
      <c r="ULG38"/>
      <c r="ULH38"/>
      <c r="ULI38"/>
      <c r="ULJ38"/>
      <c r="ULK38"/>
      <c r="ULL38"/>
      <c r="ULM38"/>
      <c r="ULN38"/>
      <c r="ULO38"/>
      <c r="ULP38"/>
      <c r="ULQ38"/>
      <c r="ULR38"/>
      <c r="ULS38"/>
      <c r="ULT38"/>
      <c r="ULU38"/>
      <c r="ULV38"/>
      <c r="ULW38"/>
      <c r="ULX38"/>
      <c r="ULY38"/>
      <c r="ULZ38"/>
      <c r="UMA38"/>
      <c r="UMB38"/>
      <c r="UMC38"/>
      <c r="UMD38"/>
      <c r="UME38"/>
      <c r="UMF38"/>
      <c r="UMG38"/>
      <c r="UMH38"/>
      <c r="UMI38"/>
      <c r="UMJ38"/>
      <c r="UMK38"/>
      <c r="UML38"/>
      <c r="UMM38"/>
      <c r="UMN38"/>
      <c r="UMO38"/>
      <c r="UMP38"/>
      <c r="UMQ38"/>
      <c r="UMR38"/>
      <c r="UMS38"/>
      <c r="UMT38"/>
      <c r="UMU38"/>
      <c r="UMV38"/>
      <c r="UMW38"/>
      <c r="UMX38"/>
      <c r="UMY38"/>
      <c r="UMZ38"/>
      <c r="UNA38"/>
      <c r="UNB38"/>
      <c r="UNC38"/>
      <c r="UND38"/>
      <c r="UNE38"/>
      <c r="UNF38"/>
      <c r="UNG38"/>
      <c r="UNH38"/>
      <c r="UNI38"/>
      <c r="UNJ38"/>
      <c r="UNK38"/>
      <c r="UNL38"/>
      <c r="UNM38"/>
      <c r="UNN38"/>
      <c r="UNO38"/>
      <c r="UNP38"/>
      <c r="UNQ38"/>
      <c r="UNR38"/>
      <c r="UNS38"/>
      <c r="UNT38"/>
      <c r="UNU38"/>
      <c r="UNV38"/>
      <c r="UNW38"/>
      <c r="UNX38"/>
      <c r="UNY38"/>
      <c r="UNZ38"/>
      <c r="UOA38"/>
      <c r="UOB38"/>
      <c r="UOC38"/>
      <c r="UOD38"/>
      <c r="UOE38"/>
      <c r="UOF38"/>
      <c r="UOG38"/>
      <c r="UOH38"/>
      <c r="UOI38"/>
      <c r="UOJ38"/>
      <c r="UOK38"/>
      <c r="UOL38"/>
      <c r="UOM38"/>
      <c r="UON38"/>
      <c r="UOO38"/>
      <c r="UOP38"/>
      <c r="UOQ38"/>
      <c r="UOR38"/>
      <c r="UOS38"/>
      <c r="UOT38"/>
      <c r="UOU38"/>
      <c r="UOV38"/>
      <c r="UOW38"/>
      <c r="UOX38"/>
      <c r="UOY38"/>
      <c r="UOZ38"/>
      <c r="UPA38"/>
      <c r="UPB38"/>
      <c r="UPC38"/>
      <c r="UPD38"/>
      <c r="UPE38"/>
      <c r="UPF38"/>
      <c r="UPG38"/>
      <c r="UPH38"/>
      <c r="UPI38"/>
      <c r="UPJ38"/>
      <c r="UPK38"/>
      <c r="UPL38"/>
      <c r="UPM38"/>
      <c r="UPN38"/>
      <c r="UPO38"/>
      <c r="UPP38"/>
      <c r="UPQ38"/>
      <c r="UPR38"/>
      <c r="UPS38"/>
      <c r="UPT38"/>
      <c r="UPU38"/>
      <c r="UPV38"/>
      <c r="UPW38"/>
      <c r="UPX38"/>
      <c r="UPY38"/>
      <c r="UPZ38"/>
      <c r="UQA38"/>
      <c r="UQB38"/>
      <c r="UQC38"/>
      <c r="UQD38"/>
      <c r="UQE38"/>
      <c r="UQF38"/>
      <c r="UQG38"/>
      <c r="UQH38"/>
      <c r="UQI38"/>
      <c r="UQJ38"/>
      <c r="UQK38"/>
      <c r="UQL38"/>
      <c r="UQM38"/>
      <c r="UQN38"/>
      <c r="UQO38"/>
      <c r="UQP38"/>
      <c r="UQQ38"/>
      <c r="UQR38"/>
      <c r="UQS38"/>
      <c r="UQT38"/>
      <c r="UQU38"/>
      <c r="UQV38"/>
      <c r="UQW38"/>
      <c r="UQX38"/>
      <c r="UQY38"/>
      <c r="UQZ38"/>
      <c r="URA38"/>
      <c r="URB38"/>
      <c r="URC38"/>
      <c r="URD38"/>
      <c r="URE38"/>
      <c r="URF38"/>
      <c r="URG38"/>
      <c r="URH38"/>
      <c r="URI38"/>
      <c r="URJ38"/>
      <c r="URK38"/>
      <c r="URL38"/>
      <c r="URM38"/>
      <c r="URN38"/>
      <c r="URO38"/>
      <c r="URP38"/>
      <c r="URQ38"/>
      <c r="URR38"/>
      <c r="URS38"/>
      <c r="URT38"/>
      <c r="URU38"/>
      <c r="URV38"/>
      <c r="URW38"/>
      <c r="URX38"/>
      <c r="URY38"/>
      <c r="URZ38"/>
      <c r="USA38"/>
      <c r="USB38"/>
      <c r="USC38"/>
      <c r="USD38"/>
      <c r="USE38"/>
      <c r="USF38"/>
      <c r="USG38"/>
      <c r="USH38"/>
      <c r="USI38"/>
      <c r="USJ38"/>
      <c r="USK38"/>
      <c r="USL38"/>
      <c r="USM38"/>
      <c r="USN38"/>
      <c r="USO38"/>
      <c r="USP38"/>
      <c r="USQ38"/>
      <c r="USR38"/>
      <c r="USS38"/>
      <c r="UST38"/>
      <c r="USU38"/>
      <c r="USV38"/>
      <c r="USW38"/>
      <c r="USX38"/>
      <c r="USY38"/>
      <c r="USZ38"/>
      <c r="UTA38"/>
      <c r="UTB38"/>
      <c r="UTC38"/>
      <c r="UTD38"/>
      <c r="UTE38"/>
      <c r="UTF38"/>
      <c r="UTG38"/>
      <c r="UTH38"/>
      <c r="UTI38"/>
      <c r="UTJ38"/>
      <c r="UTK38"/>
      <c r="UTL38"/>
      <c r="UTM38"/>
      <c r="UTN38"/>
      <c r="UTO38"/>
      <c r="UTP38"/>
      <c r="UTQ38"/>
      <c r="UTR38"/>
      <c r="UTS38"/>
      <c r="UTT38"/>
      <c r="UTU38"/>
      <c r="UTV38"/>
      <c r="UTW38"/>
      <c r="UTX38"/>
      <c r="UTY38"/>
      <c r="UTZ38"/>
      <c r="UUA38"/>
      <c r="UUB38"/>
      <c r="UUC38"/>
      <c r="UUD38"/>
      <c r="UUE38"/>
      <c r="UUF38"/>
      <c r="UUG38"/>
      <c r="UUH38"/>
      <c r="UUI38"/>
      <c r="UUJ38"/>
      <c r="UUK38"/>
      <c r="UUL38"/>
      <c r="UUM38"/>
      <c r="UUN38"/>
      <c r="UUO38"/>
      <c r="UUP38"/>
      <c r="UUQ38"/>
      <c r="UUR38"/>
      <c r="UUS38"/>
      <c r="UUT38"/>
      <c r="UUU38"/>
      <c r="UUV38"/>
      <c r="UUW38"/>
      <c r="UUX38"/>
      <c r="UUY38"/>
      <c r="UUZ38"/>
      <c r="UVA38"/>
      <c r="UVB38"/>
      <c r="UVC38"/>
      <c r="UVD38"/>
      <c r="UVE38"/>
      <c r="UVF38"/>
      <c r="UVG38"/>
      <c r="UVH38"/>
      <c r="UVI38"/>
      <c r="UVJ38"/>
      <c r="UVK38"/>
      <c r="UVL38"/>
      <c r="UVM38"/>
      <c r="UVN38"/>
      <c r="UVO38"/>
      <c r="UVP38"/>
      <c r="UVQ38"/>
      <c r="UVR38"/>
      <c r="UVS38"/>
      <c r="UVT38"/>
      <c r="UVU38"/>
      <c r="UVV38"/>
      <c r="UVW38"/>
      <c r="UVX38"/>
      <c r="UVY38"/>
      <c r="UVZ38"/>
      <c r="UWA38"/>
      <c r="UWB38"/>
      <c r="UWC38"/>
      <c r="UWD38"/>
      <c r="UWE38"/>
      <c r="UWF38"/>
      <c r="UWG38"/>
      <c r="UWH38"/>
      <c r="UWI38"/>
      <c r="UWJ38"/>
      <c r="UWK38"/>
      <c r="UWL38"/>
      <c r="UWM38"/>
      <c r="UWN38"/>
      <c r="UWO38"/>
      <c r="UWP38"/>
      <c r="UWQ38"/>
      <c r="UWR38"/>
      <c r="UWS38"/>
      <c r="UWT38"/>
      <c r="UWU38"/>
      <c r="UWV38"/>
      <c r="UWW38"/>
      <c r="UWX38"/>
      <c r="UWY38"/>
      <c r="UWZ38"/>
      <c r="UXA38"/>
      <c r="UXB38"/>
      <c r="UXC38"/>
      <c r="UXD38"/>
      <c r="UXE38"/>
      <c r="UXF38"/>
      <c r="UXG38"/>
      <c r="UXH38"/>
      <c r="UXI38"/>
      <c r="UXJ38"/>
      <c r="UXK38"/>
      <c r="UXL38"/>
      <c r="UXM38"/>
      <c r="UXN38"/>
      <c r="UXO38"/>
      <c r="UXP38"/>
      <c r="UXQ38"/>
      <c r="UXR38"/>
      <c r="UXS38"/>
      <c r="UXT38"/>
      <c r="UXU38"/>
      <c r="UXV38"/>
      <c r="UXW38"/>
      <c r="UXX38"/>
      <c r="UXY38"/>
      <c r="UXZ38"/>
      <c r="UYA38"/>
      <c r="UYB38"/>
      <c r="UYC38"/>
      <c r="UYD38"/>
      <c r="UYE38"/>
      <c r="UYF38"/>
      <c r="UYG38"/>
      <c r="UYH38"/>
      <c r="UYI38"/>
      <c r="UYJ38"/>
      <c r="UYK38"/>
      <c r="UYL38"/>
      <c r="UYM38"/>
      <c r="UYN38"/>
      <c r="UYO38"/>
      <c r="UYP38"/>
      <c r="UYQ38"/>
      <c r="UYR38"/>
      <c r="UYS38"/>
      <c r="UYT38"/>
      <c r="UYU38"/>
      <c r="UYV38"/>
      <c r="UYW38"/>
      <c r="UYX38"/>
      <c r="UYY38"/>
      <c r="UYZ38"/>
      <c r="UZA38"/>
      <c r="UZB38"/>
      <c r="UZC38"/>
      <c r="UZD38"/>
      <c r="UZE38"/>
      <c r="UZF38"/>
      <c r="UZG38"/>
      <c r="UZH38"/>
      <c r="UZI38"/>
      <c r="UZJ38"/>
      <c r="UZK38"/>
      <c r="UZL38"/>
      <c r="UZM38"/>
      <c r="UZN38"/>
      <c r="UZO38"/>
      <c r="UZP38"/>
      <c r="UZQ38"/>
      <c r="UZR38"/>
      <c r="UZS38"/>
      <c r="UZT38"/>
      <c r="UZU38"/>
      <c r="UZV38"/>
      <c r="UZW38"/>
      <c r="UZX38"/>
      <c r="UZY38"/>
      <c r="UZZ38"/>
      <c r="VAA38"/>
      <c r="VAB38"/>
      <c r="VAC38"/>
      <c r="VAD38"/>
      <c r="VAE38"/>
      <c r="VAF38"/>
      <c r="VAG38"/>
      <c r="VAH38"/>
      <c r="VAI38"/>
      <c r="VAJ38"/>
      <c r="VAK38"/>
      <c r="VAL38"/>
      <c r="VAM38"/>
      <c r="VAN38"/>
      <c r="VAO38"/>
      <c r="VAP38"/>
      <c r="VAQ38"/>
      <c r="VAR38"/>
      <c r="VAS38"/>
      <c r="VAT38"/>
      <c r="VAU38"/>
      <c r="VAV38"/>
      <c r="VAW38"/>
      <c r="VAX38"/>
      <c r="VAY38"/>
      <c r="VAZ38"/>
      <c r="VBA38"/>
      <c r="VBB38"/>
      <c r="VBC38"/>
      <c r="VBD38"/>
      <c r="VBE38"/>
      <c r="VBF38"/>
      <c r="VBG38"/>
      <c r="VBH38"/>
      <c r="VBI38"/>
      <c r="VBJ38"/>
      <c r="VBK38"/>
      <c r="VBL38"/>
      <c r="VBM38"/>
      <c r="VBN38"/>
      <c r="VBO38"/>
      <c r="VBP38"/>
      <c r="VBQ38"/>
      <c r="VBR38"/>
      <c r="VBS38"/>
      <c r="VBT38"/>
      <c r="VBU38"/>
      <c r="VBV38"/>
      <c r="VBW38"/>
      <c r="VBX38"/>
      <c r="VBY38"/>
      <c r="VBZ38"/>
      <c r="VCA38"/>
      <c r="VCB38"/>
      <c r="VCC38"/>
      <c r="VCD38"/>
      <c r="VCE38"/>
      <c r="VCF38"/>
      <c r="VCG38"/>
      <c r="VCH38"/>
      <c r="VCI38"/>
      <c r="VCJ38"/>
      <c r="VCK38"/>
      <c r="VCL38"/>
      <c r="VCM38"/>
      <c r="VCN38"/>
      <c r="VCO38"/>
      <c r="VCP38"/>
      <c r="VCQ38"/>
      <c r="VCR38"/>
      <c r="VCS38"/>
      <c r="VCT38"/>
      <c r="VCU38"/>
      <c r="VCV38"/>
      <c r="VCW38"/>
      <c r="VCX38"/>
      <c r="VCY38"/>
      <c r="VCZ38"/>
      <c r="VDA38"/>
      <c r="VDB38"/>
      <c r="VDC38"/>
      <c r="VDD38"/>
      <c r="VDE38"/>
      <c r="VDF38"/>
      <c r="VDG38"/>
      <c r="VDH38"/>
      <c r="VDI38"/>
      <c r="VDJ38"/>
      <c r="VDK38"/>
      <c r="VDL38"/>
      <c r="VDM38"/>
      <c r="VDN38"/>
      <c r="VDO38"/>
      <c r="VDP38"/>
      <c r="VDQ38"/>
      <c r="VDR38"/>
      <c r="VDS38"/>
      <c r="VDT38"/>
      <c r="VDU38"/>
      <c r="VDV38"/>
      <c r="VDW38"/>
      <c r="VDX38"/>
      <c r="VDY38"/>
      <c r="VDZ38"/>
      <c r="VEA38"/>
      <c r="VEB38"/>
      <c r="VEC38"/>
      <c r="VED38"/>
      <c r="VEE38"/>
      <c r="VEF38"/>
      <c r="VEG38"/>
      <c r="VEH38"/>
      <c r="VEI38"/>
      <c r="VEJ38"/>
      <c r="VEK38"/>
      <c r="VEL38"/>
      <c r="VEM38"/>
      <c r="VEN38"/>
      <c r="VEO38"/>
      <c r="VEP38"/>
      <c r="VEQ38"/>
      <c r="VER38"/>
      <c r="VES38"/>
      <c r="VET38"/>
      <c r="VEU38"/>
      <c r="VEV38"/>
      <c r="VEW38"/>
      <c r="VEX38"/>
      <c r="VEY38"/>
      <c r="VEZ38"/>
      <c r="VFA38"/>
      <c r="VFB38"/>
      <c r="VFC38"/>
      <c r="VFD38"/>
      <c r="VFE38"/>
      <c r="VFF38"/>
      <c r="VFG38"/>
      <c r="VFH38"/>
      <c r="VFI38"/>
      <c r="VFJ38"/>
      <c r="VFK38"/>
      <c r="VFL38"/>
      <c r="VFM38"/>
      <c r="VFN38"/>
      <c r="VFO38"/>
      <c r="VFP38"/>
      <c r="VFQ38"/>
      <c r="VFR38"/>
      <c r="VFS38"/>
      <c r="VFT38"/>
      <c r="VFU38"/>
      <c r="VFV38"/>
      <c r="VFW38"/>
      <c r="VFX38"/>
      <c r="VFY38"/>
      <c r="VFZ38"/>
      <c r="VGA38"/>
      <c r="VGB38"/>
      <c r="VGC38"/>
      <c r="VGD38"/>
      <c r="VGE38"/>
      <c r="VGF38"/>
      <c r="VGG38"/>
      <c r="VGH38"/>
      <c r="VGI38"/>
      <c r="VGJ38"/>
      <c r="VGK38"/>
      <c r="VGL38"/>
      <c r="VGM38"/>
      <c r="VGN38"/>
      <c r="VGO38"/>
      <c r="VGP38"/>
      <c r="VGQ38"/>
      <c r="VGR38"/>
      <c r="VGS38"/>
      <c r="VGT38"/>
      <c r="VGU38"/>
      <c r="VGV38"/>
      <c r="VGW38"/>
      <c r="VGX38"/>
      <c r="VGY38"/>
      <c r="VGZ38"/>
      <c r="VHA38"/>
      <c r="VHB38"/>
      <c r="VHC38"/>
      <c r="VHD38"/>
      <c r="VHE38"/>
      <c r="VHF38"/>
      <c r="VHG38"/>
      <c r="VHH38"/>
      <c r="VHI38"/>
      <c r="VHJ38"/>
      <c r="VHK38"/>
      <c r="VHL38"/>
      <c r="VHM38"/>
      <c r="VHN38"/>
      <c r="VHO38"/>
      <c r="VHP38"/>
      <c r="VHQ38"/>
      <c r="VHR38"/>
      <c r="VHS38"/>
      <c r="VHT38"/>
      <c r="VHU38"/>
      <c r="VHV38"/>
      <c r="VHW38"/>
      <c r="VHX38"/>
      <c r="VHY38"/>
      <c r="VHZ38"/>
      <c r="VIA38"/>
      <c r="VIB38"/>
      <c r="VIC38"/>
      <c r="VID38"/>
      <c r="VIE38"/>
      <c r="VIF38"/>
      <c r="VIG38"/>
      <c r="VIH38"/>
      <c r="VII38"/>
      <c r="VIJ38"/>
      <c r="VIK38"/>
      <c r="VIL38"/>
      <c r="VIM38"/>
      <c r="VIN38"/>
      <c r="VIO38"/>
      <c r="VIP38"/>
      <c r="VIQ38"/>
      <c r="VIR38"/>
      <c r="VIS38"/>
      <c r="VIT38"/>
      <c r="VIU38"/>
      <c r="VIV38"/>
      <c r="VIW38"/>
      <c r="VIX38"/>
      <c r="VIY38"/>
      <c r="VIZ38"/>
      <c r="VJA38"/>
      <c r="VJB38"/>
      <c r="VJC38"/>
      <c r="VJD38"/>
      <c r="VJE38"/>
      <c r="VJF38"/>
      <c r="VJG38"/>
      <c r="VJH38"/>
      <c r="VJI38"/>
      <c r="VJJ38"/>
      <c r="VJK38"/>
      <c r="VJL38"/>
      <c r="VJM38"/>
      <c r="VJN38"/>
      <c r="VJO38"/>
      <c r="VJP38"/>
      <c r="VJQ38"/>
      <c r="VJR38"/>
      <c r="VJS38"/>
      <c r="VJT38"/>
      <c r="VJU38"/>
      <c r="VJV38"/>
      <c r="VJW38"/>
      <c r="VJX38"/>
      <c r="VJY38"/>
      <c r="VJZ38"/>
      <c r="VKA38"/>
      <c r="VKB38"/>
      <c r="VKC38"/>
      <c r="VKD38"/>
      <c r="VKE38"/>
      <c r="VKF38"/>
      <c r="VKG38"/>
      <c r="VKH38"/>
      <c r="VKI38"/>
      <c r="VKJ38"/>
      <c r="VKK38"/>
      <c r="VKL38"/>
      <c r="VKM38"/>
      <c r="VKN38"/>
      <c r="VKO38"/>
      <c r="VKP38"/>
      <c r="VKQ38"/>
      <c r="VKR38"/>
      <c r="VKS38"/>
      <c r="VKT38"/>
      <c r="VKU38"/>
      <c r="VKV38"/>
      <c r="VKW38"/>
      <c r="VKX38"/>
      <c r="VKY38"/>
      <c r="VKZ38"/>
      <c r="VLA38"/>
      <c r="VLB38"/>
      <c r="VLC38"/>
      <c r="VLD38"/>
      <c r="VLE38"/>
      <c r="VLF38"/>
      <c r="VLG38"/>
      <c r="VLH38"/>
      <c r="VLI38"/>
      <c r="VLJ38"/>
      <c r="VLK38"/>
      <c r="VLL38"/>
      <c r="VLM38"/>
      <c r="VLN38"/>
      <c r="VLO38"/>
      <c r="VLP38"/>
      <c r="VLQ38"/>
      <c r="VLR38"/>
      <c r="VLS38"/>
      <c r="VLT38"/>
      <c r="VLU38"/>
      <c r="VLV38"/>
      <c r="VLW38"/>
      <c r="VLX38"/>
      <c r="VLY38"/>
      <c r="VLZ38"/>
      <c r="VMA38"/>
      <c r="VMB38"/>
      <c r="VMC38"/>
      <c r="VMD38"/>
      <c r="VME38"/>
      <c r="VMF38"/>
      <c r="VMG38"/>
      <c r="VMH38"/>
      <c r="VMI38"/>
      <c r="VMJ38"/>
      <c r="VMK38"/>
      <c r="VML38"/>
      <c r="VMM38"/>
      <c r="VMN38"/>
      <c r="VMO38"/>
      <c r="VMP38"/>
      <c r="VMQ38"/>
      <c r="VMR38"/>
      <c r="VMS38"/>
      <c r="VMT38"/>
      <c r="VMU38"/>
      <c r="VMV38"/>
      <c r="VMW38"/>
      <c r="VMX38"/>
      <c r="VMY38"/>
      <c r="VMZ38"/>
      <c r="VNA38"/>
      <c r="VNB38"/>
      <c r="VNC38"/>
      <c r="VND38"/>
      <c r="VNE38"/>
      <c r="VNF38"/>
      <c r="VNG38"/>
      <c r="VNH38"/>
      <c r="VNI38"/>
      <c r="VNJ38"/>
      <c r="VNK38"/>
      <c r="VNL38"/>
      <c r="VNM38"/>
      <c r="VNN38"/>
      <c r="VNO38"/>
      <c r="VNP38"/>
      <c r="VNQ38"/>
      <c r="VNR38"/>
      <c r="VNS38"/>
      <c r="VNT38"/>
      <c r="VNU38"/>
      <c r="VNV38"/>
      <c r="VNW38"/>
      <c r="VNX38"/>
      <c r="VNY38"/>
      <c r="VNZ38"/>
      <c r="VOA38"/>
      <c r="VOB38"/>
      <c r="VOC38"/>
      <c r="VOD38"/>
      <c r="VOE38"/>
      <c r="VOF38"/>
      <c r="VOG38"/>
      <c r="VOH38"/>
      <c r="VOI38"/>
      <c r="VOJ38"/>
      <c r="VOK38"/>
      <c r="VOL38"/>
      <c r="VOM38"/>
      <c r="VON38"/>
      <c r="VOO38"/>
      <c r="VOP38"/>
      <c r="VOQ38"/>
      <c r="VOR38"/>
      <c r="VOS38"/>
      <c r="VOT38"/>
      <c r="VOU38"/>
      <c r="VOV38"/>
      <c r="VOW38"/>
      <c r="VOX38"/>
      <c r="VOY38"/>
      <c r="VOZ38"/>
      <c r="VPA38"/>
      <c r="VPB38"/>
      <c r="VPC38"/>
      <c r="VPD38"/>
      <c r="VPE38"/>
      <c r="VPF38"/>
      <c r="VPG38"/>
      <c r="VPH38"/>
      <c r="VPI38"/>
      <c r="VPJ38"/>
      <c r="VPK38"/>
      <c r="VPL38"/>
      <c r="VPM38"/>
      <c r="VPN38"/>
      <c r="VPO38"/>
      <c r="VPP38"/>
      <c r="VPQ38"/>
      <c r="VPR38"/>
      <c r="VPS38"/>
      <c r="VPT38"/>
      <c r="VPU38"/>
      <c r="VPV38"/>
      <c r="VPW38"/>
      <c r="VPX38"/>
      <c r="VPY38"/>
      <c r="VPZ38"/>
      <c r="VQA38"/>
      <c r="VQB38"/>
      <c r="VQC38"/>
      <c r="VQD38"/>
      <c r="VQE38"/>
      <c r="VQF38"/>
      <c r="VQG38"/>
      <c r="VQH38"/>
      <c r="VQI38"/>
      <c r="VQJ38"/>
      <c r="VQK38"/>
      <c r="VQL38"/>
      <c r="VQM38"/>
      <c r="VQN38"/>
      <c r="VQO38"/>
      <c r="VQP38"/>
      <c r="VQQ38"/>
      <c r="VQR38"/>
      <c r="VQS38"/>
      <c r="VQT38"/>
      <c r="VQU38"/>
      <c r="VQV38"/>
      <c r="VQW38"/>
      <c r="VQX38"/>
      <c r="VQY38"/>
      <c r="VQZ38"/>
      <c r="VRA38"/>
      <c r="VRB38"/>
      <c r="VRC38"/>
      <c r="VRD38"/>
      <c r="VRE38"/>
      <c r="VRF38"/>
      <c r="VRG38"/>
      <c r="VRH38"/>
      <c r="VRI38"/>
      <c r="VRJ38"/>
      <c r="VRK38"/>
      <c r="VRL38"/>
      <c r="VRM38"/>
      <c r="VRN38"/>
      <c r="VRO38"/>
      <c r="VRP38"/>
      <c r="VRQ38"/>
      <c r="VRR38"/>
      <c r="VRS38"/>
      <c r="VRT38"/>
      <c r="VRU38"/>
      <c r="VRV38"/>
      <c r="VRW38"/>
      <c r="VRX38"/>
      <c r="VRY38"/>
      <c r="VRZ38"/>
      <c r="VSA38"/>
      <c r="VSB38"/>
      <c r="VSC38"/>
      <c r="VSD38"/>
      <c r="VSE38"/>
      <c r="VSF38"/>
      <c r="VSG38"/>
      <c r="VSH38"/>
      <c r="VSI38"/>
      <c r="VSJ38"/>
      <c r="VSK38"/>
      <c r="VSL38"/>
      <c r="VSM38"/>
      <c r="VSN38"/>
      <c r="VSO38"/>
      <c r="VSP38"/>
      <c r="VSQ38"/>
      <c r="VSR38"/>
      <c r="VSS38"/>
      <c r="VST38"/>
      <c r="VSU38"/>
      <c r="VSV38"/>
      <c r="VSW38"/>
      <c r="VSX38"/>
      <c r="VSY38"/>
      <c r="VSZ38"/>
      <c r="VTA38"/>
      <c r="VTB38"/>
      <c r="VTC38"/>
      <c r="VTD38"/>
      <c r="VTE38"/>
      <c r="VTF38"/>
      <c r="VTG38"/>
      <c r="VTH38"/>
      <c r="VTI38"/>
      <c r="VTJ38"/>
      <c r="VTK38"/>
      <c r="VTL38"/>
      <c r="VTM38"/>
      <c r="VTN38"/>
      <c r="VTO38"/>
      <c r="VTP38"/>
      <c r="VTQ38"/>
      <c r="VTR38"/>
      <c r="VTS38"/>
      <c r="VTT38"/>
      <c r="VTU38"/>
      <c r="VTV38"/>
      <c r="VTW38"/>
      <c r="VTX38"/>
      <c r="VTY38"/>
      <c r="VTZ38"/>
      <c r="VUA38"/>
      <c r="VUB38"/>
      <c r="VUC38"/>
      <c r="VUD38"/>
      <c r="VUE38"/>
      <c r="VUF38"/>
      <c r="VUG38"/>
      <c r="VUH38"/>
      <c r="VUI38"/>
      <c r="VUJ38"/>
      <c r="VUK38"/>
      <c r="VUL38"/>
      <c r="VUM38"/>
      <c r="VUN38"/>
      <c r="VUO38"/>
      <c r="VUP38"/>
      <c r="VUQ38"/>
      <c r="VUR38"/>
      <c r="VUS38"/>
      <c r="VUT38"/>
      <c r="VUU38"/>
      <c r="VUV38"/>
      <c r="VUW38"/>
      <c r="VUX38"/>
      <c r="VUY38"/>
      <c r="VUZ38"/>
      <c r="VVA38"/>
      <c r="VVB38"/>
      <c r="VVC38"/>
      <c r="VVD38"/>
      <c r="VVE38"/>
      <c r="VVF38"/>
      <c r="VVG38"/>
      <c r="VVH38"/>
      <c r="VVI38"/>
      <c r="VVJ38"/>
      <c r="VVK38"/>
      <c r="VVL38"/>
      <c r="VVM38"/>
      <c r="VVN38"/>
      <c r="VVO38"/>
      <c r="VVP38"/>
      <c r="VVQ38"/>
      <c r="VVR38"/>
      <c r="VVS38"/>
      <c r="VVT38"/>
      <c r="VVU38"/>
      <c r="VVV38"/>
      <c r="VVW38"/>
      <c r="VVX38"/>
      <c r="VVY38"/>
      <c r="VVZ38"/>
      <c r="VWA38"/>
      <c r="VWB38"/>
      <c r="VWC38"/>
      <c r="VWD38"/>
      <c r="VWE38"/>
      <c r="VWF38"/>
      <c r="VWG38"/>
      <c r="VWH38"/>
      <c r="VWI38"/>
      <c r="VWJ38"/>
      <c r="VWK38"/>
      <c r="VWL38"/>
      <c r="VWM38"/>
      <c r="VWN38"/>
      <c r="VWO38"/>
      <c r="VWP38"/>
      <c r="VWQ38"/>
      <c r="VWR38"/>
      <c r="VWS38"/>
      <c r="VWT38"/>
      <c r="VWU38"/>
      <c r="VWV38"/>
      <c r="VWW38"/>
      <c r="VWX38"/>
      <c r="VWY38"/>
      <c r="VWZ38"/>
      <c r="VXA38"/>
      <c r="VXB38"/>
      <c r="VXC38"/>
      <c r="VXD38"/>
      <c r="VXE38"/>
      <c r="VXF38"/>
      <c r="VXG38"/>
      <c r="VXH38"/>
      <c r="VXI38"/>
      <c r="VXJ38"/>
      <c r="VXK38"/>
      <c r="VXL38"/>
      <c r="VXM38"/>
      <c r="VXN38"/>
      <c r="VXO38"/>
      <c r="VXP38"/>
      <c r="VXQ38"/>
      <c r="VXR38"/>
      <c r="VXS38"/>
      <c r="VXT38"/>
      <c r="VXU38"/>
      <c r="VXV38"/>
      <c r="VXW38"/>
      <c r="VXX38"/>
      <c r="VXY38"/>
      <c r="VXZ38"/>
      <c r="VYA38"/>
      <c r="VYB38"/>
      <c r="VYC38"/>
      <c r="VYD38"/>
      <c r="VYE38"/>
      <c r="VYF38"/>
      <c r="VYG38"/>
      <c r="VYH38"/>
      <c r="VYI38"/>
      <c r="VYJ38"/>
      <c r="VYK38"/>
      <c r="VYL38"/>
      <c r="VYM38"/>
      <c r="VYN38"/>
      <c r="VYO38"/>
      <c r="VYP38"/>
      <c r="VYQ38"/>
      <c r="VYR38"/>
      <c r="VYS38"/>
      <c r="VYT38"/>
      <c r="VYU38"/>
      <c r="VYV38"/>
      <c r="VYW38"/>
      <c r="VYX38"/>
      <c r="VYY38"/>
      <c r="VYZ38"/>
      <c r="VZA38"/>
      <c r="VZB38"/>
      <c r="VZC38"/>
      <c r="VZD38"/>
      <c r="VZE38"/>
      <c r="VZF38"/>
      <c r="VZG38"/>
      <c r="VZH38"/>
      <c r="VZI38"/>
      <c r="VZJ38"/>
      <c r="VZK38"/>
      <c r="VZL38"/>
      <c r="VZM38"/>
      <c r="VZN38"/>
      <c r="VZO38"/>
      <c r="VZP38"/>
      <c r="VZQ38"/>
      <c r="VZR38"/>
      <c r="VZS38"/>
      <c r="VZT38"/>
      <c r="VZU38"/>
      <c r="VZV38"/>
      <c r="VZW38"/>
      <c r="VZX38"/>
      <c r="VZY38"/>
      <c r="VZZ38"/>
      <c r="WAA38"/>
      <c r="WAB38"/>
      <c r="WAC38"/>
      <c r="WAD38"/>
      <c r="WAE38"/>
      <c r="WAF38"/>
      <c r="WAG38"/>
      <c r="WAH38"/>
      <c r="WAI38"/>
      <c r="WAJ38"/>
      <c r="WAK38"/>
      <c r="WAL38"/>
      <c r="WAM38"/>
      <c r="WAN38"/>
      <c r="WAO38"/>
      <c r="WAP38"/>
      <c r="WAQ38"/>
      <c r="WAR38"/>
      <c r="WAS38"/>
      <c r="WAT38"/>
      <c r="WAU38"/>
      <c r="WAV38"/>
      <c r="WAW38"/>
      <c r="WAX38"/>
      <c r="WAY38"/>
      <c r="WAZ38"/>
      <c r="WBA38"/>
      <c r="WBB38"/>
      <c r="WBC38"/>
      <c r="WBD38"/>
      <c r="WBE38"/>
      <c r="WBF38"/>
      <c r="WBG38"/>
      <c r="WBH38"/>
      <c r="WBI38"/>
      <c r="WBJ38"/>
      <c r="WBK38"/>
      <c r="WBL38"/>
      <c r="WBM38"/>
      <c r="WBN38"/>
      <c r="WBO38"/>
      <c r="WBP38"/>
      <c r="WBQ38"/>
      <c r="WBR38"/>
      <c r="WBS38"/>
      <c r="WBT38"/>
      <c r="WBU38"/>
      <c r="WBV38"/>
      <c r="WBW38"/>
      <c r="WBX38"/>
      <c r="WBY38"/>
      <c r="WBZ38"/>
      <c r="WCA38"/>
      <c r="WCB38"/>
      <c r="WCC38"/>
      <c r="WCD38"/>
      <c r="WCE38"/>
      <c r="WCF38"/>
      <c r="WCG38"/>
      <c r="WCH38"/>
      <c r="WCI38"/>
      <c r="WCJ38"/>
      <c r="WCK38"/>
      <c r="WCL38"/>
      <c r="WCM38"/>
      <c r="WCN38"/>
      <c r="WCO38"/>
      <c r="WCP38"/>
      <c r="WCQ38"/>
      <c r="WCR38"/>
      <c r="WCS38"/>
      <c r="WCT38"/>
      <c r="WCU38"/>
      <c r="WCV38"/>
      <c r="WCW38"/>
      <c r="WCX38"/>
      <c r="WCY38"/>
      <c r="WCZ38"/>
      <c r="WDA38"/>
      <c r="WDB38"/>
      <c r="WDC38"/>
      <c r="WDD38"/>
      <c r="WDE38"/>
      <c r="WDF38"/>
      <c r="WDG38"/>
      <c r="WDH38"/>
      <c r="WDI38"/>
      <c r="WDJ38"/>
      <c r="WDK38"/>
      <c r="WDL38"/>
      <c r="WDM38"/>
      <c r="WDN38"/>
      <c r="WDO38"/>
      <c r="WDP38"/>
      <c r="WDQ38"/>
      <c r="WDR38"/>
      <c r="WDS38"/>
      <c r="WDT38"/>
      <c r="WDU38"/>
      <c r="WDV38"/>
      <c r="WDW38"/>
      <c r="WDX38"/>
      <c r="WDY38"/>
      <c r="WDZ38"/>
      <c r="WEA38"/>
      <c r="WEB38"/>
      <c r="WEC38"/>
      <c r="WED38"/>
      <c r="WEE38"/>
      <c r="WEF38"/>
      <c r="WEG38"/>
      <c r="WEH38"/>
      <c r="WEI38"/>
      <c r="WEJ38"/>
      <c r="WEK38"/>
      <c r="WEL38"/>
      <c r="WEM38"/>
      <c r="WEN38"/>
      <c r="WEO38"/>
      <c r="WEP38"/>
      <c r="WEQ38"/>
      <c r="WER38"/>
      <c r="WES38"/>
      <c r="WET38"/>
      <c r="WEU38"/>
      <c r="WEV38"/>
      <c r="WEW38"/>
      <c r="WEX38"/>
      <c r="WEY38"/>
      <c r="WEZ38"/>
      <c r="WFA38"/>
      <c r="WFB38"/>
      <c r="WFC38"/>
      <c r="WFD38"/>
      <c r="WFE38"/>
      <c r="WFF38"/>
      <c r="WFG38"/>
      <c r="WFH38"/>
      <c r="WFI38"/>
      <c r="WFJ38"/>
      <c r="WFK38"/>
      <c r="WFL38"/>
      <c r="WFM38"/>
      <c r="WFN38"/>
      <c r="WFO38"/>
      <c r="WFP38"/>
      <c r="WFQ38"/>
      <c r="WFR38"/>
      <c r="WFS38"/>
      <c r="WFT38"/>
      <c r="WFU38"/>
      <c r="WFV38"/>
      <c r="WFW38"/>
      <c r="WFX38"/>
      <c r="WFY38"/>
      <c r="WFZ38"/>
      <c r="WGA38"/>
      <c r="WGB38"/>
      <c r="WGC38"/>
      <c r="WGD38"/>
      <c r="WGE38"/>
      <c r="WGF38"/>
      <c r="WGG38"/>
      <c r="WGH38"/>
      <c r="WGI38"/>
      <c r="WGJ38"/>
      <c r="WGK38"/>
      <c r="WGL38"/>
      <c r="WGM38"/>
      <c r="WGN38"/>
      <c r="WGO38"/>
      <c r="WGP38"/>
      <c r="WGQ38"/>
      <c r="WGR38"/>
      <c r="WGS38"/>
      <c r="WGT38"/>
      <c r="WGU38"/>
      <c r="WGV38"/>
      <c r="WGW38"/>
      <c r="WGX38"/>
      <c r="WGY38"/>
      <c r="WGZ38"/>
      <c r="WHA38"/>
      <c r="WHB38"/>
      <c r="WHC38"/>
      <c r="WHD38"/>
      <c r="WHE38"/>
      <c r="WHF38"/>
      <c r="WHG38"/>
      <c r="WHH38"/>
      <c r="WHI38"/>
      <c r="WHJ38"/>
      <c r="WHK38"/>
      <c r="WHL38"/>
      <c r="WHM38"/>
      <c r="WHN38"/>
      <c r="WHO38"/>
      <c r="WHP38"/>
      <c r="WHQ38"/>
      <c r="WHR38"/>
      <c r="WHS38"/>
      <c r="WHT38"/>
      <c r="WHU38"/>
      <c r="WHV38"/>
      <c r="WHW38"/>
      <c r="WHX38"/>
      <c r="WHY38"/>
      <c r="WHZ38"/>
      <c r="WIA38"/>
      <c r="WIB38"/>
      <c r="WIC38"/>
      <c r="WID38"/>
      <c r="WIE38"/>
      <c r="WIF38"/>
      <c r="WIG38"/>
      <c r="WIH38"/>
      <c r="WII38"/>
      <c r="WIJ38"/>
      <c r="WIK38"/>
      <c r="WIL38"/>
      <c r="WIM38"/>
      <c r="WIN38"/>
      <c r="WIO38"/>
      <c r="WIP38"/>
      <c r="WIQ38"/>
      <c r="WIR38"/>
      <c r="WIS38"/>
      <c r="WIT38"/>
      <c r="WIU38"/>
      <c r="WIV38"/>
      <c r="WIW38"/>
      <c r="WIX38"/>
      <c r="WIY38"/>
      <c r="WIZ38"/>
      <c r="WJA38"/>
      <c r="WJB38"/>
      <c r="WJC38"/>
      <c r="WJD38"/>
      <c r="WJE38"/>
      <c r="WJF38"/>
      <c r="WJG38"/>
      <c r="WJH38"/>
      <c r="WJI38"/>
      <c r="WJJ38"/>
      <c r="WJK38"/>
      <c r="WJL38"/>
      <c r="WJM38"/>
      <c r="WJN38"/>
      <c r="WJO38"/>
      <c r="WJP38"/>
      <c r="WJQ38"/>
      <c r="WJR38"/>
      <c r="WJS38"/>
      <c r="WJT38"/>
      <c r="WJU38"/>
      <c r="WJV38"/>
      <c r="WJW38"/>
      <c r="WJX38"/>
      <c r="WJY38"/>
      <c r="WJZ38"/>
      <c r="WKA38"/>
      <c r="WKB38"/>
      <c r="WKC38"/>
      <c r="WKD38"/>
      <c r="WKE38"/>
      <c r="WKF38"/>
      <c r="WKG38"/>
      <c r="WKH38"/>
      <c r="WKI38"/>
      <c r="WKJ38"/>
      <c r="WKK38"/>
      <c r="WKL38"/>
      <c r="WKM38"/>
      <c r="WKN38"/>
      <c r="WKO38"/>
      <c r="WKP38"/>
      <c r="WKQ38"/>
      <c r="WKR38"/>
      <c r="WKS38"/>
      <c r="WKT38"/>
      <c r="WKU38"/>
      <c r="WKV38"/>
      <c r="WKW38"/>
      <c r="WKX38"/>
      <c r="WKY38"/>
      <c r="WKZ38"/>
      <c r="WLA38"/>
      <c r="WLB38"/>
      <c r="WLC38"/>
      <c r="WLD38"/>
      <c r="WLE38"/>
      <c r="WLF38"/>
      <c r="WLG38"/>
      <c r="WLH38"/>
      <c r="WLI38"/>
      <c r="WLJ38"/>
      <c r="WLK38"/>
      <c r="WLL38"/>
      <c r="WLM38"/>
      <c r="WLN38"/>
      <c r="WLO38"/>
      <c r="WLP38"/>
      <c r="WLQ38"/>
      <c r="WLR38"/>
      <c r="WLS38"/>
      <c r="WLT38"/>
      <c r="WLU38"/>
      <c r="WLV38"/>
      <c r="WLW38"/>
      <c r="WLX38"/>
      <c r="WLY38"/>
      <c r="WLZ38"/>
      <c r="WMA38"/>
      <c r="WMB38"/>
      <c r="WMC38"/>
      <c r="WMD38"/>
      <c r="WME38"/>
      <c r="WMF38"/>
      <c r="WMG38"/>
      <c r="WMH38"/>
      <c r="WMI38"/>
      <c r="WMJ38"/>
      <c r="WMK38"/>
      <c r="WML38"/>
      <c r="WMM38"/>
      <c r="WMN38"/>
      <c r="WMO38"/>
      <c r="WMP38"/>
      <c r="WMQ38"/>
      <c r="WMR38"/>
      <c r="WMS38"/>
      <c r="WMT38"/>
      <c r="WMU38"/>
      <c r="WMV38"/>
      <c r="WMW38"/>
      <c r="WMX38"/>
      <c r="WMY38"/>
      <c r="WMZ38"/>
      <c r="WNA38"/>
      <c r="WNB38"/>
      <c r="WNC38"/>
      <c r="WND38"/>
      <c r="WNE38"/>
      <c r="WNF38"/>
      <c r="WNG38"/>
      <c r="WNH38"/>
      <c r="WNI38"/>
      <c r="WNJ38"/>
      <c r="WNK38"/>
      <c r="WNL38"/>
      <c r="WNM38"/>
      <c r="WNN38"/>
      <c r="WNO38"/>
      <c r="WNP38"/>
      <c r="WNQ38"/>
      <c r="WNR38"/>
      <c r="WNS38"/>
      <c r="WNT38"/>
      <c r="WNU38"/>
      <c r="WNV38"/>
      <c r="WNW38"/>
      <c r="WNX38"/>
      <c r="WNY38"/>
      <c r="WNZ38"/>
      <c r="WOA38"/>
      <c r="WOB38"/>
      <c r="WOC38"/>
      <c r="WOD38"/>
      <c r="WOE38"/>
      <c r="WOF38"/>
      <c r="WOG38"/>
      <c r="WOH38"/>
      <c r="WOI38"/>
      <c r="WOJ38"/>
      <c r="WOK38"/>
      <c r="WOL38"/>
      <c r="WOM38"/>
      <c r="WON38"/>
      <c r="WOO38"/>
      <c r="WOP38"/>
      <c r="WOQ38"/>
      <c r="WOR38"/>
      <c r="WOS38"/>
      <c r="WOT38"/>
      <c r="WOU38"/>
      <c r="WOV38"/>
      <c r="WOW38"/>
      <c r="WOX38"/>
      <c r="WOY38"/>
      <c r="WOZ38"/>
      <c r="WPA38"/>
      <c r="WPB38"/>
      <c r="WPC38"/>
      <c r="WPD38"/>
      <c r="WPE38"/>
      <c r="WPF38"/>
      <c r="WPG38"/>
      <c r="WPH38"/>
      <c r="WPI38"/>
      <c r="WPJ38"/>
      <c r="WPK38"/>
      <c r="WPL38"/>
      <c r="WPM38"/>
      <c r="WPN38"/>
      <c r="WPO38"/>
      <c r="WPP38"/>
      <c r="WPQ38"/>
      <c r="WPR38"/>
      <c r="WPS38"/>
      <c r="WPT38"/>
      <c r="WPU38"/>
      <c r="WPV38"/>
      <c r="WPW38"/>
      <c r="WPX38"/>
      <c r="WPY38"/>
      <c r="WPZ38"/>
      <c r="WQA38"/>
      <c r="WQB38"/>
      <c r="WQC38"/>
      <c r="WQD38"/>
      <c r="WQE38"/>
      <c r="WQF38"/>
      <c r="WQG38"/>
      <c r="WQH38"/>
      <c r="WQI38"/>
      <c r="WQJ38"/>
      <c r="WQK38"/>
      <c r="WQL38"/>
      <c r="WQM38"/>
      <c r="WQN38"/>
      <c r="WQO38"/>
      <c r="WQP38"/>
      <c r="WQQ38"/>
      <c r="WQR38"/>
      <c r="WQS38"/>
      <c r="WQT38"/>
      <c r="WQU38"/>
      <c r="WQV38"/>
      <c r="WQW38"/>
      <c r="WQX38"/>
      <c r="WQY38"/>
      <c r="WQZ38"/>
      <c r="WRA38"/>
      <c r="WRB38"/>
      <c r="WRC38"/>
      <c r="WRD38"/>
      <c r="WRE38"/>
      <c r="WRF38"/>
      <c r="WRG38"/>
      <c r="WRH38"/>
      <c r="WRI38"/>
      <c r="WRJ38"/>
      <c r="WRK38"/>
      <c r="WRL38"/>
      <c r="WRM38"/>
      <c r="WRN38"/>
      <c r="WRO38"/>
      <c r="WRP38"/>
      <c r="WRQ38"/>
      <c r="WRR38"/>
      <c r="WRS38"/>
      <c r="WRT38"/>
      <c r="WRU38"/>
      <c r="WRV38"/>
      <c r="WRW38"/>
      <c r="WRX38"/>
      <c r="WRY38"/>
      <c r="WRZ38"/>
      <c r="WSA38"/>
      <c r="WSB38"/>
      <c r="WSC38"/>
      <c r="WSD38"/>
      <c r="WSE38"/>
      <c r="WSF38"/>
      <c r="WSG38"/>
      <c r="WSH38"/>
      <c r="WSI38"/>
      <c r="WSJ38"/>
      <c r="WSK38"/>
      <c r="WSL38"/>
      <c r="WSM38"/>
      <c r="WSN38"/>
      <c r="WSO38"/>
      <c r="WSP38"/>
      <c r="WSQ38"/>
      <c r="WSR38"/>
      <c r="WSS38"/>
      <c r="WST38"/>
      <c r="WSU38"/>
      <c r="WSV38"/>
      <c r="WSW38"/>
      <c r="WSX38"/>
      <c r="WSY38"/>
      <c r="WSZ38"/>
      <c r="WTA38"/>
      <c r="WTB38"/>
      <c r="WTC38"/>
      <c r="WTD38"/>
      <c r="WTE38"/>
      <c r="WTF38"/>
      <c r="WTG38"/>
      <c r="WTH38"/>
      <c r="WTI38"/>
      <c r="WTJ38"/>
      <c r="WTK38"/>
      <c r="WTL38"/>
      <c r="WTM38"/>
      <c r="WTN38"/>
      <c r="WTO38"/>
      <c r="WTP38"/>
      <c r="WTQ38"/>
      <c r="WTR38"/>
      <c r="WTS38"/>
      <c r="WTT38"/>
      <c r="WTU38"/>
      <c r="WTV38"/>
      <c r="WTW38"/>
      <c r="WTX38"/>
      <c r="WTY38"/>
      <c r="WTZ38"/>
      <c r="WUA38"/>
      <c r="WUB38"/>
      <c r="WUC38"/>
      <c r="WUD38"/>
      <c r="WUE38"/>
      <c r="WUF38"/>
      <c r="WUG38"/>
      <c r="WUH38"/>
      <c r="WUI38"/>
      <c r="WUJ38"/>
      <c r="WUK38"/>
      <c r="WUL38"/>
      <c r="WUM38"/>
      <c r="WUN38"/>
      <c r="WUO38"/>
      <c r="WUP38"/>
      <c r="WUQ38"/>
      <c r="WUR38"/>
      <c r="WUS38"/>
      <c r="WUT38"/>
      <c r="WUU38"/>
      <c r="WUV38"/>
      <c r="WUW38"/>
      <c r="WUX38"/>
      <c r="WUY38"/>
      <c r="WUZ38"/>
      <c r="WVA38"/>
      <c r="WVB38"/>
      <c r="WVC38"/>
      <c r="WVD38"/>
      <c r="WVE38"/>
      <c r="WVF38"/>
      <c r="WVG38"/>
      <c r="WVH38"/>
      <c r="WVI38"/>
      <c r="WVJ38"/>
      <c r="WVK38"/>
      <c r="WVL38"/>
      <c r="WVM38"/>
      <c r="WVN38"/>
      <c r="WVO38"/>
      <c r="WVP38"/>
      <c r="WVQ38"/>
      <c r="WVR38"/>
      <c r="WVS38"/>
      <c r="WVT38"/>
      <c r="WVU38"/>
      <c r="WVV38"/>
      <c r="WVW38"/>
      <c r="WVX38"/>
      <c r="WVY38"/>
      <c r="WVZ38"/>
      <c r="WWA38"/>
      <c r="WWB38"/>
      <c r="WWC38"/>
      <c r="WWD38"/>
      <c r="WWE38"/>
      <c r="WWF38"/>
      <c r="WWG38"/>
      <c r="WWH38"/>
      <c r="WWI38"/>
      <c r="WWJ38"/>
      <c r="WWK38"/>
      <c r="WWL38"/>
      <c r="WWM38"/>
      <c r="WWN38"/>
      <c r="WWO38"/>
      <c r="WWP38"/>
      <c r="WWQ38"/>
      <c r="WWR38"/>
      <c r="WWS38"/>
      <c r="WWT38"/>
      <c r="WWU38"/>
      <c r="WWV38"/>
      <c r="WWW38"/>
      <c r="WWX38"/>
      <c r="WWY38"/>
      <c r="WWZ38"/>
      <c r="WXA38"/>
      <c r="WXB38"/>
      <c r="WXC38"/>
      <c r="WXD38"/>
      <c r="WXE38"/>
      <c r="WXF38"/>
      <c r="WXG38"/>
      <c r="WXH38"/>
      <c r="WXI38"/>
      <c r="WXJ38"/>
      <c r="WXK38"/>
      <c r="WXL38"/>
      <c r="WXM38"/>
      <c r="WXN38"/>
      <c r="WXO38"/>
      <c r="WXP38"/>
      <c r="WXQ38"/>
      <c r="WXR38"/>
      <c r="WXS38"/>
      <c r="WXT38"/>
      <c r="WXU38"/>
      <c r="WXV38"/>
      <c r="WXW38"/>
      <c r="WXX38"/>
      <c r="WXY38"/>
      <c r="WXZ38"/>
      <c r="WYA38"/>
      <c r="WYB38"/>
      <c r="WYC38"/>
      <c r="WYD38"/>
      <c r="WYE38"/>
      <c r="WYF38"/>
      <c r="WYG38"/>
      <c r="WYH38"/>
      <c r="WYI38"/>
      <c r="WYJ38"/>
      <c r="WYK38"/>
      <c r="WYL38"/>
      <c r="WYM38"/>
      <c r="WYN38"/>
      <c r="WYO38"/>
      <c r="WYP38"/>
      <c r="WYQ38"/>
      <c r="WYR38"/>
      <c r="WYS38"/>
      <c r="WYT38"/>
      <c r="WYU38"/>
      <c r="WYV38"/>
      <c r="WYW38"/>
      <c r="WYX38"/>
      <c r="WYY38"/>
      <c r="WYZ38"/>
      <c r="WZA38"/>
      <c r="WZB38"/>
      <c r="WZC38"/>
      <c r="WZD38"/>
      <c r="WZE38"/>
      <c r="WZF38"/>
      <c r="WZG38"/>
      <c r="WZH38"/>
      <c r="WZI38"/>
      <c r="WZJ38"/>
      <c r="WZK38"/>
      <c r="WZL38"/>
      <c r="WZM38"/>
      <c r="WZN38"/>
      <c r="WZO38"/>
      <c r="WZP38"/>
      <c r="WZQ38"/>
      <c r="WZR38"/>
      <c r="WZS38"/>
      <c r="WZT38"/>
      <c r="WZU38"/>
      <c r="WZV38"/>
      <c r="WZW38"/>
      <c r="WZX38"/>
      <c r="WZY38"/>
      <c r="WZZ38"/>
      <c r="XAA38"/>
      <c r="XAB38"/>
      <c r="XAC38"/>
      <c r="XAD38"/>
      <c r="XAE38"/>
      <c r="XAF38"/>
      <c r="XAG38"/>
      <c r="XAH38"/>
      <c r="XAI38"/>
      <c r="XAJ38"/>
      <c r="XAK38"/>
      <c r="XAL38"/>
      <c r="XAM38"/>
      <c r="XAN38"/>
      <c r="XAO38"/>
      <c r="XAP38"/>
      <c r="XAQ38"/>
      <c r="XAR38"/>
      <c r="XAS38"/>
      <c r="XAT38"/>
      <c r="XAU38"/>
      <c r="XAV38"/>
      <c r="XAW38"/>
      <c r="XAX38"/>
      <c r="XAY38"/>
      <c r="XAZ38"/>
      <c r="XBA38"/>
      <c r="XBB38"/>
      <c r="XBC38"/>
      <c r="XBD38"/>
      <c r="XBE38"/>
      <c r="XBF38"/>
      <c r="XBG38"/>
      <c r="XBH38"/>
      <c r="XBI38"/>
      <c r="XBJ38"/>
      <c r="XBK38"/>
      <c r="XBL38"/>
      <c r="XBM38"/>
      <c r="XBN38"/>
      <c r="XBO38"/>
      <c r="XBP38"/>
      <c r="XBQ38"/>
      <c r="XBR38"/>
      <c r="XBS38"/>
      <c r="XBT38"/>
      <c r="XBU38"/>
      <c r="XBV38"/>
      <c r="XBW38"/>
      <c r="XBX38"/>
      <c r="XBY38"/>
      <c r="XBZ38"/>
      <c r="XCA38"/>
      <c r="XCB38"/>
      <c r="XCC38"/>
      <c r="XCD38"/>
      <c r="XCE38"/>
      <c r="XCF38"/>
      <c r="XCG38"/>
      <c r="XCH38"/>
      <c r="XCI38"/>
      <c r="XCJ38"/>
      <c r="XCK38"/>
      <c r="XCL38"/>
      <c r="XCM38"/>
      <c r="XCN38"/>
      <c r="XCO38"/>
      <c r="XCP38"/>
      <c r="XCQ38"/>
      <c r="XCR38"/>
      <c r="XCS38"/>
      <c r="XCT38"/>
      <c r="XCU38"/>
      <c r="XCV38"/>
      <c r="XCW38"/>
      <c r="XCX38"/>
      <c r="XCY38"/>
      <c r="XCZ38"/>
      <c r="XDA38"/>
      <c r="XDB38"/>
      <c r="XDC38"/>
      <c r="XDD38"/>
      <c r="XDE38"/>
      <c r="XDF38"/>
      <c r="XDG38"/>
      <c r="XDH38"/>
      <c r="XDI38"/>
      <c r="XDJ38"/>
      <c r="XDK38"/>
      <c r="XDL38"/>
      <c r="XDM38"/>
      <c r="XDN38"/>
      <c r="XDO38"/>
      <c r="XDP38"/>
      <c r="XDQ38"/>
      <c r="XDR38"/>
      <c r="XDS38"/>
      <c r="XDT38"/>
      <c r="XDU38"/>
      <c r="XDV38"/>
      <c r="XDW38"/>
      <c r="XDX38"/>
      <c r="XDY38"/>
      <c r="XDZ38"/>
      <c r="XEA38"/>
      <c r="XEB38"/>
      <c r="XEC38"/>
      <c r="XED38"/>
      <c r="XEE38"/>
      <c r="XEF38"/>
      <c r="XEG38"/>
      <c r="XEH38"/>
      <c r="XEI38"/>
      <c r="XEJ38"/>
      <c r="XEK38"/>
      <c r="XEL38"/>
      <c r="XEM38"/>
      <c r="XEN38"/>
      <c r="XEO38"/>
      <c r="XEP38"/>
      <c r="XEQ38"/>
      <c r="XER38"/>
    </row>
    <row r="39" spans="1:16372" ht="15" x14ac:dyDescent="0.2">
      <c r="A39" s="89" t="s">
        <v>57</v>
      </c>
      <c r="B39" s="89"/>
      <c r="C39" s="89"/>
      <c r="D39" s="89"/>
      <c r="E39" s="89"/>
      <c r="F39" s="89"/>
      <c r="G39" s="204"/>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c r="AI39"/>
      <c r="AJ39"/>
      <c r="AK39"/>
      <c r="AL39"/>
      <c r="AM39"/>
      <c r="AN39"/>
      <c r="AO39"/>
      <c r="AP39"/>
      <c r="AQ39"/>
    </row>
    <row r="40" spans="1:16372" x14ac:dyDescent="0.2">
      <c r="D40"/>
      <c r="E40"/>
      <c r="G40" s="207"/>
      <c r="H40"/>
      <c r="I40"/>
      <c r="J40"/>
      <c r="K40"/>
      <c r="L40"/>
      <c r="M40"/>
      <c r="N40"/>
      <c r="O40"/>
      <c r="P40"/>
      <c r="Q40"/>
      <c r="R40"/>
      <c r="S40"/>
      <c r="T40"/>
      <c r="U40"/>
      <c r="V40"/>
      <c r="W40"/>
      <c r="X40"/>
      <c r="Y40"/>
      <c r="Z40"/>
      <c r="AA40"/>
      <c r="AB40"/>
      <c r="AC40"/>
      <c r="AD40"/>
      <c r="AE40"/>
      <c r="AF40"/>
      <c r="AG40"/>
      <c r="AH40"/>
      <c r="AI40"/>
      <c r="AJ40"/>
      <c r="AK40"/>
      <c r="AL40"/>
      <c r="AM40"/>
      <c r="AN40"/>
      <c r="AO40"/>
      <c r="AP40"/>
      <c r="AQ40"/>
    </row>
    <row r="41" spans="1:16372" x14ac:dyDescent="0.2">
      <c r="D41"/>
      <c r="E41"/>
      <c r="G41" s="207"/>
      <c r="H41"/>
      <c r="I41"/>
      <c r="J41"/>
      <c r="K41"/>
      <c r="L41"/>
      <c r="M41"/>
      <c r="N41"/>
      <c r="O41"/>
      <c r="P41"/>
      <c r="Q41"/>
      <c r="R41"/>
      <c r="S41"/>
      <c r="T41"/>
      <c r="U41"/>
      <c r="V41"/>
      <c r="W41"/>
      <c r="X41"/>
      <c r="Y41"/>
      <c r="Z41"/>
      <c r="AA41"/>
      <c r="AB41"/>
      <c r="AC41"/>
      <c r="AD41"/>
      <c r="AE41"/>
      <c r="AF41"/>
      <c r="AG41"/>
      <c r="AH41"/>
      <c r="AI41"/>
      <c r="AJ41"/>
      <c r="AK41"/>
      <c r="AL41"/>
      <c r="AM41"/>
      <c r="AN41"/>
      <c r="AO41"/>
      <c r="AP41"/>
      <c r="AQ41"/>
    </row>
    <row r="42" spans="1:16372" ht="13.5" x14ac:dyDescent="0.25">
      <c r="C42" s="1" t="s">
        <v>60</v>
      </c>
      <c r="G42" s="205" t="s">
        <v>40</v>
      </c>
      <c r="I42" s="32">
        <v>0</v>
      </c>
      <c r="J42" s="32">
        <v>0</v>
      </c>
      <c r="K42" s="32">
        <v>0</v>
      </c>
      <c r="L42" s="32">
        <v>0</v>
      </c>
      <c r="M42" s="32">
        <v>0</v>
      </c>
      <c r="N42" s="32">
        <v>0</v>
      </c>
      <c r="O42" s="32">
        <v>0</v>
      </c>
      <c r="P42" s="32">
        <v>0</v>
      </c>
      <c r="Q42" s="32">
        <v>0</v>
      </c>
      <c r="R42" s="32">
        <v>0</v>
      </c>
      <c r="S42" s="32">
        <v>0</v>
      </c>
      <c r="T42" s="32">
        <v>0</v>
      </c>
      <c r="U42" s="32">
        <v>0</v>
      </c>
      <c r="V42" s="32">
        <v>0</v>
      </c>
      <c r="W42" s="32">
        <v>0</v>
      </c>
      <c r="X42" s="32">
        <v>0</v>
      </c>
      <c r="Y42" s="32">
        <v>0</v>
      </c>
      <c r="Z42" s="32">
        <v>0</v>
      </c>
      <c r="AA42" s="32">
        <v>0</v>
      </c>
      <c r="AB42" s="32">
        <v>0</v>
      </c>
      <c r="AC42" s="32">
        <v>0</v>
      </c>
      <c r="AD42" s="32">
        <v>0</v>
      </c>
      <c r="AE42" s="32">
        <v>0</v>
      </c>
      <c r="AF42" s="32">
        <v>0</v>
      </c>
      <c r="AG42" s="32">
        <v>0</v>
      </c>
      <c r="AH42"/>
      <c r="AI42"/>
      <c r="AJ42"/>
      <c r="AK42"/>
    </row>
    <row r="43" spans="1:16372" ht="13.5" x14ac:dyDescent="0.25">
      <c r="C43" s="1" t="s">
        <v>130</v>
      </c>
      <c r="G43" s="205" t="s">
        <v>105</v>
      </c>
      <c r="I43" s="85">
        <f t="shared" ref="I43:AG43" si="4">I42*I7</f>
        <v>0</v>
      </c>
      <c r="J43" s="85">
        <f t="shared" si="4"/>
        <v>0</v>
      </c>
      <c r="K43" s="85">
        <f t="shared" si="4"/>
        <v>0</v>
      </c>
      <c r="L43" s="85">
        <f t="shared" si="4"/>
        <v>0</v>
      </c>
      <c r="M43" s="85">
        <f t="shared" si="4"/>
        <v>0</v>
      </c>
      <c r="N43" s="85">
        <f t="shared" si="4"/>
        <v>0</v>
      </c>
      <c r="O43" s="85">
        <f t="shared" si="4"/>
        <v>0</v>
      </c>
      <c r="P43" s="85">
        <f t="shared" si="4"/>
        <v>0</v>
      </c>
      <c r="Q43" s="85">
        <f t="shared" si="4"/>
        <v>0</v>
      </c>
      <c r="R43" s="85">
        <f t="shared" si="4"/>
        <v>0</v>
      </c>
      <c r="S43" s="85">
        <f t="shared" si="4"/>
        <v>0</v>
      </c>
      <c r="T43" s="85">
        <f t="shared" si="4"/>
        <v>0</v>
      </c>
      <c r="U43" s="85">
        <f t="shared" si="4"/>
        <v>0</v>
      </c>
      <c r="V43" s="85">
        <f t="shared" si="4"/>
        <v>0</v>
      </c>
      <c r="W43" s="85">
        <f t="shared" si="4"/>
        <v>0</v>
      </c>
      <c r="X43" s="85">
        <f t="shared" si="4"/>
        <v>0</v>
      </c>
      <c r="Y43" s="85">
        <f t="shared" si="4"/>
        <v>0</v>
      </c>
      <c r="Z43" s="85">
        <f t="shared" si="4"/>
        <v>0</v>
      </c>
      <c r="AA43" s="85">
        <f t="shared" si="4"/>
        <v>0</v>
      </c>
      <c r="AB43" s="85">
        <f t="shared" si="4"/>
        <v>0</v>
      </c>
      <c r="AC43" s="85">
        <f t="shared" si="4"/>
        <v>0</v>
      </c>
      <c r="AD43" s="85">
        <f t="shared" si="4"/>
        <v>0</v>
      </c>
      <c r="AE43" s="85">
        <f t="shared" si="4"/>
        <v>0</v>
      </c>
      <c r="AF43" s="85">
        <f t="shared" si="4"/>
        <v>0</v>
      </c>
      <c r="AG43" s="85">
        <f t="shared" si="4"/>
        <v>0</v>
      </c>
      <c r="AH43"/>
      <c r="AI43"/>
      <c r="AJ43"/>
      <c r="AK43"/>
    </row>
    <row r="44" spans="1:16372" x14ac:dyDescent="0.2">
      <c r="D44"/>
      <c r="E44"/>
      <c r="G44" s="207"/>
      <c r="H44"/>
      <c r="I44"/>
      <c r="J44"/>
      <c r="K44"/>
      <c r="L44"/>
      <c r="M44"/>
      <c r="N44"/>
      <c r="O44"/>
      <c r="P44"/>
      <c r="Q44"/>
      <c r="R44"/>
      <c r="S44"/>
      <c r="T44"/>
      <c r="U44"/>
      <c r="V44"/>
      <c r="W44"/>
      <c r="X44"/>
      <c r="Y44"/>
      <c r="Z44"/>
      <c r="AA44"/>
      <c r="AB44"/>
      <c r="AC44"/>
      <c r="AD44"/>
      <c r="AE44"/>
      <c r="AF44"/>
      <c r="AG44"/>
      <c r="AH44"/>
      <c r="AI44"/>
      <c r="AJ44"/>
      <c r="AK44"/>
      <c r="AL44"/>
      <c r="AM44"/>
      <c r="AN44"/>
      <c r="AO44"/>
      <c r="AP44"/>
      <c r="AQ44"/>
    </row>
    <row r="45" spans="1:16372" x14ac:dyDescent="0.2">
      <c r="D45" s="206"/>
      <c r="E45"/>
      <c r="G45" s="207"/>
      <c r="H45"/>
      <c r="I45"/>
      <c r="J45"/>
      <c r="K45"/>
      <c r="L45"/>
      <c r="M45"/>
      <c r="N45"/>
      <c r="O45"/>
      <c r="P45"/>
      <c r="Q45"/>
      <c r="R45"/>
      <c r="S45"/>
      <c r="T45"/>
      <c r="U45"/>
      <c r="V45"/>
      <c r="W45"/>
      <c r="X45"/>
      <c r="Y45"/>
      <c r="Z45"/>
      <c r="AA45"/>
      <c r="AB45"/>
      <c r="AC45"/>
      <c r="AD45"/>
      <c r="AE45"/>
      <c r="AF45"/>
      <c r="AG45"/>
      <c r="AH45"/>
      <c r="AI45"/>
      <c r="AJ45"/>
      <c r="AK45"/>
      <c r="AL45"/>
      <c r="AM45"/>
      <c r="AN45"/>
      <c r="AO45"/>
      <c r="AP45"/>
      <c r="AQ45"/>
    </row>
    <row r="46" spans="1:16372" x14ac:dyDescent="0.2">
      <c r="C46" s="1" t="s">
        <v>336</v>
      </c>
      <c r="D46" s="205" t="s">
        <v>64</v>
      </c>
      <c r="E46" s="158">
        <f>Assumptions!G101-Assumptions!G43</f>
        <v>22746.672952628702</v>
      </c>
      <c r="G46" s="207" t="s">
        <v>40</v>
      </c>
      <c r="I46" s="32">
        <v>0</v>
      </c>
      <c r="J46" s="32">
        <v>0</v>
      </c>
      <c r="K46" s="32">
        <v>0</v>
      </c>
      <c r="L46" s="32">
        <v>0</v>
      </c>
      <c r="M46" s="32">
        <v>0</v>
      </c>
      <c r="N46" s="32">
        <v>0</v>
      </c>
      <c r="O46" s="32">
        <v>0</v>
      </c>
      <c r="P46" s="32">
        <v>0</v>
      </c>
      <c r="Q46" s="32">
        <v>0</v>
      </c>
      <c r="R46" s="32">
        <v>0</v>
      </c>
      <c r="S46" s="32">
        <v>0</v>
      </c>
      <c r="T46" s="32">
        <v>0</v>
      </c>
      <c r="U46" s="32">
        <v>0</v>
      </c>
      <c r="V46" s="32">
        <v>0</v>
      </c>
      <c r="W46" s="32">
        <v>0</v>
      </c>
      <c r="X46" s="32">
        <v>0</v>
      </c>
      <c r="Y46" s="32">
        <v>0</v>
      </c>
      <c r="Z46" s="32">
        <v>0</v>
      </c>
      <c r="AA46" s="32">
        <v>0</v>
      </c>
      <c r="AB46" s="32">
        <v>0</v>
      </c>
      <c r="AC46" s="32">
        <v>0</v>
      </c>
      <c r="AD46" s="32">
        <v>0</v>
      </c>
      <c r="AE46" s="32">
        <v>0</v>
      </c>
      <c r="AF46" s="32">
        <v>0</v>
      </c>
      <c r="AG46" s="32">
        <v>0</v>
      </c>
    </row>
    <row r="47" spans="1:16372" x14ac:dyDescent="0.2">
      <c r="C47" s="1" t="s">
        <v>337</v>
      </c>
      <c r="D47" s="205" t="s">
        <v>64</v>
      </c>
      <c r="E47" s="158">
        <f>Assumptions!G46</f>
        <v>19880</v>
      </c>
      <c r="G47" s="207" t="s">
        <v>40</v>
      </c>
      <c r="I47" s="32">
        <v>0</v>
      </c>
      <c r="J47" s="32">
        <v>0</v>
      </c>
      <c r="K47" s="32">
        <v>0</v>
      </c>
      <c r="L47" s="32">
        <v>0</v>
      </c>
      <c r="M47" s="32">
        <v>0</v>
      </c>
      <c r="N47" s="32">
        <v>0</v>
      </c>
      <c r="O47" s="32">
        <v>0</v>
      </c>
      <c r="P47" s="32">
        <v>0</v>
      </c>
      <c r="Q47" s="32">
        <v>0</v>
      </c>
      <c r="R47" s="32">
        <v>0</v>
      </c>
      <c r="S47" s="32">
        <v>0</v>
      </c>
      <c r="T47" s="32">
        <v>0</v>
      </c>
      <c r="U47" s="32">
        <v>0</v>
      </c>
      <c r="V47" s="32">
        <v>0</v>
      </c>
      <c r="W47" s="32">
        <v>0</v>
      </c>
      <c r="X47" s="32">
        <v>0</v>
      </c>
      <c r="Y47" s="32">
        <v>0</v>
      </c>
      <c r="Z47" s="32">
        <v>0</v>
      </c>
      <c r="AA47" s="32">
        <v>0</v>
      </c>
      <c r="AB47" s="32">
        <v>0</v>
      </c>
      <c r="AC47" s="32">
        <v>0</v>
      </c>
      <c r="AD47" s="32">
        <v>0</v>
      </c>
      <c r="AE47" s="32">
        <v>0</v>
      </c>
      <c r="AF47" s="32">
        <v>0</v>
      </c>
      <c r="AG47" s="32">
        <v>0</v>
      </c>
    </row>
    <row r="48" spans="1:16372" x14ac:dyDescent="0.2">
      <c r="C48" s="1" t="s">
        <v>338</v>
      </c>
      <c r="D48" s="205" t="s">
        <v>64</v>
      </c>
      <c r="E48" s="158">
        <f>Assumptions!G47</f>
        <v>52200</v>
      </c>
      <c r="G48" s="207" t="s">
        <v>40</v>
      </c>
      <c r="I48" s="32">
        <v>0</v>
      </c>
      <c r="J48" s="32">
        <v>0</v>
      </c>
      <c r="K48" s="32">
        <v>0</v>
      </c>
      <c r="L48" s="32">
        <v>0</v>
      </c>
      <c r="M48" s="32">
        <v>0</v>
      </c>
      <c r="N48" s="32">
        <v>0</v>
      </c>
      <c r="O48" s="32">
        <v>0</v>
      </c>
      <c r="P48" s="32">
        <v>0</v>
      </c>
      <c r="Q48" s="32">
        <v>0</v>
      </c>
      <c r="R48" s="32">
        <v>0</v>
      </c>
      <c r="S48" s="32">
        <v>0</v>
      </c>
      <c r="T48" s="32">
        <v>0</v>
      </c>
      <c r="U48" s="32">
        <v>0</v>
      </c>
      <c r="V48" s="32">
        <v>0</v>
      </c>
      <c r="W48" s="32">
        <v>0</v>
      </c>
      <c r="X48" s="32">
        <v>0</v>
      </c>
      <c r="Y48" s="32">
        <v>0</v>
      </c>
      <c r="Z48" s="32">
        <v>0</v>
      </c>
      <c r="AA48" s="32">
        <v>0</v>
      </c>
      <c r="AB48" s="32">
        <v>0</v>
      </c>
      <c r="AC48" s="32">
        <v>0</v>
      </c>
      <c r="AD48" s="32">
        <v>0</v>
      </c>
      <c r="AE48" s="32">
        <v>0</v>
      </c>
      <c r="AF48" s="32">
        <v>0</v>
      </c>
      <c r="AG48" s="32">
        <v>0</v>
      </c>
    </row>
    <row r="49" spans="1:43" x14ac:dyDescent="0.2">
      <c r="C49" s="1" t="s">
        <v>339</v>
      </c>
      <c r="D49" s="205" t="s">
        <v>127</v>
      </c>
      <c r="E49" s="158">
        <f>Assumptions!G48</f>
        <v>74790</v>
      </c>
      <c r="G49" s="207" t="s">
        <v>208</v>
      </c>
      <c r="I49" s="32">
        <v>0</v>
      </c>
      <c r="J49" s="32">
        <v>0</v>
      </c>
      <c r="K49" s="32">
        <v>0</v>
      </c>
      <c r="L49" s="32">
        <v>0</v>
      </c>
      <c r="M49" s="32">
        <v>0</v>
      </c>
      <c r="N49" s="32">
        <v>0</v>
      </c>
      <c r="O49" s="32">
        <v>0</v>
      </c>
      <c r="P49" s="32">
        <v>0</v>
      </c>
      <c r="Q49" s="32">
        <v>0</v>
      </c>
      <c r="R49" s="32">
        <v>0</v>
      </c>
      <c r="S49" s="32">
        <v>0</v>
      </c>
      <c r="T49" s="32">
        <v>0</v>
      </c>
      <c r="U49" s="32">
        <v>0</v>
      </c>
      <c r="V49" s="32">
        <v>0</v>
      </c>
      <c r="W49" s="32">
        <v>0</v>
      </c>
      <c r="X49" s="32">
        <v>0</v>
      </c>
      <c r="Y49" s="32">
        <v>0</v>
      </c>
      <c r="Z49" s="32">
        <v>0</v>
      </c>
      <c r="AA49" s="32">
        <v>0</v>
      </c>
      <c r="AB49" s="32">
        <v>0</v>
      </c>
      <c r="AC49" s="32">
        <v>0</v>
      </c>
      <c r="AD49" s="32">
        <v>0</v>
      </c>
      <c r="AE49" s="32">
        <v>0</v>
      </c>
      <c r="AF49" s="32">
        <v>0</v>
      </c>
      <c r="AG49" s="32">
        <v>0</v>
      </c>
    </row>
    <row r="50" spans="1:43" x14ac:dyDescent="0.2">
      <c r="C50" s="1" t="s">
        <v>340</v>
      </c>
      <c r="D50" s="205" t="s">
        <v>209</v>
      </c>
      <c r="E50" s="158">
        <f>Assumptions!G49</f>
        <v>44400</v>
      </c>
      <c r="G50" s="207" t="s">
        <v>210</v>
      </c>
      <c r="I50" s="32">
        <v>0</v>
      </c>
      <c r="J50" s="32">
        <v>0</v>
      </c>
      <c r="K50" s="32">
        <v>0</v>
      </c>
      <c r="L50" s="32">
        <v>0</v>
      </c>
      <c r="M50" s="32">
        <v>0</v>
      </c>
      <c r="N50" s="32">
        <v>0</v>
      </c>
      <c r="O50" s="32">
        <v>0</v>
      </c>
      <c r="P50" s="32">
        <v>0</v>
      </c>
      <c r="Q50" s="32">
        <v>0</v>
      </c>
      <c r="R50" s="32">
        <v>0</v>
      </c>
      <c r="S50" s="32">
        <v>0</v>
      </c>
      <c r="T50" s="32">
        <v>0</v>
      </c>
      <c r="U50" s="32">
        <v>0</v>
      </c>
      <c r="V50" s="32">
        <v>0</v>
      </c>
      <c r="W50" s="32">
        <v>0</v>
      </c>
      <c r="X50" s="32">
        <v>0</v>
      </c>
      <c r="Y50" s="32">
        <v>0</v>
      </c>
      <c r="Z50" s="32">
        <v>0</v>
      </c>
      <c r="AA50" s="32">
        <v>0</v>
      </c>
      <c r="AB50" s="32">
        <v>0</v>
      </c>
      <c r="AC50" s="32">
        <v>0</v>
      </c>
      <c r="AD50" s="32">
        <v>0</v>
      </c>
      <c r="AE50" s="32">
        <v>0</v>
      </c>
      <c r="AF50" s="32">
        <v>0</v>
      </c>
      <c r="AG50" s="32">
        <v>0</v>
      </c>
    </row>
    <row r="51" spans="1:43" x14ac:dyDescent="0.2">
      <c r="C51" s="1" t="s">
        <v>341</v>
      </c>
      <c r="D51" s="205" t="s">
        <v>209</v>
      </c>
      <c r="E51" s="158">
        <f>Assumptions!G50</f>
        <v>52200</v>
      </c>
      <c r="G51" s="207" t="s">
        <v>210</v>
      </c>
      <c r="I51" s="32">
        <v>0</v>
      </c>
      <c r="J51" s="32">
        <v>0</v>
      </c>
      <c r="K51" s="32">
        <v>0</v>
      </c>
      <c r="L51" s="32">
        <v>0</v>
      </c>
      <c r="M51" s="32">
        <v>0</v>
      </c>
      <c r="N51" s="32">
        <v>0</v>
      </c>
      <c r="O51" s="32">
        <v>0</v>
      </c>
      <c r="P51" s="32">
        <v>0</v>
      </c>
      <c r="Q51" s="32">
        <v>0</v>
      </c>
      <c r="R51" s="32">
        <v>0</v>
      </c>
      <c r="S51" s="32">
        <v>0</v>
      </c>
      <c r="T51" s="32">
        <v>0</v>
      </c>
      <c r="U51" s="32">
        <v>0</v>
      </c>
      <c r="V51" s="32">
        <v>0</v>
      </c>
      <c r="W51" s="32">
        <v>0</v>
      </c>
      <c r="X51" s="32">
        <v>0</v>
      </c>
      <c r="Y51" s="32">
        <v>0</v>
      </c>
      <c r="Z51" s="32">
        <v>0</v>
      </c>
      <c r="AA51" s="32">
        <v>0</v>
      </c>
      <c r="AB51" s="32">
        <v>0</v>
      </c>
      <c r="AC51" s="32">
        <v>0</v>
      </c>
      <c r="AD51" s="32">
        <v>0</v>
      </c>
      <c r="AE51" s="32">
        <v>0</v>
      </c>
      <c r="AF51" s="32">
        <v>0</v>
      </c>
      <c r="AG51" s="32">
        <v>0</v>
      </c>
    </row>
    <row r="52" spans="1:43" x14ac:dyDescent="0.2">
      <c r="C52" s="1" t="s">
        <v>6</v>
      </c>
      <c r="D52" s="205" t="s">
        <v>127</v>
      </c>
      <c r="E52" s="509">
        <f>Assumptions!G107</f>
        <v>0.28000000000000003</v>
      </c>
      <c r="G52" s="207" t="s">
        <v>208</v>
      </c>
      <c r="I52" s="32">
        <v>0</v>
      </c>
      <c r="J52" s="32">
        <v>0</v>
      </c>
      <c r="K52" s="32">
        <v>0</v>
      </c>
      <c r="L52" s="32">
        <v>0</v>
      </c>
      <c r="M52" s="32">
        <v>0</v>
      </c>
      <c r="N52" s="32">
        <v>0</v>
      </c>
      <c r="O52" s="32">
        <v>0</v>
      </c>
      <c r="P52" s="32">
        <v>0</v>
      </c>
      <c r="Q52" s="32">
        <v>0</v>
      </c>
      <c r="R52" s="32">
        <v>0</v>
      </c>
      <c r="S52" s="32">
        <v>0</v>
      </c>
      <c r="T52" s="32">
        <v>0</v>
      </c>
      <c r="U52" s="32">
        <v>0</v>
      </c>
      <c r="V52" s="32">
        <v>0</v>
      </c>
      <c r="W52" s="32">
        <v>0</v>
      </c>
      <c r="X52" s="32">
        <v>0</v>
      </c>
      <c r="Y52" s="32">
        <v>0</v>
      </c>
      <c r="Z52" s="32">
        <v>0</v>
      </c>
      <c r="AA52" s="32">
        <v>0</v>
      </c>
      <c r="AB52" s="32">
        <v>0</v>
      </c>
      <c r="AC52" s="32">
        <v>0</v>
      </c>
      <c r="AD52" s="32">
        <v>0</v>
      </c>
      <c r="AE52" s="32">
        <v>0</v>
      </c>
      <c r="AF52" s="32">
        <v>0</v>
      </c>
      <c r="AG52" s="32">
        <v>0</v>
      </c>
    </row>
    <row r="53" spans="1:43" x14ac:dyDescent="0.2">
      <c r="C53" s="1" t="s">
        <v>7</v>
      </c>
      <c r="D53" s="205" t="s">
        <v>127</v>
      </c>
      <c r="E53" s="509">
        <f>Assumptions!G108</f>
        <v>0.17</v>
      </c>
      <c r="G53" s="207" t="s">
        <v>208</v>
      </c>
      <c r="I53" s="32">
        <v>0</v>
      </c>
      <c r="J53" s="32">
        <v>0</v>
      </c>
      <c r="K53" s="32">
        <v>0</v>
      </c>
      <c r="L53" s="32">
        <v>0</v>
      </c>
      <c r="M53" s="32">
        <v>0</v>
      </c>
      <c r="N53" s="32">
        <v>0</v>
      </c>
      <c r="O53" s="32">
        <v>0</v>
      </c>
      <c r="P53" s="32">
        <v>0</v>
      </c>
      <c r="Q53" s="32">
        <v>0</v>
      </c>
      <c r="R53" s="32">
        <v>0</v>
      </c>
      <c r="S53" s="32">
        <v>0</v>
      </c>
      <c r="T53" s="32">
        <v>0</v>
      </c>
      <c r="U53" s="32">
        <v>0</v>
      </c>
      <c r="V53" s="32">
        <v>0</v>
      </c>
      <c r="W53" s="32">
        <v>0</v>
      </c>
      <c r="X53" s="32">
        <v>0</v>
      </c>
      <c r="Y53" s="32">
        <v>0</v>
      </c>
      <c r="Z53" s="32">
        <v>0</v>
      </c>
      <c r="AA53" s="32">
        <v>0</v>
      </c>
      <c r="AB53" s="32">
        <v>0</v>
      </c>
      <c r="AC53" s="32">
        <v>0</v>
      </c>
      <c r="AD53" s="32">
        <v>0</v>
      </c>
      <c r="AE53" s="32">
        <v>0</v>
      </c>
      <c r="AF53" s="32">
        <v>0</v>
      </c>
      <c r="AG53" s="32">
        <v>0</v>
      </c>
    </row>
    <row r="54" spans="1:43" x14ac:dyDescent="0.2">
      <c r="D54" s="205"/>
      <c r="G54" s="207"/>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row>
    <row r="55" spans="1:43" x14ac:dyDescent="0.2">
      <c r="C55" s="1" t="s">
        <v>118</v>
      </c>
      <c r="D55" s="205"/>
      <c r="G55" s="207">
        <f>input_dollars</f>
        <v>45291</v>
      </c>
      <c r="I55" s="32">
        <v>0</v>
      </c>
      <c r="J55" s="32">
        <v>0</v>
      </c>
      <c r="K55" s="32">
        <v>0</v>
      </c>
      <c r="L55" s="32">
        <v>0</v>
      </c>
      <c r="M55" s="32">
        <v>0</v>
      </c>
      <c r="N55" s="32">
        <v>0</v>
      </c>
      <c r="O55" s="32">
        <v>0</v>
      </c>
      <c r="P55" s="32">
        <v>0</v>
      </c>
      <c r="Q55" s="32">
        <v>0</v>
      </c>
      <c r="R55" s="32">
        <v>0</v>
      </c>
      <c r="S55" s="32">
        <v>0</v>
      </c>
      <c r="T55" s="32">
        <v>0</v>
      </c>
      <c r="U55" s="32">
        <v>0</v>
      </c>
      <c r="V55" s="32">
        <v>0</v>
      </c>
      <c r="W55" s="32">
        <v>0</v>
      </c>
      <c r="X55" s="32">
        <v>0</v>
      </c>
      <c r="Y55" s="32">
        <v>0</v>
      </c>
      <c r="Z55" s="32">
        <v>0</v>
      </c>
      <c r="AA55" s="32">
        <v>0</v>
      </c>
      <c r="AB55" s="32">
        <v>0</v>
      </c>
      <c r="AC55" s="32">
        <v>0</v>
      </c>
      <c r="AD55" s="32">
        <v>0</v>
      </c>
      <c r="AE55" s="32">
        <v>0</v>
      </c>
      <c r="AF55" s="32">
        <v>0</v>
      </c>
      <c r="AG55" s="32">
        <v>0</v>
      </c>
    </row>
    <row r="56" spans="1:43" x14ac:dyDescent="0.2">
      <c r="C56" s="1" t="s">
        <v>119</v>
      </c>
      <c r="D56" s="205"/>
      <c r="G56" s="207">
        <f>input_dollars</f>
        <v>45291</v>
      </c>
      <c r="I56" s="32">
        <v>0</v>
      </c>
      <c r="J56" s="32">
        <v>0</v>
      </c>
      <c r="K56" s="32">
        <v>0</v>
      </c>
      <c r="L56" s="32">
        <v>0</v>
      </c>
      <c r="M56" s="32">
        <v>0</v>
      </c>
      <c r="N56" s="32">
        <v>0</v>
      </c>
      <c r="O56" s="32">
        <v>0</v>
      </c>
      <c r="P56" s="32">
        <v>0</v>
      </c>
      <c r="Q56" s="32">
        <v>0</v>
      </c>
      <c r="R56" s="32">
        <v>0</v>
      </c>
      <c r="S56" s="32">
        <v>0</v>
      </c>
      <c r="T56" s="32">
        <v>0</v>
      </c>
      <c r="U56" s="32">
        <v>0</v>
      </c>
      <c r="V56" s="32">
        <v>0</v>
      </c>
      <c r="W56" s="32">
        <v>0</v>
      </c>
      <c r="X56" s="32">
        <v>0</v>
      </c>
      <c r="Y56" s="32">
        <v>0</v>
      </c>
      <c r="Z56" s="32">
        <v>0</v>
      </c>
      <c r="AA56" s="32">
        <v>0</v>
      </c>
      <c r="AB56" s="32">
        <v>0</v>
      </c>
      <c r="AC56" s="32">
        <v>0</v>
      </c>
      <c r="AD56" s="32">
        <v>0</v>
      </c>
      <c r="AE56" s="32">
        <v>0</v>
      </c>
      <c r="AF56" s="32">
        <v>0</v>
      </c>
      <c r="AG56" s="32">
        <v>0</v>
      </c>
    </row>
    <row r="57" spans="1:43" x14ac:dyDescent="0.2">
      <c r="D57" s="205"/>
      <c r="G57" s="205"/>
    </row>
    <row r="58" spans="1:43" x14ac:dyDescent="0.2">
      <c r="C58" s="3" t="s">
        <v>126</v>
      </c>
      <c r="D58" s="218"/>
      <c r="E58" s="107"/>
      <c r="F58" s="3"/>
      <c r="G58" s="210">
        <f>input_dollars</f>
        <v>45291</v>
      </c>
      <c r="H58" s="107"/>
      <c r="I58" s="170" cm="1">
        <f t="array" ref="I58">SUMPRODUCT((I$46:I$53)*($E$46:$E$53))+SUM(I55:I56)+I43</f>
        <v>0</v>
      </c>
      <c r="J58" s="170" cm="1">
        <f t="array" ref="J58">SUMPRODUCT((J$46:J$53)*($E$46:$E$53))+SUM(J55:J56)+J43</f>
        <v>0</v>
      </c>
      <c r="K58" s="170" cm="1">
        <f t="array" ref="K58">SUMPRODUCT((K$46:K$53)*($E$46:$E$53))+SUM(K55:K56)+K43</f>
        <v>0</v>
      </c>
      <c r="L58" s="170" cm="1">
        <f t="array" ref="L58">SUMPRODUCT((L$46:L$53)*($E$46:$E$53))+SUM(L55:L56)+L43</f>
        <v>0</v>
      </c>
      <c r="M58" s="170" cm="1">
        <f t="array" ref="M58">SUMPRODUCT((M$46:M$53)*($E$46:$E$53))+SUM(M55:M56)+M43</f>
        <v>0</v>
      </c>
      <c r="N58" s="170" cm="1">
        <f t="array" ref="N58">SUMPRODUCT((N$46:N$53)*($E$46:$E$53))+SUM(N55:N56)+N43</f>
        <v>0</v>
      </c>
      <c r="O58" s="170" cm="1">
        <f t="array" ref="O58">SUMPRODUCT((O$46:O$53)*($E$46:$E$53))+SUM(O55:O56)+O43</f>
        <v>0</v>
      </c>
      <c r="P58" s="170" cm="1">
        <f t="array" ref="P58">SUMPRODUCT((P$46:P$53)*($E$46:$E$53))+SUM(P55:P56)+P43</f>
        <v>0</v>
      </c>
      <c r="Q58" s="170" cm="1">
        <f t="array" ref="Q58">SUMPRODUCT((Q$46:Q$53)*($E$46:$E$53))+SUM(Q55:Q56)+Q43</f>
        <v>0</v>
      </c>
      <c r="R58" s="170" cm="1">
        <f t="array" ref="R58">SUMPRODUCT((R$46:R$53)*($E$46:$E$53))+SUM(R55:R56)+R43</f>
        <v>0</v>
      </c>
      <c r="S58" s="170" cm="1">
        <f t="array" ref="S58">SUMPRODUCT((S$46:S$53)*($E$46:$E$53))+SUM(S55:S56)+S43</f>
        <v>0</v>
      </c>
      <c r="T58" s="170" cm="1">
        <f t="array" ref="T58">SUMPRODUCT((T$46:T$53)*($E$46:$E$53))+SUM(T55:T56)+T43</f>
        <v>0</v>
      </c>
      <c r="U58" s="170" cm="1">
        <f t="array" ref="U58">SUMPRODUCT((U$46:U$53)*($E$46:$E$53))+SUM(U55:U56)+U43</f>
        <v>0</v>
      </c>
      <c r="V58" s="170" cm="1">
        <f t="array" ref="V58">SUMPRODUCT((V$46:V$53)*($E$46:$E$53))+SUM(V55:V56)+V43</f>
        <v>0</v>
      </c>
      <c r="W58" s="170" cm="1">
        <f t="array" ref="W58">SUMPRODUCT((W$46:W$53)*($E$46:$E$53))+SUM(W55:W56)+W43</f>
        <v>0</v>
      </c>
      <c r="X58" s="170" cm="1">
        <f t="array" ref="X58">SUMPRODUCT((X$46:X$53)*($E$46:$E$53))+SUM(X55:X56)+X43</f>
        <v>0</v>
      </c>
      <c r="Y58" s="170" cm="1">
        <f t="array" ref="Y58">SUMPRODUCT((Y$46:Y$53)*($E$46:$E$53))+SUM(Y55:Y56)+Y43</f>
        <v>0</v>
      </c>
      <c r="Z58" s="170" cm="1">
        <f t="array" ref="Z58">SUMPRODUCT((Z$46:Z$53)*($E$46:$E$53))+SUM(Z55:Z56)+Z43</f>
        <v>0</v>
      </c>
      <c r="AA58" s="170" cm="1">
        <f t="array" ref="AA58">SUMPRODUCT((AA$46:AA$53)*($E$46:$E$53))+SUM(AA55:AA56)+AA43</f>
        <v>0</v>
      </c>
      <c r="AB58" s="170" cm="1">
        <f t="array" ref="AB58">SUMPRODUCT((AB$46:AB$53)*($E$46:$E$53))+SUM(AB55:AB56)+AB43</f>
        <v>0</v>
      </c>
      <c r="AC58" s="170" cm="1">
        <f t="array" ref="AC58">SUMPRODUCT((AC$46:AC$53)*($E$46:$E$53))+SUM(AC55:AC56)+AC43</f>
        <v>0</v>
      </c>
      <c r="AD58" s="170" cm="1">
        <f t="array" ref="AD58">SUMPRODUCT((AD$46:AD$53)*($E$46:$E$53))+SUM(AD55:AD56)+AD43</f>
        <v>0</v>
      </c>
      <c r="AE58" s="170" cm="1">
        <f t="array" ref="AE58">SUMPRODUCT((AE$46:AE$53)*($E$46:$E$53))+SUM(AE55:AE56)+AE43</f>
        <v>0</v>
      </c>
      <c r="AF58" s="170" cm="1">
        <f t="array" ref="AF58">SUMPRODUCT((AF$46:AF$53)*($E$46:$E$53))+SUM(AF55:AF56)+AF43</f>
        <v>0</v>
      </c>
      <c r="AG58" s="170" cm="1">
        <f t="array" ref="AG58">SUMPRODUCT((AG$46:AG$53)*($E$46:$E$53))+SUM(AG55:AG56)+AG43</f>
        <v>0</v>
      </c>
    </row>
    <row r="59" spans="1:43" x14ac:dyDescent="0.2">
      <c r="D59" s="205"/>
      <c r="G59" s="205"/>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row>
    <row r="60" spans="1:43" x14ac:dyDescent="0.2">
      <c r="G60" s="205"/>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row>
    <row r="61" spans="1:43" ht="15" x14ac:dyDescent="0.2">
      <c r="A61" s="89" t="s">
        <v>16</v>
      </c>
      <c r="B61" s="89"/>
      <c r="C61" s="89"/>
      <c r="D61" s="89"/>
      <c r="E61" s="89"/>
      <c r="F61" s="89"/>
      <c r="G61" s="204"/>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c r="AI61"/>
      <c r="AJ61"/>
      <c r="AK61"/>
      <c r="AL61"/>
      <c r="AM61"/>
      <c r="AN61"/>
      <c r="AO61"/>
      <c r="AP61"/>
      <c r="AQ61"/>
    </row>
    <row r="62" spans="1:43" ht="15" x14ac:dyDescent="0.2">
      <c r="A62" s="111"/>
      <c r="B62" s="111"/>
      <c r="C62" s="111"/>
      <c r="D62" s="111"/>
      <c r="E62" s="111"/>
      <c r="F62" s="111"/>
      <c r="G62" s="208"/>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c r="AI62"/>
      <c r="AJ62"/>
      <c r="AK62"/>
      <c r="AL62"/>
      <c r="AM62"/>
      <c r="AN62"/>
      <c r="AO62"/>
      <c r="AP62"/>
      <c r="AQ62"/>
    </row>
    <row r="63" spans="1:43" ht="12.75" customHeight="1" x14ac:dyDescent="0.2">
      <c r="A63" s="111"/>
      <c r="B63" s="111"/>
      <c r="C63" s="111"/>
      <c r="D63" s="111"/>
      <c r="E63" s="111"/>
      <c r="F63"/>
      <c r="G63" s="211"/>
      <c r="H63" s="111"/>
      <c r="I63" s="111"/>
      <c r="J63" s="111"/>
      <c r="K63" s="111"/>
      <c r="L63" s="111"/>
      <c r="M63" s="111"/>
      <c r="N63" s="111"/>
      <c r="O63" s="111"/>
      <c r="P63" s="111"/>
      <c r="Q63" s="111"/>
      <c r="R63" s="111"/>
      <c r="S63" s="111"/>
      <c r="T63" s="111"/>
      <c r="U63" s="111"/>
      <c r="V63" s="111"/>
      <c r="W63" s="111"/>
      <c r="X63" s="111"/>
      <c r="Y63" s="111"/>
      <c r="Z63" s="111"/>
      <c r="AA63" s="111"/>
      <c r="AB63"/>
      <c r="AC63"/>
      <c r="AD63"/>
      <c r="AE63"/>
      <c r="AF63"/>
      <c r="AG63"/>
      <c r="AH63"/>
      <c r="AI63"/>
      <c r="AJ63"/>
      <c r="AK63"/>
      <c r="AL63"/>
      <c r="AM63"/>
      <c r="AN63"/>
      <c r="AO63"/>
    </row>
    <row r="64" spans="1:43" x14ac:dyDescent="0.2">
      <c r="F64" s="2"/>
      <c r="G64" s="212"/>
    </row>
    <row r="65" spans="1:33" x14ac:dyDescent="0.2">
      <c r="C65" s="4" t="str">
        <f>'Option1 (base case)'!C65</f>
        <v>Risks mitigated vs base case</v>
      </c>
      <c r="G65" s="210">
        <f>input_dollars</f>
        <v>45291</v>
      </c>
      <c r="I65" s="132">
        <f>(1-INDEX(Data!$C$9:$C$13, MATCH($A$3, options,0)))*('Option1 (base case)'!I37-I37)</f>
        <v>0</v>
      </c>
      <c r="J65" s="132">
        <f>(1-INDEX(Data!$C$9:$C$13, MATCH($A$3, options,0)))*('Option1 (base case)'!J37-J37)</f>
        <v>0</v>
      </c>
      <c r="K65" s="132">
        <f>(1-INDEX(Data!$C$9:$C$13, MATCH($A$3, options,0)))*('Option1 (base case)'!K37-K37)</f>
        <v>0</v>
      </c>
      <c r="L65" s="132">
        <f>(1-INDEX(Data!$C$9:$C$13, MATCH($A$3, options,0)))*('Option1 (base case)'!L37-L37)</f>
        <v>0</v>
      </c>
      <c r="M65" s="132">
        <f>(1-INDEX(Data!$C$9:$C$13, MATCH($A$3, options,0)))*('Option1 (base case)'!M37-M37)</f>
        <v>0</v>
      </c>
      <c r="N65" s="132">
        <f>(1-INDEX(Data!$C$9:$C$13, MATCH($A$3, options,0)))*('Option1 (base case)'!N37-N37)</f>
        <v>0</v>
      </c>
      <c r="O65" s="132">
        <f>(1-INDEX(Data!$C$9:$C$13, MATCH($A$3, options,0)))*('Option1 (base case)'!O37-O37)</f>
        <v>0</v>
      </c>
      <c r="P65" s="132">
        <f>(1-INDEX(Data!$C$9:$C$13, MATCH($A$3, options,0)))*('Option1 (base case)'!P37-P37)</f>
        <v>0</v>
      </c>
      <c r="Q65" s="132">
        <f>(1-INDEX(Data!$C$9:$C$13, MATCH($A$3, options,0)))*('Option1 (base case)'!Q37-Q37)</f>
        <v>0</v>
      </c>
      <c r="R65" s="132">
        <f>(1-INDEX(Data!$C$9:$C$13, MATCH($A$3, options,0)))*('Option1 (base case)'!R37-R37)</f>
        <v>0</v>
      </c>
      <c r="S65" s="132">
        <f>(1-INDEX(Data!$C$9:$C$13, MATCH($A$3, options,0)))*('Option1 (base case)'!S37-S37)</f>
        <v>0</v>
      </c>
      <c r="T65" s="132">
        <f>(1-INDEX(Data!$C$9:$C$13, MATCH($A$3, options,0)))*('Option1 (base case)'!T37-T37)</f>
        <v>0</v>
      </c>
      <c r="U65" s="132">
        <f>(1-INDEX(Data!$C$9:$C$13, MATCH($A$3, options,0)))*('Option1 (base case)'!U37-U37)</f>
        <v>0</v>
      </c>
      <c r="V65" s="132">
        <f>(1-INDEX(Data!$C$9:$C$13, MATCH($A$3, options,0)))*('Option1 (base case)'!V37-V37)</f>
        <v>0</v>
      </c>
      <c r="W65" s="132">
        <f>(1-INDEX(Data!$C$9:$C$13, MATCH($A$3, options,0)))*('Option1 (base case)'!W37-W37)</f>
        <v>0</v>
      </c>
      <c r="X65" s="132">
        <f>(1-INDEX(Data!$C$9:$C$13, MATCH($A$3, options,0)))*('Option1 (base case)'!X37-X37)</f>
        <v>0</v>
      </c>
      <c r="Y65" s="132">
        <f>(1-INDEX(Data!$C$9:$C$13, MATCH($A$3, options,0)))*('Option1 (base case)'!Y37-Y37)</f>
        <v>0</v>
      </c>
      <c r="Z65" s="132">
        <f>(1-INDEX(Data!$C$9:$C$13, MATCH($A$3, options,0)))*('Option1 (base case)'!Z37-Z37)</f>
        <v>0</v>
      </c>
      <c r="AA65" s="132">
        <f>(1-INDEX(Data!$C$9:$C$13, MATCH($A$3, options,0)))*('Option1 (base case)'!AA37-AA37)</f>
        <v>0</v>
      </c>
      <c r="AB65" s="132">
        <f>(1-INDEX(Data!$C$9:$C$13, MATCH($A$3, options,0)))*('Option1 (base case)'!AB37-AB37)</f>
        <v>0</v>
      </c>
      <c r="AC65" s="132">
        <f>(1-INDEX(Data!$C$9:$C$13, MATCH($A$3, options,0)))*('Option1 (base case)'!AC37-AC37)</f>
        <v>0</v>
      </c>
      <c r="AD65" s="132">
        <f>(1-INDEX(Data!$C$9:$C$13, MATCH($A$3, options,0)))*('Option1 (base case)'!AD37-AD37)</f>
        <v>0</v>
      </c>
      <c r="AE65" s="132">
        <f>(1-INDEX(Data!$C$9:$C$13, MATCH($A$3, options,0)))*('Option1 (base case)'!AE37-AE37)</f>
        <v>0</v>
      </c>
      <c r="AF65" s="132">
        <f>(1-INDEX(Data!$C$9:$C$13, MATCH($A$3, options,0)))*('Option1 (base case)'!AF37-AF37)</f>
        <v>0</v>
      </c>
      <c r="AG65" s="132">
        <f>(1-INDEX(Data!$C$9:$C$13, MATCH($A$3, options,0)))*('Option1 (base case)'!AG37-AG37)</f>
        <v>0</v>
      </c>
    </row>
    <row r="66" spans="1:33" x14ac:dyDescent="0.2">
      <c r="G66" s="212"/>
    </row>
    <row r="67" spans="1:33" x14ac:dyDescent="0.2">
      <c r="A67" s="8"/>
      <c r="B67" s="8"/>
      <c r="C67" s="147" t="s">
        <v>30</v>
      </c>
      <c r="D67" s="38"/>
      <c r="F67" s="97"/>
      <c r="G67" s="213"/>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row>
    <row r="68" spans="1:33" x14ac:dyDescent="0.2">
      <c r="A68" s="8"/>
      <c r="B68" s="8"/>
      <c r="C68" s="4" t="str">
        <f>C14</f>
        <v>&lt; Enter description &gt;</v>
      </c>
      <c r="D68" s="38"/>
      <c r="F68" s="97"/>
      <c r="G68" s="210">
        <f>input_dollars</f>
        <v>45291</v>
      </c>
      <c r="H68" s="31"/>
      <c r="I68" s="118">
        <f t="shared" ref="I68:AG68" si="5">-I14</f>
        <v>0</v>
      </c>
      <c r="J68" s="118">
        <f t="shared" si="5"/>
        <v>0</v>
      </c>
      <c r="K68" s="118">
        <f t="shared" si="5"/>
        <v>0</v>
      </c>
      <c r="L68" s="118">
        <f t="shared" si="5"/>
        <v>0</v>
      </c>
      <c r="M68" s="118">
        <f t="shared" si="5"/>
        <v>0</v>
      </c>
      <c r="N68" s="118">
        <f t="shared" si="5"/>
        <v>0</v>
      </c>
      <c r="O68" s="118">
        <f t="shared" si="5"/>
        <v>0</v>
      </c>
      <c r="P68" s="118">
        <f t="shared" si="5"/>
        <v>0</v>
      </c>
      <c r="Q68" s="118">
        <f t="shared" si="5"/>
        <v>0</v>
      </c>
      <c r="R68" s="118">
        <f t="shared" si="5"/>
        <v>0</v>
      </c>
      <c r="S68" s="118">
        <f t="shared" si="5"/>
        <v>0</v>
      </c>
      <c r="T68" s="118">
        <f t="shared" si="5"/>
        <v>0</v>
      </c>
      <c r="U68" s="118">
        <f t="shared" si="5"/>
        <v>0</v>
      </c>
      <c r="V68" s="118">
        <f t="shared" si="5"/>
        <v>0</v>
      </c>
      <c r="W68" s="118">
        <f t="shared" si="5"/>
        <v>0</v>
      </c>
      <c r="X68" s="118">
        <f t="shared" si="5"/>
        <v>0</v>
      </c>
      <c r="Y68" s="118">
        <f t="shared" si="5"/>
        <v>0</v>
      </c>
      <c r="Z68" s="118">
        <f t="shared" si="5"/>
        <v>0</v>
      </c>
      <c r="AA68" s="118">
        <f t="shared" si="5"/>
        <v>0</v>
      </c>
      <c r="AB68" s="118">
        <f t="shared" si="5"/>
        <v>0</v>
      </c>
      <c r="AC68" s="118">
        <f t="shared" si="5"/>
        <v>0</v>
      </c>
      <c r="AD68" s="118">
        <f t="shared" si="5"/>
        <v>0</v>
      </c>
      <c r="AE68" s="118">
        <f t="shared" si="5"/>
        <v>0</v>
      </c>
      <c r="AF68" s="118">
        <f t="shared" si="5"/>
        <v>0</v>
      </c>
      <c r="AG68" s="118">
        <f t="shared" si="5"/>
        <v>0</v>
      </c>
    </row>
    <row r="69" spans="1:33" x14ac:dyDescent="0.2">
      <c r="A69" s="8"/>
      <c r="B69" s="8"/>
      <c r="C69" s="4" t="str">
        <f>C15</f>
        <v>&lt; Enter description &gt;</v>
      </c>
      <c r="D69" s="38"/>
      <c r="F69" s="97"/>
      <c r="G69" s="210">
        <f>input_dollars</f>
        <v>45291</v>
      </c>
      <c r="H69" s="31"/>
      <c r="I69" s="118">
        <f t="shared" ref="I69:AG69" si="6">-I15</f>
        <v>0</v>
      </c>
      <c r="J69" s="118">
        <f t="shared" si="6"/>
        <v>0</v>
      </c>
      <c r="K69" s="118">
        <f t="shared" si="6"/>
        <v>0</v>
      </c>
      <c r="L69" s="118">
        <f t="shared" si="6"/>
        <v>0</v>
      </c>
      <c r="M69" s="118">
        <f t="shared" si="6"/>
        <v>0</v>
      </c>
      <c r="N69" s="118">
        <f t="shared" si="6"/>
        <v>0</v>
      </c>
      <c r="O69" s="118">
        <f t="shared" si="6"/>
        <v>0</v>
      </c>
      <c r="P69" s="118">
        <f t="shared" si="6"/>
        <v>0</v>
      </c>
      <c r="Q69" s="118">
        <f t="shared" si="6"/>
        <v>0</v>
      </c>
      <c r="R69" s="118">
        <f t="shared" si="6"/>
        <v>0</v>
      </c>
      <c r="S69" s="118">
        <f t="shared" si="6"/>
        <v>0</v>
      </c>
      <c r="T69" s="118">
        <f t="shared" si="6"/>
        <v>0</v>
      </c>
      <c r="U69" s="118">
        <f t="shared" si="6"/>
        <v>0</v>
      </c>
      <c r="V69" s="118">
        <f t="shared" si="6"/>
        <v>0</v>
      </c>
      <c r="W69" s="118">
        <f t="shared" si="6"/>
        <v>0</v>
      </c>
      <c r="X69" s="118">
        <f t="shared" si="6"/>
        <v>0</v>
      </c>
      <c r="Y69" s="118">
        <f t="shared" si="6"/>
        <v>0</v>
      </c>
      <c r="Z69" s="118">
        <f t="shared" si="6"/>
        <v>0</v>
      </c>
      <c r="AA69" s="118">
        <f t="shared" si="6"/>
        <v>0</v>
      </c>
      <c r="AB69" s="118">
        <f t="shared" si="6"/>
        <v>0</v>
      </c>
      <c r="AC69" s="118">
        <f t="shared" si="6"/>
        <v>0</v>
      </c>
      <c r="AD69" s="118">
        <f t="shared" si="6"/>
        <v>0</v>
      </c>
      <c r="AE69" s="118">
        <f t="shared" si="6"/>
        <v>0</v>
      </c>
      <c r="AF69" s="118">
        <f t="shared" si="6"/>
        <v>0</v>
      </c>
      <c r="AG69" s="118">
        <f t="shared" si="6"/>
        <v>0</v>
      </c>
    </row>
    <row r="70" spans="1:33" x14ac:dyDescent="0.2">
      <c r="A70" s="8"/>
      <c r="B70" s="8"/>
      <c r="C70" s="4" t="str">
        <f>C16</f>
        <v>&lt; Enter description &gt;</v>
      </c>
      <c r="D70" s="38"/>
      <c r="F70" s="97"/>
      <c r="G70" s="210">
        <f>input_dollars</f>
        <v>45291</v>
      </c>
      <c r="H70" s="31"/>
      <c r="I70" s="118">
        <f t="shared" ref="I70:AG70" si="7">-I16</f>
        <v>0</v>
      </c>
      <c r="J70" s="118">
        <f t="shared" si="7"/>
        <v>0</v>
      </c>
      <c r="K70" s="118">
        <f t="shared" si="7"/>
        <v>0</v>
      </c>
      <c r="L70" s="118">
        <f t="shared" si="7"/>
        <v>0</v>
      </c>
      <c r="M70" s="118">
        <f t="shared" si="7"/>
        <v>0</v>
      </c>
      <c r="N70" s="118">
        <f t="shared" si="7"/>
        <v>0</v>
      </c>
      <c r="O70" s="118">
        <f t="shared" si="7"/>
        <v>0</v>
      </c>
      <c r="P70" s="118">
        <f t="shared" si="7"/>
        <v>0</v>
      </c>
      <c r="Q70" s="118">
        <f t="shared" si="7"/>
        <v>0</v>
      </c>
      <c r="R70" s="118">
        <f t="shared" si="7"/>
        <v>0</v>
      </c>
      <c r="S70" s="118">
        <f t="shared" si="7"/>
        <v>0</v>
      </c>
      <c r="T70" s="118">
        <f t="shared" si="7"/>
        <v>0</v>
      </c>
      <c r="U70" s="118">
        <f t="shared" si="7"/>
        <v>0</v>
      </c>
      <c r="V70" s="118">
        <f t="shared" si="7"/>
        <v>0</v>
      </c>
      <c r="W70" s="118">
        <f t="shared" si="7"/>
        <v>0</v>
      </c>
      <c r="X70" s="118">
        <f t="shared" si="7"/>
        <v>0</v>
      </c>
      <c r="Y70" s="118">
        <f t="shared" si="7"/>
        <v>0</v>
      </c>
      <c r="Z70" s="118">
        <f t="shared" si="7"/>
        <v>0</v>
      </c>
      <c r="AA70" s="118">
        <f t="shared" si="7"/>
        <v>0</v>
      </c>
      <c r="AB70" s="118">
        <f t="shared" si="7"/>
        <v>0</v>
      </c>
      <c r="AC70" s="118">
        <f t="shared" si="7"/>
        <v>0</v>
      </c>
      <c r="AD70" s="118">
        <f t="shared" si="7"/>
        <v>0</v>
      </c>
      <c r="AE70" s="118">
        <f t="shared" si="7"/>
        <v>0</v>
      </c>
      <c r="AF70" s="118">
        <f t="shared" si="7"/>
        <v>0</v>
      </c>
      <c r="AG70" s="118">
        <f t="shared" si="7"/>
        <v>0</v>
      </c>
    </row>
    <row r="71" spans="1:33" x14ac:dyDescent="0.2">
      <c r="A71" s="8"/>
      <c r="B71" s="8"/>
      <c r="C71" s="4"/>
      <c r="D71" s="38"/>
      <c r="F71" s="97"/>
      <c r="G71" s="214"/>
      <c r="H71" s="31"/>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row>
    <row r="72" spans="1:33" x14ac:dyDescent="0.2">
      <c r="A72" s="8"/>
      <c r="B72" s="8"/>
      <c r="C72" s="147" t="s">
        <v>162</v>
      </c>
      <c r="D72" s="38"/>
      <c r="F72" s="97"/>
      <c r="G72" s="213"/>
      <c r="H72" s="31"/>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row>
    <row r="73" spans="1:33" x14ac:dyDescent="0.2">
      <c r="A73" s="8"/>
      <c r="B73" s="8"/>
      <c r="C73" s="4" t="str">
        <f>C14</f>
        <v>&lt; Enter description &gt;</v>
      </c>
      <c r="D73" s="38"/>
      <c r="F73" s="97"/>
      <c r="G73" s="210">
        <f>input_dollars</f>
        <v>45291</v>
      </c>
      <c r="H73" s="31"/>
      <c r="I73" s="118" cm="1">
        <f t="array" ref="I73">SUMPRODUCT(($I68:I68))-SUMPRODUCT(($I68:I68)*($I$6:I$6&lt;=(I$6-$E14)))</f>
        <v>0</v>
      </c>
      <c r="J73" s="118" cm="1">
        <f t="array" ref="J73">SUMPRODUCT(($I68:J68))-SUMPRODUCT(($I68:J68)*($I$6:J$6&lt;=(J$6-$E14)))</f>
        <v>0</v>
      </c>
      <c r="K73" s="118" cm="1">
        <f t="array" ref="K73">SUMPRODUCT(($I68:K68))-SUMPRODUCT(($I68:K68)*($I$6:K$6&lt;=(K$6-$E14)))</f>
        <v>0</v>
      </c>
      <c r="L73" s="118" cm="1">
        <f t="array" ref="L73">SUMPRODUCT(($I68:L68))-SUMPRODUCT(($I68:L68)*($I$6:L$6&lt;=(L$6-$E14)))</f>
        <v>0</v>
      </c>
      <c r="M73" s="118" cm="1">
        <f t="array" ref="M73">SUMPRODUCT(($I68:M68))-SUMPRODUCT(($I68:M68)*($I$6:M$6&lt;=(M$6-$E14)))</f>
        <v>0</v>
      </c>
      <c r="N73" s="118" cm="1">
        <f t="array" ref="N73">SUMPRODUCT(($I68:N68))-SUMPRODUCT(($I68:N68)*($I$6:N$6&lt;=(N$6-$E14)))</f>
        <v>0</v>
      </c>
      <c r="O73" s="118" cm="1">
        <f t="array" ref="O73">SUMPRODUCT(($I68:O68))-SUMPRODUCT(($I68:O68)*($I$6:O$6&lt;=(O$6-$E14)))</f>
        <v>0</v>
      </c>
      <c r="P73" s="118" cm="1">
        <f t="array" ref="P73">SUMPRODUCT(($I68:P68))-SUMPRODUCT(($I68:P68)*($I$6:P$6&lt;=(P$6-$E14)))</f>
        <v>0</v>
      </c>
      <c r="Q73" s="118" cm="1">
        <f t="array" ref="Q73">SUMPRODUCT(($I68:Q68))-SUMPRODUCT(($I68:Q68)*($I$6:Q$6&lt;=(Q$6-$E14)))</f>
        <v>0</v>
      </c>
      <c r="R73" s="118" cm="1">
        <f t="array" ref="R73">SUMPRODUCT(($I68:R68))-SUMPRODUCT(($I68:R68)*($I$6:R$6&lt;=(R$6-$E14)))</f>
        <v>0</v>
      </c>
      <c r="S73" s="118" cm="1">
        <f t="array" ref="S73">SUMPRODUCT(($I68:S68))-SUMPRODUCT(($I68:S68)*($I$6:S$6&lt;=(S$6-$E14)))</f>
        <v>0</v>
      </c>
      <c r="T73" s="118" cm="1">
        <f t="array" ref="T73">SUMPRODUCT(($I68:T68))-SUMPRODUCT(($I68:T68)*($I$6:T$6&lt;=(T$6-$E14)))</f>
        <v>0</v>
      </c>
      <c r="U73" s="118" cm="1">
        <f t="array" ref="U73">SUMPRODUCT(($I68:U68))-SUMPRODUCT(($I68:U68)*($I$6:U$6&lt;=(U$6-$E14)))</f>
        <v>0</v>
      </c>
      <c r="V73" s="118" cm="1">
        <f t="array" ref="V73">SUMPRODUCT(($I68:V68))-SUMPRODUCT(($I68:V68)*($I$6:V$6&lt;=(V$6-$E14)))</f>
        <v>0</v>
      </c>
      <c r="W73" s="118" cm="1">
        <f t="array" ref="W73">SUMPRODUCT(($I68:W68))-SUMPRODUCT(($I68:W68)*($I$6:W$6&lt;=(W$6-$E14)))</f>
        <v>0</v>
      </c>
      <c r="X73" s="118" cm="1">
        <f t="array" ref="X73">SUMPRODUCT(($I68:X68))-SUMPRODUCT(($I68:X68)*($I$6:X$6&lt;=(X$6-$E14)))</f>
        <v>0</v>
      </c>
      <c r="Y73" s="118" cm="1">
        <f t="array" ref="Y73">SUMPRODUCT(($I68:Y68))-SUMPRODUCT(($I68:Y68)*($I$6:Y$6&lt;=(Y$6-$E14)))</f>
        <v>0</v>
      </c>
      <c r="Z73" s="118" cm="1">
        <f t="array" ref="Z73">SUMPRODUCT(($I68:Z68))-SUMPRODUCT(($I68:Z68)*($I$6:Z$6&lt;=(Z$6-$E14)))</f>
        <v>0</v>
      </c>
      <c r="AA73" s="118" cm="1">
        <f t="array" ref="AA73">SUMPRODUCT(($I68:AA68))-SUMPRODUCT(($I68:AA68)*($I$6:AA$6&lt;=(AA$6-$E14)))</f>
        <v>0</v>
      </c>
      <c r="AB73" s="118" cm="1">
        <f t="array" ref="AB73">SUMPRODUCT(($I68:AB68))-SUMPRODUCT(($I68:AB68)*($I$6:AB$6&lt;=(AB$6-$E14)))</f>
        <v>0</v>
      </c>
      <c r="AC73" s="118" cm="1">
        <f t="array" ref="AC73">SUMPRODUCT(($I68:AC68))-SUMPRODUCT(($I68:AC68)*($I$6:AC$6&lt;=(AC$6-$E14)))</f>
        <v>0</v>
      </c>
      <c r="AD73" s="118" cm="1">
        <f t="array" ref="AD73">SUMPRODUCT(($I68:AD68))-SUMPRODUCT(($I68:AD68)*($I$6:AD$6&lt;=(AD$6-$E14)))</f>
        <v>0</v>
      </c>
      <c r="AE73" s="118" cm="1">
        <f t="array" ref="AE73">SUMPRODUCT(($I68:AE68))-SUMPRODUCT(($I68:AE68)*($I$6:AE$6&lt;=(AE$6-$E14)))</f>
        <v>0</v>
      </c>
      <c r="AF73" s="118" cm="1">
        <f t="array" ref="AF73">SUMPRODUCT(($I68:AF68))-SUMPRODUCT(($I68:AF68)*($I$6:AF$6&lt;=(AF$6-$E14)))</f>
        <v>0</v>
      </c>
      <c r="AG73" s="118" cm="1">
        <f t="array" ref="AG73">SUMPRODUCT(($I68:AG68))-SUMPRODUCT(($I68:AG68)*($I$6:AG$6&lt;=(AG$6-$E14)))</f>
        <v>0</v>
      </c>
    </row>
    <row r="74" spans="1:33" x14ac:dyDescent="0.2">
      <c r="A74" s="8"/>
      <c r="B74" s="8"/>
      <c r="C74" s="4" t="str">
        <f>C15</f>
        <v>&lt; Enter description &gt;</v>
      </c>
      <c r="D74" s="38"/>
      <c r="F74" s="97"/>
      <c r="G74" s="210">
        <f>input_dollars</f>
        <v>45291</v>
      </c>
      <c r="H74" s="31"/>
      <c r="I74" s="118" cm="1">
        <f t="array" ref="I74">SUMPRODUCT(($I69:I69))-SUMPRODUCT(($I69:I69)*($I$6:I$6&lt;=(I$6-$E15)))</f>
        <v>0</v>
      </c>
      <c r="J74" s="118" cm="1">
        <f t="array" ref="J74">SUMPRODUCT(($I69:J69))-SUMPRODUCT(($I69:J69)*($I$6:J$6&lt;=(J$6-$E15)))</f>
        <v>0</v>
      </c>
      <c r="K74" s="118" cm="1">
        <f t="array" ref="K74">SUMPRODUCT(($I69:K69))-SUMPRODUCT(($I69:K69)*($I$6:K$6&lt;=(K$6-$E15)))</f>
        <v>0</v>
      </c>
      <c r="L74" s="118" cm="1">
        <f t="array" ref="L74">SUMPRODUCT(($I69:L69))-SUMPRODUCT(($I69:L69)*($I$6:L$6&lt;=(L$6-$E15)))</f>
        <v>0</v>
      </c>
      <c r="M74" s="118" cm="1">
        <f t="array" ref="M74">SUMPRODUCT(($I69:M69))-SUMPRODUCT(($I69:M69)*($I$6:M$6&lt;=(M$6-$E15)))</f>
        <v>0</v>
      </c>
      <c r="N74" s="118" cm="1">
        <f t="array" ref="N74">SUMPRODUCT(($I69:N69))-SUMPRODUCT(($I69:N69)*($I$6:N$6&lt;=(N$6-$E15)))</f>
        <v>0</v>
      </c>
      <c r="O74" s="118" cm="1">
        <f t="array" ref="O74">SUMPRODUCT(($I69:O69))-SUMPRODUCT(($I69:O69)*($I$6:O$6&lt;=(O$6-$E15)))</f>
        <v>0</v>
      </c>
      <c r="P74" s="118" cm="1">
        <f t="array" ref="P74">SUMPRODUCT(($I69:P69))-SUMPRODUCT(($I69:P69)*($I$6:P$6&lt;=(P$6-$E15)))</f>
        <v>0</v>
      </c>
      <c r="Q74" s="118" cm="1">
        <f t="array" ref="Q74">SUMPRODUCT(($I69:Q69))-SUMPRODUCT(($I69:Q69)*($I$6:Q$6&lt;=(Q$6-$E15)))</f>
        <v>0</v>
      </c>
      <c r="R74" s="118" cm="1">
        <f t="array" ref="R74">SUMPRODUCT(($I69:R69))-SUMPRODUCT(($I69:R69)*($I$6:R$6&lt;=(R$6-$E15)))</f>
        <v>0</v>
      </c>
      <c r="S74" s="118" cm="1">
        <f t="array" ref="S74">SUMPRODUCT(($I69:S69))-SUMPRODUCT(($I69:S69)*($I$6:S$6&lt;=(S$6-$E15)))</f>
        <v>0</v>
      </c>
      <c r="T74" s="118" cm="1">
        <f t="array" ref="T74">SUMPRODUCT(($I69:T69))-SUMPRODUCT(($I69:T69)*($I$6:T$6&lt;=(T$6-$E15)))</f>
        <v>0</v>
      </c>
      <c r="U74" s="118" cm="1">
        <f t="array" ref="U74">SUMPRODUCT(($I69:U69))-SUMPRODUCT(($I69:U69)*($I$6:U$6&lt;=(U$6-$E15)))</f>
        <v>0</v>
      </c>
      <c r="V74" s="118" cm="1">
        <f t="array" ref="V74">SUMPRODUCT(($I69:V69))-SUMPRODUCT(($I69:V69)*($I$6:V$6&lt;=(V$6-$E15)))</f>
        <v>0</v>
      </c>
      <c r="W74" s="118" cm="1">
        <f t="array" ref="W74">SUMPRODUCT(($I69:W69))-SUMPRODUCT(($I69:W69)*($I$6:W$6&lt;=(W$6-$E15)))</f>
        <v>0</v>
      </c>
      <c r="X74" s="118" cm="1">
        <f t="array" ref="X74">SUMPRODUCT(($I69:X69))-SUMPRODUCT(($I69:X69)*($I$6:X$6&lt;=(X$6-$E15)))</f>
        <v>0</v>
      </c>
      <c r="Y74" s="118" cm="1">
        <f t="array" ref="Y74">SUMPRODUCT(($I69:Y69))-SUMPRODUCT(($I69:Y69)*($I$6:Y$6&lt;=(Y$6-$E15)))</f>
        <v>0</v>
      </c>
      <c r="Z74" s="118" cm="1">
        <f t="array" ref="Z74">SUMPRODUCT(($I69:Z69))-SUMPRODUCT(($I69:Z69)*($I$6:Z$6&lt;=(Z$6-$E15)))</f>
        <v>0</v>
      </c>
      <c r="AA74" s="118" cm="1">
        <f t="array" ref="AA74">SUMPRODUCT(($I69:AA69))-SUMPRODUCT(($I69:AA69)*($I$6:AA$6&lt;=(AA$6-$E15)))</f>
        <v>0</v>
      </c>
      <c r="AB74" s="118" cm="1">
        <f t="array" ref="AB74">SUMPRODUCT(($I69:AB69))-SUMPRODUCT(($I69:AB69)*($I$6:AB$6&lt;=(AB$6-$E15)))</f>
        <v>0</v>
      </c>
      <c r="AC74" s="118" cm="1">
        <f t="array" ref="AC74">SUMPRODUCT(($I69:AC69))-SUMPRODUCT(($I69:AC69)*($I$6:AC$6&lt;=(AC$6-$E15)))</f>
        <v>0</v>
      </c>
      <c r="AD74" s="118" cm="1">
        <f t="array" ref="AD74">SUMPRODUCT(($I69:AD69))-SUMPRODUCT(($I69:AD69)*($I$6:AD$6&lt;=(AD$6-$E15)))</f>
        <v>0</v>
      </c>
      <c r="AE74" s="118" cm="1">
        <f t="array" ref="AE74">SUMPRODUCT(($I69:AE69))-SUMPRODUCT(($I69:AE69)*($I$6:AE$6&lt;=(AE$6-$E15)))</f>
        <v>0</v>
      </c>
      <c r="AF74" s="118" cm="1">
        <f t="array" ref="AF74">SUMPRODUCT(($I69:AF69))-SUMPRODUCT(($I69:AF69)*($I$6:AF$6&lt;=(AF$6-$E15)))</f>
        <v>0</v>
      </c>
      <c r="AG74" s="118" cm="1">
        <f t="array" ref="AG74">SUMPRODUCT(($I69:AG69))-SUMPRODUCT(($I69:AG69)*($I$6:AG$6&lt;=(AG$6-$E15)))</f>
        <v>0</v>
      </c>
    </row>
    <row r="75" spans="1:33" x14ac:dyDescent="0.2">
      <c r="A75" s="8"/>
      <c r="B75" s="8"/>
      <c r="C75" s="4" t="str">
        <f>C16</f>
        <v>&lt; Enter description &gt;</v>
      </c>
      <c r="D75" s="38"/>
      <c r="F75" s="97"/>
      <c r="G75" s="210">
        <f>input_dollars</f>
        <v>45291</v>
      </c>
      <c r="H75" s="31"/>
      <c r="I75" s="118" cm="1">
        <f t="array" ref="I75">SUMPRODUCT(($I70:I70))-SUMPRODUCT(($I70:I70)*($I$6:I$6&lt;=(I$6-$E16)))</f>
        <v>0</v>
      </c>
      <c r="J75" s="118" cm="1">
        <f t="array" ref="J75">SUMPRODUCT(($I70:J70))-SUMPRODUCT(($I70:J70)*($I$6:J$6&lt;=(J$6-$E16)))</f>
        <v>0</v>
      </c>
      <c r="K75" s="118" cm="1">
        <f t="array" ref="K75">SUMPRODUCT(($I70:K70))-SUMPRODUCT(($I70:K70)*($I$6:K$6&lt;=(K$6-$E16)))</f>
        <v>0</v>
      </c>
      <c r="L75" s="118" cm="1">
        <f t="array" ref="L75">SUMPRODUCT(($I70:L70))-SUMPRODUCT(($I70:L70)*($I$6:L$6&lt;=(L$6-$E16)))</f>
        <v>0</v>
      </c>
      <c r="M75" s="118" cm="1">
        <f t="array" ref="M75">SUMPRODUCT(($I70:M70))-SUMPRODUCT(($I70:M70)*($I$6:M$6&lt;=(M$6-$E16)))</f>
        <v>0</v>
      </c>
      <c r="N75" s="118" cm="1">
        <f t="array" ref="N75">SUMPRODUCT(($I70:N70))-SUMPRODUCT(($I70:N70)*($I$6:N$6&lt;=(N$6-$E16)))</f>
        <v>0</v>
      </c>
      <c r="O75" s="118" cm="1">
        <f t="array" ref="O75">SUMPRODUCT(($I70:O70))-SUMPRODUCT(($I70:O70)*($I$6:O$6&lt;=(O$6-$E16)))</f>
        <v>0</v>
      </c>
      <c r="P75" s="118" cm="1">
        <f t="array" ref="P75">SUMPRODUCT(($I70:P70))-SUMPRODUCT(($I70:P70)*($I$6:P$6&lt;=(P$6-$E16)))</f>
        <v>0</v>
      </c>
      <c r="Q75" s="118" cm="1">
        <f t="array" ref="Q75">SUMPRODUCT(($I70:Q70))-SUMPRODUCT(($I70:Q70)*($I$6:Q$6&lt;=(Q$6-$E16)))</f>
        <v>0</v>
      </c>
      <c r="R75" s="118" cm="1">
        <f t="array" ref="R75">SUMPRODUCT(($I70:R70))-SUMPRODUCT(($I70:R70)*($I$6:R$6&lt;=(R$6-$E16)))</f>
        <v>0</v>
      </c>
      <c r="S75" s="118" cm="1">
        <f t="array" ref="S75">SUMPRODUCT(($I70:S70))-SUMPRODUCT(($I70:S70)*($I$6:S$6&lt;=(S$6-$E16)))</f>
        <v>0</v>
      </c>
      <c r="T75" s="118" cm="1">
        <f t="array" ref="T75">SUMPRODUCT(($I70:T70))-SUMPRODUCT(($I70:T70)*($I$6:T$6&lt;=(T$6-$E16)))</f>
        <v>0</v>
      </c>
      <c r="U75" s="118" cm="1">
        <f t="array" ref="U75">SUMPRODUCT(($I70:U70))-SUMPRODUCT(($I70:U70)*($I$6:U$6&lt;=(U$6-$E16)))</f>
        <v>0</v>
      </c>
      <c r="V75" s="118" cm="1">
        <f t="array" ref="V75">SUMPRODUCT(($I70:V70))-SUMPRODUCT(($I70:V70)*($I$6:V$6&lt;=(V$6-$E16)))</f>
        <v>0</v>
      </c>
      <c r="W75" s="118" cm="1">
        <f t="array" ref="W75">SUMPRODUCT(($I70:W70))-SUMPRODUCT(($I70:W70)*($I$6:W$6&lt;=(W$6-$E16)))</f>
        <v>0</v>
      </c>
      <c r="X75" s="118" cm="1">
        <f t="array" ref="X75">SUMPRODUCT(($I70:X70))-SUMPRODUCT(($I70:X70)*($I$6:X$6&lt;=(X$6-$E16)))</f>
        <v>0</v>
      </c>
      <c r="Y75" s="118" cm="1">
        <f t="array" ref="Y75">SUMPRODUCT(($I70:Y70))-SUMPRODUCT(($I70:Y70)*($I$6:Y$6&lt;=(Y$6-$E16)))</f>
        <v>0</v>
      </c>
      <c r="Z75" s="118" cm="1">
        <f t="array" ref="Z75">SUMPRODUCT(($I70:Z70))-SUMPRODUCT(($I70:Z70)*($I$6:Z$6&lt;=(Z$6-$E16)))</f>
        <v>0</v>
      </c>
      <c r="AA75" s="118" cm="1">
        <f t="array" ref="AA75">SUMPRODUCT(($I70:AA70))-SUMPRODUCT(($I70:AA70)*($I$6:AA$6&lt;=(AA$6-$E16)))</f>
        <v>0</v>
      </c>
      <c r="AB75" s="118" cm="1">
        <f t="array" ref="AB75">SUMPRODUCT(($I70:AB70))-SUMPRODUCT(($I70:AB70)*($I$6:AB$6&lt;=(AB$6-$E16)))</f>
        <v>0</v>
      </c>
      <c r="AC75" s="118" cm="1">
        <f t="array" ref="AC75">SUMPRODUCT(($I70:AC70))-SUMPRODUCT(($I70:AC70)*($I$6:AC$6&lt;=(AC$6-$E16)))</f>
        <v>0</v>
      </c>
      <c r="AD75" s="118" cm="1">
        <f t="array" ref="AD75">SUMPRODUCT(($I70:AD70))-SUMPRODUCT(($I70:AD70)*($I$6:AD$6&lt;=(AD$6-$E16)))</f>
        <v>0</v>
      </c>
      <c r="AE75" s="118" cm="1">
        <f t="array" ref="AE75">SUMPRODUCT(($I70:AE70))-SUMPRODUCT(($I70:AE70)*($I$6:AE$6&lt;=(AE$6-$E16)))</f>
        <v>0</v>
      </c>
      <c r="AF75" s="118" cm="1">
        <f t="array" ref="AF75">SUMPRODUCT(($I70:AF70))-SUMPRODUCT(($I70:AF70)*($I$6:AF$6&lt;=(AF$6-$E16)))</f>
        <v>0</v>
      </c>
      <c r="AG75" s="118" cm="1">
        <f t="array" ref="AG75">SUMPRODUCT(($I70:AG70))-SUMPRODUCT(($I70:AG70)*($I$6:AG$6&lt;=(AG$6-$E16)))</f>
        <v>0</v>
      </c>
    </row>
    <row r="76" spans="1:33" x14ac:dyDescent="0.2">
      <c r="A76" s="8"/>
      <c r="B76" s="8"/>
      <c r="C76" s="4"/>
      <c r="D76" s="38"/>
      <c r="F76" s="97"/>
      <c r="G76" s="214"/>
      <c r="H76" s="31"/>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row>
    <row r="77" spans="1:33" x14ac:dyDescent="0.2">
      <c r="A77" s="8"/>
      <c r="B77" s="8"/>
      <c r="C77" s="147" t="s">
        <v>92</v>
      </c>
      <c r="D77" s="38"/>
      <c r="F77" s="97"/>
      <c r="G77" s="213"/>
      <c r="H77" s="31"/>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row>
    <row r="78" spans="1:33" x14ac:dyDescent="0.2">
      <c r="A78" s="8"/>
      <c r="B78" s="8"/>
      <c r="C78" s="4" t="str">
        <f>$C$77&amp;" - "&amp;C14</f>
        <v>Annualised capex - &lt; Enter description &gt;</v>
      </c>
      <c r="D78" s="38"/>
      <c r="F78" s="97"/>
      <c r="G78" s="210">
        <f>input_dollars</f>
        <v>45291</v>
      </c>
      <c r="H78" s="31"/>
      <c r="I78" s="118">
        <f t="shared" ref="I78:AG78" si="8">IF($E14=0,0,-PMT(real_disc, $E14,H73,))</f>
        <v>0</v>
      </c>
      <c r="J78" s="118">
        <f t="shared" si="8"/>
        <v>0</v>
      </c>
      <c r="K78" s="118">
        <f t="shared" si="8"/>
        <v>0</v>
      </c>
      <c r="L78" s="118">
        <f t="shared" si="8"/>
        <v>0</v>
      </c>
      <c r="M78" s="118">
        <f t="shared" si="8"/>
        <v>0</v>
      </c>
      <c r="N78" s="118">
        <f t="shared" si="8"/>
        <v>0</v>
      </c>
      <c r="O78" s="118">
        <f t="shared" si="8"/>
        <v>0</v>
      </c>
      <c r="P78" s="118">
        <f t="shared" si="8"/>
        <v>0</v>
      </c>
      <c r="Q78" s="118">
        <f t="shared" si="8"/>
        <v>0</v>
      </c>
      <c r="R78" s="118">
        <f t="shared" si="8"/>
        <v>0</v>
      </c>
      <c r="S78" s="118">
        <f t="shared" si="8"/>
        <v>0</v>
      </c>
      <c r="T78" s="118">
        <f t="shared" si="8"/>
        <v>0</v>
      </c>
      <c r="U78" s="118">
        <f t="shared" si="8"/>
        <v>0</v>
      </c>
      <c r="V78" s="118">
        <f t="shared" si="8"/>
        <v>0</v>
      </c>
      <c r="W78" s="118">
        <f t="shared" si="8"/>
        <v>0</v>
      </c>
      <c r="X78" s="118">
        <f t="shared" si="8"/>
        <v>0</v>
      </c>
      <c r="Y78" s="118">
        <f t="shared" si="8"/>
        <v>0</v>
      </c>
      <c r="Z78" s="118">
        <f t="shared" si="8"/>
        <v>0</v>
      </c>
      <c r="AA78" s="118">
        <f t="shared" si="8"/>
        <v>0</v>
      </c>
      <c r="AB78" s="118">
        <f t="shared" si="8"/>
        <v>0</v>
      </c>
      <c r="AC78" s="118">
        <f t="shared" si="8"/>
        <v>0</v>
      </c>
      <c r="AD78" s="118">
        <f t="shared" si="8"/>
        <v>0</v>
      </c>
      <c r="AE78" s="118">
        <f t="shared" si="8"/>
        <v>0</v>
      </c>
      <c r="AF78" s="118">
        <f t="shared" si="8"/>
        <v>0</v>
      </c>
      <c r="AG78" s="118">
        <f t="shared" si="8"/>
        <v>0</v>
      </c>
    </row>
    <row r="79" spans="1:33" x14ac:dyDescent="0.2">
      <c r="A79" s="8"/>
      <c r="B79" s="8"/>
      <c r="C79" s="4" t="str">
        <f>$C$77&amp;" - "&amp;C15</f>
        <v>Annualised capex - &lt; Enter description &gt;</v>
      </c>
      <c r="D79" s="38"/>
      <c r="F79" s="97"/>
      <c r="G79" s="210">
        <f>input_dollars</f>
        <v>45291</v>
      </c>
      <c r="H79" s="31"/>
      <c r="I79" s="118">
        <f t="shared" ref="I79:AG79" si="9">IF($E15=0,0,-PMT(real_disc, $E15,H74,))</f>
        <v>0</v>
      </c>
      <c r="J79" s="118">
        <f t="shared" si="9"/>
        <v>0</v>
      </c>
      <c r="K79" s="118">
        <f t="shared" si="9"/>
        <v>0</v>
      </c>
      <c r="L79" s="118">
        <f t="shared" si="9"/>
        <v>0</v>
      </c>
      <c r="M79" s="118">
        <f t="shared" si="9"/>
        <v>0</v>
      </c>
      <c r="N79" s="118">
        <f t="shared" si="9"/>
        <v>0</v>
      </c>
      <c r="O79" s="118">
        <f t="shared" si="9"/>
        <v>0</v>
      </c>
      <c r="P79" s="118">
        <f t="shared" si="9"/>
        <v>0</v>
      </c>
      <c r="Q79" s="118">
        <f t="shared" si="9"/>
        <v>0</v>
      </c>
      <c r="R79" s="118">
        <f t="shared" si="9"/>
        <v>0</v>
      </c>
      <c r="S79" s="118">
        <f t="shared" si="9"/>
        <v>0</v>
      </c>
      <c r="T79" s="118">
        <f t="shared" si="9"/>
        <v>0</v>
      </c>
      <c r="U79" s="118">
        <f t="shared" si="9"/>
        <v>0</v>
      </c>
      <c r="V79" s="118">
        <f t="shared" si="9"/>
        <v>0</v>
      </c>
      <c r="W79" s="118">
        <f t="shared" si="9"/>
        <v>0</v>
      </c>
      <c r="X79" s="118">
        <f t="shared" si="9"/>
        <v>0</v>
      </c>
      <c r="Y79" s="118">
        <f t="shared" si="9"/>
        <v>0</v>
      </c>
      <c r="Z79" s="118">
        <f t="shared" si="9"/>
        <v>0</v>
      </c>
      <c r="AA79" s="118">
        <f t="shared" si="9"/>
        <v>0</v>
      </c>
      <c r="AB79" s="118">
        <f t="shared" si="9"/>
        <v>0</v>
      </c>
      <c r="AC79" s="118">
        <f t="shared" si="9"/>
        <v>0</v>
      </c>
      <c r="AD79" s="118">
        <f t="shared" si="9"/>
        <v>0</v>
      </c>
      <c r="AE79" s="118">
        <f t="shared" si="9"/>
        <v>0</v>
      </c>
      <c r="AF79" s="118">
        <f t="shared" si="9"/>
        <v>0</v>
      </c>
      <c r="AG79" s="118">
        <f t="shared" si="9"/>
        <v>0</v>
      </c>
    </row>
    <row r="80" spans="1:33" x14ac:dyDescent="0.2">
      <c r="A80" s="8"/>
      <c r="B80" s="8"/>
      <c r="C80" s="4" t="str">
        <f>$C$77&amp;" - "&amp;C16</f>
        <v>Annualised capex - &lt; Enter description &gt;</v>
      </c>
      <c r="D80" s="38"/>
      <c r="F80" s="97"/>
      <c r="G80" s="210">
        <f>input_dollars</f>
        <v>45291</v>
      </c>
      <c r="H80" s="31"/>
      <c r="I80" s="118">
        <f t="shared" ref="I80:AG80" si="10">IF($E16=0,0,-PMT(real_disc, $E16,H75,))</f>
        <v>0</v>
      </c>
      <c r="J80" s="118">
        <f t="shared" si="10"/>
        <v>0</v>
      </c>
      <c r="K80" s="118">
        <f t="shared" si="10"/>
        <v>0</v>
      </c>
      <c r="L80" s="118">
        <f t="shared" si="10"/>
        <v>0</v>
      </c>
      <c r="M80" s="118">
        <f t="shared" si="10"/>
        <v>0</v>
      </c>
      <c r="N80" s="118">
        <f t="shared" si="10"/>
        <v>0</v>
      </c>
      <c r="O80" s="118">
        <f t="shared" si="10"/>
        <v>0</v>
      </c>
      <c r="P80" s="118">
        <f t="shared" si="10"/>
        <v>0</v>
      </c>
      <c r="Q80" s="118">
        <f t="shared" si="10"/>
        <v>0</v>
      </c>
      <c r="R80" s="118">
        <f t="shared" si="10"/>
        <v>0</v>
      </c>
      <c r="S80" s="118">
        <f t="shared" si="10"/>
        <v>0</v>
      </c>
      <c r="T80" s="118">
        <f t="shared" si="10"/>
        <v>0</v>
      </c>
      <c r="U80" s="118">
        <f t="shared" si="10"/>
        <v>0</v>
      </c>
      <c r="V80" s="118">
        <f t="shared" si="10"/>
        <v>0</v>
      </c>
      <c r="W80" s="118">
        <f t="shared" si="10"/>
        <v>0</v>
      </c>
      <c r="X80" s="118">
        <f t="shared" si="10"/>
        <v>0</v>
      </c>
      <c r="Y80" s="118">
        <f t="shared" si="10"/>
        <v>0</v>
      </c>
      <c r="Z80" s="118">
        <f t="shared" si="10"/>
        <v>0</v>
      </c>
      <c r="AA80" s="118">
        <f t="shared" si="10"/>
        <v>0</v>
      </c>
      <c r="AB80" s="118">
        <f t="shared" si="10"/>
        <v>0</v>
      </c>
      <c r="AC80" s="118">
        <f t="shared" si="10"/>
        <v>0</v>
      </c>
      <c r="AD80" s="118">
        <f t="shared" si="10"/>
        <v>0</v>
      </c>
      <c r="AE80" s="118">
        <f t="shared" si="10"/>
        <v>0</v>
      </c>
      <c r="AF80" s="118">
        <f t="shared" si="10"/>
        <v>0</v>
      </c>
      <c r="AG80" s="118">
        <f t="shared" si="10"/>
        <v>0</v>
      </c>
    </row>
    <row r="81" spans="1:33" x14ac:dyDescent="0.2">
      <c r="A81" s="8"/>
      <c r="B81" s="8"/>
      <c r="C81" s="172" t="s">
        <v>163</v>
      </c>
      <c r="D81" s="172"/>
      <c r="E81" s="173"/>
      <c r="F81" s="174"/>
      <c r="G81" s="215">
        <f>input_dollars</f>
        <v>45291</v>
      </c>
      <c r="H81" s="175"/>
      <c r="I81" s="176">
        <f>SUM(I78:I80)</f>
        <v>0</v>
      </c>
      <c r="J81" s="176">
        <f t="shared" ref="J81:AB81" si="11">SUM(J78:J80)</f>
        <v>0</v>
      </c>
      <c r="K81" s="176">
        <f t="shared" si="11"/>
        <v>0</v>
      </c>
      <c r="L81" s="176">
        <f t="shared" si="11"/>
        <v>0</v>
      </c>
      <c r="M81" s="176">
        <f t="shared" si="11"/>
        <v>0</v>
      </c>
      <c r="N81" s="176">
        <f t="shared" si="11"/>
        <v>0</v>
      </c>
      <c r="O81" s="176">
        <f t="shared" si="11"/>
        <v>0</v>
      </c>
      <c r="P81" s="176">
        <f t="shared" si="11"/>
        <v>0</v>
      </c>
      <c r="Q81" s="176">
        <f t="shared" si="11"/>
        <v>0</v>
      </c>
      <c r="R81" s="176">
        <f t="shared" si="11"/>
        <v>0</v>
      </c>
      <c r="S81" s="176">
        <f t="shared" si="11"/>
        <v>0</v>
      </c>
      <c r="T81" s="176">
        <f t="shared" si="11"/>
        <v>0</v>
      </c>
      <c r="U81" s="176">
        <f t="shared" si="11"/>
        <v>0</v>
      </c>
      <c r="V81" s="176">
        <f t="shared" si="11"/>
        <v>0</v>
      </c>
      <c r="W81" s="176">
        <f t="shared" si="11"/>
        <v>0</v>
      </c>
      <c r="X81" s="176">
        <f t="shared" si="11"/>
        <v>0</v>
      </c>
      <c r="Y81" s="176">
        <f t="shared" si="11"/>
        <v>0</v>
      </c>
      <c r="Z81" s="176">
        <f t="shared" si="11"/>
        <v>0</v>
      </c>
      <c r="AA81" s="176">
        <f t="shared" si="11"/>
        <v>0</v>
      </c>
      <c r="AB81" s="176">
        <f t="shared" si="11"/>
        <v>0</v>
      </c>
      <c r="AC81" s="176">
        <f>SUM(AC78:AC80)</f>
        <v>0</v>
      </c>
      <c r="AD81" s="176">
        <f>SUM(AD78:AD80)</f>
        <v>0</v>
      </c>
      <c r="AE81" s="176">
        <f>SUM(AE78:AE80)</f>
        <v>0</v>
      </c>
      <c r="AF81" s="176">
        <f>SUM(AF78:AF80)</f>
        <v>0</v>
      </c>
      <c r="AG81" s="176">
        <f>SUM(AG78:AG80)</f>
        <v>0</v>
      </c>
    </row>
    <row r="82" spans="1:33" x14ac:dyDescent="0.2">
      <c r="A82" s="8"/>
      <c r="B82" s="8"/>
      <c r="C82" s="75"/>
      <c r="D82" s="38"/>
      <c r="F82"/>
      <c r="G82" s="216"/>
      <c r="H82"/>
      <c r="I82"/>
      <c r="J82"/>
      <c r="K82"/>
      <c r="L82"/>
      <c r="M82"/>
      <c r="N82"/>
      <c r="O82"/>
      <c r="P82"/>
      <c r="Q82"/>
      <c r="R82"/>
      <c r="S82"/>
      <c r="T82"/>
      <c r="U82"/>
      <c r="V82"/>
      <c r="W82"/>
      <c r="X82"/>
      <c r="Y82"/>
      <c r="Z82"/>
      <c r="AA82"/>
      <c r="AB82"/>
      <c r="AC82"/>
      <c r="AD82"/>
      <c r="AE82"/>
      <c r="AF82"/>
      <c r="AG82"/>
    </row>
    <row r="83" spans="1:33" x14ac:dyDescent="0.2">
      <c r="A83" s="8"/>
      <c r="B83" s="8"/>
      <c r="C83" s="4" t="s">
        <v>92</v>
      </c>
      <c r="D83" s="38"/>
      <c r="F83" s="97"/>
      <c r="G83" s="210">
        <f t="shared" ref="G83:G88" si="12">input_dollars</f>
        <v>45291</v>
      </c>
      <c r="H83" s="31"/>
      <c r="I83" s="118">
        <f>I81</f>
        <v>0</v>
      </c>
      <c r="J83" s="118">
        <f t="shared" ref="J83:AB83" si="13">J81</f>
        <v>0</v>
      </c>
      <c r="K83" s="118">
        <f t="shared" si="13"/>
        <v>0</v>
      </c>
      <c r="L83" s="118">
        <f t="shared" si="13"/>
        <v>0</v>
      </c>
      <c r="M83" s="118">
        <f t="shared" si="13"/>
        <v>0</v>
      </c>
      <c r="N83" s="118">
        <f t="shared" si="13"/>
        <v>0</v>
      </c>
      <c r="O83" s="118">
        <f t="shared" si="13"/>
        <v>0</v>
      </c>
      <c r="P83" s="118">
        <f t="shared" si="13"/>
        <v>0</v>
      </c>
      <c r="Q83" s="118">
        <f t="shared" si="13"/>
        <v>0</v>
      </c>
      <c r="R83" s="118">
        <f t="shared" si="13"/>
        <v>0</v>
      </c>
      <c r="S83" s="118">
        <f t="shared" si="13"/>
        <v>0</v>
      </c>
      <c r="T83" s="118">
        <f t="shared" si="13"/>
        <v>0</v>
      </c>
      <c r="U83" s="118">
        <f t="shared" si="13"/>
        <v>0</v>
      </c>
      <c r="V83" s="118">
        <f t="shared" si="13"/>
        <v>0</v>
      </c>
      <c r="W83" s="118">
        <f t="shared" si="13"/>
        <v>0</v>
      </c>
      <c r="X83" s="118">
        <f t="shared" si="13"/>
        <v>0</v>
      </c>
      <c r="Y83" s="118">
        <f t="shared" si="13"/>
        <v>0</v>
      </c>
      <c r="Z83" s="118">
        <f t="shared" si="13"/>
        <v>0</v>
      </c>
      <c r="AA83" s="118">
        <f t="shared" si="13"/>
        <v>0</v>
      </c>
      <c r="AB83" s="118">
        <f t="shared" si="13"/>
        <v>0</v>
      </c>
      <c r="AC83" s="118">
        <f>AC81</f>
        <v>0</v>
      </c>
      <c r="AD83" s="118">
        <f>AD81</f>
        <v>0</v>
      </c>
      <c r="AE83" s="118">
        <f>AE81</f>
        <v>0</v>
      </c>
      <c r="AF83" s="118">
        <f>AF81</f>
        <v>0</v>
      </c>
      <c r="AG83" s="118">
        <f>AG81</f>
        <v>0</v>
      </c>
    </row>
    <row r="84" spans="1:33" x14ac:dyDescent="0.2">
      <c r="A84" s="8"/>
      <c r="B84" s="8"/>
      <c r="C84" s="4" t="s">
        <v>31</v>
      </c>
      <c r="D84" s="38"/>
      <c r="F84" s="97"/>
      <c r="G84" s="210">
        <f t="shared" si="12"/>
        <v>45291</v>
      </c>
      <c r="H84" s="31"/>
      <c r="I84" s="31">
        <f t="shared" ref="I84:AG84" si="14">-I19</f>
        <v>0</v>
      </c>
      <c r="J84" s="31">
        <f t="shared" si="14"/>
        <v>0</v>
      </c>
      <c r="K84" s="31">
        <f t="shared" si="14"/>
        <v>0</v>
      </c>
      <c r="L84" s="31">
        <f t="shared" si="14"/>
        <v>0</v>
      </c>
      <c r="M84" s="31">
        <f t="shared" si="14"/>
        <v>0</v>
      </c>
      <c r="N84" s="31">
        <f t="shared" si="14"/>
        <v>0</v>
      </c>
      <c r="O84" s="31">
        <f t="shared" si="14"/>
        <v>0</v>
      </c>
      <c r="P84" s="31">
        <f t="shared" si="14"/>
        <v>0</v>
      </c>
      <c r="Q84" s="31">
        <f t="shared" si="14"/>
        <v>0</v>
      </c>
      <c r="R84" s="31">
        <f t="shared" si="14"/>
        <v>0</v>
      </c>
      <c r="S84" s="31">
        <f t="shared" si="14"/>
        <v>0</v>
      </c>
      <c r="T84" s="31">
        <f t="shared" si="14"/>
        <v>0</v>
      </c>
      <c r="U84" s="31">
        <f t="shared" si="14"/>
        <v>0</v>
      </c>
      <c r="V84" s="31">
        <f t="shared" si="14"/>
        <v>0</v>
      </c>
      <c r="W84" s="31">
        <f t="shared" si="14"/>
        <v>0</v>
      </c>
      <c r="X84" s="31">
        <f t="shared" si="14"/>
        <v>0</v>
      </c>
      <c r="Y84" s="31">
        <f t="shared" si="14"/>
        <v>0</v>
      </c>
      <c r="Z84" s="31">
        <f t="shared" si="14"/>
        <v>0</v>
      </c>
      <c r="AA84" s="31">
        <f t="shared" si="14"/>
        <v>0</v>
      </c>
      <c r="AB84" s="31">
        <f t="shared" si="14"/>
        <v>0</v>
      </c>
      <c r="AC84" s="31">
        <f t="shared" si="14"/>
        <v>0</v>
      </c>
      <c r="AD84" s="31">
        <f t="shared" si="14"/>
        <v>0</v>
      </c>
      <c r="AE84" s="31">
        <f t="shared" si="14"/>
        <v>0</v>
      </c>
      <c r="AF84" s="31">
        <f t="shared" si="14"/>
        <v>0</v>
      </c>
      <c r="AG84" s="31">
        <f t="shared" si="14"/>
        <v>0</v>
      </c>
    </row>
    <row r="85" spans="1:33" x14ac:dyDescent="0.2">
      <c r="A85" s="8"/>
      <c r="B85" s="8"/>
      <c r="C85" s="4" t="s">
        <v>144</v>
      </c>
      <c r="D85" s="38"/>
      <c r="F85" s="97"/>
      <c r="G85" s="210">
        <f t="shared" si="12"/>
        <v>45291</v>
      </c>
      <c r="H85" s="31"/>
      <c r="I85" s="31">
        <f>I65</f>
        <v>0</v>
      </c>
      <c r="J85" s="31">
        <f t="shared" ref="J85:AB85" si="15">J65</f>
        <v>0</v>
      </c>
      <c r="K85" s="31">
        <f t="shared" si="15"/>
        <v>0</v>
      </c>
      <c r="L85" s="31">
        <f t="shared" si="15"/>
        <v>0</v>
      </c>
      <c r="M85" s="31">
        <f t="shared" si="15"/>
        <v>0</v>
      </c>
      <c r="N85" s="31">
        <f t="shared" si="15"/>
        <v>0</v>
      </c>
      <c r="O85" s="31">
        <f t="shared" si="15"/>
        <v>0</v>
      </c>
      <c r="P85" s="31">
        <f t="shared" si="15"/>
        <v>0</v>
      </c>
      <c r="Q85" s="31">
        <f t="shared" si="15"/>
        <v>0</v>
      </c>
      <c r="R85" s="31">
        <f t="shared" si="15"/>
        <v>0</v>
      </c>
      <c r="S85" s="31">
        <f t="shared" si="15"/>
        <v>0</v>
      </c>
      <c r="T85" s="31">
        <f t="shared" si="15"/>
        <v>0</v>
      </c>
      <c r="U85" s="31">
        <f t="shared" si="15"/>
        <v>0</v>
      </c>
      <c r="V85" s="31">
        <f t="shared" si="15"/>
        <v>0</v>
      </c>
      <c r="W85" s="31">
        <f t="shared" si="15"/>
        <v>0</v>
      </c>
      <c r="X85" s="31">
        <f t="shared" si="15"/>
        <v>0</v>
      </c>
      <c r="Y85" s="31">
        <f t="shared" si="15"/>
        <v>0</v>
      </c>
      <c r="Z85" s="31">
        <f t="shared" si="15"/>
        <v>0</v>
      </c>
      <c r="AA85" s="31">
        <f t="shared" si="15"/>
        <v>0</v>
      </c>
      <c r="AB85" s="31">
        <f t="shared" si="15"/>
        <v>0</v>
      </c>
      <c r="AC85" s="31">
        <f>AC65</f>
        <v>0</v>
      </c>
      <c r="AD85" s="31">
        <f>AD65</f>
        <v>0</v>
      </c>
      <c r="AE85" s="31">
        <f>AE65</f>
        <v>0</v>
      </c>
      <c r="AF85" s="31">
        <f>AF65</f>
        <v>0</v>
      </c>
      <c r="AG85" s="31">
        <f>AG65</f>
        <v>0</v>
      </c>
    </row>
    <row r="86" spans="1:33" x14ac:dyDescent="0.2">
      <c r="A86" s="8"/>
      <c r="B86" s="8"/>
      <c r="C86" s="4" t="s">
        <v>123</v>
      </c>
      <c r="D86" s="38"/>
      <c r="F86" s="97"/>
      <c r="G86" s="210">
        <f t="shared" si="12"/>
        <v>45291</v>
      </c>
      <c r="H86" s="31"/>
      <c r="I86" s="31">
        <f t="shared" ref="I86:AG86" si="16">I58</f>
        <v>0</v>
      </c>
      <c r="J86" s="31">
        <f t="shared" si="16"/>
        <v>0</v>
      </c>
      <c r="K86" s="31">
        <f t="shared" si="16"/>
        <v>0</v>
      </c>
      <c r="L86" s="31">
        <f t="shared" si="16"/>
        <v>0</v>
      </c>
      <c r="M86" s="31">
        <f t="shared" si="16"/>
        <v>0</v>
      </c>
      <c r="N86" s="31">
        <f t="shared" si="16"/>
        <v>0</v>
      </c>
      <c r="O86" s="31">
        <f t="shared" si="16"/>
        <v>0</v>
      </c>
      <c r="P86" s="31">
        <f t="shared" si="16"/>
        <v>0</v>
      </c>
      <c r="Q86" s="31">
        <f t="shared" si="16"/>
        <v>0</v>
      </c>
      <c r="R86" s="31">
        <f t="shared" si="16"/>
        <v>0</v>
      </c>
      <c r="S86" s="31">
        <f t="shared" si="16"/>
        <v>0</v>
      </c>
      <c r="T86" s="31">
        <f t="shared" si="16"/>
        <v>0</v>
      </c>
      <c r="U86" s="31">
        <f t="shared" si="16"/>
        <v>0</v>
      </c>
      <c r="V86" s="31">
        <f t="shared" si="16"/>
        <v>0</v>
      </c>
      <c r="W86" s="31">
        <f t="shared" si="16"/>
        <v>0</v>
      </c>
      <c r="X86" s="31">
        <f t="shared" si="16"/>
        <v>0</v>
      </c>
      <c r="Y86" s="31">
        <f t="shared" si="16"/>
        <v>0</v>
      </c>
      <c r="Z86" s="31">
        <f t="shared" si="16"/>
        <v>0</v>
      </c>
      <c r="AA86" s="31">
        <f t="shared" si="16"/>
        <v>0</v>
      </c>
      <c r="AB86" s="31">
        <f t="shared" si="16"/>
        <v>0</v>
      </c>
      <c r="AC86" s="31">
        <f t="shared" si="16"/>
        <v>0</v>
      </c>
      <c r="AD86" s="31">
        <f t="shared" si="16"/>
        <v>0</v>
      </c>
      <c r="AE86" s="31">
        <f t="shared" si="16"/>
        <v>0</v>
      </c>
      <c r="AF86" s="31">
        <f t="shared" si="16"/>
        <v>0</v>
      </c>
      <c r="AG86" s="31">
        <f t="shared" si="16"/>
        <v>0</v>
      </c>
    </row>
    <row r="87" spans="1:33" x14ac:dyDescent="0.2">
      <c r="A87" s="8"/>
      <c r="B87" s="8"/>
      <c r="C87" s="4"/>
      <c r="D87" s="38"/>
      <c r="F87" s="31"/>
      <c r="G87" s="210"/>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row>
    <row r="88" spans="1:33" x14ac:dyDescent="0.2">
      <c r="A88" s="8"/>
      <c r="B88" s="8"/>
      <c r="C88" s="177" t="s">
        <v>193</v>
      </c>
      <c r="D88" s="178"/>
      <c r="E88" s="173"/>
      <c r="F88" s="179"/>
      <c r="G88" s="215">
        <f t="shared" si="12"/>
        <v>45291</v>
      </c>
      <c r="H88" s="179"/>
      <c r="I88" s="179">
        <f t="shared" ref="I88:AB88" si="17">SUM(I83:I87)</f>
        <v>0</v>
      </c>
      <c r="J88" s="179">
        <f t="shared" si="17"/>
        <v>0</v>
      </c>
      <c r="K88" s="179">
        <f t="shared" si="17"/>
        <v>0</v>
      </c>
      <c r="L88" s="179">
        <f t="shared" si="17"/>
        <v>0</v>
      </c>
      <c r="M88" s="179">
        <f t="shared" si="17"/>
        <v>0</v>
      </c>
      <c r="N88" s="179">
        <f t="shared" si="17"/>
        <v>0</v>
      </c>
      <c r="O88" s="179">
        <f t="shared" si="17"/>
        <v>0</v>
      </c>
      <c r="P88" s="179">
        <f t="shared" si="17"/>
        <v>0</v>
      </c>
      <c r="Q88" s="179">
        <f t="shared" si="17"/>
        <v>0</v>
      </c>
      <c r="R88" s="179">
        <f t="shared" si="17"/>
        <v>0</v>
      </c>
      <c r="S88" s="179">
        <f t="shared" si="17"/>
        <v>0</v>
      </c>
      <c r="T88" s="179">
        <f t="shared" si="17"/>
        <v>0</v>
      </c>
      <c r="U88" s="179">
        <f t="shared" si="17"/>
        <v>0</v>
      </c>
      <c r="V88" s="179">
        <f t="shared" si="17"/>
        <v>0</v>
      </c>
      <c r="W88" s="179">
        <f t="shared" si="17"/>
        <v>0</v>
      </c>
      <c r="X88" s="179">
        <f t="shared" si="17"/>
        <v>0</v>
      </c>
      <c r="Y88" s="179">
        <f t="shared" si="17"/>
        <v>0</v>
      </c>
      <c r="Z88" s="179">
        <f t="shared" si="17"/>
        <v>0</v>
      </c>
      <c r="AA88" s="179">
        <f t="shared" si="17"/>
        <v>0</v>
      </c>
      <c r="AB88" s="179">
        <f t="shared" si="17"/>
        <v>0</v>
      </c>
      <c r="AC88" s="179">
        <f>SUM(AC83:AC87)</f>
        <v>0</v>
      </c>
      <c r="AD88" s="179">
        <f>SUM(AD83:AD87)</f>
        <v>0</v>
      </c>
      <c r="AE88" s="179">
        <f>SUM(AE83:AE87)</f>
        <v>0</v>
      </c>
      <c r="AF88" s="179">
        <f>SUM(AF83:AF87)</f>
        <v>0</v>
      </c>
      <c r="AG88" s="179">
        <f>SUM(AG83:AG87)</f>
        <v>0</v>
      </c>
    </row>
    <row r="89" spans="1:33" x14ac:dyDescent="0.2">
      <c r="A89" s="8"/>
      <c r="B89" s="8"/>
      <c r="C89" s="75"/>
      <c r="D89" s="138"/>
      <c r="E89" s="64"/>
      <c r="F89" s="141"/>
      <c r="G89" s="217"/>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row>
    <row r="90" spans="1:33" x14ac:dyDescent="0.2">
      <c r="A90" s="8"/>
      <c r="B90" s="8"/>
      <c r="C90" s="75"/>
      <c r="D90" s="138"/>
      <c r="E90" s="64"/>
      <c r="F90" s="141"/>
      <c r="G90" s="217"/>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row>
    <row r="91" spans="1:33" x14ac:dyDescent="0.2">
      <c r="A91" s="8"/>
      <c r="B91" s="8"/>
      <c r="C91" s="230" t="s">
        <v>203</v>
      </c>
      <c r="D91" s="82"/>
      <c r="E91" s="231"/>
      <c r="F91" s="232"/>
      <c r="G91" s="233" cm="1">
        <f t="array" ref="G91">IF(SUM($I17:$AG17)=0,0,(INDEX(I$6:AG$6,MATCH(TRUE,INDEX($I17:$AG17&lt;&gt;0,),0))))</f>
        <v>0</v>
      </c>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1:33" x14ac:dyDescent="0.2">
      <c r="C92" s="82"/>
      <c r="D92" s="234"/>
      <c r="E92" s="231"/>
      <c r="F92" s="231"/>
      <c r="G92" s="233"/>
    </row>
    <row r="93" spans="1:33" x14ac:dyDescent="0.2">
      <c r="C93" s="235" t="s">
        <v>198</v>
      </c>
      <c r="D93" s="236"/>
      <c r="E93" s="236"/>
      <c r="F93" s="236"/>
      <c r="G93" s="237" t="str">
        <f>IF(_xlfn.MINIFS($G$91:$G$92, $G$91:$G$92, "&gt;"&amp;0)=0, $A$4, _xlfn.MINIFS($G$91:$G$92, $G$91:$G$92, "&gt;"&amp;0))</f>
        <v>Not used</v>
      </c>
    </row>
    <row r="95" spans="1:33" x14ac:dyDescent="0.2">
      <c r="G95" s="12"/>
    </row>
    <row r="103" spans="1:43" ht="15" x14ac:dyDescent="0.2">
      <c r="A103" s="89" t="s">
        <v>219</v>
      </c>
      <c r="B103" s="89"/>
      <c r="C103" s="89"/>
      <c r="D103" s="89"/>
      <c r="E103" s="89"/>
      <c r="F103" s="89"/>
      <c r="G103" s="204"/>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c r="AI103"/>
      <c r="AJ103"/>
      <c r="AK103"/>
      <c r="AL103"/>
      <c r="AM103"/>
      <c r="AN103"/>
      <c r="AO103"/>
      <c r="AP103"/>
      <c r="AQ103"/>
    </row>
    <row r="105" spans="1:43" x14ac:dyDescent="0.2">
      <c r="I105" s="242"/>
      <c r="J105" s="242"/>
      <c r="K105" s="242"/>
      <c r="L105" s="242"/>
      <c r="M105" s="242"/>
      <c r="N105" s="242"/>
      <c r="O105" s="242"/>
      <c r="P105" s="242"/>
      <c r="Q105" s="242"/>
      <c r="R105" s="242"/>
      <c r="S105" s="242"/>
      <c r="T105" s="242"/>
      <c r="U105" s="242"/>
      <c r="V105" s="242"/>
      <c r="W105" s="242"/>
      <c r="X105" s="242"/>
      <c r="Y105" s="242"/>
      <c r="Z105" s="242"/>
    </row>
    <row r="106" spans="1:43" x14ac:dyDescent="0.2">
      <c r="I106" s="242"/>
      <c r="J106" s="242"/>
      <c r="K106" s="242"/>
      <c r="L106" s="242"/>
      <c r="M106" s="242"/>
      <c r="N106" s="242"/>
      <c r="O106" s="242"/>
      <c r="P106" s="242"/>
      <c r="Q106" s="242"/>
      <c r="R106" s="242"/>
      <c r="S106" s="242"/>
      <c r="T106" s="242"/>
      <c r="U106" s="242"/>
      <c r="V106" s="242"/>
      <c r="W106" s="242"/>
      <c r="X106" s="242"/>
      <c r="Y106" s="242"/>
      <c r="Z106" s="242"/>
    </row>
    <row r="107" spans="1:43" x14ac:dyDescent="0.2">
      <c r="A107" s="1" t="s">
        <v>120</v>
      </c>
      <c r="C107" s="1" t="s">
        <v>193</v>
      </c>
      <c r="D107"/>
      <c r="E107"/>
      <c r="F107"/>
      <c r="G107" s="38" t="str">
        <f>PROPER($A$3)&amp;A107</f>
        <v>Option 5NPV</v>
      </c>
      <c r="I107" s="31">
        <f>I88</f>
        <v>0</v>
      </c>
      <c r="J107" s="31">
        <f t="shared" ref="J107:AG107" si="18">J88</f>
        <v>0</v>
      </c>
      <c r="K107" s="31">
        <f t="shared" si="18"/>
        <v>0</v>
      </c>
      <c r="L107" s="31">
        <f t="shared" si="18"/>
        <v>0</v>
      </c>
      <c r="M107" s="31">
        <f t="shared" si="18"/>
        <v>0</v>
      </c>
      <c r="N107" s="31">
        <f t="shared" si="18"/>
        <v>0</v>
      </c>
      <c r="O107" s="31">
        <f t="shared" si="18"/>
        <v>0</v>
      </c>
      <c r="P107" s="31">
        <f t="shared" si="18"/>
        <v>0</v>
      </c>
      <c r="Q107" s="31">
        <f t="shared" si="18"/>
        <v>0</v>
      </c>
      <c r="R107" s="31">
        <f t="shared" si="18"/>
        <v>0</v>
      </c>
      <c r="S107" s="31">
        <f t="shared" si="18"/>
        <v>0</v>
      </c>
      <c r="T107" s="31">
        <f t="shared" si="18"/>
        <v>0</v>
      </c>
      <c r="U107" s="31">
        <f t="shared" si="18"/>
        <v>0</v>
      </c>
      <c r="V107" s="31">
        <f t="shared" si="18"/>
        <v>0</v>
      </c>
      <c r="W107" s="31">
        <f t="shared" si="18"/>
        <v>0</v>
      </c>
      <c r="X107" s="31">
        <f t="shared" si="18"/>
        <v>0</v>
      </c>
      <c r="Y107" s="31">
        <f t="shared" si="18"/>
        <v>0</v>
      </c>
      <c r="Z107" s="31">
        <f t="shared" si="18"/>
        <v>0</v>
      </c>
      <c r="AA107" s="31">
        <f t="shared" si="18"/>
        <v>0</v>
      </c>
      <c r="AB107" s="31">
        <f t="shared" si="18"/>
        <v>0</v>
      </c>
      <c r="AC107" s="31">
        <f t="shared" si="18"/>
        <v>0</v>
      </c>
      <c r="AD107" s="31">
        <f t="shared" si="18"/>
        <v>0</v>
      </c>
      <c r="AE107" s="31">
        <f t="shared" si="18"/>
        <v>0</v>
      </c>
      <c r="AF107" s="31">
        <f t="shared" si="18"/>
        <v>0</v>
      </c>
      <c r="AG107" s="31">
        <f t="shared" si="18"/>
        <v>0</v>
      </c>
    </row>
    <row r="108" spans="1:43" x14ac:dyDescent="0.2">
      <c r="C108" s="1" t="s">
        <v>163</v>
      </c>
      <c r="D108"/>
      <c r="E108"/>
      <c r="F108"/>
      <c r="G108"/>
      <c r="I108" s="31">
        <f>I83</f>
        <v>0</v>
      </c>
      <c r="J108" s="31">
        <f t="shared" ref="J108:AG108" si="19">J83</f>
        <v>0</v>
      </c>
      <c r="K108" s="31">
        <f t="shared" si="19"/>
        <v>0</v>
      </c>
      <c r="L108" s="31">
        <f t="shared" si="19"/>
        <v>0</v>
      </c>
      <c r="M108" s="31">
        <f t="shared" si="19"/>
        <v>0</v>
      </c>
      <c r="N108" s="31">
        <f t="shared" si="19"/>
        <v>0</v>
      </c>
      <c r="O108" s="31">
        <f t="shared" si="19"/>
        <v>0</v>
      </c>
      <c r="P108" s="31">
        <f t="shared" si="19"/>
        <v>0</v>
      </c>
      <c r="Q108" s="31">
        <f t="shared" si="19"/>
        <v>0</v>
      </c>
      <c r="R108" s="31">
        <f t="shared" si="19"/>
        <v>0</v>
      </c>
      <c r="S108" s="31">
        <f t="shared" si="19"/>
        <v>0</v>
      </c>
      <c r="T108" s="31">
        <f t="shared" si="19"/>
        <v>0</v>
      </c>
      <c r="U108" s="31">
        <f t="shared" si="19"/>
        <v>0</v>
      </c>
      <c r="V108" s="31">
        <f t="shared" si="19"/>
        <v>0</v>
      </c>
      <c r="W108" s="31">
        <f t="shared" si="19"/>
        <v>0</v>
      </c>
      <c r="X108" s="31">
        <f t="shared" si="19"/>
        <v>0</v>
      </c>
      <c r="Y108" s="31">
        <f t="shared" si="19"/>
        <v>0</v>
      </c>
      <c r="Z108" s="31">
        <f t="shared" si="19"/>
        <v>0</v>
      </c>
      <c r="AA108" s="31">
        <f t="shared" si="19"/>
        <v>0</v>
      </c>
      <c r="AB108" s="31">
        <f t="shared" si="19"/>
        <v>0</v>
      </c>
      <c r="AC108" s="31">
        <f t="shared" si="19"/>
        <v>0</v>
      </c>
      <c r="AD108" s="31">
        <f t="shared" si="19"/>
        <v>0</v>
      </c>
      <c r="AE108" s="31">
        <f t="shared" si="19"/>
        <v>0</v>
      </c>
      <c r="AF108" s="31">
        <f t="shared" si="19"/>
        <v>0</v>
      </c>
      <c r="AG108" s="31">
        <f t="shared" si="19"/>
        <v>0</v>
      </c>
    </row>
    <row r="109" spans="1:43" x14ac:dyDescent="0.2">
      <c r="C109" s="1" t="s">
        <v>242</v>
      </c>
      <c r="D109"/>
      <c r="E109"/>
      <c r="F109"/>
      <c r="G109"/>
      <c r="I109" s="31">
        <f>SUM(I85:I86)</f>
        <v>0</v>
      </c>
      <c r="J109" s="31">
        <f t="shared" ref="J109:AG109" si="20">SUM(J85:J86)</f>
        <v>0</v>
      </c>
      <c r="K109" s="31">
        <f t="shared" si="20"/>
        <v>0</v>
      </c>
      <c r="L109" s="31">
        <f t="shared" si="20"/>
        <v>0</v>
      </c>
      <c r="M109" s="31">
        <f t="shared" si="20"/>
        <v>0</v>
      </c>
      <c r="N109" s="31">
        <f t="shared" si="20"/>
        <v>0</v>
      </c>
      <c r="O109" s="31">
        <f t="shared" si="20"/>
        <v>0</v>
      </c>
      <c r="P109" s="31">
        <f t="shared" si="20"/>
        <v>0</v>
      </c>
      <c r="Q109" s="31">
        <f t="shared" si="20"/>
        <v>0</v>
      </c>
      <c r="R109" s="31">
        <f t="shared" si="20"/>
        <v>0</v>
      </c>
      <c r="S109" s="31">
        <f t="shared" si="20"/>
        <v>0</v>
      </c>
      <c r="T109" s="31">
        <f t="shared" si="20"/>
        <v>0</v>
      </c>
      <c r="U109" s="31">
        <f t="shared" si="20"/>
        <v>0</v>
      </c>
      <c r="V109" s="31">
        <f t="shared" si="20"/>
        <v>0</v>
      </c>
      <c r="W109" s="31">
        <f t="shared" si="20"/>
        <v>0</v>
      </c>
      <c r="X109" s="31">
        <f t="shared" si="20"/>
        <v>0</v>
      </c>
      <c r="Y109" s="31">
        <f t="shared" si="20"/>
        <v>0</v>
      </c>
      <c r="Z109" s="31">
        <f t="shared" si="20"/>
        <v>0</v>
      </c>
      <c r="AA109" s="31">
        <f t="shared" si="20"/>
        <v>0</v>
      </c>
      <c r="AB109" s="31">
        <f t="shared" si="20"/>
        <v>0</v>
      </c>
      <c r="AC109" s="31">
        <f t="shared" si="20"/>
        <v>0</v>
      </c>
      <c r="AD109" s="31">
        <f t="shared" si="20"/>
        <v>0</v>
      </c>
      <c r="AE109" s="31">
        <f t="shared" si="20"/>
        <v>0</v>
      </c>
      <c r="AF109" s="31">
        <f t="shared" si="20"/>
        <v>0</v>
      </c>
      <c r="AG109" s="31">
        <f t="shared" si="20"/>
        <v>0</v>
      </c>
    </row>
    <row r="110" spans="1:43" x14ac:dyDescent="0.2">
      <c r="D110" s="301" t="str">
        <f>Assumptions!G117</f>
        <v>Capex</v>
      </c>
      <c r="E110" s="301" t="str">
        <f>Assumptions!H117</f>
        <v>Total benefits</v>
      </c>
      <c r="I110" s="242"/>
      <c r="J110" s="242"/>
      <c r="K110" s="242"/>
      <c r="L110" s="242"/>
      <c r="M110" s="242"/>
      <c r="N110" s="242"/>
      <c r="O110" s="242"/>
      <c r="P110" s="242"/>
      <c r="Q110" s="242"/>
      <c r="R110" s="242"/>
      <c r="S110" s="242"/>
      <c r="T110" s="242"/>
      <c r="U110" s="242"/>
      <c r="V110" s="242"/>
      <c r="W110" s="242"/>
      <c r="X110" s="242"/>
      <c r="Y110" s="242"/>
      <c r="Z110" s="242"/>
    </row>
    <row r="111" spans="1:43" x14ac:dyDescent="0.2">
      <c r="A111" s="1" t="str">
        <f>"sens"&amp;Assumptions!B118</f>
        <v>sens1</v>
      </c>
      <c r="C111" s="300" t="str">
        <f>Assumptions!C118</f>
        <v>Capex 10% higher</v>
      </c>
      <c r="D111" s="301">
        <f>Assumptions!G118</f>
        <v>0.1</v>
      </c>
      <c r="E111" s="301">
        <f>Assumptions!H118</f>
        <v>0</v>
      </c>
      <c r="G111" s="38" t="str">
        <f>PROPER($A$3)&amp;A111</f>
        <v>Option 5sens1</v>
      </c>
      <c r="I111" s="31" cm="1">
        <f t="array" ref="I111">I$107+IF($C111&lt;&gt;0,SUMPRODUCT((I$108:I$109)*TRANSPOSE(($D111:$E111))),0)</f>
        <v>0</v>
      </c>
      <c r="J111" s="31" cm="1">
        <f t="array" ref="J111">J$107+IF($C111&lt;&gt;0,SUMPRODUCT((J$108:J$109)*TRANSPOSE(($D111:$E111))),0)</f>
        <v>0</v>
      </c>
      <c r="K111" s="31" cm="1">
        <f t="array" ref="K111">K$107+IF($C111&lt;&gt;0,SUMPRODUCT((K$108:K$109)*TRANSPOSE(($D111:$E111))),0)</f>
        <v>0</v>
      </c>
      <c r="L111" s="31" cm="1">
        <f t="array" ref="L111">L$107+IF($C111&lt;&gt;0,SUMPRODUCT((L$108:L$109)*TRANSPOSE(($D111:$E111))),0)</f>
        <v>0</v>
      </c>
      <c r="M111" s="31" cm="1">
        <f t="array" ref="M111">M$107+IF($C111&lt;&gt;0,SUMPRODUCT((M$108:M$109)*TRANSPOSE(($D111:$E111))),0)</f>
        <v>0</v>
      </c>
      <c r="N111" s="31" cm="1">
        <f t="array" ref="N111">N$107+IF($C111&lt;&gt;0,SUMPRODUCT((N$108:N$109)*TRANSPOSE(($D111:$E111))),0)</f>
        <v>0</v>
      </c>
      <c r="O111" s="31" cm="1">
        <f t="array" ref="O111">O$107+IF($C111&lt;&gt;0,SUMPRODUCT((O$108:O$109)*TRANSPOSE(($D111:$E111))),0)</f>
        <v>0</v>
      </c>
      <c r="P111" s="31" cm="1">
        <f t="array" ref="P111">P$107+IF($C111&lt;&gt;0,SUMPRODUCT((P$108:P$109)*TRANSPOSE(($D111:$E111))),0)</f>
        <v>0</v>
      </c>
      <c r="Q111" s="31" cm="1">
        <f t="array" ref="Q111">Q$107+IF($C111&lt;&gt;0,SUMPRODUCT((Q$108:Q$109)*TRANSPOSE(($D111:$E111))),0)</f>
        <v>0</v>
      </c>
      <c r="R111" s="31" cm="1">
        <f t="array" ref="R111">R$107+IF($C111&lt;&gt;0,SUMPRODUCT((R$108:R$109)*TRANSPOSE(($D111:$E111))),0)</f>
        <v>0</v>
      </c>
      <c r="S111" s="31" cm="1">
        <f t="array" ref="S111">S$107+IF($C111&lt;&gt;0,SUMPRODUCT((S$108:S$109)*TRANSPOSE(($D111:$E111))),0)</f>
        <v>0</v>
      </c>
      <c r="T111" s="31" cm="1">
        <f t="array" ref="T111">T$107+IF($C111&lt;&gt;0,SUMPRODUCT((T$108:T$109)*TRANSPOSE(($D111:$E111))),0)</f>
        <v>0</v>
      </c>
      <c r="U111" s="31" cm="1">
        <f t="array" ref="U111">U$107+IF($C111&lt;&gt;0,SUMPRODUCT((U$108:U$109)*TRANSPOSE(($D111:$E111))),0)</f>
        <v>0</v>
      </c>
      <c r="V111" s="31" cm="1">
        <f t="array" ref="V111">V$107+IF($C111&lt;&gt;0,SUMPRODUCT((V$108:V$109)*TRANSPOSE(($D111:$E111))),0)</f>
        <v>0</v>
      </c>
      <c r="W111" s="31" cm="1">
        <f t="array" ref="W111">W$107+IF($C111&lt;&gt;0,SUMPRODUCT((W$108:W$109)*TRANSPOSE(($D111:$E111))),0)</f>
        <v>0</v>
      </c>
      <c r="X111" s="31" cm="1">
        <f t="array" ref="X111">X$107+IF($C111&lt;&gt;0,SUMPRODUCT((X$108:X$109)*TRANSPOSE(($D111:$E111))),0)</f>
        <v>0</v>
      </c>
      <c r="Y111" s="31" cm="1">
        <f t="array" ref="Y111">Y$107+IF($C111&lt;&gt;0,SUMPRODUCT((Y$108:Y$109)*TRANSPOSE(($D111:$E111))),0)</f>
        <v>0</v>
      </c>
      <c r="Z111" s="31" cm="1">
        <f t="array" ref="Z111">Z$107+IF($C111&lt;&gt;0,SUMPRODUCT((Z$108:Z$109)*TRANSPOSE(($D111:$E111))),0)</f>
        <v>0</v>
      </c>
      <c r="AA111" s="31" cm="1">
        <f t="array" ref="AA111">AA$107+IF($C111&lt;&gt;0,SUMPRODUCT((AA$108:AA$109)*TRANSPOSE(($D111:$E111))),0)</f>
        <v>0</v>
      </c>
      <c r="AB111" s="31" cm="1">
        <f t="array" ref="AB111">AB$107+IF($C111&lt;&gt;0,SUMPRODUCT((AB$108:AB$109)*TRANSPOSE(($D111:$E111))),0)</f>
        <v>0</v>
      </c>
      <c r="AC111" s="31" cm="1">
        <f t="array" ref="AC111">AC$107+IF($C111&lt;&gt;0,SUMPRODUCT((AC$108:AC$109)*TRANSPOSE(($D111:$E111))),0)</f>
        <v>0</v>
      </c>
      <c r="AD111" s="31" cm="1">
        <f t="array" ref="AD111">AD$107+IF($C111&lt;&gt;0,SUMPRODUCT((AD$108:AD$109)*TRANSPOSE(($D111:$E111))),0)</f>
        <v>0</v>
      </c>
      <c r="AE111" s="31" cm="1">
        <f t="array" ref="AE111">AE$107+IF($C111&lt;&gt;0,SUMPRODUCT((AE$108:AE$109)*TRANSPOSE(($D111:$E111))),0)</f>
        <v>0</v>
      </c>
      <c r="AF111" s="31" cm="1">
        <f t="array" ref="AF111">AF$107+IF($C111&lt;&gt;0,SUMPRODUCT((AF$108:AF$109)*TRANSPOSE(($D111:$E111))),0)</f>
        <v>0</v>
      </c>
      <c r="AG111" s="31" cm="1">
        <f t="array" ref="AG111">AG$107+IF($C111&lt;&gt;0,SUMPRODUCT((AG$108:AG$109)*TRANSPOSE(($D111:$E111))),0)</f>
        <v>0</v>
      </c>
    </row>
    <row r="112" spans="1:43" x14ac:dyDescent="0.2">
      <c r="A112" s="1" t="str">
        <f>"sens"&amp;Assumptions!B119</f>
        <v>sens2</v>
      </c>
      <c r="C112" s="300" t="str">
        <f>Assumptions!C119</f>
        <v>Capex 10% lower</v>
      </c>
      <c r="D112" s="301">
        <f>Assumptions!G119</f>
        <v>-0.1</v>
      </c>
      <c r="E112" s="301">
        <f>Assumptions!H119</f>
        <v>0</v>
      </c>
      <c r="G112" s="38" t="str">
        <f t="shared" ref="G112:G118" si="21">PROPER($A$3)&amp;A112</f>
        <v>Option 5sens2</v>
      </c>
      <c r="I112" s="31" cm="1">
        <f t="array" ref="I112">I$107+IF($C112&lt;&gt;0,SUMPRODUCT((I$108:I$109)*TRANSPOSE(($D112:$E112))),0)</f>
        <v>0</v>
      </c>
      <c r="J112" s="31" cm="1">
        <f t="array" ref="J112">J$107+IF($C112&lt;&gt;0,SUMPRODUCT((J$108:J$109)*TRANSPOSE(($D112:$E112))),0)</f>
        <v>0</v>
      </c>
      <c r="K112" s="31" cm="1">
        <f t="array" ref="K112">K$107+IF($C112&lt;&gt;0,SUMPRODUCT((K$108:K$109)*TRANSPOSE(($D112:$E112))),0)</f>
        <v>0</v>
      </c>
      <c r="L112" s="31" cm="1">
        <f t="array" ref="L112">L$107+IF($C112&lt;&gt;0,SUMPRODUCT((L$108:L$109)*TRANSPOSE(($D112:$E112))),0)</f>
        <v>0</v>
      </c>
      <c r="M112" s="31" cm="1">
        <f t="array" ref="M112">M$107+IF($C112&lt;&gt;0,SUMPRODUCT((M$108:M$109)*TRANSPOSE(($D112:$E112))),0)</f>
        <v>0</v>
      </c>
      <c r="N112" s="31" cm="1">
        <f t="array" ref="N112">N$107+IF($C112&lt;&gt;0,SUMPRODUCT((N$108:N$109)*TRANSPOSE(($D112:$E112))),0)</f>
        <v>0</v>
      </c>
      <c r="O112" s="31" cm="1">
        <f t="array" ref="O112">O$107+IF($C112&lt;&gt;0,SUMPRODUCT((O$108:O$109)*TRANSPOSE(($D112:$E112))),0)</f>
        <v>0</v>
      </c>
      <c r="P112" s="31" cm="1">
        <f t="array" ref="P112">P$107+IF($C112&lt;&gt;0,SUMPRODUCT((P$108:P$109)*TRANSPOSE(($D112:$E112))),0)</f>
        <v>0</v>
      </c>
      <c r="Q112" s="31" cm="1">
        <f t="array" ref="Q112">Q$107+IF($C112&lt;&gt;0,SUMPRODUCT((Q$108:Q$109)*TRANSPOSE(($D112:$E112))),0)</f>
        <v>0</v>
      </c>
      <c r="R112" s="31" cm="1">
        <f t="array" ref="R112">R$107+IF($C112&lt;&gt;0,SUMPRODUCT((R$108:R$109)*TRANSPOSE(($D112:$E112))),0)</f>
        <v>0</v>
      </c>
      <c r="S112" s="31" cm="1">
        <f t="array" ref="S112">S$107+IF($C112&lt;&gt;0,SUMPRODUCT((S$108:S$109)*TRANSPOSE(($D112:$E112))),0)</f>
        <v>0</v>
      </c>
      <c r="T112" s="31" cm="1">
        <f t="array" ref="T112">T$107+IF($C112&lt;&gt;0,SUMPRODUCT((T$108:T$109)*TRANSPOSE(($D112:$E112))),0)</f>
        <v>0</v>
      </c>
      <c r="U112" s="31" cm="1">
        <f t="array" ref="U112">U$107+IF($C112&lt;&gt;0,SUMPRODUCT((U$108:U$109)*TRANSPOSE(($D112:$E112))),0)</f>
        <v>0</v>
      </c>
      <c r="V112" s="31" cm="1">
        <f t="array" ref="V112">V$107+IF($C112&lt;&gt;0,SUMPRODUCT((V$108:V$109)*TRANSPOSE(($D112:$E112))),0)</f>
        <v>0</v>
      </c>
      <c r="W112" s="31" cm="1">
        <f t="array" ref="W112">W$107+IF($C112&lt;&gt;0,SUMPRODUCT((W$108:W$109)*TRANSPOSE(($D112:$E112))),0)</f>
        <v>0</v>
      </c>
      <c r="X112" s="31" cm="1">
        <f t="array" ref="X112">X$107+IF($C112&lt;&gt;0,SUMPRODUCT((X$108:X$109)*TRANSPOSE(($D112:$E112))),0)</f>
        <v>0</v>
      </c>
      <c r="Y112" s="31" cm="1">
        <f t="array" ref="Y112">Y$107+IF($C112&lt;&gt;0,SUMPRODUCT((Y$108:Y$109)*TRANSPOSE(($D112:$E112))),0)</f>
        <v>0</v>
      </c>
      <c r="Z112" s="31" cm="1">
        <f t="array" ref="Z112">Z$107+IF($C112&lt;&gt;0,SUMPRODUCT((Z$108:Z$109)*TRANSPOSE(($D112:$E112))),0)</f>
        <v>0</v>
      </c>
      <c r="AA112" s="31" cm="1">
        <f t="array" ref="AA112">AA$107+IF($C112&lt;&gt;0,SUMPRODUCT((AA$108:AA$109)*TRANSPOSE(($D112:$E112))),0)</f>
        <v>0</v>
      </c>
      <c r="AB112" s="31" cm="1">
        <f t="array" ref="AB112">AB$107+IF($C112&lt;&gt;0,SUMPRODUCT((AB$108:AB$109)*TRANSPOSE(($D112:$E112))),0)</f>
        <v>0</v>
      </c>
      <c r="AC112" s="31" cm="1">
        <f t="array" ref="AC112">AC$107+IF($C112&lt;&gt;0,SUMPRODUCT((AC$108:AC$109)*TRANSPOSE(($D112:$E112))),0)</f>
        <v>0</v>
      </c>
      <c r="AD112" s="31" cm="1">
        <f t="array" ref="AD112">AD$107+IF($C112&lt;&gt;0,SUMPRODUCT((AD$108:AD$109)*TRANSPOSE(($D112:$E112))),0)</f>
        <v>0</v>
      </c>
      <c r="AE112" s="31" cm="1">
        <f t="array" ref="AE112">AE$107+IF($C112&lt;&gt;0,SUMPRODUCT((AE$108:AE$109)*TRANSPOSE(($D112:$E112))),0)</f>
        <v>0</v>
      </c>
      <c r="AF112" s="31" cm="1">
        <f t="array" ref="AF112">AF$107+IF($C112&lt;&gt;0,SUMPRODUCT((AF$108:AF$109)*TRANSPOSE(($D112:$E112))),0)</f>
        <v>0</v>
      </c>
      <c r="AG112" s="31" cm="1">
        <f t="array" ref="AG112">AG$107+IF($C112&lt;&gt;0,SUMPRODUCT((AG$108:AG$109)*TRANSPOSE(($D112:$E112))),0)</f>
        <v>0</v>
      </c>
    </row>
    <row r="113" spans="1:33" x14ac:dyDescent="0.2">
      <c r="A113" s="1" t="str">
        <f>"sens"&amp;Assumptions!B120</f>
        <v>sens3</v>
      </c>
      <c r="C113" s="300" t="str">
        <f>Assumptions!C120</f>
        <v>Total benefits 10% higher</v>
      </c>
      <c r="D113" s="301">
        <f>Assumptions!G120</f>
        <v>0</v>
      </c>
      <c r="E113" s="301">
        <f>Assumptions!H120</f>
        <v>0.1</v>
      </c>
      <c r="G113" s="38" t="str">
        <f t="shared" si="21"/>
        <v>Option 5sens3</v>
      </c>
      <c r="I113" s="31" cm="1">
        <f t="array" ref="I113">I$107+IF($C113&lt;&gt;0,SUMPRODUCT((I$108:I$109)*TRANSPOSE(($D113:$E113))),0)</f>
        <v>0</v>
      </c>
      <c r="J113" s="31" cm="1">
        <f t="array" ref="J113">J$107+IF($C113&lt;&gt;0,SUMPRODUCT((J$108:J$109)*TRANSPOSE(($D113:$E113))),0)</f>
        <v>0</v>
      </c>
      <c r="K113" s="31" cm="1">
        <f t="array" ref="K113">K$107+IF($C113&lt;&gt;0,SUMPRODUCT((K$108:K$109)*TRANSPOSE(($D113:$E113))),0)</f>
        <v>0</v>
      </c>
      <c r="L113" s="31" cm="1">
        <f t="array" ref="L113">L$107+IF($C113&lt;&gt;0,SUMPRODUCT((L$108:L$109)*TRANSPOSE(($D113:$E113))),0)</f>
        <v>0</v>
      </c>
      <c r="M113" s="31" cm="1">
        <f t="array" ref="M113">M$107+IF($C113&lt;&gt;0,SUMPRODUCT((M$108:M$109)*TRANSPOSE(($D113:$E113))),0)</f>
        <v>0</v>
      </c>
      <c r="N113" s="31" cm="1">
        <f t="array" ref="N113">N$107+IF($C113&lt;&gt;0,SUMPRODUCT((N$108:N$109)*TRANSPOSE(($D113:$E113))),0)</f>
        <v>0</v>
      </c>
      <c r="O113" s="31" cm="1">
        <f t="array" ref="O113">O$107+IF($C113&lt;&gt;0,SUMPRODUCT((O$108:O$109)*TRANSPOSE(($D113:$E113))),0)</f>
        <v>0</v>
      </c>
      <c r="P113" s="31" cm="1">
        <f t="array" ref="P113">P$107+IF($C113&lt;&gt;0,SUMPRODUCT((P$108:P$109)*TRANSPOSE(($D113:$E113))),0)</f>
        <v>0</v>
      </c>
      <c r="Q113" s="31" cm="1">
        <f t="array" ref="Q113">Q$107+IF($C113&lt;&gt;0,SUMPRODUCT((Q$108:Q$109)*TRANSPOSE(($D113:$E113))),0)</f>
        <v>0</v>
      </c>
      <c r="R113" s="31" cm="1">
        <f t="array" ref="R113">R$107+IF($C113&lt;&gt;0,SUMPRODUCT((R$108:R$109)*TRANSPOSE(($D113:$E113))),0)</f>
        <v>0</v>
      </c>
      <c r="S113" s="31" cm="1">
        <f t="array" ref="S113">S$107+IF($C113&lt;&gt;0,SUMPRODUCT((S$108:S$109)*TRANSPOSE(($D113:$E113))),0)</f>
        <v>0</v>
      </c>
      <c r="T113" s="31" cm="1">
        <f t="array" ref="T113">T$107+IF($C113&lt;&gt;0,SUMPRODUCT((T$108:T$109)*TRANSPOSE(($D113:$E113))),0)</f>
        <v>0</v>
      </c>
      <c r="U113" s="31" cm="1">
        <f t="array" ref="U113">U$107+IF($C113&lt;&gt;0,SUMPRODUCT((U$108:U$109)*TRANSPOSE(($D113:$E113))),0)</f>
        <v>0</v>
      </c>
      <c r="V113" s="31" cm="1">
        <f t="array" ref="V113">V$107+IF($C113&lt;&gt;0,SUMPRODUCT((V$108:V$109)*TRANSPOSE(($D113:$E113))),0)</f>
        <v>0</v>
      </c>
      <c r="W113" s="31" cm="1">
        <f t="array" ref="W113">W$107+IF($C113&lt;&gt;0,SUMPRODUCT((W$108:W$109)*TRANSPOSE(($D113:$E113))),0)</f>
        <v>0</v>
      </c>
      <c r="X113" s="31" cm="1">
        <f t="array" ref="X113">X$107+IF($C113&lt;&gt;0,SUMPRODUCT((X$108:X$109)*TRANSPOSE(($D113:$E113))),0)</f>
        <v>0</v>
      </c>
      <c r="Y113" s="31" cm="1">
        <f t="array" ref="Y113">Y$107+IF($C113&lt;&gt;0,SUMPRODUCT((Y$108:Y$109)*TRANSPOSE(($D113:$E113))),0)</f>
        <v>0</v>
      </c>
      <c r="Z113" s="31" cm="1">
        <f t="array" ref="Z113">Z$107+IF($C113&lt;&gt;0,SUMPRODUCT((Z$108:Z$109)*TRANSPOSE(($D113:$E113))),0)</f>
        <v>0</v>
      </c>
      <c r="AA113" s="31" cm="1">
        <f t="array" ref="AA113">AA$107+IF($C113&lt;&gt;0,SUMPRODUCT((AA$108:AA$109)*TRANSPOSE(($D113:$E113))),0)</f>
        <v>0</v>
      </c>
      <c r="AB113" s="31" cm="1">
        <f t="array" ref="AB113">AB$107+IF($C113&lt;&gt;0,SUMPRODUCT((AB$108:AB$109)*TRANSPOSE(($D113:$E113))),0)</f>
        <v>0</v>
      </c>
      <c r="AC113" s="31" cm="1">
        <f t="array" ref="AC113">AC$107+IF($C113&lt;&gt;0,SUMPRODUCT((AC$108:AC$109)*TRANSPOSE(($D113:$E113))),0)</f>
        <v>0</v>
      </c>
      <c r="AD113" s="31" cm="1">
        <f t="array" ref="AD113">AD$107+IF($C113&lt;&gt;0,SUMPRODUCT((AD$108:AD$109)*TRANSPOSE(($D113:$E113))),0)</f>
        <v>0</v>
      </c>
      <c r="AE113" s="31" cm="1">
        <f t="array" ref="AE113">AE$107+IF($C113&lt;&gt;0,SUMPRODUCT((AE$108:AE$109)*TRANSPOSE(($D113:$E113))),0)</f>
        <v>0</v>
      </c>
      <c r="AF113" s="31" cm="1">
        <f t="array" ref="AF113">AF$107+IF($C113&lt;&gt;0,SUMPRODUCT((AF$108:AF$109)*TRANSPOSE(($D113:$E113))),0)</f>
        <v>0</v>
      </c>
      <c r="AG113" s="31" cm="1">
        <f t="array" ref="AG113">AG$107+IF($C113&lt;&gt;0,SUMPRODUCT((AG$108:AG$109)*TRANSPOSE(($D113:$E113))),0)</f>
        <v>0</v>
      </c>
    </row>
    <row r="114" spans="1:33" x14ac:dyDescent="0.2">
      <c r="A114" s="1" t="str">
        <f>"sens"&amp;Assumptions!B121</f>
        <v>sens4</v>
      </c>
      <c r="C114" s="300" t="str">
        <f>Assumptions!C121</f>
        <v>Total benefits 10% lower</v>
      </c>
      <c r="D114" s="301">
        <f>Assumptions!G121</f>
        <v>0</v>
      </c>
      <c r="E114" s="301">
        <f>Assumptions!H121</f>
        <v>-0.1</v>
      </c>
      <c r="G114" s="38" t="str">
        <f t="shared" si="21"/>
        <v>Option 5sens4</v>
      </c>
      <c r="I114" s="31" cm="1">
        <f t="array" ref="I114">I$107+IF($C114&lt;&gt;0,SUMPRODUCT((I$108:I$109)*TRANSPOSE(($D114:$E114))),0)</f>
        <v>0</v>
      </c>
      <c r="J114" s="31" cm="1">
        <f t="array" ref="J114">J$107+IF($C114&lt;&gt;0,SUMPRODUCT((J$108:J$109)*TRANSPOSE(($D114:$E114))),0)</f>
        <v>0</v>
      </c>
      <c r="K114" s="31" cm="1">
        <f t="array" ref="K114">K$107+IF($C114&lt;&gt;0,SUMPRODUCT((K$108:K$109)*TRANSPOSE(($D114:$E114))),0)</f>
        <v>0</v>
      </c>
      <c r="L114" s="31" cm="1">
        <f t="array" ref="L114">L$107+IF($C114&lt;&gt;0,SUMPRODUCT((L$108:L$109)*TRANSPOSE(($D114:$E114))),0)</f>
        <v>0</v>
      </c>
      <c r="M114" s="31" cm="1">
        <f t="array" ref="M114">M$107+IF($C114&lt;&gt;0,SUMPRODUCT((M$108:M$109)*TRANSPOSE(($D114:$E114))),0)</f>
        <v>0</v>
      </c>
      <c r="N114" s="31" cm="1">
        <f t="array" ref="N114">N$107+IF($C114&lt;&gt;0,SUMPRODUCT((N$108:N$109)*TRANSPOSE(($D114:$E114))),0)</f>
        <v>0</v>
      </c>
      <c r="O114" s="31" cm="1">
        <f t="array" ref="O114">O$107+IF($C114&lt;&gt;0,SUMPRODUCT((O$108:O$109)*TRANSPOSE(($D114:$E114))),0)</f>
        <v>0</v>
      </c>
      <c r="P114" s="31" cm="1">
        <f t="array" ref="P114">P$107+IF($C114&lt;&gt;0,SUMPRODUCT((P$108:P$109)*TRANSPOSE(($D114:$E114))),0)</f>
        <v>0</v>
      </c>
      <c r="Q114" s="31" cm="1">
        <f t="array" ref="Q114">Q$107+IF($C114&lt;&gt;0,SUMPRODUCT((Q$108:Q$109)*TRANSPOSE(($D114:$E114))),0)</f>
        <v>0</v>
      </c>
      <c r="R114" s="31" cm="1">
        <f t="array" ref="R114">R$107+IF($C114&lt;&gt;0,SUMPRODUCT((R$108:R$109)*TRANSPOSE(($D114:$E114))),0)</f>
        <v>0</v>
      </c>
      <c r="S114" s="31" cm="1">
        <f t="array" ref="S114">S$107+IF($C114&lt;&gt;0,SUMPRODUCT((S$108:S$109)*TRANSPOSE(($D114:$E114))),0)</f>
        <v>0</v>
      </c>
      <c r="T114" s="31" cm="1">
        <f t="array" ref="T114">T$107+IF($C114&lt;&gt;0,SUMPRODUCT((T$108:T$109)*TRANSPOSE(($D114:$E114))),0)</f>
        <v>0</v>
      </c>
      <c r="U114" s="31" cm="1">
        <f t="array" ref="U114">U$107+IF($C114&lt;&gt;0,SUMPRODUCT((U$108:U$109)*TRANSPOSE(($D114:$E114))),0)</f>
        <v>0</v>
      </c>
      <c r="V114" s="31" cm="1">
        <f t="array" ref="V114">V$107+IF($C114&lt;&gt;0,SUMPRODUCT((V$108:V$109)*TRANSPOSE(($D114:$E114))),0)</f>
        <v>0</v>
      </c>
      <c r="W114" s="31" cm="1">
        <f t="array" ref="W114">W$107+IF($C114&lt;&gt;0,SUMPRODUCT((W$108:W$109)*TRANSPOSE(($D114:$E114))),0)</f>
        <v>0</v>
      </c>
      <c r="X114" s="31" cm="1">
        <f t="array" ref="X114">X$107+IF($C114&lt;&gt;0,SUMPRODUCT((X$108:X$109)*TRANSPOSE(($D114:$E114))),0)</f>
        <v>0</v>
      </c>
      <c r="Y114" s="31" cm="1">
        <f t="array" ref="Y114">Y$107+IF($C114&lt;&gt;0,SUMPRODUCT((Y$108:Y$109)*TRANSPOSE(($D114:$E114))),0)</f>
        <v>0</v>
      </c>
      <c r="Z114" s="31" cm="1">
        <f t="array" ref="Z114">Z$107+IF($C114&lt;&gt;0,SUMPRODUCT((Z$108:Z$109)*TRANSPOSE(($D114:$E114))),0)</f>
        <v>0</v>
      </c>
      <c r="AA114" s="31" cm="1">
        <f t="array" ref="AA114">AA$107+IF($C114&lt;&gt;0,SUMPRODUCT((AA$108:AA$109)*TRANSPOSE(($D114:$E114))),0)</f>
        <v>0</v>
      </c>
      <c r="AB114" s="31" cm="1">
        <f t="array" ref="AB114">AB$107+IF($C114&lt;&gt;0,SUMPRODUCT((AB$108:AB$109)*TRANSPOSE(($D114:$E114))),0)</f>
        <v>0</v>
      </c>
      <c r="AC114" s="31" cm="1">
        <f t="array" ref="AC114">AC$107+IF($C114&lt;&gt;0,SUMPRODUCT((AC$108:AC$109)*TRANSPOSE(($D114:$E114))),0)</f>
        <v>0</v>
      </c>
      <c r="AD114" s="31" cm="1">
        <f t="array" ref="AD114">AD$107+IF($C114&lt;&gt;0,SUMPRODUCT((AD$108:AD$109)*TRANSPOSE(($D114:$E114))),0)</f>
        <v>0</v>
      </c>
      <c r="AE114" s="31" cm="1">
        <f t="array" ref="AE114">AE$107+IF($C114&lt;&gt;0,SUMPRODUCT((AE$108:AE$109)*TRANSPOSE(($D114:$E114))),0)</f>
        <v>0</v>
      </c>
      <c r="AF114" s="31" cm="1">
        <f t="array" ref="AF114">AF$107+IF($C114&lt;&gt;0,SUMPRODUCT((AF$108:AF$109)*TRANSPOSE(($D114:$E114))),0)</f>
        <v>0</v>
      </c>
      <c r="AG114" s="31" cm="1">
        <f t="array" ref="AG114">AG$107+IF($C114&lt;&gt;0,SUMPRODUCT((AG$108:AG$109)*TRANSPOSE(($D114:$E114))),0)</f>
        <v>0</v>
      </c>
    </row>
    <row r="115" spans="1:33" x14ac:dyDescent="0.2">
      <c r="A115" s="1" t="str">
        <f>"sens"&amp;Assumptions!B122</f>
        <v>sens5</v>
      </c>
      <c r="C115" s="300" t="str">
        <f>Assumptions!C122</f>
        <v>Capex 10% higher &amp; Total benefits 10% lower</v>
      </c>
      <c r="D115" s="301">
        <f>Assumptions!G122</f>
        <v>0.1</v>
      </c>
      <c r="E115" s="301">
        <f>Assumptions!H122</f>
        <v>-0.1</v>
      </c>
      <c r="G115" s="38" t="str">
        <f t="shared" si="21"/>
        <v>Option 5sens5</v>
      </c>
      <c r="I115" s="31" cm="1">
        <f t="array" ref="I115">I$107+IF($C115&lt;&gt;0,SUMPRODUCT((I$108:I$109)*TRANSPOSE(($D115:$E115))),0)</f>
        <v>0</v>
      </c>
      <c r="J115" s="31" cm="1">
        <f t="array" ref="J115">J$107+IF($C115&lt;&gt;0,SUMPRODUCT((J$108:J$109)*TRANSPOSE(($D115:$E115))),0)</f>
        <v>0</v>
      </c>
      <c r="K115" s="31" cm="1">
        <f t="array" ref="K115">K$107+IF($C115&lt;&gt;0,SUMPRODUCT((K$108:K$109)*TRANSPOSE(($D115:$E115))),0)</f>
        <v>0</v>
      </c>
      <c r="L115" s="31" cm="1">
        <f t="array" ref="L115">L$107+IF($C115&lt;&gt;0,SUMPRODUCT((L$108:L$109)*TRANSPOSE(($D115:$E115))),0)</f>
        <v>0</v>
      </c>
      <c r="M115" s="31" cm="1">
        <f t="array" ref="M115">M$107+IF($C115&lt;&gt;0,SUMPRODUCT((M$108:M$109)*TRANSPOSE(($D115:$E115))),0)</f>
        <v>0</v>
      </c>
      <c r="N115" s="31" cm="1">
        <f t="array" ref="N115">N$107+IF($C115&lt;&gt;0,SUMPRODUCT((N$108:N$109)*TRANSPOSE(($D115:$E115))),0)</f>
        <v>0</v>
      </c>
      <c r="O115" s="31" cm="1">
        <f t="array" ref="O115">O$107+IF($C115&lt;&gt;0,SUMPRODUCT((O$108:O$109)*TRANSPOSE(($D115:$E115))),0)</f>
        <v>0</v>
      </c>
      <c r="P115" s="31" cm="1">
        <f t="array" ref="P115">P$107+IF($C115&lt;&gt;0,SUMPRODUCT((P$108:P$109)*TRANSPOSE(($D115:$E115))),0)</f>
        <v>0</v>
      </c>
      <c r="Q115" s="31" cm="1">
        <f t="array" ref="Q115">Q$107+IF($C115&lt;&gt;0,SUMPRODUCT((Q$108:Q$109)*TRANSPOSE(($D115:$E115))),0)</f>
        <v>0</v>
      </c>
      <c r="R115" s="31" cm="1">
        <f t="array" ref="R115">R$107+IF($C115&lt;&gt;0,SUMPRODUCT((R$108:R$109)*TRANSPOSE(($D115:$E115))),0)</f>
        <v>0</v>
      </c>
      <c r="S115" s="31" cm="1">
        <f t="array" ref="S115">S$107+IF($C115&lt;&gt;0,SUMPRODUCT((S$108:S$109)*TRANSPOSE(($D115:$E115))),0)</f>
        <v>0</v>
      </c>
      <c r="T115" s="31" cm="1">
        <f t="array" ref="T115">T$107+IF($C115&lt;&gt;0,SUMPRODUCT((T$108:T$109)*TRANSPOSE(($D115:$E115))),0)</f>
        <v>0</v>
      </c>
      <c r="U115" s="31" cm="1">
        <f t="array" ref="U115">U$107+IF($C115&lt;&gt;0,SUMPRODUCT((U$108:U$109)*TRANSPOSE(($D115:$E115))),0)</f>
        <v>0</v>
      </c>
      <c r="V115" s="31" cm="1">
        <f t="array" ref="V115">V$107+IF($C115&lt;&gt;0,SUMPRODUCT((V$108:V$109)*TRANSPOSE(($D115:$E115))),0)</f>
        <v>0</v>
      </c>
      <c r="W115" s="31" cm="1">
        <f t="array" ref="W115">W$107+IF($C115&lt;&gt;0,SUMPRODUCT((W$108:W$109)*TRANSPOSE(($D115:$E115))),0)</f>
        <v>0</v>
      </c>
      <c r="X115" s="31" cm="1">
        <f t="array" ref="X115">X$107+IF($C115&lt;&gt;0,SUMPRODUCT((X$108:X$109)*TRANSPOSE(($D115:$E115))),0)</f>
        <v>0</v>
      </c>
      <c r="Y115" s="31" cm="1">
        <f t="array" ref="Y115">Y$107+IF($C115&lt;&gt;0,SUMPRODUCT((Y$108:Y$109)*TRANSPOSE(($D115:$E115))),0)</f>
        <v>0</v>
      </c>
      <c r="Z115" s="31" cm="1">
        <f t="array" ref="Z115">Z$107+IF($C115&lt;&gt;0,SUMPRODUCT((Z$108:Z$109)*TRANSPOSE(($D115:$E115))),0)</f>
        <v>0</v>
      </c>
      <c r="AA115" s="31" cm="1">
        <f t="array" ref="AA115">AA$107+IF($C115&lt;&gt;0,SUMPRODUCT((AA$108:AA$109)*TRANSPOSE(($D115:$E115))),0)</f>
        <v>0</v>
      </c>
      <c r="AB115" s="31" cm="1">
        <f t="array" ref="AB115">AB$107+IF($C115&lt;&gt;0,SUMPRODUCT((AB$108:AB$109)*TRANSPOSE(($D115:$E115))),0)</f>
        <v>0</v>
      </c>
      <c r="AC115" s="31" cm="1">
        <f t="array" ref="AC115">AC$107+IF($C115&lt;&gt;0,SUMPRODUCT((AC$108:AC$109)*TRANSPOSE(($D115:$E115))),0)</f>
        <v>0</v>
      </c>
      <c r="AD115" s="31" cm="1">
        <f t="array" ref="AD115">AD$107+IF($C115&lt;&gt;0,SUMPRODUCT((AD$108:AD$109)*TRANSPOSE(($D115:$E115))),0)</f>
        <v>0</v>
      </c>
      <c r="AE115" s="31" cm="1">
        <f t="array" ref="AE115">AE$107+IF($C115&lt;&gt;0,SUMPRODUCT((AE$108:AE$109)*TRANSPOSE(($D115:$E115))),0)</f>
        <v>0</v>
      </c>
      <c r="AF115" s="31" cm="1">
        <f t="array" ref="AF115">AF$107+IF($C115&lt;&gt;0,SUMPRODUCT((AF$108:AF$109)*TRANSPOSE(($D115:$E115))),0)</f>
        <v>0</v>
      </c>
      <c r="AG115" s="31" cm="1">
        <f t="array" ref="AG115">AG$107+IF($C115&lt;&gt;0,SUMPRODUCT((AG$108:AG$109)*TRANSPOSE(($D115:$E115))),0)</f>
        <v>0</v>
      </c>
    </row>
    <row r="116" spans="1:33" x14ac:dyDescent="0.2">
      <c r="A116" s="1" t="str">
        <f>"sens"&amp;Assumptions!B123</f>
        <v>sens</v>
      </c>
      <c r="C116" s="300">
        <f>Assumptions!C123</f>
        <v>0</v>
      </c>
      <c r="D116" s="301">
        <f>Assumptions!G123</f>
        <v>0</v>
      </c>
      <c r="E116" s="301">
        <f>Assumptions!H123</f>
        <v>0</v>
      </c>
      <c r="G116" s="38" t="str">
        <f t="shared" si="21"/>
        <v>Option 5sens</v>
      </c>
      <c r="I116" s="31" cm="1">
        <f t="array" ref="I116">I$107+IF($C116&lt;&gt;0,SUMPRODUCT((I$108:I$109)*TRANSPOSE(($D116:$E116))),0)</f>
        <v>0</v>
      </c>
      <c r="J116" s="31" cm="1">
        <f t="array" ref="J116">J$107+IF($C116&lt;&gt;0,SUMPRODUCT((J$108:J$109)*TRANSPOSE(($D116:$E116))),0)</f>
        <v>0</v>
      </c>
      <c r="K116" s="31" cm="1">
        <f t="array" ref="K116">K$107+IF($C116&lt;&gt;0,SUMPRODUCT((K$108:K$109)*TRANSPOSE(($D116:$E116))),0)</f>
        <v>0</v>
      </c>
      <c r="L116" s="31" cm="1">
        <f t="array" ref="L116">L$107+IF($C116&lt;&gt;0,SUMPRODUCT((L$108:L$109)*TRANSPOSE(($D116:$E116))),0)</f>
        <v>0</v>
      </c>
      <c r="M116" s="31" cm="1">
        <f t="array" ref="M116">M$107+IF($C116&lt;&gt;0,SUMPRODUCT((M$108:M$109)*TRANSPOSE(($D116:$E116))),0)</f>
        <v>0</v>
      </c>
      <c r="N116" s="31" cm="1">
        <f t="array" ref="N116">N$107+IF($C116&lt;&gt;0,SUMPRODUCT((N$108:N$109)*TRANSPOSE(($D116:$E116))),0)</f>
        <v>0</v>
      </c>
      <c r="O116" s="31" cm="1">
        <f t="array" ref="O116">O$107+IF($C116&lt;&gt;0,SUMPRODUCT((O$108:O$109)*TRANSPOSE(($D116:$E116))),0)</f>
        <v>0</v>
      </c>
      <c r="P116" s="31" cm="1">
        <f t="array" ref="P116">P$107+IF($C116&lt;&gt;0,SUMPRODUCT((P$108:P$109)*TRANSPOSE(($D116:$E116))),0)</f>
        <v>0</v>
      </c>
      <c r="Q116" s="31" cm="1">
        <f t="array" ref="Q116">Q$107+IF($C116&lt;&gt;0,SUMPRODUCT((Q$108:Q$109)*TRANSPOSE(($D116:$E116))),0)</f>
        <v>0</v>
      </c>
      <c r="R116" s="31" cm="1">
        <f t="array" ref="R116">R$107+IF($C116&lt;&gt;0,SUMPRODUCT((R$108:R$109)*TRANSPOSE(($D116:$E116))),0)</f>
        <v>0</v>
      </c>
      <c r="S116" s="31" cm="1">
        <f t="array" ref="S116">S$107+IF($C116&lt;&gt;0,SUMPRODUCT((S$108:S$109)*TRANSPOSE(($D116:$E116))),0)</f>
        <v>0</v>
      </c>
      <c r="T116" s="31" cm="1">
        <f t="array" ref="T116">T$107+IF($C116&lt;&gt;0,SUMPRODUCT((T$108:T$109)*TRANSPOSE(($D116:$E116))),0)</f>
        <v>0</v>
      </c>
      <c r="U116" s="31" cm="1">
        <f t="array" ref="U116">U$107+IF($C116&lt;&gt;0,SUMPRODUCT((U$108:U$109)*TRANSPOSE(($D116:$E116))),0)</f>
        <v>0</v>
      </c>
      <c r="V116" s="31" cm="1">
        <f t="array" ref="V116">V$107+IF($C116&lt;&gt;0,SUMPRODUCT((V$108:V$109)*TRANSPOSE(($D116:$E116))),0)</f>
        <v>0</v>
      </c>
      <c r="W116" s="31" cm="1">
        <f t="array" ref="W116">W$107+IF($C116&lt;&gt;0,SUMPRODUCT((W$108:W$109)*TRANSPOSE(($D116:$E116))),0)</f>
        <v>0</v>
      </c>
      <c r="X116" s="31" cm="1">
        <f t="array" ref="X116">X$107+IF($C116&lt;&gt;0,SUMPRODUCT((X$108:X$109)*TRANSPOSE(($D116:$E116))),0)</f>
        <v>0</v>
      </c>
      <c r="Y116" s="31" cm="1">
        <f t="array" ref="Y116">Y$107+IF($C116&lt;&gt;0,SUMPRODUCT((Y$108:Y$109)*TRANSPOSE(($D116:$E116))),0)</f>
        <v>0</v>
      </c>
      <c r="Z116" s="31" cm="1">
        <f t="array" ref="Z116">Z$107+IF($C116&lt;&gt;0,SUMPRODUCT((Z$108:Z$109)*TRANSPOSE(($D116:$E116))),0)</f>
        <v>0</v>
      </c>
      <c r="AA116" s="31" cm="1">
        <f t="array" ref="AA116">AA$107+IF($C116&lt;&gt;0,SUMPRODUCT((AA$108:AA$109)*TRANSPOSE(($D116:$E116))),0)</f>
        <v>0</v>
      </c>
      <c r="AB116" s="31" cm="1">
        <f t="array" ref="AB116">AB$107+IF($C116&lt;&gt;0,SUMPRODUCT((AB$108:AB$109)*TRANSPOSE(($D116:$E116))),0)</f>
        <v>0</v>
      </c>
      <c r="AC116" s="31" cm="1">
        <f t="array" ref="AC116">AC$107+IF($C116&lt;&gt;0,SUMPRODUCT((AC$108:AC$109)*TRANSPOSE(($D116:$E116))),0)</f>
        <v>0</v>
      </c>
      <c r="AD116" s="31" cm="1">
        <f t="array" ref="AD116">AD$107+IF($C116&lt;&gt;0,SUMPRODUCT((AD$108:AD$109)*TRANSPOSE(($D116:$E116))),0)</f>
        <v>0</v>
      </c>
      <c r="AE116" s="31" cm="1">
        <f t="array" ref="AE116">AE$107+IF($C116&lt;&gt;0,SUMPRODUCT((AE$108:AE$109)*TRANSPOSE(($D116:$E116))),0)</f>
        <v>0</v>
      </c>
      <c r="AF116" s="31" cm="1">
        <f t="array" ref="AF116">AF$107+IF($C116&lt;&gt;0,SUMPRODUCT((AF$108:AF$109)*TRANSPOSE(($D116:$E116))),0)</f>
        <v>0</v>
      </c>
      <c r="AG116" s="31" cm="1">
        <f t="array" ref="AG116">AG$107+IF($C116&lt;&gt;0,SUMPRODUCT((AG$108:AG$109)*TRANSPOSE(($D116:$E116))),0)</f>
        <v>0</v>
      </c>
    </row>
    <row r="117" spans="1:33" x14ac:dyDescent="0.2">
      <c r="A117" s="1" t="str">
        <f>"sens"&amp;Assumptions!B124</f>
        <v>sens</v>
      </c>
      <c r="C117" s="300">
        <f>Assumptions!C124</f>
        <v>0</v>
      </c>
      <c r="D117" s="301">
        <f>Assumptions!G124</f>
        <v>0</v>
      </c>
      <c r="E117" s="301">
        <f>Assumptions!H124</f>
        <v>0</v>
      </c>
      <c r="G117" s="38" t="str">
        <f t="shared" si="21"/>
        <v>Option 5sens</v>
      </c>
      <c r="I117" s="31" cm="1">
        <f t="array" ref="I117">I$107+IF($C117&lt;&gt;0,SUMPRODUCT((I$108:I$109)*TRANSPOSE(($D117:$E117))),0)</f>
        <v>0</v>
      </c>
      <c r="J117" s="31" cm="1">
        <f t="array" ref="J117">J$107+IF($C117&lt;&gt;0,SUMPRODUCT((J$108:J$109)*TRANSPOSE(($D117:$E117))),0)</f>
        <v>0</v>
      </c>
      <c r="K117" s="31" cm="1">
        <f t="array" ref="K117">K$107+IF($C117&lt;&gt;0,SUMPRODUCT((K$108:K$109)*TRANSPOSE(($D117:$E117))),0)</f>
        <v>0</v>
      </c>
      <c r="L117" s="31" cm="1">
        <f t="array" ref="L117">L$107+IF($C117&lt;&gt;0,SUMPRODUCT((L$108:L$109)*TRANSPOSE(($D117:$E117))),0)</f>
        <v>0</v>
      </c>
      <c r="M117" s="31" cm="1">
        <f t="array" ref="M117">M$107+IF($C117&lt;&gt;0,SUMPRODUCT((M$108:M$109)*TRANSPOSE(($D117:$E117))),0)</f>
        <v>0</v>
      </c>
      <c r="N117" s="31" cm="1">
        <f t="array" ref="N117">N$107+IF($C117&lt;&gt;0,SUMPRODUCT((N$108:N$109)*TRANSPOSE(($D117:$E117))),0)</f>
        <v>0</v>
      </c>
      <c r="O117" s="31" cm="1">
        <f t="array" ref="O117">O$107+IF($C117&lt;&gt;0,SUMPRODUCT((O$108:O$109)*TRANSPOSE(($D117:$E117))),0)</f>
        <v>0</v>
      </c>
      <c r="P117" s="31" cm="1">
        <f t="array" ref="P117">P$107+IF($C117&lt;&gt;0,SUMPRODUCT((P$108:P$109)*TRANSPOSE(($D117:$E117))),0)</f>
        <v>0</v>
      </c>
      <c r="Q117" s="31" cm="1">
        <f t="array" ref="Q117">Q$107+IF($C117&lt;&gt;0,SUMPRODUCT((Q$108:Q$109)*TRANSPOSE(($D117:$E117))),0)</f>
        <v>0</v>
      </c>
      <c r="R117" s="31" cm="1">
        <f t="array" ref="R117">R$107+IF($C117&lt;&gt;0,SUMPRODUCT((R$108:R$109)*TRANSPOSE(($D117:$E117))),0)</f>
        <v>0</v>
      </c>
      <c r="S117" s="31" cm="1">
        <f t="array" ref="S117">S$107+IF($C117&lt;&gt;0,SUMPRODUCT((S$108:S$109)*TRANSPOSE(($D117:$E117))),0)</f>
        <v>0</v>
      </c>
      <c r="T117" s="31" cm="1">
        <f t="array" ref="T117">T$107+IF($C117&lt;&gt;0,SUMPRODUCT((T$108:T$109)*TRANSPOSE(($D117:$E117))),0)</f>
        <v>0</v>
      </c>
      <c r="U117" s="31" cm="1">
        <f t="array" ref="U117">U$107+IF($C117&lt;&gt;0,SUMPRODUCT((U$108:U$109)*TRANSPOSE(($D117:$E117))),0)</f>
        <v>0</v>
      </c>
      <c r="V117" s="31" cm="1">
        <f t="array" ref="V117">V$107+IF($C117&lt;&gt;0,SUMPRODUCT((V$108:V$109)*TRANSPOSE(($D117:$E117))),0)</f>
        <v>0</v>
      </c>
      <c r="W117" s="31" cm="1">
        <f t="array" ref="W117">W$107+IF($C117&lt;&gt;0,SUMPRODUCT((W$108:W$109)*TRANSPOSE(($D117:$E117))),0)</f>
        <v>0</v>
      </c>
      <c r="X117" s="31" cm="1">
        <f t="array" ref="X117">X$107+IF($C117&lt;&gt;0,SUMPRODUCT((X$108:X$109)*TRANSPOSE(($D117:$E117))),0)</f>
        <v>0</v>
      </c>
      <c r="Y117" s="31" cm="1">
        <f t="array" ref="Y117">Y$107+IF($C117&lt;&gt;0,SUMPRODUCT((Y$108:Y$109)*TRANSPOSE(($D117:$E117))),0)</f>
        <v>0</v>
      </c>
      <c r="Z117" s="31" cm="1">
        <f t="array" ref="Z117">Z$107+IF($C117&lt;&gt;0,SUMPRODUCT((Z$108:Z$109)*TRANSPOSE(($D117:$E117))),0)</f>
        <v>0</v>
      </c>
      <c r="AA117" s="31" cm="1">
        <f t="array" ref="AA117">AA$107+IF($C117&lt;&gt;0,SUMPRODUCT((AA$108:AA$109)*TRANSPOSE(($D117:$E117))),0)</f>
        <v>0</v>
      </c>
      <c r="AB117" s="31" cm="1">
        <f t="array" ref="AB117">AB$107+IF($C117&lt;&gt;0,SUMPRODUCT((AB$108:AB$109)*TRANSPOSE(($D117:$E117))),0)</f>
        <v>0</v>
      </c>
      <c r="AC117" s="31" cm="1">
        <f t="array" ref="AC117">AC$107+IF($C117&lt;&gt;0,SUMPRODUCT((AC$108:AC$109)*TRANSPOSE(($D117:$E117))),0)</f>
        <v>0</v>
      </c>
      <c r="AD117" s="31" cm="1">
        <f t="array" ref="AD117">AD$107+IF($C117&lt;&gt;0,SUMPRODUCT((AD$108:AD$109)*TRANSPOSE(($D117:$E117))),0)</f>
        <v>0</v>
      </c>
      <c r="AE117" s="31" cm="1">
        <f t="array" ref="AE117">AE$107+IF($C117&lt;&gt;0,SUMPRODUCT((AE$108:AE$109)*TRANSPOSE(($D117:$E117))),0)</f>
        <v>0</v>
      </c>
      <c r="AF117" s="31" cm="1">
        <f t="array" ref="AF117">AF$107+IF($C117&lt;&gt;0,SUMPRODUCT((AF$108:AF$109)*TRANSPOSE(($D117:$E117))),0)</f>
        <v>0</v>
      </c>
      <c r="AG117" s="31" cm="1">
        <f t="array" ref="AG117">AG$107+IF($C117&lt;&gt;0,SUMPRODUCT((AG$108:AG$109)*TRANSPOSE(($D117:$E117))),0)</f>
        <v>0</v>
      </c>
    </row>
    <row r="118" spans="1:33" x14ac:dyDescent="0.2">
      <c r="A118" s="1" t="str">
        <f>"sens"&amp;Assumptions!B125</f>
        <v>sens</v>
      </c>
      <c r="C118" s="300">
        <f>Assumptions!C125</f>
        <v>0</v>
      </c>
      <c r="D118" s="301">
        <f>Assumptions!G125</f>
        <v>0</v>
      </c>
      <c r="E118" s="301">
        <f>Assumptions!H125</f>
        <v>0</v>
      </c>
      <c r="G118" s="38" t="str">
        <f t="shared" si="21"/>
        <v>Option 5sens</v>
      </c>
      <c r="I118" s="31" cm="1">
        <f t="array" ref="I118">I$107+IF($C118&lt;&gt;0,SUMPRODUCT((I$108:I$109)*TRANSPOSE(($D118:$E118))),0)</f>
        <v>0</v>
      </c>
      <c r="J118" s="31" cm="1">
        <f t="array" ref="J118">J$107+IF($C118&lt;&gt;0,SUMPRODUCT((J$108:J$109)*TRANSPOSE(($D118:$E118))),0)</f>
        <v>0</v>
      </c>
      <c r="K118" s="31" cm="1">
        <f t="array" ref="K118">K$107+IF($C118&lt;&gt;0,SUMPRODUCT((K$108:K$109)*TRANSPOSE(($D118:$E118))),0)</f>
        <v>0</v>
      </c>
      <c r="L118" s="31" cm="1">
        <f t="array" ref="L118">L$107+IF($C118&lt;&gt;0,SUMPRODUCT((L$108:L$109)*TRANSPOSE(($D118:$E118))),0)</f>
        <v>0</v>
      </c>
      <c r="M118" s="31" cm="1">
        <f t="array" ref="M118">M$107+IF($C118&lt;&gt;0,SUMPRODUCT((M$108:M$109)*TRANSPOSE(($D118:$E118))),0)</f>
        <v>0</v>
      </c>
      <c r="N118" s="31" cm="1">
        <f t="array" ref="N118">N$107+IF($C118&lt;&gt;0,SUMPRODUCT((N$108:N$109)*TRANSPOSE(($D118:$E118))),0)</f>
        <v>0</v>
      </c>
      <c r="O118" s="31" cm="1">
        <f t="array" ref="O118">O$107+IF($C118&lt;&gt;0,SUMPRODUCT((O$108:O$109)*TRANSPOSE(($D118:$E118))),0)</f>
        <v>0</v>
      </c>
      <c r="P118" s="31" cm="1">
        <f t="array" ref="P118">P$107+IF($C118&lt;&gt;0,SUMPRODUCT((P$108:P$109)*TRANSPOSE(($D118:$E118))),0)</f>
        <v>0</v>
      </c>
      <c r="Q118" s="31" cm="1">
        <f t="array" ref="Q118">Q$107+IF($C118&lt;&gt;0,SUMPRODUCT((Q$108:Q$109)*TRANSPOSE(($D118:$E118))),0)</f>
        <v>0</v>
      </c>
      <c r="R118" s="31" cm="1">
        <f t="array" ref="R118">R$107+IF($C118&lt;&gt;0,SUMPRODUCT((R$108:R$109)*TRANSPOSE(($D118:$E118))),0)</f>
        <v>0</v>
      </c>
      <c r="S118" s="31" cm="1">
        <f t="array" ref="S118">S$107+IF($C118&lt;&gt;0,SUMPRODUCT((S$108:S$109)*TRANSPOSE(($D118:$E118))),0)</f>
        <v>0</v>
      </c>
      <c r="T118" s="31" cm="1">
        <f t="array" ref="T118">T$107+IF($C118&lt;&gt;0,SUMPRODUCT((T$108:T$109)*TRANSPOSE(($D118:$E118))),0)</f>
        <v>0</v>
      </c>
      <c r="U118" s="31" cm="1">
        <f t="array" ref="U118">U$107+IF($C118&lt;&gt;0,SUMPRODUCT((U$108:U$109)*TRANSPOSE(($D118:$E118))),0)</f>
        <v>0</v>
      </c>
      <c r="V118" s="31" cm="1">
        <f t="array" ref="V118">V$107+IF($C118&lt;&gt;0,SUMPRODUCT((V$108:V$109)*TRANSPOSE(($D118:$E118))),0)</f>
        <v>0</v>
      </c>
      <c r="W118" s="31" cm="1">
        <f t="array" ref="W118">W$107+IF($C118&lt;&gt;0,SUMPRODUCT((W$108:W$109)*TRANSPOSE(($D118:$E118))),0)</f>
        <v>0</v>
      </c>
      <c r="X118" s="31" cm="1">
        <f t="array" ref="X118">X$107+IF($C118&lt;&gt;0,SUMPRODUCT((X$108:X$109)*TRANSPOSE(($D118:$E118))),0)</f>
        <v>0</v>
      </c>
      <c r="Y118" s="31" cm="1">
        <f t="array" ref="Y118">Y$107+IF($C118&lt;&gt;0,SUMPRODUCT((Y$108:Y$109)*TRANSPOSE(($D118:$E118))),0)</f>
        <v>0</v>
      </c>
      <c r="Z118" s="31" cm="1">
        <f t="array" ref="Z118">Z$107+IF($C118&lt;&gt;0,SUMPRODUCT((Z$108:Z$109)*TRANSPOSE(($D118:$E118))),0)</f>
        <v>0</v>
      </c>
      <c r="AA118" s="31" cm="1">
        <f t="array" ref="AA118">AA$107+IF($C118&lt;&gt;0,SUMPRODUCT((AA$108:AA$109)*TRANSPOSE(($D118:$E118))),0)</f>
        <v>0</v>
      </c>
      <c r="AB118" s="31" cm="1">
        <f t="array" ref="AB118">AB$107+IF($C118&lt;&gt;0,SUMPRODUCT((AB$108:AB$109)*TRANSPOSE(($D118:$E118))),0)</f>
        <v>0</v>
      </c>
      <c r="AC118" s="31" cm="1">
        <f t="array" ref="AC118">AC$107+IF($C118&lt;&gt;0,SUMPRODUCT((AC$108:AC$109)*TRANSPOSE(($D118:$E118))),0)</f>
        <v>0</v>
      </c>
      <c r="AD118" s="31" cm="1">
        <f t="array" ref="AD118">AD$107+IF($C118&lt;&gt;0,SUMPRODUCT((AD$108:AD$109)*TRANSPOSE(($D118:$E118))),0)</f>
        <v>0</v>
      </c>
      <c r="AE118" s="31" cm="1">
        <f t="array" ref="AE118">AE$107+IF($C118&lt;&gt;0,SUMPRODUCT((AE$108:AE$109)*TRANSPOSE(($D118:$E118))),0)</f>
        <v>0</v>
      </c>
      <c r="AF118" s="31" cm="1">
        <f t="array" ref="AF118">AF$107+IF($C118&lt;&gt;0,SUMPRODUCT((AF$108:AF$109)*TRANSPOSE(($D118:$E118))),0)</f>
        <v>0</v>
      </c>
      <c r="AG118" s="31" cm="1">
        <f t="array" ref="AG118">AG$107+IF($C118&lt;&gt;0,SUMPRODUCT((AG$108:AG$109)*TRANSPOSE(($D118:$E118))),0)</f>
        <v>0</v>
      </c>
    </row>
  </sheetData>
  <conditionalFormatting sqref="E14:E16">
    <cfRule type="expression" dxfId="2" priority="38">
      <formula>AND(SUM($I14:$AB14)&lt;&gt;0, E14=0)</formula>
    </cfRule>
  </conditionalFormatting>
  <conditionalFormatting sqref="E29">
    <cfRule type="expression" dxfId="1" priority="1">
      <formula>AND(SUM($I$28:$AG$28)&gt;0, $E$29=0)</formula>
    </cfRule>
  </conditionalFormatting>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204" id="{E7BF7EA6-A453-4A58-B216-30C5D81DCA5D}">
            <xm:f>$A$4=Data!$C$8</xm:f>
            <x14:dxf>
              <font>
                <color theme="0" tint="-0.499984740745262"/>
              </font>
            </x14:dxf>
          </x14:cfRule>
          <xm:sqref>C3 A4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E214B-6F38-4BC3-ACB0-5DADD7973A52}">
  <sheetPr codeName="Sheet13">
    <tabColor rgb="FF002060"/>
    <pageSetUpPr fitToPage="1"/>
  </sheetPr>
  <dimension ref="A1:AJ810"/>
  <sheetViews>
    <sheetView showGridLines="0" zoomScale="80" zoomScaleNormal="80" workbookViewId="0">
      <pane xSplit="7" ySplit="10" topLeftCell="H11" activePane="bottomRight" state="frozen"/>
      <selection activeCell="D33" sqref="D33"/>
      <selection pane="topRight" activeCell="D33" sqref="D33"/>
      <selection pane="bottomLeft" activeCell="D33" sqref="D33"/>
      <selection pane="bottomRight" activeCell="D28" sqref="D28"/>
    </sheetView>
  </sheetViews>
  <sheetFormatPr defaultColWidth="0" defaultRowHeight="12.75" zeroHeight="1" outlineLevelRow="1" x14ac:dyDescent="0.2"/>
  <cols>
    <col min="1" max="1" width="8.125" style="10" customWidth="1"/>
    <col min="2" max="2" width="5.5" style="10" customWidth="1"/>
    <col min="3" max="3" width="16.875" style="10" bestFit="1" customWidth="1"/>
    <col min="4" max="4" width="12.375" style="10" customWidth="1"/>
    <col min="5" max="5" width="14.25" customWidth="1"/>
    <col min="6" max="6" width="12.375" style="10" customWidth="1"/>
    <col min="7" max="7" width="11.625" style="10" customWidth="1"/>
    <col min="8" max="8" width="8.625" style="10" customWidth="1"/>
    <col min="9" max="33" width="11" style="10" customWidth="1"/>
    <col min="34" max="35" width="9" style="10" customWidth="1"/>
    <col min="36" max="36" width="0" style="10" hidden="1" customWidth="1"/>
    <col min="37" max="16384" width="9" style="10" hidden="1"/>
  </cols>
  <sheetData>
    <row r="1" spans="1:34" s="8" customFormat="1" ht="18.75" x14ac:dyDescent="0.3">
      <c r="A1" s="15" t="str">
        <f>bus</f>
        <v>Powercor</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row>
    <row r="2" spans="1:34" s="8" customFormat="1" ht="18.75" x14ac:dyDescent="0.3">
      <c r="A2" s="56" t="str">
        <f>proj</f>
        <v>BAN003-BMH003 Tie upgrade</v>
      </c>
      <c r="B2" s="56"/>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row>
    <row r="3" spans="1:34" s="2" customFormat="1" ht="18.75" x14ac:dyDescent="0.3">
      <c r="A3" s="203" t="s">
        <v>91</v>
      </c>
      <c r="B3" s="5"/>
      <c r="C3" s="34"/>
      <c r="D3" s="34"/>
      <c r="E3" s="34"/>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row>
    <row r="4" spans="1:34" s="2" customFormat="1" ht="6.75" customHeight="1" x14ac:dyDescent="0.2">
      <c r="A4" s="114"/>
      <c r="B4" s="114"/>
      <c r="C4" s="115"/>
      <c r="D4" s="115"/>
      <c r="E4" s="115"/>
      <c r="F4" s="115"/>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row>
    <row r="5" spans="1:34" s="2" customFormat="1" hidden="1" outlineLevel="1" x14ac:dyDescent="0.2">
      <c r="A5" s="115" t="s">
        <v>199</v>
      </c>
      <c r="B5" s="115"/>
      <c r="C5" s="116"/>
      <c r="D5" s="115"/>
      <c r="E5" s="115"/>
      <c r="F5" s="115"/>
      <c r="G5" s="101"/>
      <c r="H5" s="188">
        <f t="shared" ref="H5:AG5" si="0">IF(H9=start,1/((1+real_disc)^(1/2)),G5/(1+real_disc))</f>
        <v>0</v>
      </c>
      <c r="I5" s="188">
        <f t="shared" si="0"/>
        <v>0.98294637436598087</v>
      </c>
      <c r="J5" s="188">
        <f t="shared" si="0"/>
        <v>0.94970664189949849</v>
      </c>
      <c r="K5" s="188">
        <f t="shared" si="0"/>
        <v>0.91759095835700344</v>
      </c>
      <c r="L5" s="188">
        <f t="shared" si="0"/>
        <v>0.88656131242222558</v>
      </c>
      <c r="M5" s="188">
        <f t="shared" si="0"/>
        <v>0.85658097818572532</v>
      </c>
      <c r="N5" s="188">
        <f t="shared" si="0"/>
        <v>0.8276144716770294</v>
      </c>
      <c r="O5" s="188">
        <f t="shared" si="0"/>
        <v>0.79962750886669509</v>
      </c>
      <c r="P5" s="188">
        <f t="shared" si="0"/>
        <v>0.77258696508859437</v>
      </c>
      <c r="Q5" s="188">
        <f t="shared" si="0"/>
        <v>0.74646083583439071</v>
      </c>
      <c r="R5" s="188">
        <f t="shared" si="0"/>
        <v>0.72121819887380756</v>
      </c>
      <c r="S5" s="188">
        <f t="shared" si="0"/>
        <v>0.69682917765585273</v>
      </c>
      <c r="T5" s="188">
        <f t="shared" si="0"/>
        <v>0.67326490594768384</v>
      </c>
      <c r="U5" s="188">
        <f t="shared" si="0"/>
        <v>0.6504974936692598</v>
      </c>
      <c r="V5" s="188">
        <f t="shared" si="0"/>
        <v>0.62849999388334288</v>
      </c>
      <c r="W5" s="188">
        <f t="shared" si="0"/>
        <v>0.60724637090178057</v>
      </c>
      <c r="X5" s="188">
        <f t="shared" si="0"/>
        <v>0.58671146947031949</v>
      </c>
      <c r="Y5" s="188">
        <f t="shared" si="0"/>
        <v>0.56687098499547783</v>
      </c>
      <c r="Z5" s="188">
        <f t="shared" si="0"/>
        <v>0.54770143477823952</v>
      </c>
      <c r="AA5" s="188">
        <f t="shared" si="0"/>
        <v>0.52918013022052135</v>
      </c>
      <c r="AB5" s="188">
        <f t="shared" si="0"/>
        <v>0.5112851499715183</v>
      </c>
      <c r="AC5" s="188">
        <f t="shared" si="0"/>
        <v>0.4939953139821433</v>
      </c>
      <c r="AD5" s="188">
        <f t="shared" si="0"/>
        <v>0.47729015843685346</v>
      </c>
      <c r="AE5" s="188">
        <f t="shared" si="0"/>
        <v>0.46114991153319179</v>
      </c>
      <c r="AF5" s="188">
        <f t="shared" si="0"/>
        <v>0.4455554700803786</v>
      </c>
      <c r="AG5" s="188">
        <f t="shared" si="0"/>
        <v>0.43048837688925473</v>
      </c>
    </row>
    <row r="6" spans="1:34" s="2" customFormat="1" hidden="1" outlineLevel="1" x14ac:dyDescent="0.2">
      <c r="A6" s="189" t="str">
        <f>'Option1 (base case)'!A6</f>
        <v>Count</v>
      </c>
      <c r="B6" s="115"/>
      <c r="C6" s="116"/>
      <c r="D6" s="115"/>
      <c r="E6" s="115"/>
      <c r="F6" s="115"/>
      <c r="G6" s="101"/>
      <c r="H6" s="189">
        <f>'Option1 (base case)'!H6</f>
        <v>0</v>
      </c>
      <c r="I6" s="189">
        <f>'Option1 (base case)'!I6</f>
        <v>1</v>
      </c>
      <c r="J6" s="189">
        <f>'Option1 (base case)'!J6</f>
        <v>2</v>
      </c>
      <c r="K6" s="189">
        <f>'Option1 (base case)'!K6</f>
        <v>3</v>
      </c>
      <c r="L6" s="189">
        <f>'Option1 (base case)'!L6</f>
        <v>4</v>
      </c>
      <c r="M6" s="189">
        <f>'Option1 (base case)'!M6</f>
        <v>5</v>
      </c>
      <c r="N6" s="189">
        <f>'Option1 (base case)'!N6</f>
        <v>6</v>
      </c>
      <c r="O6" s="189">
        <f>'Option1 (base case)'!O6</f>
        <v>7</v>
      </c>
      <c r="P6" s="189">
        <f>'Option1 (base case)'!P6</f>
        <v>8</v>
      </c>
      <c r="Q6" s="189">
        <f>'Option1 (base case)'!Q6</f>
        <v>9</v>
      </c>
      <c r="R6" s="189">
        <f>'Option1 (base case)'!R6</f>
        <v>10</v>
      </c>
      <c r="S6" s="189">
        <f>'Option1 (base case)'!S6</f>
        <v>11</v>
      </c>
      <c r="T6" s="189">
        <f>'Option1 (base case)'!T6</f>
        <v>12</v>
      </c>
      <c r="U6" s="189">
        <f>'Option1 (base case)'!U6</f>
        <v>13</v>
      </c>
      <c r="V6" s="189">
        <f>'Option1 (base case)'!V6</f>
        <v>14</v>
      </c>
      <c r="W6" s="189">
        <f>'Option1 (base case)'!W6</f>
        <v>15</v>
      </c>
      <c r="X6" s="189">
        <f>'Option1 (base case)'!X6</f>
        <v>16</v>
      </c>
      <c r="Y6" s="189">
        <f>'Option1 (base case)'!Y6</f>
        <v>17</v>
      </c>
      <c r="Z6" s="189">
        <f>'Option1 (base case)'!Z6</f>
        <v>18</v>
      </c>
      <c r="AA6" s="189">
        <f>'Option1 (base case)'!AA6</f>
        <v>19</v>
      </c>
      <c r="AB6" s="189">
        <f>'Option1 (base case)'!AB6</f>
        <v>20</v>
      </c>
      <c r="AC6" s="189">
        <f>'Option1 (base case)'!AC6</f>
        <v>21</v>
      </c>
      <c r="AD6" s="189">
        <f>'Option1 (base case)'!AD6</f>
        <v>22</v>
      </c>
      <c r="AE6" s="189">
        <f>'Option1 (base case)'!AE6</f>
        <v>23</v>
      </c>
      <c r="AF6" s="189">
        <f>'Option1 (base case)'!AF6</f>
        <v>24</v>
      </c>
      <c r="AG6" s="189">
        <f>'Option1 (base case)'!AG6</f>
        <v>25</v>
      </c>
    </row>
    <row r="7" spans="1:34" s="2" customFormat="1" hidden="1" outlineLevel="1" x14ac:dyDescent="0.2">
      <c r="A7" s="115" t="s">
        <v>200</v>
      </c>
      <c r="B7" s="115"/>
      <c r="C7" s="116"/>
      <c r="D7" s="115"/>
      <c r="E7" s="115"/>
      <c r="F7" s="115"/>
      <c r="G7" s="101"/>
      <c r="H7" s="101" t="b">
        <f t="shared" ref="H7:AG7" si="1">H$6&lt;(first_year+years)</f>
        <v>1</v>
      </c>
      <c r="I7" s="101" t="b">
        <f t="shared" si="1"/>
        <v>1</v>
      </c>
      <c r="J7" s="101" t="b">
        <f t="shared" si="1"/>
        <v>1</v>
      </c>
      <c r="K7" s="101" t="b">
        <f t="shared" si="1"/>
        <v>1</v>
      </c>
      <c r="L7" s="101" t="b">
        <f t="shared" si="1"/>
        <v>1</v>
      </c>
      <c r="M7" s="101" t="b">
        <f t="shared" si="1"/>
        <v>1</v>
      </c>
      <c r="N7" s="101" t="b">
        <f t="shared" si="1"/>
        <v>1</v>
      </c>
      <c r="O7" s="101" t="b">
        <f t="shared" si="1"/>
        <v>1</v>
      </c>
      <c r="P7" s="101" t="b">
        <f t="shared" si="1"/>
        <v>1</v>
      </c>
      <c r="Q7" s="101" t="b">
        <f t="shared" si="1"/>
        <v>1</v>
      </c>
      <c r="R7" s="101" t="b">
        <f t="shared" si="1"/>
        <v>1</v>
      </c>
      <c r="S7" s="101" t="b">
        <f t="shared" si="1"/>
        <v>1</v>
      </c>
      <c r="T7" s="101" t="b">
        <f t="shared" si="1"/>
        <v>1</v>
      </c>
      <c r="U7" s="101" t="b">
        <f t="shared" si="1"/>
        <v>1</v>
      </c>
      <c r="V7" s="101" t="b">
        <f t="shared" si="1"/>
        <v>1</v>
      </c>
      <c r="W7" s="101" t="b">
        <f t="shared" si="1"/>
        <v>1</v>
      </c>
      <c r="X7" s="101" t="b">
        <f t="shared" si="1"/>
        <v>1</v>
      </c>
      <c r="Y7" s="101" t="b">
        <f t="shared" si="1"/>
        <v>1</v>
      </c>
      <c r="Z7" s="101" t="b">
        <f t="shared" si="1"/>
        <v>1</v>
      </c>
      <c r="AA7" s="101" t="b">
        <f t="shared" si="1"/>
        <v>1</v>
      </c>
      <c r="AB7" s="101" t="b">
        <f t="shared" si="1"/>
        <v>1</v>
      </c>
      <c r="AC7" s="101" t="b">
        <f t="shared" si="1"/>
        <v>0</v>
      </c>
      <c r="AD7" s="101" t="b">
        <f t="shared" si="1"/>
        <v>0</v>
      </c>
      <c r="AE7" s="101" t="b">
        <f t="shared" si="1"/>
        <v>0</v>
      </c>
      <c r="AF7" s="101" t="b">
        <f t="shared" si="1"/>
        <v>0</v>
      </c>
      <c r="AG7" s="101" t="b">
        <f t="shared" si="1"/>
        <v>0</v>
      </c>
    </row>
    <row r="8" spans="1:34" s="2" customFormat="1" ht="4.5" customHeight="1" collapsed="1" x14ac:dyDescent="0.2"/>
    <row r="9" spans="1:34" s="2" customFormat="1" ht="15" x14ac:dyDescent="0.25">
      <c r="A9" s="19"/>
      <c r="B9" s="19"/>
      <c r="C9" s="19"/>
      <c r="D9" s="19"/>
      <c r="E9" s="83"/>
      <c r="F9" s="19"/>
      <c r="G9" s="20"/>
      <c r="H9" s="319">
        <f>'Option1 (base case)'!H9</f>
        <v>46203</v>
      </c>
      <c r="I9" s="20" t="str">
        <f>'Option1 (base case)'!I9</f>
        <v>2026-27</v>
      </c>
      <c r="J9" s="20" t="str">
        <f>'Option1 (base case)'!J9</f>
        <v>2027-28</v>
      </c>
      <c r="K9" s="20" t="str">
        <f>'Option1 (base case)'!K9</f>
        <v>2028-29</v>
      </c>
      <c r="L9" s="20" t="str">
        <f>'Option1 (base case)'!L9</f>
        <v>2029-30</v>
      </c>
      <c r="M9" s="20" t="str">
        <f>'Option1 (base case)'!M9</f>
        <v>2030-31</v>
      </c>
      <c r="N9" s="20" t="str">
        <f>'Option1 (base case)'!N9</f>
        <v>2031-32</v>
      </c>
      <c r="O9" s="20" t="str">
        <f>'Option1 (base case)'!O9</f>
        <v>2032-33</v>
      </c>
      <c r="P9" s="20" t="str">
        <f>'Option1 (base case)'!P9</f>
        <v>2033-34</v>
      </c>
      <c r="Q9" s="20" t="str">
        <f>'Option1 (base case)'!Q9</f>
        <v>2034-35</v>
      </c>
      <c r="R9" s="20" t="str">
        <f>'Option1 (base case)'!R9</f>
        <v>2035-36</v>
      </c>
      <c r="S9" s="20" t="str">
        <f>'Option1 (base case)'!S9</f>
        <v>2036-37</v>
      </c>
      <c r="T9" s="20" t="str">
        <f>'Option1 (base case)'!T9</f>
        <v>2037-38</v>
      </c>
      <c r="U9" s="20" t="str">
        <f>'Option1 (base case)'!U9</f>
        <v>2038-39</v>
      </c>
      <c r="V9" s="20" t="str">
        <f>'Option1 (base case)'!V9</f>
        <v>2039-40</v>
      </c>
      <c r="W9" s="20" t="str">
        <f>'Option1 (base case)'!W9</f>
        <v>2040-41</v>
      </c>
      <c r="X9" s="20" t="str">
        <f>'Option1 (base case)'!X9</f>
        <v>2041-42</v>
      </c>
      <c r="Y9" s="20" t="str">
        <f>'Option1 (base case)'!Y9</f>
        <v>2042-43</v>
      </c>
      <c r="Z9" s="20" t="str">
        <f>'Option1 (base case)'!Z9</f>
        <v>2043-44</v>
      </c>
      <c r="AA9" s="20" t="str">
        <f>'Option1 (base case)'!AA9</f>
        <v>2044-45</v>
      </c>
      <c r="AB9" s="20" t="str">
        <f>'Option1 (base case)'!AB9</f>
        <v>2045-46</v>
      </c>
      <c r="AC9" s="20" t="str">
        <f>'Option1 (base case)'!AC9</f>
        <v>2046-47</v>
      </c>
      <c r="AD9" s="20" t="str">
        <f>'Option1 (base case)'!AD9</f>
        <v>2047-48</v>
      </c>
      <c r="AE9" s="20" t="str">
        <f>'Option1 (base case)'!AE9</f>
        <v>2048-49</v>
      </c>
      <c r="AF9" s="20" t="str">
        <f>'Option1 (base case)'!AF9</f>
        <v>2049-50</v>
      </c>
      <c r="AG9" s="20" t="str">
        <f>'Option1 (base case)'!AG9</f>
        <v>2050-51</v>
      </c>
    </row>
    <row r="10" spans="1:34" s="2" customFormat="1" x14ac:dyDescent="0.2">
      <c r="C10" s="117"/>
      <c r="D10" s="117"/>
      <c r="F10" s="117"/>
      <c r="G10" s="221"/>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row>
    <row r="11" spans="1:34" s="2" customFormat="1" ht="15" x14ac:dyDescent="0.2">
      <c r="A11" s="119" t="s">
        <v>39</v>
      </c>
      <c r="B11" s="119"/>
      <c r="C11" s="120"/>
      <c r="D11" s="120"/>
      <c r="E11" s="120"/>
      <c r="F11" s="70" t="s">
        <v>159</v>
      </c>
      <c r="G11" s="222"/>
      <c r="H11" s="121" t="str" cm="1">
        <f t="array" ref="H11">IF(H6=$C$4,UPPER($A$4),IF(H6=end, "END", ""))</f>
        <v/>
      </c>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row>
    <row r="12" spans="1:34" s="2" customFormat="1" x14ac:dyDescent="0.2">
      <c r="A12" s="117"/>
      <c r="B12" s="117"/>
      <c r="C12" s="117"/>
      <c r="D12" s="117"/>
      <c r="F12" s="117"/>
      <c r="G12" s="224"/>
      <c r="H12" s="117"/>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row>
    <row r="13" spans="1:34" s="2" customFormat="1" x14ac:dyDescent="0.2">
      <c r="A13" s="122"/>
      <c r="B13" s="122"/>
      <c r="C13" s="122"/>
      <c r="D13" s="117"/>
      <c r="F13" s="117"/>
      <c r="G13" s="221"/>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row>
    <row r="14" spans="1:34" s="270" customFormat="1" x14ac:dyDescent="0.2">
      <c r="A14" s="268" t="str">
        <f>A15</f>
        <v>Option 1 (base case)</v>
      </c>
      <c r="B14" s="268"/>
      <c r="C14" s="268" t="s">
        <v>125</v>
      </c>
      <c r="D14" s="269" t="str">
        <f t="shared" ref="D14:D25" si="2">A14&amp;C14</f>
        <v>Option 1 (base case)Energy at risk value</v>
      </c>
      <c r="F14" s="97">
        <f>SUMPRODUCT($H14:$AG14, $H$5:$AG$5)</f>
        <v>44105441.453247271</v>
      </c>
      <c r="G14" s="271">
        <f>output_dollars</f>
        <v>46203</v>
      </c>
      <c r="H14" s="272"/>
      <c r="I14" s="31">
        <f>'Option1 (base case)'!I$29*conv_2026</f>
        <v>2630418.6744203293</v>
      </c>
      <c r="J14" s="31">
        <f>'Option1 (base case)'!J$29*conv_2026</f>
        <v>2630418.6744203293</v>
      </c>
      <c r="K14" s="31">
        <f>'Option1 (base case)'!K$29*conv_2026</f>
        <v>2630418.6744203293</v>
      </c>
      <c r="L14" s="31">
        <f>'Option1 (base case)'!L$29*conv_2026</f>
        <v>2630418.6744203293</v>
      </c>
      <c r="M14" s="31">
        <f>'Option1 (base case)'!M$29*conv_2026</f>
        <v>2630418.6744203293</v>
      </c>
      <c r="N14" s="31">
        <f>'Option1 (base case)'!N$29*conv_2026</f>
        <v>2630418.6744203293</v>
      </c>
      <c r="O14" s="31">
        <f>'Option1 (base case)'!O$29*conv_2026</f>
        <v>2630418.6744203293</v>
      </c>
      <c r="P14" s="31">
        <f>'Option1 (base case)'!P$29*conv_2026</f>
        <v>2630418.6744203293</v>
      </c>
      <c r="Q14" s="31">
        <f>'Option1 (base case)'!Q$29*conv_2026</f>
        <v>2630418.6744203293</v>
      </c>
      <c r="R14" s="31">
        <f>'Option1 (base case)'!R$29*conv_2026</f>
        <v>2630418.6744203293</v>
      </c>
      <c r="S14" s="31">
        <f>'Option1 (base case)'!S$29*conv_2026</f>
        <v>2630418.6744203293</v>
      </c>
      <c r="T14" s="31">
        <f>'Option1 (base case)'!T$29*conv_2026</f>
        <v>2630418.6744203293</v>
      </c>
      <c r="U14" s="31">
        <f>'Option1 (base case)'!U$29*conv_2026</f>
        <v>2630418.6744203293</v>
      </c>
      <c r="V14" s="31">
        <f>'Option1 (base case)'!V$29*conv_2026</f>
        <v>2630418.6744203293</v>
      </c>
      <c r="W14" s="31">
        <f>'Option1 (base case)'!W$29*conv_2026</f>
        <v>2630418.6744203293</v>
      </c>
      <c r="X14" s="31">
        <f>'Option1 (base case)'!X$29*conv_2026</f>
        <v>2630418.6744203293</v>
      </c>
      <c r="Y14" s="31">
        <f>'Option1 (base case)'!Y$29*conv_2026</f>
        <v>2630418.6744203293</v>
      </c>
      <c r="Z14" s="31">
        <f>'Option1 (base case)'!Z$29*conv_2026</f>
        <v>2630418.6744203293</v>
      </c>
      <c r="AA14" s="31">
        <f>'Option1 (base case)'!AA$29*conv_2026</f>
        <v>2630418.6744203293</v>
      </c>
      <c r="AB14" s="31">
        <f>'Option1 (base case)'!AB$29*conv_2026</f>
        <v>2630418.6744203293</v>
      </c>
      <c r="AC14" s="31">
        <f>'Option1 (base case)'!AC$29*conv_2026</f>
        <v>2630418.6744203293</v>
      </c>
      <c r="AD14" s="31">
        <f>'Option1 (base case)'!AD$29*conv_2026</f>
        <v>2630418.6744203293</v>
      </c>
      <c r="AE14" s="31">
        <f>'Option1 (base case)'!AE$29*conv_2026</f>
        <v>2630418.6744203293</v>
      </c>
      <c r="AF14" s="31">
        <f>'Option1 (base case)'!AF$29*conv_2026</f>
        <v>2630418.6744203293</v>
      </c>
      <c r="AG14" s="31">
        <f>'Option1 (base case)'!AG$29*conv_2026</f>
        <v>2630418.6744203293</v>
      </c>
    </row>
    <row r="15" spans="1:34" s="1" customFormat="1" x14ac:dyDescent="0.2">
      <c r="A15" s="135" t="str">
        <f>Data!B9</f>
        <v>Option 1 (base case)</v>
      </c>
      <c r="B15" s="135"/>
      <c r="C15" s="58" t="str">
        <f>'Option1 (base case)'!C$67</f>
        <v>Capital expenditure</v>
      </c>
      <c r="D15" s="38" t="str">
        <f t="shared" si="2"/>
        <v>Option 1 (base case)Capital expenditure</v>
      </c>
      <c r="F15" s="97">
        <f>SUMPRODUCT($H15:$AG15, $H$5:$AG$5)</f>
        <v>0</v>
      </c>
      <c r="G15" s="225">
        <f>output_dollars</f>
        <v>46203</v>
      </c>
      <c r="H15" s="31"/>
      <c r="I15" s="31">
        <f>SUM('Option1 (base case)'!I$68:I$70)*conv_2026</f>
        <v>0</v>
      </c>
      <c r="J15" s="31">
        <f>SUM('Option1 (base case)'!J$68:J$70)</f>
        <v>0</v>
      </c>
      <c r="K15" s="31">
        <f>SUM('Option1 (base case)'!K$68:K$70)</f>
        <v>0</v>
      </c>
      <c r="L15" s="31">
        <f>SUM('Option1 (base case)'!L$68:L$70)</f>
        <v>0</v>
      </c>
      <c r="M15" s="31">
        <f>SUM('Option1 (base case)'!M$68:M$70)</f>
        <v>0</v>
      </c>
      <c r="N15" s="31">
        <f>SUM('Option1 (base case)'!N$68:N$70)</f>
        <v>0</v>
      </c>
      <c r="O15" s="31">
        <f>SUM('Option1 (base case)'!O$68:O$70)</f>
        <v>0</v>
      </c>
      <c r="P15" s="31">
        <f>SUM('Option1 (base case)'!P$68:P$70)</f>
        <v>0</v>
      </c>
      <c r="Q15" s="31">
        <f>SUM('Option1 (base case)'!Q$68:Q$70)</f>
        <v>0</v>
      </c>
      <c r="R15" s="31">
        <f>SUM('Option1 (base case)'!R$68:R$70)</f>
        <v>0</v>
      </c>
      <c r="S15" s="31">
        <f>SUM('Option1 (base case)'!S$68:S$70)</f>
        <v>0</v>
      </c>
      <c r="T15" s="31">
        <f>SUM('Option1 (base case)'!T$68:T$70)</f>
        <v>0</v>
      </c>
      <c r="U15" s="31">
        <f>SUM('Option1 (base case)'!U$68:U$70)</f>
        <v>0</v>
      </c>
      <c r="V15" s="31">
        <f>SUM('Option1 (base case)'!V$68:V$70)</f>
        <v>0</v>
      </c>
      <c r="W15" s="31">
        <f>SUM('Option1 (base case)'!W$68:W$70)</f>
        <v>0</v>
      </c>
      <c r="X15" s="31">
        <f>SUM('Option1 (base case)'!X$68:X$70)</f>
        <v>0</v>
      </c>
      <c r="Y15" s="31">
        <f>SUM('Option1 (base case)'!Y$68:Y$70)</f>
        <v>0</v>
      </c>
      <c r="Z15" s="31">
        <f>SUM('Option1 (base case)'!Z$68:Z$70)</f>
        <v>0</v>
      </c>
      <c r="AA15" s="31">
        <f>SUM('Option1 (base case)'!AA$68:AA$70)</f>
        <v>0</v>
      </c>
      <c r="AB15" s="31">
        <f>SUM('Option1 (base case)'!AB$68:AB$70)</f>
        <v>0</v>
      </c>
      <c r="AC15" s="31">
        <f>SUM('Option1 (base case)'!AC$68:AC$70)</f>
        <v>0</v>
      </c>
      <c r="AD15" s="31">
        <f>SUM('Option1 (base case)'!AD$68:AD$70)</f>
        <v>0</v>
      </c>
      <c r="AE15" s="31">
        <f>SUM('Option1 (base case)'!AE$68:AE$70)</f>
        <v>0</v>
      </c>
      <c r="AF15" s="31">
        <f>SUM('Option1 (base case)'!AF$68:AF$70)</f>
        <v>0</v>
      </c>
      <c r="AG15" s="31">
        <f>SUM('Option1 (base case)'!AG$68:AG$70)</f>
        <v>0</v>
      </c>
    </row>
    <row r="16" spans="1:34" s="1" customFormat="1" x14ac:dyDescent="0.2">
      <c r="A16" s="135" t="str">
        <f t="shared" ref="A16:A25" si="3">A15</f>
        <v>Option 1 (base case)</v>
      </c>
      <c r="B16" s="135"/>
      <c r="C16" s="58" t="str">
        <f>'Option1 (base case)'!C$37</f>
        <v>Total risk cost</v>
      </c>
      <c r="D16" s="38" t="str">
        <f t="shared" si="2"/>
        <v>Option 1 (base case)Total risk cost</v>
      </c>
      <c r="F16" s="108" cm="1">
        <f t="array" ref="F16">SUMPRODUCT(($H16:$AG16)*($H$5:$AG$5)*($H$7:$AG$7))</f>
        <v>38033174.574719034</v>
      </c>
      <c r="G16" s="225">
        <f>output_dollars</f>
        <v>46203</v>
      </c>
      <c r="H16" s="31"/>
      <c r="I16" s="31">
        <f>'Option1 (base case)'!I$37*conv_2026</f>
        <v>2630418.6744203293</v>
      </c>
      <c r="J16" s="31">
        <f>'Option1 (base case)'!J$37*conv_2026</f>
        <v>2630418.6744203293</v>
      </c>
      <c r="K16" s="31">
        <f>'Option1 (base case)'!K$37*conv_2026</f>
        <v>2630418.6744203293</v>
      </c>
      <c r="L16" s="31">
        <f>'Option1 (base case)'!L$37*conv_2026</f>
        <v>2630418.6744203293</v>
      </c>
      <c r="M16" s="31">
        <f>'Option1 (base case)'!M$37*conv_2026</f>
        <v>2630418.6744203293</v>
      </c>
      <c r="N16" s="31">
        <f>'Option1 (base case)'!N$37*conv_2026</f>
        <v>2630418.6744203293</v>
      </c>
      <c r="O16" s="31">
        <f>'Option1 (base case)'!O$37*conv_2026</f>
        <v>2630418.6744203293</v>
      </c>
      <c r="P16" s="31">
        <f>'Option1 (base case)'!P$37*conv_2026</f>
        <v>2630418.6744203293</v>
      </c>
      <c r="Q16" s="31">
        <f>'Option1 (base case)'!Q$37*conv_2026</f>
        <v>2630418.6744203293</v>
      </c>
      <c r="R16" s="31">
        <f>'Option1 (base case)'!R$37*conv_2026</f>
        <v>2630418.6744203293</v>
      </c>
      <c r="S16" s="31">
        <f>'Option1 (base case)'!S$37*conv_2026</f>
        <v>2630418.6744203293</v>
      </c>
      <c r="T16" s="31">
        <f>'Option1 (base case)'!T$37*conv_2026</f>
        <v>2630418.6744203293</v>
      </c>
      <c r="U16" s="31">
        <f>'Option1 (base case)'!U$37*conv_2026</f>
        <v>2630418.6744203293</v>
      </c>
      <c r="V16" s="31">
        <f>'Option1 (base case)'!V$37*conv_2026</f>
        <v>2630418.6744203293</v>
      </c>
      <c r="W16" s="31">
        <f>'Option1 (base case)'!W$37*conv_2026</f>
        <v>2630418.6744203293</v>
      </c>
      <c r="X16" s="31">
        <f>'Option1 (base case)'!X$37*conv_2026</f>
        <v>2630418.6744203293</v>
      </c>
      <c r="Y16" s="31">
        <f>'Option1 (base case)'!Y$37*conv_2026</f>
        <v>2630418.6744203293</v>
      </c>
      <c r="Z16" s="31">
        <f>'Option1 (base case)'!Z$37*conv_2026</f>
        <v>2630418.6744203293</v>
      </c>
      <c r="AA16" s="31">
        <f>'Option1 (base case)'!AA$37*conv_2026</f>
        <v>2630418.6744203293</v>
      </c>
      <c r="AB16" s="31">
        <f>'Option1 (base case)'!AB$37*conv_2026</f>
        <v>2630418.6744203293</v>
      </c>
      <c r="AC16" s="31">
        <f>'Option1 (base case)'!AC$37*conv_2026</f>
        <v>2630418.6744203293</v>
      </c>
      <c r="AD16" s="31">
        <f>'Option1 (base case)'!AD$37*conv_2026</f>
        <v>2630418.6744203293</v>
      </c>
      <c r="AE16" s="31">
        <f>'Option1 (base case)'!AE$37*conv_2026</f>
        <v>2630418.6744203293</v>
      </c>
      <c r="AF16" s="31">
        <f>'Option1 (base case)'!AF$37*conv_2026</f>
        <v>2630418.6744203293</v>
      </c>
      <c r="AG16" s="31">
        <f>'Option1 (base case)'!AG$37*conv_2026</f>
        <v>2630418.6744203293</v>
      </c>
    </row>
    <row r="17" spans="1:33" s="1" customFormat="1" x14ac:dyDescent="0.2">
      <c r="A17" s="135" t="str">
        <f t="shared" si="3"/>
        <v>Option 1 (base case)</v>
      </c>
      <c r="B17" s="135"/>
      <c r="C17" s="75"/>
      <c r="D17" s="38" t="str">
        <f t="shared" si="2"/>
        <v>Option 1 (base case)</v>
      </c>
      <c r="F17"/>
      <c r="G17" s="226"/>
      <c r="H17"/>
      <c r="I17"/>
      <c r="J17"/>
      <c r="K17"/>
      <c r="L17"/>
      <c r="M17"/>
      <c r="N17"/>
      <c r="O17"/>
      <c r="P17"/>
      <c r="Q17"/>
      <c r="R17"/>
      <c r="S17"/>
      <c r="T17"/>
      <c r="U17"/>
      <c r="V17"/>
      <c r="W17"/>
      <c r="X17"/>
      <c r="Y17"/>
      <c r="Z17"/>
      <c r="AA17"/>
      <c r="AB17"/>
      <c r="AC17"/>
      <c r="AD17"/>
      <c r="AE17"/>
      <c r="AF17"/>
      <c r="AG17"/>
    </row>
    <row r="18" spans="1:33" s="1" customFormat="1" x14ac:dyDescent="0.2">
      <c r="A18" s="135" t="str">
        <f t="shared" si="3"/>
        <v>Option 1 (base case)</v>
      </c>
      <c r="B18" s="135"/>
      <c r="C18" s="58" t="str">
        <f>'Option1 (base case)'!C$83</f>
        <v>Annualised capex</v>
      </c>
      <c r="D18" s="38" t="str">
        <f t="shared" si="2"/>
        <v>Option 1 (base case)Annualised capex</v>
      </c>
      <c r="F18" s="97">
        <f>SUMPRODUCT($H18:$AG18, $H$5:$AG$5)</f>
        <v>0</v>
      </c>
      <c r="G18" s="225">
        <f t="shared" ref="G18:G25" si="4">output_dollars</f>
        <v>46203</v>
      </c>
      <c r="H18" s="31"/>
      <c r="I18" s="31">
        <f>'Option1 (base case)'!I$83*conv_2026</f>
        <v>0</v>
      </c>
      <c r="J18" s="31">
        <f>'Option1 (base case)'!J$83*conv_2026</f>
        <v>0</v>
      </c>
      <c r="K18" s="31">
        <f>'Option1 (base case)'!K$83*conv_2026</f>
        <v>0</v>
      </c>
      <c r="L18" s="31">
        <f>'Option1 (base case)'!L$83*conv_2026</f>
        <v>0</v>
      </c>
      <c r="M18" s="31">
        <f>'Option1 (base case)'!M$83*conv_2026</f>
        <v>0</v>
      </c>
      <c r="N18" s="31">
        <f>'Option1 (base case)'!N$83*conv_2026</f>
        <v>0</v>
      </c>
      <c r="O18" s="31">
        <f>'Option1 (base case)'!O$83*conv_2026</f>
        <v>0</v>
      </c>
      <c r="P18" s="31">
        <f>'Option1 (base case)'!P$83*conv_2026</f>
        <v>0</v>
      </c>
      <c r="Q18" s="31">
        <f>'Option1 (base case)'!Q$83*conv_2026</f>
        <v>0</v>
      </c>
      <c r="R18" s="31">
        <f>'Option1 (base case)'!R$83*conv_2026</f>
        <v>0</v>
      </c>
      <c r="S18" s="31">
        <f>'Option1 (base case)'!S$83*conv_2026</f>
        <v>0</v>
      </c>
      <c r="T18" s="31">
        <f>'Option1 (base case)'!T$83*conv_2026</f>
        <v>0</v>
      </c>
      <c r="U18" s="31">
        <f>'Option1 (base case)'!U$83*conv_2026</f>
        <v>0</v>
      </c>
      <c r="V18" s="31">
        <f>'Option1 (base case)'!V$83*conv_2026</f>
        <v>0</v>
      </c>
      <c r="W18" s="31">
        <f>'Option1 (base case)'!W$83*conv_2026</f>
        <v>0</v>
      </c>
      <c r="X18" s="31">
        <f>'Option1 (base case)'!X$83*conv_2026</f>
        <v>0</v>
      </c>
      <c r="Y18" s="31">
        <f>'Option1 (base case)'!Y$83*conv_2026</f>
        <v>0</v>
      </c>
      <c r="Z18" s="31">
        <f>'Option1 (base case)'!Z$83*conv_2026</f>
        <v>0</v>
      </c>
      <c r="AA18" s="31">
        <f>'Option1 (base case)'!AA$83*conv_2026</f>
        <v>0</v>
      </c>
      <c r="AB18" s="31">
        <f>'Option1 (base case)'!AB$83*conv_2026</f>
        <v>0</v>
      </c>
      <c r="AC18" s="31">
        <f>'Option1 (base case)'!AC$83*conv_2026</f>
        <v>0</v>
      </c>
      <c r="AD18" s="31">
        <f>'Option1 (base case)'!AD$83*conv_2026</f>
        <v>0</v>
      </c>
      <c r="AE18" s="31">
        <f>'Option1 (base case)'!AE$83*conv_2026</f>
        <v>0</v>
      </c>
      <c r="AF18" s="31">
        <f>'Option1 (base case)'!AF$83*conv_2026</f>
        <v>0</v>
      </c>
      <c r="AG18" s="31">
        <f>'Option1 (base case)'!AG$83*conv_2026</f>
        <v>0</v>
      </c>
    </row>
    <row r="19" spans="1:33" s="1" customFormat="1" x14ac:dyDescent="0.2">
      <c r="A19" s="135" t="str">
        <f t="shared" si="3"/>
        <v>Option 1 (base case)</v>
      </c>
      <c r="B19" s="135"/>
      <c r="C19" s="58" t="str">
        <f>'Option1 (base case)'!C$84</f>
        <v>Operating expenditure</v>
      </c>
      <c r="D19" s="38" t="str">
        <f t="shared" si="2"/>
        <v>Option 1 (base case)Operating expenditure</v>
      </c>
      <c r="F19" s="97">
        <f>SUMPRODUCT($H19:$AG19, $H$5:$AG$5)</f>
        <v>0</v>
      </c>
      <c r="G19" s="225">
        <f t="shared" si="4"/>
        <v>46203</v>
      </c>
      <c r="H19" s="31"/>
      <c r="I19" s="31">
        <f>'Option1 (base case)'!I$84*conv_2026</f>
        <v>0</v>
      </c>
      <c r="J19" s="31">
        <f>'Option1 (base case)'!J$84*conv_2026</f>
        <v>0</v>
      </c>
      <c r="K19" s="31">
        <f>'Option1 (base case)'!K$84*conv_2026</f>
        <v>0</v>
      </c>
      <c r="L19" s="31">
        <f>'Option1 (base case)'!L$84*conv_2026</f>
        <v>0</v>
      </c>
      <c r="M19" s="31">
        <f>'Option1 (base case)'!M$84*conv_2026</f>
        <v>0</v>
      </c>
      <c r="N19" s="31">
        <f>'Option1 (base case)'!N$84*conv_2026</f>
        <v>0</v>
      </c>
      <c r="O19" s="31">
        <f>'Option1 (base case)'!O$84*conv_2026</f>
        <v>0</v>
      </c>
      <c r="P19" s="31">
        <f>'Option1 (base case)'!P$84*conv_2026</f>
        <v>0</v>
      </c>
      <c r="Q19" s="31">
        <f>'Option1 (base case)'!Q$84*conv_2026</f>
        <v>0</v>
      </c>
      <c r="R19" s="31">
        <f>'Option1 (base case)'!R$84*conv_2026</f>
        <v>0</v>
      </c>
      <c r="S19" s="31">
        <f>'Option1 (base case)'!S$84*conv_2026</f>
        <v>0</v>
      </c>
      <c r="T19" s="31">
        <f>'Option1 (base case)'!T$84*conv_2026</f>
        <v>0</v>
      </c>
      <c r="U19" s="31">
        <f>'Option1 (base case)'!U$84*conv_2026</f>
        <v>0</v>
      </c>
      <c r="V19" s="31">
        <f>'Option1 (base case)'!V$84*conv_2026</f>
        <v>0</v>
      </c>
      <c r="W19" s="31">
        <f>'Option1 (base case)'!W$84*conv_2026</f>
        <v>0</v>
      </c>
      <c r="X19" s="31">
        <f>'Option1 (base case)'!X$84*conv_2026</f>
        <v>0</v>
      </c>
      <c r="Y19" s="31">
        <f>'Option1 (base case)'!Y$84*conv_2026</f>
        <v>0</v>
      </c>
      <c r="Z19" s="31">
        <f>'Option1 (base case)'!Z$84*conv_2026</f>
        <v>0</v>
      </c>
      <c r="AA19" s="31">
        <f>'Option1 (base case)'!AA$84*conv_2026</f>
        <v>0</v>
      </c>
      <c r="AB19" s="31">
        <f>'Option1 (base case)'!AB$84*conv_2026</f>
        <v>0</v>
      </c>
      <c r="AC19" s="31">
        <f>'Option1 (base case)'!AC$84*conv_2026</f>
        <v>0</v>
      </c>
      <c r="AD19" s="31">
        <f>'Option1 (base case)'!AD$84*conv_2026</f>
        <v>0</v>
      </c>
      <c r="AE19" s="31">
        <f>'Option1 (base case)'!AE$84*conv_2026</f>
        <v>0</v>
      </c>
      <c r="AF19" s="31">
        <f>'Option1 (base case)'!AF$84*conv_2026</f>
        <v>0</v>
      </c>
      <c r="AG19" s="31">
        <f>'Option1 (base case)'!AG$84*conv_2026</f>
        <v>0</v>
      </c>
    </row>
    <row r="20" spans="1:33" s="1" customFormat="1" x14ac:dyDescent="0.2">
      <c r="A20" s="135" t="str">
        <f t="shared" si="3"/>
        <v>Option 1 (base case)</v>
      </c>
      <c r="B20" s="135"/>
      <c r="C20" s="58" t="str">
        <f>'Option1 (base case)'!C$85</f>
        <v>Risk mitigated</v>
      </c>
      <c r="D20" s="38" t="str">
        <f t="shared" si="2"/>
        <v>Option 1 (base case)Risk mitigated</v>
      </c>
      <c r="F20" s="97">
        <f>SUMPRODUCT($H20:$AG20, $H$5:$AG$5)</f>
        <v>0</v>
      </c>
      <c r="G20" s="225">
        <f t="shared" si="4"/>
        <v>46203</v>
      </c>
      <c r="H20" s="31"/>
      <c r="I20" s="31">
        <f>'Option1 (base case)'!I$85*conv_2026</f>
        <v>0</v>
      </c>
      <c r="J20" s="31">
        <f>'Option1 (base case)'!J$85*conv_2026</f>
        <v>0</v>
      </c>
      <c r="K20" s="31">
        <f>'Option1 (base case)'!K$85*conv_2026</f>
        <v>0</v>
      </c>
      <c r="L20" s="31">
        <f>'Option1 (base case)'!L$85*conv_2026</f>
        <v>0</v>
      </c>
      <c r="M20" s="31">
        <f>'Option1 (base case)'!M$85*conv_2026</f>
        <v>0</v>
      </c>
      <c r="N20" s="31">
        <f>'Option1 (base case)'!N$85*conv_2026</f>
        <v>0</v>
      </c>
      <c r="O20" s="31">
        <f>'Option1 (base case)'!O$85*conv_2026</f>
        <v>0</v>
      </c>
      <c r="P20" s="31">
        <f>'Option1 (base case)'!P$85*conv_2026</f>
        <v>0</v>
      </c>
      <c r="Q20" s="31">
        <f>'Option1 (base case)'!Q$85*conv_2026</f>
        <v>0</v>
      </c>
      <c r="R20" s="31">
        <f>'Option1 (base case)'!R$85*conv_2026</f>
        <v>0</v>
      </c>
      <c r="S20" s="31">
        <f>'Option1 (base case)'!S$85*conv_2026</f>
        <v>0</v>
      </c>
      <c r="T20" s="31">
        <f>'Option1 (base case)'!T$85*conv_2026</f>
        <v>0</v>
      </c>
      <c r="U20" s="31">
        <f>'Option1 (base case)'!U$85*conv_2026</f>
        <v>0</v>
      </c>
      <c r="V20" s="31">
        <f>'Option1 (base case)'!V$85*conv_2026</f>
        <v>0</v>
      </c>
      <c r="W20" s="31">
        <f>'Option1 (base case)'!W$85*conv_2026</f>
        <v>0</v>
      </c>
      <c r="X20" s="31">
        <f>'Option1 (base case)'!X$85*conv_2026</f>
        <v>0</v>
      </c>
      <c r="Y20" s="31">
        <f>'Option1 (base case)'!Y$85*conv_2026</f>
        <v>0</v>
      </c>
      <c r="Z20" s="31">
        <f>'Option1 (base case)'!Z$85*conv_2026</f>
        <v>0</v>
      </c>
      <c r="AA20" s="31">
        <f>'Option1 (base case)'!AA$85*conv_2026</f>
        <v>0</v>
      </c>
      <c r="AB20" s="31">
        <f>'Option1 (base case)'!AB$85*conv_2026</f>
        <v>0</v>
      </c>
      <c r="AC20" s="31">
        <f>'Option1 (base case)'!AC$85*conv_2026</f>
        <v>0</v>
      </c>
      <c r="AD20" s="31">
        <f>'Option1 (base case)'!AD$85*conv_2026</f>
        <v>0</v>
      </c>
      <c r="AE20" s="31">
        <f>'Option1 (base case)'!AE$85*conv_2026</f>
        <v>0</v>
      </c>
      <c r="AF20" s="31">
        <f>'Option1 (base case)'!AF$85*conv_2026</f>
        <v>0</v>
      </c>
      <c r="AG20" s="31">
        <f>'Option1 (base case)'!AG$85*conv_2026</f>
        <v>0</v>
      </c>
    </row>
    <row r="21" spans="1:33" s="1" customFormat="1" x14ac:dyDescent="0.2">
      <c r="A21" s="135" t="str">
        <f t="shared" si="3"/>
        <v>Option 1 (base case)</v>
      </c>
      <c r="B21" s="135"/>
      <c r="C21" s="58" t="str">
        <f>'Option1 (base case)'!C$86</f>
        <v>Other benefits value</v>
      </c>
      <c r="D21" s="38" t="str">
        <f t="shared" si="2"/>
        <v>Option 1 (base case)Other benefits value</v>
      </c>
      <c r="F21" s="97">
        <f>SUMPRODUCT($H21:$AG21, $H$5:$AG$5)</f>
        <v>0</v>
      </c>
      <c r="G21" s="225">
        <f t="shared" si="4"/>
        <v>46203</v>
      </c>
      <c r="H21" s="31"/>
      <c r="I21" s="31">
        <f>'Option1 (base case)'!I$86*conv_2026</f>
        <v>0</v>
      </c>
      <c r="J21" s="31">
        <f>'Option1 (base case)'!J$86*conv_2026</f>
        <v>0</v>
      </c>
      <c r="K21" s="31">
        <f>'Option1 (base case)'!K$86*conv_2026</f>
        <v>0</v>
      </c>
      <c r="L21" s="31">
        <f>'Option1 (base case)'!L$86*conv_2026</f>
        <v>0</v>
      </c>
      <c r="M21" s="31">
        <f>'Option1 (base case)'!M$86*conv_2026</f>
        <v>0</v>
      </c>
      <c r="N21" s="31">
        <f>'Option1 (base case)'!N$86*conv_2026</f>
        <v>0</v>
      </c>
      <c r="O21" s="31">
        <f>'Option1 (base case)'!O$86*conv_2026</f>
        <v>0</v>
      </c>
      <c r="P21" s="31">
        <f>'Option1 (base case)'!P$86*conv_2026</f>
        <v>0</v>
      </c>
      <c r="Q21" s="31">
        <f>'Option1 (base case)'!Q$86*conv_2026</f>
        <v>0</v>
      </c>
      <c r="R21" s="31">
        <f>'Option1 (base case)'!R$86*conv_2026</f>
        <v>0</v>
      </c>
      <c r="S21" s="31">
        <f>'Option1 (base case)'!S$86*conv_2026</f>
        <v>0</v>
      </c>
      <c r="T21" s="31">
        <f>'Option1 (base case)'!T$86*conv_2026</f>
        <v>0</v>
      </c>
      <c r="U21" s="31">
        <f>'Option1 (base case)'!U$86*conv_2026</f>
        <v>0</v>
      </c>
      <c r="V21" s="31">
        <f>'Option1 (base case)'!V$86*conv_2026</f>
        <v>0</v>
      </c>
      <c r="W21" s="31">
        <f>'Option1 (base case)'!W$86*conv_2026</f>
        <v>0</v>
      </c>
      <c r="X21" s="31">
        <f>'Option1 (base case)'!X$86*conv_2026</f>
        <v>0</v>
      </c>
      <c r="Y21" s="31">
        <f>'Option1 (base case)'!Y$86*conv_2026</f>
        <v>0</v>
      </c>
      <c r="Z21" s="31">
        <f>'Option1 (base case)'!Z$86*conv_2026</f>
        <v>0</v>
      </c>
      <c r="AA21" s="31">
        <f>'Option1 (base case)'!AA$86*conv_2026</f>
        <v>0</v>
      </c>
      <c r="AB21" s="31">
        <f>'Option1 (base case)'!AB$86*conv_2026</f>
        <v>0</v>
      </c>
      <c r="AC21" s="31">
        <f>'Option1 (base case)'!AC$86*conv_2026</f>
        <v>0</v>
      </c>
      <c r="AD21" s="31">
        <f>'Option1 (base case)'!AD$86*conv_2026</f>
        <v>0</v>
      </c>
      <c r="AE21" s="31">
        <f>'Option1 (base case)'!AE$86*conv_2026</f>
        <v>0</v>
      </c>
      <c r="AF21" s="31">
        <f>'Option1 (base case)'!AF$86*conv_2026</f>
        <v>0</v>
      </c>
      <c r="AG21" s="31">
        <f>'Option1 (base case)'!AG$86*conv_2026</f>
        <v>0</v>
      </c>
    </row>
    <row r="22" spans="1:33" s="1" customFormat="1" x14ac:dyDescent="0.2">
      <c r="A22" s="135" t="str">
        <f t="shared" si="3"/>
        <v>Option 1 (base case)</v>
      </c>
      <c r="B22" s="135"/>
      <c r="C22" s="144" t="str">
        <f>'Option1 (base case)'!C$88</f>
        <v>Net benefits</v>
      </c>
      <c r="D22" s="109" t="str">
        <f t="shared" si="2"/>
        <v>Option 1 (base case)Net benefits</v>
      </c>
      <c r="E22" s="110"/>
      <c r="F22" s="143"/>
      <c r="G22" s="227">
        <f t="shared" si="4"/>
        <v>46203</v>
      </c>
      <c r="H22" s="52"/>
      <c r="I22" s="52">
        <f t="shared" ref="I22:AG22" si="5">SUM(I18:I21)</f>
        <v>0</v>
      </c>
      <c r="J22" s="52">
        <f t="shared" si="5"/>
        <v>0</v>
      </c>
      <c r="K22" s="52">
        <f t="shared" si="5"/>
        <v>0</v>
      </c>
      <c r="L22" s="52">
        <f t="shared" si="5"/>
        <v>0</v>
      </c>
      <c r="M22" s="52">
        <f t="shared" si="5"/>
        <v>0</v>
      </c>
      <c r="N22" s="52">
        <f t="shared" si="5"/>
        <v>0</v>
      </c>
      <c r="O22" s="52">
        <f t="shared" si="5"/>
        <v>0</v>
      </c>
      <c r="P22" s="52">
        <f t="shared" si="5"/>
        <v>0</v>
      </c>
      <c r="Q22" s="52">
        <f t="shared" si="5"/>
        <v>0</v>
      </c>
      <c r="R22" s="52">
        <f t="shared" si="5"/>
        <v>0</v>
      </c>
      <c r="S22" s="52">
        <f t="shared" si="5"/>
        <v>0</v>
      </c>
      <c r="T22" s="52">
        <f t="shared" si="5"/>
        <v>0</v>
      </c>
      <c r="U22" s="52">
        <f t="shared" si="5"/>
        <v>0</v>
      </c>
      <c r="V22" s="52">
        <f t="shared" si="5"/>
        <v>0</v>
      </c>
      <c r="W22" s="52">
        <f t="shared" si="5"/>
        <v>0</v>
      </c>
      <c r="X22" s="52">
        <f t="shared" si="5"/>
        <v>0</v>
      </c>
      <c r="Y22" s="52">
        <f t="shared" si="5"/>
        <v>0</v>
      </c>
      <c r="Z22" s="52">
        <f t="shared" si="5"/>
        <v>0</v>
      </c>
      <c r="AA22" s="52">
        <f t="shared" si="5"/>
        <v>0</v>
      </c>
      <c r="AB22" s="52">
        <f t="shared" si="5"/>
        <v>0</v>
      </c>
      <c r="AC22" s="52">
        <f t="shared" si="5"/>
        <v>0</v>
      </c>
      <c r="AD22" s="52">
        <f t="shared" si="5"/>
        <v>0</v>
      </c>
      <c r="AE22" s="52">
        <f t="shared" si="5"/>
        <v>0</v>
      </c>
      <c r="AF22" s="52">
        <f t="shared" si="5"/>
        <v>0</v>
      </c>
      <c r="AG22" s="52">
        <f t="shared" si="5"/>
        <v>0</v>
      </c>
    </row>
    <row r="23" spans="1:33" s="1" customFormat="1" x14ac:dyDescent="0.2">
      <c r="A23" s="135" t="str">
        <f t="shared" si="3"/>
        <v>Option 1 (base case)</v>
      </c>
      <c r="B23" s="135"/>
      <c r="C23" s="8" t="s">
        <v>120</v>
      </c>
      <c r="D23" s="38" t="str">
        <f t="shared" si="2"/>
        <v>Option 1 (base case)NPV</v>
      </c>
      <c r="F23" s="108" cm="1">
        <f t="array" ref="F23">SUMPRODUCT(($H22:$AG22)*($H$5:$AG$5)*($H$7:$AG$7))</f>
        <v>0</v>
      </c>
      <c r="G23" s="225">
        <f t="shared" si="4"/>
        <v>46203</v>
      </c>
      <c r="H23" s="8"/>
      <c r="I23" s="8"/>
      <c r="J23" s="8"/>
      <c r="K23" s="8"/>
      <c r="L23" s="8"/>
      <c r="M23" s="8"/>
      <c r="N23" s="8"/>
      <c r="O23" s="8"/>
      <c r="P23" s="8"/>
      <c r="Q23" s="8"/>
      <c r="R23" s="8"/>
      <c r="S23" s="8"/>
      <c r="T23" s="8"/>
      <c r="U23" s="8"/>
      <c r="V23" s="8"/>
      <c r="W23" s="8"/>
      <c r="X23" s="8"/>
      <c r="Y23" s="8"/>
      <c r="Z23" s="8"/>
      <c r="AA23" s="8"/>
      <c r="AB23" s="8"/>
      <c r="AC23" s="8"/>
      <c r="AD23" s="8"/>
      <c r="AE23" s="8"/>
      <c r="AF23" s="8"/>
      <c r="AG23" s="8"/>
    </row>
    <row r="24" spans="1:33" s="1" customFormat="1" x14ac:dyDescent="0.2">
      <c r="A24" s="135" t="str">
        <f t="shared" si="3"/>
        <v>Option 1 (base case)</v>
      </c>
      <c r="B24" s="135"/>
      <c r="C24" s="8" t="s">
        <v>194</v>
      </c>
      <c r="D24" s="38" t="str">
        <f t="shared" si="2"/>
        <v>Option 1 (base case)PV of costs</v>
      </c>
      <c r="F24" s="108">
        <f>SUM(F18:F19)</f>
        <v>0</v>
      </c>
      <c r="G24" s="225">
        <f t="shared" si="4"/>
        <v>46203</v>
      </c>
      <c r="H24" s="8"/>
      <c r="I24" s="8"/>
      <c r="J24" s="8"/>
      <c r="K24" s="8"/>
      <c r="L24" s="8"/>
      <c r="M24" s="8"/>
      <c r="N24" s="8"/>
      <c r="O24" s="8"/>
      <c r="P24" s="8"/>
      <c r="Q24" s="8"/>
      <c r="R24" s="8"/>
      <c r="S24" s="8"/>
      <c r="T24" s="8"/>
      <c r="U24" s="8"/>
      <c r="V24" s="8"/>
      <c r="W24" s="8"/>
      <c r="X24" s="8"/>
      <c r="Y24" s="8"/>
      <c r="Z24" s="8"/>
      <c r="AA24" s="8"/>
      <c r="AB24" s="8"/>
      <c r="AC24" s="8"/>
      <c r="AD24" s="8"/>
      <c r="AE24" s="8"/>
      <c r="AF24" s="8"/>
      <c r="AG24" s="8"/>
    </row>
    <row r="25" spans="1:33" s="1" customFormat="1" x14ac:dyDescent="0.2">
      <c r="A25" s="135" t="str">
        <f t="shared" si="3"/>
        <v>Option 1 (base case)</v>
      </c>
      <c r="B25" s="135"/>
      <c r="C25" s="8" t="s">
        <v>195</v>
      </c>
      <c r="D25" s="38" t="str">
        <f t="shared" si="2"/>
        <v>Option 1 (base case)PV of benefits</v>
      </c>
      <c r="F25" s="108">
        <f>SUM(F20:F21)</f>
        <v>0</v>
      </c>
      <c r="G25" s="225">
        <f t="shared" si="4"/>
        <v>46203</v>
      </c>
      <c r="H25" s="8"/>
      <c r="I25" s="8"/>
      <c r="J25" s="8"/>
      <c r="K25" s="8"/>
      <c r="L25" s="8"/>
      <c r="M25" s="8"/>
      <c r="N25" s="8"/>
      <c r="O25" s="8"/>
      <c r="P25" s="8"/>
      <c r="Q25" s="8"/>
      <c r="R25" s="8"/>
      <c r="S25" s="8"/>
      <c r="T25" s="8"/>
      <c r="U25" s="8"/>
      <c r="V25" s="8"/>
      <c r="W25" s="8"/>
      <c r="X25" s="8"/>
      <c r="Y25" s="8"/>
      <c r="Z25" s="8"/>
      <c r="AA25" s="8"/>
      <c r="AB25" s="8"/>
      <c r="AC25" s="8"/>
      <c r="AD25" s="8"/>
      <c r="AE25" s="8"/>
      <c r="AF25" s="8"/>
      <c r="AG25" s="8"/>
    </row>
    <row r="26" spans="1:33" s="1" customFormat="1" x14ac:dyDescent="0.2">
      <c r="D26" s="38" t="str">
        <f t="shared" ref="D26:D39" si="6">A26&amp;C26</f>
        <v/>
      </c>
      <c r="G26" s="228"/>
    </row>
    <row r="27" spans="1:33" s="2" customFormat="1" x14ac:dyDescent="0.2">
      <c r="A27" s="122"/>
      <c r="B27" s="122"/>
      <c r="C27" s="122"/>
      <c r="D27" s="38" t="str">
        <f t="shared" si="6"/>
        <v/>
      </c>
      <c r="F27" s="117"/>
      <c r="G27" s="221"/>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row>
    <row r="28" spans="1:33" s="270" customFormat="1" x14ac:dyDescent="0.2">
      <c r="A28" s="268" t="str">
        <f>A29</f>
        <v>Option 2</v>
      </c>
      <c r="B28" s="268"/>
      <c r="C28" s="268" t="s">
        <v>125</v>
      </c>
      <c r="D28" s="269" t="str">
        <f t="shared" si="6"/>
        <v>Option 2Energy at risk value</v>
      </c>
      <c r="F28" s="97">
        <f>SUMPRODUCT($H28:$AG28, $H$5:$AG$5)</f>
        <v>36016345.61225608</v>
      </c>
      <c r="G28" s="271">
        <f>output_dollars</f>
        <v>46203</v>
      </c>
      <c r="H28" s="272"/>
      <c r="I28" s="31">
        <f>Option2!I$29*conv_2026</f>
        <v>2630418.6744203293</v>
      </c>
      <c r="J28" s="31">
        <f>Option2!J$29*conv_2026</f>
        <v>2117948.3043147395</v>
      </c>
      <c r="K28" s="31">
        <f>Option2!K$29*conv_2026</f>
        <v>2117948.3043147395</v>
      </c>
      <c r="L28" s="31">
        <f>Option2!L$29*conv_2026</f>
        <v>2117948.3043147395</v>
      </c>
      <c r="M28" s="31">
        <f>Option2!M$29*conv_2026</f>
        <v>2117948.3043147395</v>
      </c>
      <c r="N28" s="31">
        <f>Option2!N$29*conv_2026</f>
        <v>2117948.3043147395</v>
      </c>
      <c r="O28" s="31">
        <f>Option2!O$29*conv_2026</f>
        <v>2117948.3043147395</v>
      </c>
      <c r="P28" s="31">
        <f>Option2!P$29*conv_2026</f>
        <v>2117948.3043147395</v>
      </c>
      <c r="Q28" s="31">
        <f>Option2!Q$29*conv_2026</f>
        <v>2117948.3043147395</v>
      </c>
      <c r="R28" s="31">
        <f>Option2!R$29*conv_2026</f>
        <v>2117948.3043147395</v>
      </c>
      <c r="S28" s="31">
        <f>Option2!S$29*conv_2026</f>
        <v>2117948.3043147395</v>
      </c>
      <c r="T28" s="31">
        <f>Option2!T$29*conv_2026</f>
        <v>2117948.3043147395</v>
      </c>
      <c r="U28" s="31">
        <f>Option2!U$29*conv_2026</f>
        <v>2117948.3043147395</v>
      </c>
      <c r="V28" s="31">
        <f>Option2!V$29*conv_2026</f>
        <v>2117948.3043147395</v>
      </c>
      <c r="W28" s="31">
        <f>Option2!W$29*conv_2026</f>
        <v>2117948.3043147395</v>
      </c>
      <c r="X28" s="31">
        <f>Option2!X$29*conv_2026</f>
        <v>2117948.3043147395</v>
      </c>
      <c r="Y28" s="31">
        <f>Option2!Y$29*conv_2026</f>
        <v>2117948.3043147395</v>
      </c>
      <c r="Z28" s="31">
        <f>Option2!Z$29*conv_2026</f>
        <v>2117948.3043147395</v>
      </c>
      <c r="AA28" s="31">
        <f>Option2!AA$29*conv_2026</f>
        <v>2117948.3043147395</v>
      </c>
      <c r="AB28" s="31">
        <f>Option2!AB$29*conv_2026</f>
        <v>2117948.3043147395</v>
      </c>
      <c r="AC28" s="31">
        <f>Option2!AC$29*conv_2026</f>
        <v>2117948.3043147395</v>
      </c>
      <c r="AD28" s="31">
        <f>Option2!AD$29*conv_2026</f>
        <v>2117948.3043147395</v>
      </c>
      <c r="AE28" s="31">
        <f>Option2!AE$29*conv_2026</f>
        <v>2117948.3043147395</v>
      </c>
      <c r="AF28" s="31">
        <f>Option2!AF$29*conv_2026</f>
        <v>2117948.3043147395</v>
      </c>
      <c r="AG28" s="31">
        <f>Option2!AG$29*conv_2026</f>
        <v>2117948.3043147395</v>
      </c>
    </row>
    <row r="29" spans="1:33" s="2" customFormat="1" x14ac:dyDescent="0.2">
      <c r="A29" s="135" t="str">
        <f>Data!B10</f>
        <v>Option 2</v>
      </c>
      <c r="B29" s="135"/>
      <c r="C29" s="58" t="str">
        <f>Option2!C$67</f>
        <v>Capital expenditure</v>
      </c>
      <c r="D29" s="38" t="str">
        <f t="shared" si="6"/>
        <v>Option 2Capital expenditure</v>
      </c>
      <c r="E29" s="1"/>
      <c r="F29" s="97" cm="1">
        <f t="array" ref="F29">SUMPRODUCT(($H29:$AG29)*($H$5:$AG$5)*($H$7:$AG$7))</f>
        <v>-2919408.888121062</v>
      </c>
      <c r="G29" s="225">
        <f>output_dollars</f>
        <v>46203</v>
      </c>
      <c r="H29" s="31"/>
      <c r="I29" s="31">
        <f>SUM(Option2!I$68:I$70)*conv_2026*I$7</f>
        <v>-278228.16160414921</v>
      </c>
      <c r="J29" s="31">
        <f>SUM(Option2!J$68:J$70)*conv_2026*J$7</f>
        <v>-1558077.7049832356</v>
      </c>
      <c r="K29" s="31">
        <f>SUM(Option2!K$68:K$70)*conv_2026*K$7</f>
        <v>-1270946.2422077535</v>
      </c>
      <c r="L29" s="31">
        <f>SUM(Option2!L$68:L$70)*conv_2026*L$7</f>
        <v>0</v>
      </c>
      <c r="M29" s="31">
        <f>SUM(Option2!M$68:M$70)*conv_2026*M$7</f>
        <v>0</v>
      </c>
      <c r="N29" s="31">
        <f>SUM(Option2!N$68:N$70)*conv_2026*N$7</f>
        <v>0</v>
      </c>
      <c r="O29" s="31">
        <f>SUM(Option2!O$68:O$70)*conv_2026*O$7</f>
        <v>0</v>
      </c>
      <c r="P29" s="31">
        <f>SUM(Option2!P$68:P$70)*conv_2026*P$7</f>
        <v>0</v>
      </c>
      <c r="Q29" s="31">
        <f>SUM(Option2!Q$68:Q$70)*conv_2026*Q$7</f>
        <v>0</v>
      </c>
      <c r="R29" s="31">
        <f>SUM(Option2!R$68:R$70)*conv_2026*R$7</f>
        <v>0</v>
      </c>
      <c r="S29" s="31">
        <f>SUM(Option2!S$68:S$70)*conv_2026*S$7</f>
        <v>0</v>
      </c>
      <c r="T29" s="31">
        <f>SUM(Option2!T$68:T$70)*conv_2026*T$7</f>
        <v>0</v>
      </c>
      <c r="U29" s="31">
        <f>SUM(Option2!U$68:U$70)*conv_2026*U$7</f>
        <v>0</v>
      </c>
      <c r="V29" s="31">
        <f>SUM(Option2!V$68:V$70)*conv_2026*V$7</f>
        <v>0</v>
      </c>
      <c r="W29" s="31">
        <f>SUM(Option2!W$68:W$70)*conv_2026*W$7</f>
        <v>0</v>
      </c>
      <c r="X29" s="31">
        <f>SUM(Option2!X$68:X$70)*conv_2026*X$7</f>
        <v>0</v>
      </c>
      <c r="Y29" s="31">
        <f>SUM(Option2!Y$68:Y$70)*conv_2026*Y$7</f>
        <v>0</v>
      </c>
      <c r="Z29" s="31">
        <f>SUM(Option2!Z$68:Z$70)*conv_2026*Z$7</f>
        <v>0</v>
      </c>
      <c r="AA29" s="31">
        <f>SUM(Option2!AA$68:AA$70)*conv_2026*AA$7</f>
        <v>0</v>
      </c>
      <c r="AB29" s="31">
        <f>SUM(Option2!AB$68:AB$70)*conv_2026*AB$7</f>
        <v>0</v>
      </c>
      <c r="AC29" s="31">
        <f>SUM(Option2!AC$68:AC$70)*conv_2026*AC$7</f>
        <v>0</v>
      </c>
      <c r="AD29" s="31">
        <f>SUM(Option2!AD$68:AD$70)*conv_2026*AD$7</f>
        <v>0</v>
      </c>
      <c r="AE29" s="31">
        <f>SUM(Option2!AE$68:AE$70)*conv_2026*AE$7</f>
        <v>0</v>
      </c>
      <c r="AF29" s="31">
        <f>SUM(Option2!AF$68:AF$70)*conv_2026*AF$7</f>
        <v>0</v>
      </c>
      <c r="AG29" s="31">
        <f>SUM(Option2!AG$68:AG$70)*conv_2026*AG$7</f>
        <v>0</v>
      </c>
    </row>
    <row r="30" spans="1:33" s="2" customFormat="1" x14ac:dyDescent="0.2">
      <c r="A30" s="135" t="str">
        <f t="shared" ref="A30:A39" si="7">A29</f>
        <v>Option 2</v>
      </c>
      <c r="B30" s="135"/>
      <c r="C30" s="58" t="str">
        <f>'Option1 (base case)'!C$37</f>
        <v>Total risk cost</v>
      </c>
      <c r="D30" s="38" t="str">
        <f t="shared" si="6"/>
        <v>Option 2Total risk cost</v>
      </c>
      <c r="E30" s="1"/>
      <c r="F30" s="97" cm="1">
        <f t="array" ref="F30">SUMPRODUCT(($H30:$AG30)*($H$5:$AG$5)*($H$7:$AG$7))</f>
        <v>31127105.939579416</v>
      </c>
      <c r="G30" s="225">
        <f>output_dollars</f>
        <v>46203</v>
      </c>
      <c r="H30" s="31"/>
      <c r="I30" s="31">
        <f>Option2!I$37*conv_2026*I$7</f>
        <v>2630418.6744203293</v>
      </c>
      <c r="J30" s="31">
        <f>Option2!J$37*conv_2026*J$7</f>
        <v>2117948.3043147395</v>
      </c>
      <c r="K30" s="31">
        <f>Option2!K$37*conv_2026*K$7</f>
        <v>2117948.3043147395</v>
      </c>
      <c r="L30" s="31">
        <f>Option2!L$37*conv_2026*L$7</f>
        <v>2117948.3043147395</v>
      </c>
      <c r="M30" s="31">
        <f>Option2!M$37*conv_2026*M$7</f>
        <v>2117948.3043147395</v>
      </c>
      <c r="N30" s="31">
        <f>Option2!N$37*conv_2026*N$7</f>
        <v>2117948.3043147395</v>
      </c>
      <c r="O30" s="31">
        <f>Option2!O$37*conv_2026*O$7</f>
        <v>2117948.3043147395</v>
      </c>
      <c r="P30" s="31">
        <f>Option2!P$37*conv_2026*P$7</f>
        <v>2117948.3043147395</v>
      </c>
      <c r="Q30" s="31">
        <f>Option2!Q$37*conv_2026*Q$7</f>
        <v>2117948.3043147395</v>
      </c>
      <c r="R30" s="31">
        <f>Option2!R$37*conv_2026*R$7</f>
        <v>2117948.3043147395</v>
      </c>
      <c r="S30" s="31">
        <f>Option2!S$37*conv_2026*S$7</f>
        <v>2117948.3043147395</v>
      </c>
      <c r="T30" s="31">
        <f>Option2!T$37*conv_2026*T$7</f>
        <v>2117948.3043147395</v>
      </c>
      <c r="U30" s="31">
        <f>Option2!U$37*conv_2026*U$7</f>
        <v>2117948.3043147395</v>
      </c>
      <c r="V30" s="31">
        <f>Option2!V$37*conv_2026*V$7</f>
        <v>2117948.3043147395</v>
      </c>
      <c r="W30" s="31">
        <f>Option2!W$37*conv_2026*W$7</f>
        <v>2117948.3043147395</v>
      </c>
      <c r="X30" s="31">
        <f>Option2!X$37*conv_2026*X$7</f>
        <v>2117948.3043147395</v>
      </c>
      <c r="Y30" s="31">
        <f>Option2!Y$37*conv_2026*Y$7</f>
        <v>2117948.3043147395</v>
      </c>
      <c r="Z30" s="31">
        <f>Option2!Z$37*conv_2026*Z$7</f>
        <v>2117948.3043147395</v>
      </c>
      <c r="AA30" s="31">
        <f>Option2!AA$37*conv_2026*AA$7</f>
        <v>2117948.3043147395</v>
      </c>
      <c r="AB30" s="31">
        <f>Option2!AB$37*conv_2026*AB$7</f>
        <v>2117948.3043147395</v>
      </c>
      <c r="AC30" s="31">
        <f>Option2!AC$37*conv_2026*AC$7</f>
        <v>0</v>
      </c>
      <c r="AD30" s="31">
        <f>Option2!AD$37*conv_2026*AD$7</f>
        <v>0</v>
      </c>
      <c r="AE30" s="31">
        <f>Option2!AE$37*conv_2026*AE$7</f>
        <v>0</v>
      </c>
      <c r="AF30" s="31">
        <f>Option2!AF$37*conv_2026*AF$7</f>
        <v>0</v>
      </c>
      <c r="AG30" s="31">
        <f>Option2!AG$37*conv_2026*AG$7</f>
        <v>0</v>
      </c>
    </row>
    <row r="31" spans="1:33" s="2" customFormat="1" x14ac:dyDescent="0.2">
      <c r="A31" s="135" t="str">
        <f t="shared" si="7"/>
        <v>Option 2</v>
      </c>
      <c r="B31" s="135"/>
      <c r="C31" s="75"/>
      <c r="D31" s="38" t="str">
        <f t="shared" si="6"/>
        <v>Option 2</v>
      </c>
      <c r="E31" s="1"/>
      <c r="F31" s="97"/>
      <c r="G31" s="226"/>
      <c r="H31"/>
      <c r="I31"/>
      <c r="J31"/>
      <c r="K31"/>
      <c r="L31"/>
      <c r="M31"/>
      <c r="N31"/>
      <c r="O31"/>
      <c r="P31"/>
      <c r="Q31"/>
      <c r="R31"/>
      <c r="S31"/>
      <c r="T31"/>
      <c r="U31"/>
      <c r="V31"/>
      <c r="W31"/>
      <c r="X31"/>
      <c r="Y31"/>
      <c r="Z31"/>
      <c r="AA31"/>
      <c r="AB31"/>
      <c r="AC31"/>
      <c r="AD31"/>
      <c r="AE31"/>
      <c r="AF31"/>
      <c r="AG31"/>
    </row>
    <row r="32" spans="1:33" s="2" customFormat="1" x14ac:dyDescent="0.2">
      <c r="A32" s="135" t="str">
        <f t="shared" si="7"/>
        <v>Option 2</v>
      </c>
      <c r="B32" s="135"/>
      <c r="C32" s="58" t="str">
        <f>Option2!C$83</f>
        <v>Annualised capex</v>
      </c>
      <c r="D32" s="38" t="str">
        <f t="shared" si="6"/>
        <v>Option 2Annualised capex</v>
      </c>
      <c r="E32" s="1"/>
      <c r="F32" s="97" cm="1">
        <f t="array" ref="F32">SUMPRODUCT(($H32:$AG32)*($H$5:$AG$5)*($H$7:$AG$7))</f>
        <v>-1620954.3792347645</v>
      </c>
      <c r="G32" s="225">
        <f t="shared" ref="G32:G39" si="8">output_dollars</f>
        <v>46203</v>
      </c>
      <c r="H32" s="31"/>
      <c r="I32" s="31">
        <f>Option2!I$83*conv_2026*I$7</f>
        <v>0</v>
      </c>
      <c r="J32" s="31">
        <f>Option2!J$83*conv_2026*J$7</f>
        <v>-11861.898635065874</v>
      </c>
      <c r="K32" s="31">
        <f>Option2!K$83*conv_2026*K$7</f>
        <v>-78288.53099143476</v>
      </c>
      <c r="L32" s="31">
        <f>Option2!L$83*conv_2026*L$7</f>
        <v>-132473.68395641568</v>
      </c>
      <c r="M32" s="31">
        <f>Option2!M$83*conv_2026*M$7</f>
        <v>-132473.68395641568</v>
      </c>
      <c r="N32" s="31">
        <f>Option2!N$83*conv_2026*N$7</f>
        <v>-132473.68395641568</v>
      </c>
      <c r="O32" s="31">
        <f>Option2!O$83*conv_2026*O$7</f>
        <v>-132473.68395641568</v>
      </c>
      <c r="P32" s="31">
        <f>Option2!P$83*conv_2026*P$7</f>
        <v>-132473.68395641568</v>
      </c>
      <c r="Q32" s="31">
        <f>Option2!Q$83*conv_2026*Q$7</f>
        <v>-132473.68395641568</v>
      </c>
      <c r="R32" s="31">
        <f>Option2!R$83*conv_2026*R$7</f>
        <v>-132473.68395641568</v>
      </c>
      <c r="S32" s="31">
        <f>Option2!S$83*conv_2026*S$7</f>
        <v>-132473.68395641568</v>
      </c>
      <c r="T32" s="31">
        <f>Option2!T$83*conv_2026*T$7</f>
        <v>-132473.68395641568</v>
      </c>
      <c r="U32" s="31">
        <f>Option2!U$83*conv_2026*U$7</f>
        <v>-132473.68395641568</v>
      </c>
      <c r="V32" s="31">
        <f>Option2!V$83*conv_2026*V$7</f>
        <v>-132473.68395641568</v>
      </c>
      <c r="W32" s="31">
        <f>Option2!W$83*conv_2026*W$7</f>
        <v>-132473.68395641568</v>
      </c>
      <c r="X32" s="31">
        <f>Option2!X$83*conv_2026*X$7</f>
        <v>-132473.68395641568</v>
      </c>
      <c r="Y32" s="31">
        <f>Option2!Y$83*conv_2026*Y$7</f>
        <v>-132473.68395641568</v>
      </c>
      <c r="Z32" s="31">
        <f>Option2!Z$83*conv_2026*Z$7</f>
        <v>-132473.68395641568</v>
      </c>
      <c r="AA32" s="31">
        <f>Option2!AA$83*conv_2026*AA$7</f>
        <v>-132473.68395641568</v>
      </c>
      <c r="AB32" s="31">
        <f>Option2!AB$83*conv_2026*AB$7</f>
        <v>-132473.68395641568</v>
      </c>
      <c r="AC32" s="31">
        <f>Option2!AC$83*conv_2026*AC$7</f>
        <v>0</v>
      </c>
      <c r="AD32" s="31">
        <f>Option2!AD$83*conv_2026*AD$7</f>
        <v>0</v>
      </c>
      <c r="AE32" s="31">
        <f>Option2!AE$83*conv_2026*AE$7</f>
        <v>0</v>
      </c>
      <c r="AF32" s="31">
        <f>Option2!AF$83*conv_2026*AF$7</f>
        <v>0</v>
      </c>
      <c r="AG32" s="31">
        <f>Option2!AG$83*conv_2026*AG$7</f>
        <v>0</v>
      </c>
    </row>
    <row r="33" spans="1:33" s="2" customFormat="1" x14ac:dyDescent="0.2">
      <c r="A33" s="135" t="str">
        <f t="shared" si="7"/>
        <v>Option 2</v>
      </c>
      <c r="B33" s="135"/>
      <c r="C33" s="58" t="str">
        <f>Option2!C$84</f>
        <v>Operating expenditure</v>
      </c>
      <c r="D33" s="38" t="str">
        <f t="shared" si="6"/>
        <v>Option 2Operating expenditure</v>
      </c>
      <c r="E33" s="1"/>
      <c r="F33" s="97" cm="1">
        <f t="array" ref="F33">SUMPRODUCT(($H33:$AG33)*($H$5:$AG$5)*($H$7:$AG$7))</f>
        <v>0</v>
      </c>
      <c r="G33" s="225">
        <f t="shared" si="8"/>
        <v>46203</v>
      </c>
      <c r="H33" s="31"/>
      <c r="I33" s="31">
        <f>Option2!I$84*conv_2026*I$7</f>
        <v>0</v>
      </c>
      <c r="J33" s="31">
        <f>Option2!J$84*conv_2026*J$7</f>
        <v>0</v>
      </c>
      <c r="K33" s="31">
        <f>Option2!K$84*conv_2026*K$7</f>
        <v>0</v>
      </c>
      <c r="L33" s="31">
        <f>Option2!L$84*conv_2026*L$7</f>
        <v>0</v>
      </c>
      <c r="M33" s="31">
        <f>Option2!M$84*conv_2026*M$7</f>
        <v>0</v>
      </c>
      <c r="N33" s="31">
        <f>Option2!N$84*conv_2026*N$7</f>
        <v>0</v>
      </c>
      <c r="O33" s="31">
        <f>Option2!O$84*conv_2026*O$7</f>
        <v>0</v>
      </c>
      <c r="P33" s="31">
        <f>Option2!P$84*conv_2026*P$7</f>
        <v>0</v>
      </c>
      <c r="Q33" s="31">
        <f>Option2!Q$84*conv_2026*Q$7</f>
        <v>0</v>
      </c>
      <c r="R33" s="31">
        <f>Option2!R$84*conv_2026*R$7</f>
        <v>0</v>
      </c>
      <c r="S33" s="31">
        <f>Option2!S$84*conv_2026*S$7</f>
        <v>0</v>
      </c>
      <c r="T33" s="31">
        <f>Option2!T$84*conv_2026*T$7</f>
        <v>0</v>
      </c>
      <c r="U33" s="31">
        <f>Option2!U$84*conv_2026*U$7</f>
        <v>0</v>
      </c>
      <c r="V33" s="31">
        <f>Option2!V$84*conv_2026*V$7</f>
        <v>0</v>
      </c>
      <c r="W33" s="31">
        <f>Option2!W$84*conv_2026*W$7</f>
        <v>0</v>
      </c>
      <c r="X33" s="31">
        <f>Option2!X$84*conv_2026*X$7</f>
        <v>0</v>
      </c>
      <c r="Y33" s="31">
        <f>Option2!Y$84*conv_2026*Y$7</f>
        <v>0</v>
      </c>
      <c r="Z33" s="31">
        <f>Option2!Z$84*conv_2026*Z$7</f>
        <v>0</v>
      </c>
      <c r="AA33" s="31">
        <f>Option2!AA$84*conv_2026*AA$7</f>
        <v>0</v>
      </c>
      <c r="AB33" s="31">
        <f>Option2!AB$84*conv_2026*AB$7</f>
        <v>0</v>
      </c>
      <c r="AC33" s="31">
        <f>Option2!AC$84*conv_2026*AC$7</f>
        <v>0</v>
      </c>
      <c r="AD33" s="31">
        <f>Option2!AD$84*conv_2026*AD$7</f>
        <v>0</v>
      </c>
      <c r="AE33" s="31">
        <f>Option2!AE$84*conv_2026*AE$7</f>
        <v>0</v>
      </c>
      <c r="AF33" s="31">
        <f>Option2!AF$84*conv_2026*AF$7</f>
        <v>0</v>
      </c>
      <c r="AG33" s="31">
        <f>Option2!AG$84*conv_2026*AG$7</f>
        <v>0</v>
      </c>
    </row>
    <row r="34" spans="1:33" s="2" customFormat="1" x14ac:dyDescent="0.2">
      <c r="A34" s="135" t="str">
        <f t="shared" si="7"/>
        <v>Option 2</v>
      </c>
      <c r="B34" s="135"/>
      <c r="C34" s="58" t="str">
        <f>Option2!C$85</f>
        <v>Risk mitigated</v>
      </c>
      <c r="D34" s="38" t="str">
        <f t="shared" si="6"/>
        <v>Option 2Risk mitigated</v>
      </c>
      <c r="E34" s="1"/>
      <c r="F34" s="97" cm="1">
        <f t="array" ref="F34">SUMPRODUCT(($H34:$AG34)*($H$5:$AG$5)*($H$7:$AG$7))</f>
        <v>6906068.6351396125</v>
      </c>
      <c r="G34" s="225">
        <f t="shared" si="8"/>
        <v>46203</v>
      </c>
      <c r="H34" s="31"/>
      <c r="I34" s="31">
        <f>Option2!I$85*conv_2026*I$7</f>
        <v>0</v>
      </c>
      <c r="J34" s="31">
        <f>Option2!J$85*conv_2026*J$7</f>
        <v>512470.37010558957</v>
      </c>
      <c r="K34" s="31">
        <f>Option2!K$85*conv_2026*K$7</f>
        <v>512470.37010558957</v>
      </c>
      <c r="L34" s="31">
        <f>Option2!L$85*conv_2026*L$7</f>
        <v>512470.37010558957</v>
      </c>
      <c r="M34" s="31">
        <f>Option2!M$85*conv_2026*M$7</f>
        <v>512470.37010558957</v>
      </c>
      <c r="N34" s="31">
        <f>Option2!N$85*conv_2026*N$7</f>
        <v>512470.37010558957</v>
      </c>
      <c r="O34" s="31">
        <f>Option2!O$85*conv_2026*O$7</f>
        <v>512470.37010558957</v>
      </c>
      <c r="P34" s="31">
        <f>Option2!P$85*conv_2026*P$7</f>
        <v>512470.37010558957</v>
      </c>
      <c r="Q34" s="31">
        <f>Option2!Q$85*conv_2026*Q$7</f>
        <v>512470.37010558957</v>
      </c>
      <c r="R34" s="31">
        <f>Option2!R$85*conv_2026*R$7</f>
        <v>512470.37010558957</v>
      </c>
      <c r="S34" s="31">
        <f>Option2!S$85*conv_2026*S$7</f>
        <v>512470.37010558957</v>
      </c>
      <c r="T34" s="31">
        <f>Option2!T$85*conv_2026*T$7</f>
        <v>512470.37010558957</v>
      </c>
      <c r="U34" s="31">
        <f>Option2!U$85*conv_2026*U$7</f>
        <v>512470.37010558957</v>
      </c>
      <c r="V34" s="31">
        <f>Option2!V$85*conv_2026*V$7</f>
        <v>512470.37010558957</v>
      </c>
      <c r="W34" s="31">
        <f>Option2!W$85*conv_2026*W$7</f>
        <v>512470.37010558957</v>
      </c>
      <c r="X34" s="31">
        <f>Option2!X$85*conv_2026*X$7</f>
        <v>512470.37010558957</v>
      </c>
      <c r="Y34" s="31">
        <f>Option2!Y$85*conv_2026*Y$7</f>
        <v>512470.37010558957</v>
      </c>
      <c r="Z34" s="31">
        <f>Option2!Z$85*conv_2026*Z$7</f>
        <v>512470.37010558957</v>
      </c>
      <c r="AA34" s="31">
        <f>Option2!AA$85*conv_2026*AA$7</f>
        <v>512470.37010558957</v>
      </c>
      <c r="AB34" s="31">
        <f>Option2!AB$85*conv_2026*AB$7</f>
        <v>512470.37010558957</v>
      </c>
      <c r="AC34" s="31">
        <f>Option2!AC$85*conv_2026*AC$7</f>
        <v>0</v>
      </c>
      <c r="AD34" s="31">
        <f>Option2!AD$85*conv_2026*AD$7</f>
        <v>0</v>
      </c>
      <c r="AE34" s="31">
        <f>Option2!AE$85*conv_2026*AE$7</f>
        <v>0</v>
      </c>
      <c r="AF34" s="31">
        <f>Option2!AF$85*conv_2026*AF$7</f>
        <v>0</v>
      </c>
      <c r="AG34" s="31">
        <f>Option2!AG$85*conv_2026*AG$7</f>
        <v>0</v>
      </c>
    </row>
    <row r="35" spans="1:33" s="2" customFormat="1" x14ac:dyDescent="0.2">
      <c r="A35" s="135" t="str">
        <f t="shared" si="7"/>
        <v>Option 2</v>
      </c>
      <c r="B35" s="135"/>
      <c r="C35" s="58" t="str">
        <f>Option2!C$86</f>
        <v>Other benefits value</v>
      </c>
      <c r="D35" s="38" t="str">
        <f t="shared" si="6"/>
        <v>Option 2Other benefits value</v>
      </c>
      <c r="E35" s="1"/>
      <c r="F35" s="97" cm="1">
        <f t="array" ref="F35">SUMPRODUCT(($H35:$AG35)*($H$5:$AG$5)*($H$7:$AG$7))</f>
        <v>3849255.3376135351</v>
      </c>
      <c r="G35" s="225">
        <f t="shared" si="8"/>
        <v>46203</v>
      </c>
      <c r="H35" s="31"/>
      <c r="I35" s="31">
        <f>Option2!I$86*conv_2026*I$7</f>
        <v>0</v>
      </c>
      <c r="J35" s="31">
        <f>Option2!J$86*conv_2026*J$7</f>
        <v>285637.08409449458</v>
      </c>
      <c r="K35" s="31">
        <f>Option2!K$86*conv_2026*K$7</f>
        <v>285637.08409449458</v>
      </c>
      <c r="L35" s="31">
        <f>Option2!L$86*conv_2026*L$7</f>
        <v>285637.08409449458</v>
      </c>
      <c r="M35" s="31">
        <f>Option2!M$86*conv_2026*M$7</f>
        <v>285637.08409449458</v>
      </c>
      <c r="N35" s="31">
        <f>Option2!N$86*conv_2026*N$7</f>
        <v>285637.08409449458</v>
      </c>
      <c r="O35" s="31">
        <f>Option2!O$86*conv_2026*O$7</f>
        <v>285637.08409449458</v>
      </c>
      <c r="P35" s="31">
        <f>Option2!P$86*conv_2026*P$7</f>
        <v>285637.08409449458</v>
      </c>
      <c r="Q35" s="31">
        <f>Option2!Q$86*conv_2026*Q$7</f>
        <v>285637.08409449458</v>
      </c>
      <c r="R35" s="31">
        <f>Option2!R$86*conv_2026*R$7</f>
        <v>285637.08409449458</v>
      </c>
      <c r="S35" s="31">
        <f>Option2!S$86*conv_2026*S$7</f>
        <v>285637.08409449458</v>
      </c>
      <c r="T35" s="31">
        <f>Option2!T$86*conv_2026*T$7</f>
        <v>285637.08409449458</v>
      </c>
      <c r="U35" s="31">
        <f>Option2!U$86*conv_2026*U$7</f>
        <v>285637.08409449458</v>
      </c>
      <c r="V35" s="31">
        <f>Option2!V$86*conv_2026*V$7</f>
        <v>285637.08409449458</v>
      </c>
      <c r="W35" s="31">
        <f>Option2!W$86*conv_2026*W$7</f>
        <v>285637.08409449458</v>
      </c>
      <c r="X35" s="31">
        <f>Option2!X$86*conv_2026*X$7</f>
        <v>285637.08409449458</v>
      </c>
      <c r="Y35" s="31">
        <f>Option2!Y$86*conv_2026*Y$7</f>
        <v>285637.08409449458</v>
      </c>
      <c r="Z35" s="31">
        <f>Option2!Z$86*conv_2026*Z$7</f>
        <v>285637.08409449458</v>
      </c>
      <c r="AA35" s="31">
        <f>Option2!AA$86*conv_2026*AA$7</f>
        <v>285637.08409449458</v>
      </c>
      <c r="AB35" s="31">
        <f>Option2!AB$86*conv_2026*AB$7</f>
        <v>285637.08409449458</v>
      </c>
      <c r="AC35" s="31">
        <f>Option2!AC$86*conv_2026*AC$7</f>
        <v>0</v>
      </c>
      <c r="AD35" s="31">
        <f>Option2!AD$86*conv_2026*AD$7</f>
        <v>0</v>
      </c>
      <c r="AE35" s="31">
        <f>Option2!AE$86*conv_2026*AE$7</f>
        <v>0</v>
      </c>
      <c r="AF35" s="31">
        <f>Option2!AF$86*conv_2026*AF$7</f>
        <v>0</v>
      </c>
      <c r="AG35" s="31">
        <f>Option2!AG$86*conv_2026*AG$7</f>
        <v>0</v>
      </c>
    </row>
    <row r="36" spans="1:33" s="2" customFormat="1" x14ac:dyDescent="0.2">
      <c r="A36" s="135" t="str">
        <f t="shared" si="7"/>
        <v>Option 2</v>
      </c>
      <c r="B36" s="135"/>
      <c r="C36" s="124" t="str">
        <f>Option2!C88</f>
        <v>Net benefits</v>
      </c>
      <c r="D36" s="109" t="str">
        <f t="shared" si="6"/>
        <v>Option 2Net benefits</v>
      </c>
      <c r="E36" s="110"/>
      <c r="F36" s="143"/>
      <c r="G36" s="227">
        <f t="shared" si="8"/>
        <v>46203</v>
      </c>
      <c r="H36" s="52"/>
      <c r="I36" s="52">
        <f>SUM(I32:I35)</f>
        <v>0</v>
      </c>
      <c r="J36" s="52">
        <f t="shared" ref="J36:AG36" si="9">SUM(J32:J35)</f>
        <v>786245.55556501821</v>
      </c>
      <c r="K36" s="52">
        <f t="shared" si="9"/>
        <v>719818.92320864939</v>
      </c>
      <c r="L36" s="52">
        <f t="shared" si="9"/>
        <v>665633.77024366846</v>
      </c>
      <c r="M36" s="52">
        <f t="shared" si="9"/>
        <v>665633.77024366846</v>
      </c>
      <c r="N36" s="52">
        <f t="shared" si="9"/>
        <v>665633.77024366846</v>
      </c>
      <c r="O36" s="52">
        <f t="shared" si="9"/>
        <v>665633.77024366846</v>
      </c>
      <c r="P36" s="52">
        <f t="shared" si="9"/>
        <v>665633.77024366846</v>
      </c>
      <c r="Q36" s="52">
        <f t="shared" si="9"/>
        <v>665633.77024366846</v>
      </c>
      <c r="R36" s="52">
        <f t="shared" si="9"/>
        <v>665633.77024366846</v>
      </c>
      <c r="S36" s="52">
        <f t="shared" si="9"/>
        <v>665633.77024366846</v>
      </c>
      <c r="T36" s="52">
        <f t="shared" si="9"/>
        <v>665633.77024366846</v>
      </c>
      <c r="U36" s="52">
        <f t="shared" si="9"/>
        <v>665633.77024366846</v>
      </c>
      <c r="V36" s="52">
        <f t="shared" si="9"/>
        <v>665633.77024366846</v>
      </c>
      <c r="W36" s="52">
        <f t="shared" si="9"/>
        <v>665633.77024366846</v>
      </c>
      <c r="X36" s="52">
        <f t="shared" si="9"/>
        <v>665633.77024366846</v>
      </c>
      <c r="Y36" s="52">
        <f t="shared" si="9"/>
        <v>665633.77024366846</v>
      </c>
      <c r="Z36" s="52">
        <f t="shared" si="9"/>
        <v>665633.77024366846</v>
      </c>
      <c r="AA36" s="52">
        <f t="shared" si="9"/>
        <v>665633.77024366846</v>
      </c>
      <c r="AB36" s="52">
        <f t="shared" si="9"/>
        <v>665633.77024366846</v>
      </c>
      <c r="AC36" s="52">
        <f t="shared" si="9"/>
        <v>0</v>
      </c>
      <c r="AD36" s="52">
        <f t="shared" si="9"/>
        <v>0</v>
      </c>
      <c r="AE36" s="52">
        <f t="shared" si="9"/>
        <v>0</v>
      </c>
      <c r="AF36" s="52">
        <f t="shared" si="9"/>
        <v>0</v>
      </c>
      <c r="AG36" s="52">
        <f t="shared" si="9"/>
        <v>0</v>
      </c>
    </row>
    <row r="37" spans="1:33" s="2" customFormat="1" x14ac:dyDescent="0.2">
      <c r="A37" s="135" t="str">
        <f t="shared" si="7"/>
        <v>Option 2</v>
      </c>
      <c r="B37" s="135"/>
      <c r="C37" s="8" t="s">
        <v>120</v>
      </c>
      <c r="D37" s="38" t="str">
        <f t="shared" si="6"/>
        <v>Option 2NPV</v>
      </c>
      <c r="E37" s="1"/>
      <c r="F37" s="108" cm="1">
        <f t="array" ref="F37">SUMPRODUCT(($H36:$AG36)*($H$5:$AG$5)*($H$7:$AG$7))</f>
        <v>9134369.5935183838</v>
      </c>
      <c r="G37" s="225">
        <f t="shared" si="8"/>
        <v>46203</v>
      </c>
      <c r="H37" s="8"/>
      <c r="I37" s="8"/>
      <c r="J37" s="8"/>
      <c r="K37" s="8"/>
      <c r="L37" s="8"/>
      <c r="M37" s="8"/>
      <c r="N37" s="8"/>
      <c r="O37" s="8"/>
      <c r="P37" s="8"/>
      <c r="Q37" s="8"/>
      <c r="R37" s="8"/>
      <c r="S37" s="8"/>
      <c r="T37" s="8"/>
      <c r="U37" s="8"/>
      <c r="V37" s="8"/>
      <c r="W37" s="8"/>
      <c r="X37" s="8"/>
      <c r="Y37" s="8"/>
      <c r="Z37" s="8"/>
      <c r="AA37" s="8"/>
      <c r="AB37" s="8"/>
      <c r="AC37" s="8"/>
      <c r="AD37" s="8"/>
      <c r="AE37" s="8"/>
      <c r="AF37" s="8"/>
      <c r="AG37" s="8"/>
    </row>
    <row r="38" spans="1:33" s="2" customFormat="1" x14ac:dyDescent="0.2">
      <c r="A38" s="135" t="str">
        <f t="shared" si="7"/>
        <v>Option 2</v>
      </c>
      <c r="B38" s="135"/>
      <c r="C38" s="8" t="s">
        <v>194</v>
      </c>
      <c r="D38" s="38" t="str">
        <f t="shared" si="6"/>
        <v>Option 2PV of costs</v>
      </c>
      <c r="E38" s="1"/>
      <c r="F38" s="108">
        <f>SUM(F32:F33)</f>
        <v>-1620954.3792347645</v>
      </c>
      <c r="G38" s="225">
        <f t="shared" si="8"/>
        <v>46203</v>
      </c>
      <c r="H38" s="8"/>
      <c r="I38" s="8"/>
      <c r="J38" s="8"/>
      <c r="K38" s="8"/>
      <c r="L38" s="8"/>
      <c r="M38" s="8"/>
      <c r="N38" s="8"/>
      <c r="O38" s="8"/>
      <c r="P38" s="8"/>
      <c r="Q38" s="8"/>
      <c r="R38" s="8"/>
      <c r="S38" s="8"/>
      <c r="T38" s="8"/>
      <c r="U38" s="8"/>
      <c r="V38" s="8"/>
      <c r="W38" s="8"/>
      <c r="X38" s="8"/>
      <c r="Y38" s="8"/>
      <c r="Z38" s="8"/>
      <c r="AA38" s="8"/>
      <c r="AB38" s="8"/>
      <c r="AC38" s="8"/>
      <c r="AD38" s="8"/>
      <c r="AE38" s="8"/>
      <c r="AF38" s="8"/>
      <c r="AG38" s="8"/>
    </row>
    <row r="39" spans="1:33" s="2" customFormat="1" x14ac:dyDescent="0.2">
      <c r="A39" s="135" t="str">
        <f t="shared" si="7"/>
        <v>Option 2</v>
      </c>
      <c r="B39" s="135"/>
      <c r="C39" s="8" t="s">
        <v>195</v>
      </c>
      <c r="D39" s="38" t="str">
        <f t="shared" si="6"/>
        <v>Option 2PV of benefits</v>
      </c>
      <c r="E39" s="1"/>
      <c r="F39" s="108">
        <f>SUM(F34:F35)</f>
        <v>10755323.972753149</v>
      </c>
      <c r="G39" s="225">
        <f t="shared" si="8"/>
        <v>46203</v>
      </c>
      <c r="H39" s="8"/>
      <c r="I39" s="8"/>
      <c r="J39" s="8"/>
      <c r="K39" s="8"/>
      <c r="L39" s="8"/>
      <c r="M39" s="8"/>
      <c r="N39" s="8"/>
      <c r="O39" s="8"/>
      <c r="P39" s="8"/>
      <c r="Q39" s="8"/>
      <c r="R39" s="8"/>
      <c r="S39" s="8"/>
      <c r="T39" s="8"/>
      <c r="U39" s="8"/>
      <c r="V39" s="8"/>
      <c r="W39" s="8"/>
      <c r="X39" s="8"/>
      <c r="Y39" s="8"/>
      <c r="Z39" s="8"/>
      <c r="AA39" s="8"/>
      <c r="AB39" s="8"/>
      <c r="AC39" s="8"/>
      <c r="AD39" s="8"/>
      <c r="AE39" s="8"/>
      <c r="AF39" s="8"/>
      <c r="AG39" s="8"/>
    </row>
    <row r="40" spans="1:33" s="2" customFormat="1" x14ac:dyDescent="0.2">
      <c r="A40" s="135"/>
      <c r="B40" s="135"/>
      <c r="C40" s="1"/>
      <c r="D40" s="38"/>
      <c r="E40" s="1"/>
      <c r="F40" s="108"/>
      <c r="G40" s="228"/>
      <c r="H40" s="1"/>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row>
    <row r="41" spans="1:33" s="2" customFormat="1" x14ac:dyDescent="0.2">
      <c r="A41" s="122"/>
      <c r="B41" s="122"/>
      <c r="C41" s="122"/>
      <c r="D41" s="38" t="str">
        <f>A41&amp;C41</f>
        <v/>
      </c>
      <c r="F41" s="117"/>
      <c r="G41" s="221"/>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row>
    <row r="42" spans="1:33" s="270" customFormat="1" x14ac:dyDescent="0.2">
      <c r="A42" s="268" t="str">
        <f>A43</f>
        <v>Option 3</v>
      </c>
      <c r="B42" s="268"/>
      <c r="C42" s="268" t="s">
        <v>125</v>
      </c>
      <c r="D42" s="269" t="str">
        <f>A42&amp;C42</f>
        <v>Option 3Energy at risk value</v>
      </c>
      <c r="F42" s="97">
        <f>SUMPRODUCT($H42:$AG42, $H$5:$AG$5)</f>
        <v>0</v>
      </c>
      <c r="G42" s="271">
        <f>output_dollars</f>
        <v>46203</v>
      </c>
      <c r="H42" s="272"/>
      <c r="I42" s="31">
        <f>Option3!I$29*conv_2026</f>
        <v>0</v>
      </c>
      <c r="J42" s="31">
        <f>Option3!J$29*conv_2026</f>
        <v>0</v>
      </c>
      <c r="K42" s="31">
        <f>Option3!K$29*conv_2026</f>
        <v>0</v>
      </c>
      <c r="L42" s="31">
        <f>Option3!L$29*conv_2026</f>
        <v>0</v>
      </c>
      <c r="M42" s="31">
        <f>Option3!M$29*conv_2026</f>
        <v>0</v>
      </c>
      <c r="N42" s="31">
        <f>Option3!N$29*conv_2026</f>
        <v>0</v>
      </c>
      <c r="O42" s="31">
        <f>Option3!O$29*conv_2026</f>
        <v>0</v>
      </c>
      <c r="P42" s="31">
        <f>Option3!P$29*conv_2026</f>
        <v>0</v>
      </c>
      <c r="Q42" s="31">
        <f>Option3!Q$29*conv_2026</f>
        <v>0</v>
      </c>
      <c r="R42" s="31">
        <f>Option3!R$29*conv_2026</f>
        <v>0</v>
      </c>
      <c r="S42" s="31">
        <f>Option3!S$29*conv_2026</f>
        <v>0</v>
      </c>
      <c r="T42" s="31">
        <f>Option3!T$29*conv_2026</f>
        <v>0</v>
      </c>
      <c r="U42" s="31">
        <f>Option3!U$29*conv_2026</f>
        <v>0</v>
      </c>
      <c r="V42" s="31">
        <f>Option3!V$29*conv_2026</f>
        <v>0</v>
      </c>
      <c r="W42" s="31">
        <f>Option3!W$29*conv_2026</f>
        <v>0</v>
      </c>
      <c r="X42" s="31">
        <f>Option3!X$29*conv_2026</f>
        <v>0</v>
      </c>
      <c r="Y42" s="31">
        <f>Option3!Y$29*conv_2026</f>
        <v>0</v>
      </c>
      <c r="Z42" s="31">
        <f>Option3!Z$29*conv_2026</f>
        <v>0</v>
      </c>
      <c r="AA42" s="31">
        <f>Option3!AA$29*conv_2026</f>
        <v>0</v>
      </c>
      <c r="AB42" s="31">
        <f>Option3!AB$29*conv_2026</f>
        <v>0</v>
      </c>
      <c r="AC42" s="31">
        <f>Option3!AC$29*conv_2026</f>
        <v>0</v>
      </c>
      <c r="AD42" s="31">
        <f>Option3!AD$29*conv_2026</f>
        <v>0</v>
      </c>
      <c r="AE42" s="31">
        <f>Option3!AE$29*conv_2026</f>
        <v>0</v>
      </c>
      <c r="AF42" s="31">
        <f>Option3!AF$29*conv_2026</f>
        <v>0</v>
      </c>
      <c r="AG42" s="31">
        <f>Option3!AG$29*conv_2026</f>
        <v>0</v>
      </c>
    </row>
    <row r="43" spans="1:33" s="2" customFormat="1" x14ac:dyDescent="0.2">
      <c r="A43" s="135" t="str">
        <f>Data!B11</f>
        <v>Option 3</v>
      </c>
      <c r="B43" s="135"/>
      <c r="C43" s="58" t="str">
        <f>Option3!C$67</f>
        <v>Capital expenditure</v>
      </c>
      <c r="D43" s="38" t="str">
        <f>A43&amp;C43</f>
        <v>Option 3Capital expenditure</v>
      </c>
      <c r="E43" s="1"/>
      <c r="F43" s="97">
        <f>SUMPRODUCT($H43:$AG43, $H$5:$AG$5)</f>
        <v>0</v>
      </c>
      <c r="G43" s="225">
        <f>output_dollars</f>
        <v>46203</v>
      </c>
      <c r="H43" s="31"/>
      <c r="I43" s="31">
        <f>SUM(Option3!I$68:I$70)*conv_2026*I$7</f>
        <v>0</v>
      </c>
      <c r="J43" s="31">
        <f>SUM(Option3!J$68:J$70)*conv_2026*J$7</f>
        <v>0</v>
      </c>
      <c r="K43" s="31">
        <f>SUM(Option3!K$68:K$70)*conv_2026*K$7</f>
        <v>0</v>
      </c>
      <c r="L43" s="31">
        <f>SUM(Option3!L$68:L$70)*conv_2026*L$7</f>
        <v>0</v>
      </c>
      <c r="M43" s="31">
        <f>SUM(Option3!M$68:M$70)*conv_2026*M$7</f>
        <v>0</v>
      </c>
      <c r="N43" s="31">
        <f>SUM(Option3!N$68:N$70)*conv_2026*N$7</f>
        <v>0</v>
      </c>
      <c r="O43" s="31">
        <f>SUM(Option3!O$68:O$70)*conv_2026*O$7</f>
        <v>0</v>
      </c>
      <c r="P43" s="31">
        <f>SUM(Option3!P$68:P$70)*conv_2026*P$7</f>
        <v>0</v>
      </c>
      <c r="Q43" s="31">
        <f>SUM(Option3!Q$68:Q$70)*conv_2026*Q$7</f>
        <v>0</v>
      </c>
      <c r="R43" s="31">
        <f>SUM(Option3!R$68:R$70)*conv_2026*R$7</f>
        <v>0</v>
      </c>
      <c r="S43" s="31">
        <f>SUM(Option3!S$68:S$70)*conv_2026*S$7</f>
        <v>0</v>
      </c>
      <c r="T43" s="31">
        <f>SUM(Option3!T$68:T$70)*conv_2026*T$7</f>
        <v>0</v>
      </c>
      <c r="U43" s="31">
        <f>SUM(Option3!U$68:U$70)*conv_2026*U$7</f>
        <v>0</v>
      </c>
      <c r="V43" s="31">
        <f>SUM(Option3!V$68:V$70)*conv_2026*V$7</f>
        <v>0</v>
      </c>
      <c r="W43" s="31">
        <f>SUM(Option3!W$68:W$70)*conv_2026*W$7</f>
        <v>0</v>
      </c>
      <c r="X43" s="31">
        <f>SUM(Option3!X$68:X$70)*conv_2026*X$7</f>
        <v>0</v>
      </c>
      <c r="Y43" s="31">
        <f>SUM(Option3!Y$68:Y$70)*conv_2026*Y$7</f>
        <v>0</v>
      </c>
      <c r="Z43" s="31">
        <f>SUM(Option3!Z$68:Z$70)*conv_2026*Z$7</f>
        <v>0</v>
      </c>
      <c r="AA43" s="31">
        <f>SUM(Option3!AA$68:AA$70)*conv_2026*AA$7</f>
        <v>0</v>
      </c>
      <c r="AB43" s="31">
        <f>SUM(Option3!AB$68:AB$70)*conv_2026*AB$7</f>
        <v>0</v>
      </c>
      <c r="AC43" s="31">
        <f>SUM(Option3!AC$68:AC$70)*conv_2026*AC$7</f>
        <v>0</v>
      </c>
      <c r="AD43" s="31">
        <f>SUM(Option3!AD$68:AD$70)*conv_2026*AD$7</f>
        <v>0</v>
      </c>
      <c r="AE43" s="31">
        <f>SUM(Option3!AE$68:AE$70)*conv_2026*AE$7</f>
        <v>0</v>
      </c>
      <c r="AF43" s="31">
        <f>SUM(Option3!AF$68:AF$70)*conv_2026*AF$7</f>
        <v>0</v>
      </c>
      <c r="AG43" s="31">
        <f>SUM(Option3!AG$68:AG$70)*conv_2026*AG$7</f>
        <v>0</v>
      </c>
    </row>
    <row r="44" spans="1:33" s="2" customFormat="1" x14ac:dyDescent="0.2">
      <c r="A44" s="135" t="str">
        <f t="shared" ref="A44:A53" si="10">A43</f>
        <v>Option 3</v>
      </c>
      <c r="B44" s="135"/>
      <c r="C44" s="58" t="str">
        <f>'Option1 (base case)'!C$37</f>
        <v>Total risk cost</v>
      </c>
      <c r="D44" s="38" t="str">
        <f>A44&amp;C44</f>
        <v>Option 3Total risk cost</v>
      </c>
      <c r="E44" s="1"/>
      <c r="F44" s="97">
        <f>SUMPRODUCT($H44:$AG44, $H$5:$AG$5)</f>
        <v>0</v>
      </c>
      <c r="G44" s="225">
        <f>output_dollars</f>
        <v>46203</v>
      </c>
      <c r="H44" s="31"/>
      <c r="I44" s="31">
        <f>Option3!I$37*conv_2026*I$7</f>
        <v>0</v>
      </c>
      <c r="J44" s="31">
        <f>Option3!J$37*conv_2026*J$7</f>
        <v>0</v>
      </c>
      <c r="K44" s="31">
        <f>Option3!K$37*conv_2026*K$7</f>
        <v>0</v>
      </c>
      <c r="L44" s="31">
        <f>Option3!L$37*conv_2026*L$7</f>
        <v>0</v>
      </c>
      <c r="M44" s="31">
        <f>Option3!M$37*conv_2026*M$7</f>
        <v>0</v>
      </c>
      <c r="N44" s="31">
        <f>Option3!N$37*conv_2026*N$7</f>
        <v>0</v>
      </c>
      <c r="O44" s="31">
        <f>Option3!O$37*conv_2026*O$7</f>
        <v>0</v>
      </c>
      <c r="P44" s="31">
        <f>Option3!P$37*conv_2026*P$7</f>
        <v>0</v>
      </c>
      <c r="Q44" s="31">
        <f>Option3!Q$37*conv_2026*Q$7</f>
        <v>0</v>
      </c>
      <c r="R44" s="31">
        <f>Option3!R$37*conv_2026*R$7</f>
        <v>0</v>
      </c>
      <c r="S44" s="31">
        <f>Option3!S$37*conv_2026*S$7</f>
        <v>0</v>
      </c>
      <c r="T44" s="31">
        <f>Option3!T$37*conv_2026*T$7</f>
        <v>0</v>
      </c>
      <c r="U44" s="31">
        <f>Option3!U$37*conv_2026*U$7</f>
        <v>0</v>
      </c>
      <c r="V44" s="31">
        <f>Option3!V$37*conv_2026*V$7</f>
        <v>0</v>
      </c>
      <c r="W44" s="31">
        <f>Option3!W$37*conv_2026*W$7</f>
        <v>0</v>
      </c>
      <c r="X44" s="31">
        <f>Option3!X$37*conv_2026*X$7</f>
        <v>0</v>
      </c>
      <c r="Y44" s="31">
        <f>Option3!Y$37*conv_2026*Y$7</f>
        <v>0</v>
      </c>
      <c r="Z44" s="31">
        <f>Option3!Z$37*conv_2026*Z$7</f>
        <v>0</v>
      </c>
      <c r="AA44" s="31">
        <f>Option3!AA$37*conv_2026*AA$7</f>
        <v>0</v>
      </c>
      <c r="AB44" s="31">
        <f>Option3!AB$37*conv_2026*AB$7</f>
        <v>0</v>
      </c>
      <c r="AC44" s="31">
        <f>Option3!AC$37*conv_2026*AC$7</f>
        <v>0</v>
      </c>
      <c r="AD44" s="31">
        <f>Option3!AD$37*conv_2026*AD$7</f>
        <v>0</v>
      </c>
      <c r="AE44" s="31">
        <f>Option3!AE$37*conv_2026*AE$7</f>
        <v>0</v>
      </c>
      <c r="AF44" s="31">
        <f>Option3!AF$37*conv_2026*AF$7</f>
        <v>0</v>
      </c>
      <c r="AG44" s="31">
        <f>Option3!AG$37*conv_2026*AG$7</f>
        <v>0</v>
      </c>
    </row>
    <row r="45" spans="1:33" s="2" customFormat="1" x14ac:dyDescent="0.2">
      <c r="A45" s="135" t="str">
        <f t="shared" si="10"/>
        <v>Option 3</v>
      </c>
      <c r="B45" s="135"/>
      <c r="C45" s="58"/>
      <c r="D45" s="38"/>
      <c r="E45" s="1"/>
      <c r="F45" s="97"/>
      <c r="G45" s="225"/>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row>
    <row r="46" spans="1:33" s="2" customFormat="1" x14ac:dyDescent="0.2">
      <c r="A46" s="135" t="str">
        <f t="shared" si="10"/>
        <v>Option 3</v>
      </c>
      <c r="B46" s="135"/>
      <c r="C46" s="58" t="str">
        <f>Option3!C$83</f>
        <v>Annualised capex</v>
      </c>
      <c r="D46" s="38" t="str">
        <f t="shared" ref="D46:D53" si="11">A46&amp;C46</f>
        <v>Option 3Annualised capex</v>
      </c>
      <c r="E46" s="1"/>
      <c r="F46" s="97">
        <f>SUMPRODUCT($H46:$AG46, $H$5:$AG$5)</f>
        <v>0</v>
      </c>
      <c r="G46" s="225">
        <f t="shared" ref="G46:G53" si="12">output_dollars</f>
        <v>46203</v>
      </c>
      <c r="H46" s="31"/>
      <c r="I46" s="31">
        <f>Option3!I$83*conv_2026*I$7</f>
        <v>0</v>
      </c>
      <c r="J46" s="31">
        <f>Option3!J$83*conv_2026*J$7</f>
        <v>0</v>
      </c>
      <c r="K46" s="31">
        <f>Option3!K$83*conv_2026*K$7</f>
        <v>0</v>
      </c>
      <c r="L46" s="31">
        <f>Option3!L$83*conv_2026*L$7</f>
        <v>0</v>
      </c>
      <c r="M46" s="31">
        <f>Option3!M$83*conv_2026*M$7</f>
        <v>0</v>
      </c>
      <c r="N46" s="31">
        <f>Option3!N$83*conv_2026*N$7</f>
        <v>0</v>
      </c>
      <c r="O46" s="31">
        <f>Option3!O$83*conv_2026*O$7</f>
        <v>0</v>
      </c>
      <c r="P46" s="31">
        <f>Option3!P$83*conv_2026*P$7</f>
        <v>0</v>
      </c>
      <c r="Q46" s="31">
        <f>Option3!Q$83*conv_2026*Q$7</f>
        <v>0</v>
      </c>
      <c r="R46" s="31">
        <f>Option3!R$83*conv_2026*R$7</f>
        <v>0</v>
      </c>
      <c r="S46" s="31">
        <f>Option3!S$83*conv_2026*S$7</f>
        <v>0</v>
      </c>
      <c r="T46" s="31">
        <f>Option3!T$83*conv_2026*T$7</f>
        <v>0</v>
      </c>
      <c r="U46" s="31">
        <f>Option3!U$83*conv_2026*U$7</f>
        <v>0</v>
      </c>
      <c r="V46" s="31">
        <f>Option3!V$83*conv_2026*V$7</f>
        <v>0</v>
      </c>
      <c r="W46" s="31">
        <f>Option3!W$83*conv_2026*W$7</f>
        <v>0</v>
      </c>
      <c r="X46" s="31">
        <f>Option3!X$83*conv_2026*X$7</f>
        <v>0</v>
      </c>
      <c r="Y46" s="31">
        <f>Option3!Y$83*conv_2026*Y$7</f>
        <v>0</v>
      </c>
      <c r="Z46" s="31">
        <f>Option3!Z$83*conv_2026*Z$7</f>
        <v>0</v>
      </c>
      <c r="AA46" s="31">
        <f>Option3!AA$83*conv_2026*AA$7</f>
        <v>0</v>
      </c>
      <c r="AB46" s="31">
        <f>Option3!AB$83*conv_2026*AB$7</f>
        <v>0</v>
      </c>
      <c r="AC46" s="31">
        <f>Option3!AC$83*conv_2026*AC$7</f>
        <v>0</v>
      </c>
      <c r="AD46" s="31">
        <f>Option3!AD$83*conv_2026*AD$7</f>
        <v>0</v>
      </c>
      <c r="AE46" s="31">
        <f>Option3!AE$83*conv_2026*AE$7</f>
        <v>0</v>
      </c>
      <c r="AF46" s="31">
        <f>Option3!AF$83*conv_2026*AF$7</f>
        <v>0</v>
      </c>
      <c r="AG46" s="31">
        <f>Option3!AG$83*conv_2026*AG$7</f>
        <v>0</v>
      </c>
    </row>
    <row r="47" spans="1:33" s="2" customFormat="1" x14ac:dyDescent="0.2">
      <c r="A47" s="135" t="str">
        <f t="shared" si="10"/>
        <v>Option 3</v>
      </c>
      <c r="B47" s="135"/>
      <c r="C47" s="58" t="str">
        <f>Option3!C$84</f>
        <v>Operating expenditure</v>
      </c>
      <c r="D47" s="38" t="str">
        <f t="shared" si="11"/>
        <v>Option 3Operating expenditure</v>
      </c>
      <c r="E47" s="1"/>
      <c r="F47" s="97">
        <f>SUMPRODUCT($H47:$AG47, $H$5:$AG$5)</f>
        <v>0</v>
      </c>
      <c r="G47" s="225">
        <f t="shared" si="12"/>
        <v>46203</v>
      </c>
      <c r="H47" s="31"/>
      <c r="I47" s="31">
        <f>Option3!I$84*conv_2026*I$7</f>
        <v>0</v>
      </c>
      <c r="J47" s="31">
        <f>Option3!J$84*conv_2026*J$7</f>
        <v>0</v>
      </c>
      <c r="K47" s="31">
        <f>Option3!K$84*conv_2026*K$7</f>
        <v>0</v>
      </c>
      <c r="L47" s="31">
        <f>Option3!L$84*conv_2026*L$7</f>
        <v>0</v>
      </c>
      <c r="M47" s="31">
        <f>Option3!M$84*conv_2026*M$7</f>
        <v>0</v>
      </c>
      <c r="N47" s="31">
        <f>Option3!N$84*conv_2026*N$7</f>
        <v>0</v>
      </c>
      <c r="O47" s="31">
        <f>Option3!O$84*conv_2026*O$7</f>
        <v>0</v>
      </c>
      <c r="P47" s="31">
        <f>Option3!P$84*conv_2026*P$7</f>
        <v>0</v>
      </c>
      <c r="Q47" s="31">
        <f>Option3!Q$84*conv_2026*Q$7</f>
        <v>0</v>
      </c>
      <c r="R47" s="31">
        <f>Option3!R$84*conv_2026*R$7</f>
        <v>0</v>
      </c>
      <c r="S47" s="31">
        <f>Option3!S$84*conv_2026*S$7</f>
        <v>0</v>
      </c>
      <c r="T47" s="31">
        <f>Option3!T$84*conv_2026*T$7</f>
        <v>0</v>
      </c>
      <c r="U47" s="31">
        <f>Option3!U$84*conv_2026*U$7</f>
        <v>0</v>
      </c>
      <c r="V47" s="31">
        <f>Option3!V$84*conv_2026*V$7</f>
        <v>0</v>
      </c>
      <c r="W47" s="31">
        <f>Option3!W$84*conv_2026*W$7</f>
        <v>0</v>
      </c>
      <c r="X47" s="31">
        <f>Option3!X$84*conv_2026*X$7</f>
        <v>0</v>
      </c>
      <c r="Y47" s="31">
        <f>Option3!Y$84*conv_2026*Y$7</f>
        <v>0</v>
      </c>
      <c r="Z47" s="31">
        <f>Option3!Z$84*conv_2026*Z$7</f>
        <v>0</v>
      </c>
      <c r="AA47" s="31">
        <f>Option3!AA$84*conv_2026*AA$7</f>
        <v>0</v>
      </c>
      <c r="AB47" s="31">
        <f>Option3!AB$84*conv_2026*AB$7</f>
        <v>0</v>
      </c>
      <c r="AC47" s="31">
        <f>Option3!AC$84*conv_2026*AC$7</f>
        <v>0</v>
      </c>
      <c r="AD47" s="31">
        <f>Option3!AD$84*conv_2026*AD$7</f>
        <v>0</v>
      </c>
      <c r="AE47" s="31">
        <f>Option3!AE$84*conv_2026*AE$7</f>
        <v>0</v>
      </c>
      <c r="AF47" s="31">
        <f>Option3!AF$84*conv_2026*AF$7</f>
        <v>0</v>
      </c>
      <c r="AG47" s="31">
        <f>Option3!AG$84*conv_2026*AG$7</f>
        <v>0</v>
      </c>
    </row>
    <row r="48" spans="1:33" s="2" customFormat="1" x14ac:dyDescent="0.2">
      <c r="A48" s="135" t="str">
        <f t="shared" si="10"/>
        <v>Option 3</v>
      </c>
      <c r="B48" s="135"/>
      <c r="C48" s="58" t="str">
        <f>Option3!C$85</f>
        <v>Risk mitigated</v>
      </c>
      <c r="D48" s="38" t="str">
        <f t="shared" si="11"/>
        <v>Option 3Risk mitigated</v>
      </c>
      <c r="E48" s="1"/>
      <c r="F48" s="97">
        <f>SUMPRODUCT($H48:$AG48, $H$5:$AG$5)</f>
        <v>0</v>
      </c>
      <c r="G48" s="225">
        <f t="shared" si="12"/>
        <v>46203</v>
      </c>
      <c r="H48" s="31"/>
      <c r="I48" s="31">
        <f>Option3!I$85*conv_2026*I$7</f>
        <v>0</v>
      </c>
      <c r="J48" s="31">
        <f>Option3!J$85*conv_2026*J$7</f>
        <v>0</v>
      </c>
      <c r="K48" s="31">
        <f>Option3!K$85*conv_2026*K$7</f>
        <v>0</v>
      </c>
      <c r="L48" s="31">
        <f>Option3!L$85*conv_2026*L$7</f>
        <v>0</v>
      </c>
      <c r="M48" s="31">
        <f>Option3!M$85*conv_2026*M$7</f>
        <v>0</v>
      </c>
      <c r="N48" s="31">
        <f>Option3!N$85*conv_2026*N$7</f>
        <v>0</v>
      </c>
      <c r="O48" s="31">
        <f>Option3!O$85*conv_2026*O$7</f>
        <v>0</v>
      </c>
      <c r="P48" s="31">
        <f>Option3!P$85*conv_2026*P$7</f>
        <v>0</v>
      </c>
      <c r="Q48" s="31">
        <f>Option3!Q$85*conv_2026*Q$7</f>
        <v>0</v>
      </c>
      <c r="R48" s="31">
        <f>Option3!R$85*conv_2026*R$7</f>
        <v>0</v>
      </c>
      <c r="S48" s="31">
        <f>Option3!S$85*conv_2026*S$7</f>
        <v>0</v>
      </c>
      <c r="T48" s="31">
        <f>Option3!T$85*conv_2026*T$7</f>
        <v>0</v>
      </c>
      <c r="U48" s="31">
        <f>Option3!U$85*conv_2026*U$7</f>
        <v>0</v>
      </c>
      <c r="V48" s="31">
        <f>Option3!V$85*conv_2026*V$7</f>
        <v>0</v>
      </c>
      <c r="W48" s="31">
        <f>Option3!W$85*conv_2026*W$7</f>
        <v>0</v>
      </c>
      <c r="X48" s="31">
        <f>Option3!X$85*conv_2026*X$7</f>
        <v>0</v>
      </c>
      <c r="Y48" s="31">
        <f>Option3!Y$85*conv_2026*Y$7</f>
        <v>0</v>
      </c>
      <c r="Z48" s="31">
        <f>Option3!Z$85*conv_2026*Z$7</f>
        <v>0</v>
      </c>
      <c r="AA48" s="31">
        <f>Option3!AA$85*conv_2026*AA$7</f>
        <v>0</v>
      </c>
      <c r="AB48" s="31">
        <f>Option3!AB$85*conv_2026*AB$7</f>
        <v>0</v>
      </c>
      <c r="AC48" s="31">
        <f>Option3!AC$85*conv_2026*AC$7</f>
        <v>0</v>
      </c>
      <c r="AD48" s="31">
        <f>Option3!AD$85*conv_2026*AD$7</f>
        <v>0</v>
      </c>
      <c r="AE48" s="31">
        <f>Option3!AE$85*conv_2026*AE$7</f>
        <v>0</v>
      </c>
      <c r="AF48" s="31">
        <f>Option3!AF$85*conv_2026*AF$7</f>
        <v>0</v>
      </c>
      <c r="AG48" s="31">
        <f>Option3!AG$85*conv_2026*AG$7</f>
        <v>0</v>
      </c>
    </row>
    <row r="49" spans="1:33" s="2" customFormat="1" x14ac:dyDescent="0.2">
      <c r="A49" s="135" t="str">
        <f t="shared" si="10"/>
        <v>Option 3</v>
      </c>
      <c r="B49" s="135"/>
      <c r="C49" s="58" t="str">
        <f>Option3!C$86</f>
        <v>Other benefits value</v>
      </c>
      <c r="D49" s="38" t="str">
        <f t="shared" si="11"/>
        <v>Option 3Other benefits value</v>
      </c>
      <c r="E49" s="1"/>
      <c r="F49" s="97">
        <f>SUMPRODUCT($H49:$AG49, $H$5:$AG$5)</f>
        <v>0</v>
      </c>
      <c r="G49" s="225">
        <f t="shared" si="12"/>
        <v>46203</v>
      </c>
      <c r="H49" s="31"/>
      <c r="I49" s="31">
        <f>Option3!I$86*conv_2026*I$7</f>
        <v>0</v>
      </c>
      <c r="J49" s="31">
        <f>Option3!J$86*conv_2026*J$7</f>
        <v>0</v>
      </c>
      <c r="K49" s="31">
        <f>Option3!K$86*conv_2026*K$7</f>
        <v>0</v>
      </c>
      <c r="L49" s="31">
        <f>Option3!L$86*conv_2026*L$7</f>
        <v>0</v>
      </c>
      <c r="M49" s="31">
        <f>Option3!M$86*conv_2026*M$7</f>
        <v>0</v>
      </c>
      <c r="N49" s="31">
        <f>Option3!N$86*conv_2026*N$7</f>
        <v>0</v>
      </c>
      <c r="O49" s="31">
        <f>Option3!O$86*conv_2026*O$7</f>
        <v>0</v>
      </c>
      <c r="P49" s="31">
        <f>Option3!P$86*conv_2026*P$7</f>
        <v>0</v>
      </c>
      <c r="Q49" s="31">
        <f>Option3!Q$86*conv_2026*Q$7</f>
        <v>0</v>
      </c>
      <c r="R49" s="31">
        <f>Option3!R$86*conv_2026*R$7</f>
        <v>0</v>
      </c>
      <c r="S49" s="31">
        <f>Option3!S$86*conv_2026*S$7</f>
        <v>0</v>
      </c>
      <c r="T49" s="31">
        <f>Option3!T$86*conv_2026*T$7</f>
        <v>0</v>
      </c>
      <c r="U49" s="31">
        <f>Option3!U$86*conv_2026*U$7</f>
        <v>0</v>
      </c>
      <c r="V49" s="31">
        <f>Option3!V$86*conv_2026*V$7</f>
        <v>0</v>
      </c>
      <c r="W49" s="31">
        <f>Option3!W$86*conv_2026*W$7</f>
        <v>0</v>
      </c>
      <c r="X49" s="31">
        <f>Option3!X$86*conv_2026*X$7</f>
        <v>0</v>
      </c>
      <c r="Y49" s="31">
        <f>Option3!Y$86*conv_2026*Y$7</f>
        <v>0</v>
      </c>
      <c r="Z49" s="31">
        <f>Option3!Z$86*conv_2026*Z$7</f>
        <v>0</v>
      </c>
      <c r="AA49" s="31">
        <f>Option3!AA$86*conv_2026*AA$7</f>
        <v>0</v>
      </c>
      <c r="AB49" s="31">
        <f>Option3!AB$86*conv_2026*AB$7</f>
        <v>0</v>
      </c>
      <c r="AC49" s="31">
        <f>Option3!AC$86*conv_2026*AC$7</f>
        <v>0</v>
      </c>
      <c r="AD49" s="31">
        <f>Option3!AD$86*conv_2026*AD$7</f>
        <v>0</v>
      </c>
      <c r="AE49" s="31">
        <f>Option3!AE$86*conv_2026*AE$7</f>
        <v>0</v>
      </c>
      <c r="AF49" s="31">
        <f>Option3!AF$86*conv_2026*AF$7</f>
        <v>0</v>
      </c>
      <c r="AG49" s="31">
        <f>Option3!AG$86*conv_2026*AG$7</f>
        <v>0</v>
      </c>
    </row>
    <row r="50" spans="1:33" s="2" customFormat="1" x14ac:dyDescent="0.2">
      <c r="A50" s="135" t="str">
        <f t="shared" si="10"/>
        <v>Option 3</v>
      </c>
      <c r="B50" s="135"/>
      <c r="C50" s="124" t="str">
        <f>Option3!C88</f>
        <v>Net benefits</v>
      </c>
      <c r="D50" s="109" t="str">
        <f t="shared" si="11"/>
        <v>Option 3Net benefits</v>
      </c>
      <c r="E50" s="110"/>
      <c r="F50" s="143"/>
      <c r="G50" s="227">
        <f t="shared" si="12"/>
        <v>46203</v>
      </c>
      <c r="H50" s="52"/>
      <c r="I50" s="52">
        <f t="shared" ref="I50:AB50" si="13">SUM(I46:I49)</f>
        <v>0</v>
      </c>
      <c r="J50" s="52">
        <f t="shared" si="13"/>
        <v>0</v>
      </c>
      <c r="K50" s="52">
        <f t="shared" si="13"/>
        <v>0</v>
      </c>
      <c r="L50" s="52">
        <f t="shared" si="13"/>
        <v>0</v>
      </c>
      <c r="M50" s="52">
        <f t="shared" si="13"/>
        <v>0</v>
      </c>
      <c r="N50" s="52">
        <f t="shared" si="13"/>
        <v>0</v>
      </c>
      <c r="O50" s="52">
        <f t="shared" si="13"/>
        <v>0</v>
      </c>
      <c r="P50" s="52">
        <f t="shared" si="13"/>
        <v>0</v>
      </c>
      <c r="Q50" s="52">
        <f t="shared" si="13"/>
        <v>0</v>
      </c>
      <c r="R50" s="52">
        <f t="shared" si="13"/>
        <v>0</v>
      </c>
      <c r="S50" s="52">
        <f t="shared" si="13"/>
        <v>0</v>
      </c>
      <c r="T50" s="52">
        <f t="shared" si="13"/>
        <v>0</v>
      </c>
      <c r="U50" s="52">
        <f t="shared" si="13"/>
        <v>0</v>
      </c>
      <c r="V50" s="52">
        <f t="shared" si="13"/>
        <v>0</v>
      </c>
      <c r="W50" s="52">
        <f t="shared" si="13"/>
        <v>0</v>
      </c>
      <c r="X50" s="52">
        <f t="shared" si="13"/>
        <v>0</v>
      </c>
      <c r="Y50" s="52">
        <f t="shared" si="13"/>
        <v>0</v>
      </c>
      <c r="Z50" s="52">
        <f t="shared" si="13"/>
        <v>0</v>
      </c>
      <c r="AA50" s="52">
        <f t="shared" si="13"/>
        <v>0</v>
      </c>
      <c r="AB50" s="52">
        <f t="shared" si="13"/>
        <v>0</v>
      </c>
      <c r="AC50" s="52">
        <f>SUM(AC46:AC49)</f>
        <v>0</v>
      </c>
      <c r="AD50" s="52">
        <f>SUM(AD46:AD49)</f>
        <v>0</v>
      </c>
      <c r="AE50" s="52">
        <f>SUM(AE46:AE49)</f>
        <v>0</v>
      </c>
      <c r="AF50" s="52">
        <f>SUM(AF46:AF49)</f>
        <v>0</v>
      </c>
      <c r="AG50" s="52">
        <f>SUM(AG46:AG49)</f>
        <v>0</v>
      </c>
    </row>
    <row r="51" spans="1:33" s="2" customFormat="1" x14ac:dyDescent="0.2">
      <c r="A51" s="135" t="str">
        <f t="shared" si="10"/>
        <v>Option 3</v>
      </c>
      <c r="B51" s="135"/>
      <c r="C51" s="8" t="s">
        <v>120</v>
      </c>
      <c r="D51" s="38" t="str">
        <f t="shared" si="11"/>
        <v>Option 3NPV</v>
      </c>
      <c r="E51" s="1"/>
      <c r="F51" s="108" cm="1">
        <f t="array" ref="F51">SUMPRODUCT(($H50:$AG50)*($H$5:$AG$5)*($H$7:$AG$7))</f>
        <v>0</v>
      </c>
      <c r="G51" s="225">
        <f t="shared" si="12"/>
        <v>46203</v>
      </c>
      <c r="H51" s="8"/>
      <c r="I51" s="8"/>
      <c r="J51" s="8"/>
      <c r="K51" s="8"/>
      <c r="L51" s="8"/>
      <c r="M51" s="8"/>
      <c r="N51" s="8"/>
      <c r="O51" s="8"/>
      <c r="P51" s="8"/>
      <c r="Q51" s="8"/>
      <c r="R51" s="8"/>
      <c r="S51" s="8"/>
      <c r="T51" s="8"/>
      <c r="U51" s="8"/>
      <c r="V51" s="8"/>
      <c r="W51" s="8"/>
      <c r="X51" s="8"/>
      <c r="Y51" s="8"/>
      <c r="Z51" s="8"/>
      <c r="AA51" s="8"/>
      <c r="AB51" s="8"/>
      <c r="AC51" s="8"/>
      <c r="AD51" s="8"/>
      <c r="AE51" s="8"/>
      <c r="AF51" s="8"/>
      <c r="AG51" s="8"/>
    </row>
    <row r="52" spans="1:33" s="2" customFormat="1" x14ac:dyDescent="0.2">
      <c r="A52" s="135" t="str">
        <f t="shared" si="10"/>
        <v>Option 3</v>
      </c>
      <c r="B52" s="135"/>
      <c r="C52" s="8" t="s">
        <v>194</v>
      </c>
      <c r="D52" s="38" t="str">
        <f t="shared" si="11"/>
        <v>Option 3PV of costs</v>
      </c>
      <c r="E52" s="1"/>
      <c r="F52" s="108">
        <f>SUM(F46:F47)</f>
        <v>0</v>
      </c>
      <c r="G52" s="225">
        <f t="shared" si="12"/>
        <v>46203</v>
      </c>
      <c r="H52" s="8"/>
      <c r="I52" s="8"/>
      <c r="J52" s="8"/>
      <c r="K52" s="8"/>
      <c r="L52" s="8"/>
      <c r="M52" s="8"/>
      <c r="N52" s="8"/>
      <c r="O52" s="8"/>
      <c r="P52" s="8"/>
      <c r="Q52" s="8"/>
      <c r="R52" s="8"/>
      <c r="S52" s="8"/>
      <c r="T52" s="8"/>
      <c r="U52" s="8"/>
      <c r="V52" s="8"/>
      <c r="W52" s="8"/>
      <c r="X52" s="8"/>
      <c r="Y52" s="8"/>
      <c r="Z52" s="8"/>
      <c r="AA52" s="8"/>
      <c r="AB52" s="8"/>
      <c r="AC52" s="8"/>
      <c r="AD52" s="8"/>
      <c r="AE52" s="8"/>
      <c r="AF52" s="8"/>
      <c r="AG52" s="8"/>
    </row>
    <row r="53" spans="1:33" s="2" customFormat="1" x14ac:dyDescent="0.2">
      <c r="A53" s="135" t="str">
        <f t="shared" si="10"/>
        <v>Option 3</v>
      </c>
      <c r="B53" s="135"/>
      <c r="C53" s="8" t="s">
        <v>195</v>
      </c>
      <c r="D53" s="38" t="str">
        <f t="shared" si="11"/>
        <v>Option 3PV of benefits</v>
      </c>
      <c r="E53" s="1"/>
      <c r="F53" s="108">
        <f>SUM(F48:F49)</f>
        <v>0</v>
      </c>
      <c r="G53" s="225">
        <f t="shared" si="12"/>
        <v>46203</v>
      </c>
      <c r="H53" s="8"/>
      <c r="I53" s="8"/>
      <c r="J53" s="8"/>
      <c r="K53" s="8"/>
      <c r="L53" s="8"/>
      <c r="M53" s="8"/>
      <c r="N53" s="8"/>
      <c r="O53" s="8"/>
      <c r="P53" s="8"/>
      <c r="Q53" s="8"/>
      <c r="R53" s="8"/>
      <c r="S53" s="8"/>
      <c r="T53" s="8"/>
      <c r="U53" s="8"/>
      <c r="V53" s="8"/>
      <c r="W53" s="8"/>
      <c r="X53" s="8"/>
      <c r="Y53" s="8"/>
      <c r="Z53" s="8"/>
      <c r="AA53" s="8"/>
      <c r="AB53" s="8"/>
      <c r="AC53" s="8"/>
      <c r="AD53" s="8"/>
      <c r="AE53" s="8"/>
      <c r="AF53" s="8"/>
      <c r="AG53" s="8"/>
    </row>
    <row r="54" spans="1:33" s="2" customFormat="1" x14ac:dyDescent="0.2">
      <c r="A54" s="135"/>
      <c r="B54" s="135"/>
      <c r="C54" s="1"/>
      <c r="D54" s="38"/>
      <c r="E54" s="1"/>
      <c r="F54" s="108"/>
      <c r="G54" s="228"/>
      <c r="H54" s="1"/>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row>
    <row r="55" spans="1:33" s="2" customFormat="1" x14ac:dyDescent="0.2">
      <c r="A55" s="122"/>
      <c r="B55" s="122"/>
      <c r="C55" s="122"/>
      <c r="D55" s="38"/>
      <c r="F55" s="117"/>
      <c r="G55" s="221"/>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row>
    <row r="56" spans="1:33" s="270" customFormat="1" x14ac:dyDescent="0.2">
      <c r="A56" s="268" t="str">
        <f>A57</f>
        <v>Option 4</v>
      </c>
      <c r="B56" s="268"/>
      <c r="C56" s="268" t="s">
        <v>125</v>
      </c>
      <c r="D56" s="269" t="str">
        <f>A56&amp;C56</f>
        <v>Option 4Energy at risk value</v>
      </c>
      <c r="F56" s="97">
        <f>SUMPRODUCT($H56:$AG56, $H$5:$AG$5)</f>
        <v>0</v>
      </c>
      <c r="G56" s="271">
        <f>output_dollars</f>
        <v>46203</v>
      </c>
      <c r="H56" s="272"/>
      <c r="I56" s="31">
        <f>Option4!I$29*conv_2026</f>
        <v>0</v>
      </c>
      <c r="J56" s="31">
        <f>Option4!J$29*conv_2026</f>
        <v>0</v>
      </c>
      <c r="K56" s="31">
        <f>Option4!K$29*conv_2026</f>
        <v>0</v>
      </c>
      <c r="L56" s="31">
        <f>Option4!L$29*conv_2026</f>
        <v>0</v>
      </c>
      <c r="M56" s="31">
        <f>Option4!M$29*conv_2026</f>
        <v>0</v>
      </c>
      <c r="N56" s="31">
        <f>Option4!N$29*conv_2026</f>
        <v>0</v>
      </c>
      <c r="O56" s="31">
        <f>Option4!O$29*conv_2026</f>
        <v>0</v>
      </c>
      <c r="P56" s="31">
        <f>Option4!P$29*conv_2026</f>
        <v>0</v>
      </c>
      <c r="Q56" s="31">
        <f>Option4!Q$29*conv_2026</f>
        <v>0</v>
      </c>
      <c r="R56" s="31">
        <f>Option4!R$29*conv_2026</f>
        <v>0</v>
      </c>
      <c r="S56" s="31">
        <f>Option4!S$29*conv_2026</f>
        <v>0</v>
      </c>
      <c r="T56" s="31">
        <f>Option4!T$29*conv_2026</f>
        <v>0</v>
      </c>
      <c r="U56" s="31">
        <f>Option4!U$29*conv_2026</f>
        <v>0</v>
      </c>
      <c r="V56" s="31">
        <f>Option4!V$29*conv_2026</f>
        <v>0</v>
      </c>
      <c r="W56" s="31">
        <f>Option4!W$29*conv_2026</f>
        <v>0</v>
      </c>
      <c r="X56" s="31">
        <f>Option4!X$29*conv_2026</f>
        <v>0</v>
      </c>
      <c r="Y56" s="31">
        <f>Option4!Y$29*conv_2026</f>
        <v>0</v>
      </c>
      <c r="Z56" s="31">
        <f>Option4!Z$29*conv_2026</f>
        <v>0</v>
      </c>
      <c r="AA56" s="31">
        <f>Option4!AA$29*conv_2026</f>
        <v>0</v>
      </c>
      <c r="AB56" s="31">
        <f>Option4!AB$29*conv_2026</f>
        <v>0</v>
      </c>
      <c r="AC56" s="31">
        <f>Option4!AC$29*conv_2026</f>
        <v>0</v>
      </c>
      <c r="AD56" s="31">
        <f>Option4!AD$29*conv_2026</f>
        <v>0</v>
      </c>
      <c r="AE56" s="31">
        <f>Option4!AE$29*conv_2026</f>
        <v>0</v>
      </c>
      <c r="AF56" s="31">
        <f>Option4!AF$29*conv_2026</f>
        <v>0</v>
      </c>
      <c r="AG56" s="31">
        <f>Option4!AG$29*conv_2026</f>
        <v>0</v>
      </c>
    </row>
    <row r="57" spans="1:33" s="2" customFormat="1" x14ac:dyDescent="0.2">
      <c r="A57" s="135" t="str">
        <f>Data!B12</f>
        <v>Option 4</v>
      </c>
      <c r="B57" s="135"/>
      <c r="C57" s="58" t="str">
        <f>Option4!C$67</f>
        <v>Capital expenditure</v>
      </c>
      <c r="D57" s="38" t="str">
        <f t="shared" ref="D57:D67" si="14">A57&amp;C57</f>
        <v>Option 4Capital expenditure</v>
      </c>
      <c r="E57" s="1"/>
      <c r="F57" s="97">
        <f>SUMPRODUCT($H57:$AG57, $H$5:$AG$5)</f>
        <v>0</v>
      </c>
      <c r="G57" s="225">
        <f>output_dollars</f>
        <v>46203</v>
      </c>
      <c r="H57" s="31"/>
      <c r="I57" s="31">
        <f>SUM(Option4!I$68:I$70)*conv_2026*I$7</f>
        <v>0</v>
      </c>
      <c r="J57" s="31">
        <f>SUM(Option4!J$68:J$70)*conv_2026*J$7</f>
        <v>0</v>
      </c>
      <c r="K57" s="31">
        <f>SUM(Option4!K$68:K$70)*conv_2026*K$7</f>
        <v>0</v>
      </c>
      <c r="L57" s="31">
        <f>SUM(Option4!L$68:L$70)*conv_2026*L$7</f>
        <v>0</v>
      </c>
      <c r="M57" s="31">
        <f>SUM(Option4!M$68:M$70)*conv_2026*M$7</f>
        <v>0</v>
      </c>
      <c r="N57" s="31">
        <f>SUM(Option4!N$68:N$70)*conv_2026*N$7</f>
        <v>0</v>
      </c>
      <c r="O57" s="31">
        <f>SUM(Option4!O$68:O$70)*conv_2026*O$7</f>
        <v>0</v>
      </c>
      <c r="P57" s="31">
        <f>SUM(Option4!P$68:P$70)*conv_2026*P$7</f>
        <v>0</v>
      </c>
      <c r="Q57" s="31">
        <f>SUM(Option4!Q$68:Q$70)*conv_2026*Q$7</f>
        <v>0</v>
      </c>
      <c r="R57" s="31">
        <f>SUM(Option4!R$68:R$70)*conv_2026*R$7</f>
        <v>0</v>
      </c>
      <c r="S57" s="31">
        <f>SUM(Option4!S$68:S$70)*conv_2026*S$7</f>
        <v>0</v>
      </c>
      <c r="T57" s="31">
        <f>SUM(Option4!T$68:T$70)*conv_2026*T$7</f>
        <v>0</v>
      </c>
      <c r="U57" s="31">
        <f>SUM(Option4!U$68:U$70)*conv_2026*U$7</f>
        <v>0</v>
      </c>
      <c r="V57" s="31">
        <f>SUM(Option4!V$68:V$70)*conv_2026*V$7</f>
        <v>0</v>
      </c>
      <c r="W57" s="31">
        <f>SUM(Option4!W$68:W$70)*conv_2026*W$7</f>
        <v>0</v>
      </c>
      <c r="X57" s="31">
        <f>SUM(Option4!X$68:X$70)*conv_2026*X$7</f>
        <v>0</v>
      </c>
      <c r="Y57" s="31">
        <f>SUM(Option4!Y$68:Y$70)*conv_2026*Y$7</f>
        <v>0</v>
      </c>
      <c r="Z57" s="31">
        <f>SUM(Option4!Z$68:Z$70)*conv_2026*Z$7</f>
        <v>0</v>
      </c>
      <c r="AA57" s="31">
        <f>SUM(Option4!AA$68:AA$70)*conv_2026*AA$7</f>
        <v>0</v>
      </c>
      <c r="AB57" s="31">
        <f>SUM(Option4!AB$68:AB$70)*conv_2026*AB$7</f>
        <v>0</v>
      </c>
      <c r="AC57" s="31">
        <f>SUM(Option4!AC$68:AC$70)*conv_2026*AC$7</f>
        <v>0</v>
      </c>
      <c r="AD57" s="31">
        <f>SUM(Option4!AD$68:AD$70)*conv_2026*AD$7</f>
        <v>0</v>
      </c>
      <c r="AE57" s="31">
        <f>SUM(Option4!AE$68:AE$70)*conv_2026*AE$7</f>
        <v>0</v>
      </c>
      <c r="AF57" s="31">
        <f>SUM(Option4!AF$68:AF$70)*conv_2026*AF$7</f>
        <v>0</v>
      </c>
      <c r="AG57" s="31">
        <f>SUM(Option4!AG$68:AG$70)*conv_2026*AG$7</f>
        <v>0</v>
      </c>
    </row>
    <row r="58" spans="1:33" s="2" customFormat="1" x14ac:dyDescent="0.2">
      <c r="A58" s="135" t="str">
        <f t="shared" ref="A58:A67" si="15">A57</f>
        <v>Option 4</v>
      </c>
      <c r="B58" s="135"/>
      <c r="C58" s="58" t="str">
        <f>'Option1 (base case)'!C$37</f>
        <v>Total risk cost</v>
      </c>
      <c r="D58" s="38" t="str">
        <f t="shared" si="14"/>
        <v>Option 4Total risk cost</v>
      </c>
      <c r="E58" s="1"/>
      <c r="F58" s="97">
        <f>SUMPRODUCT($H58:$AG58, $H$5:$AG$5)</f>
        <v>0</v>
      </c>
      <c r="G58" s="225">
        <f>output_dollars</f>
        <v>46203</v>
      </c>
      <c r="H58" s="31"/>
      <c r="I58" s="31">
        <f>Option4!I$37*conv_2026*I$7</f>
        <v>0</v>
      </c>
      <c r="J58" s="31">
        <f>Option4!J$37*conv_2026*J$7</f>
        <v>0</v>
      </c>
      <c r="K58" s="31">
        <f>Option4!K$37*conv_2026*K$7</f>
        <v>0</v>
      </c>
      <c r="L58" s="31">
        <f>Option4!L$37*conv_2026*L$7</f>
        <v>0</v>
      </c>
      <c r="M58" s="31">
        <f>Option4!M$37*conv_2026*M$7</f>
        <v>0</v>
      </c>
      <c r="N58" s="31">
        <f>Option4!N$37*conv_2026*N$7</f>
        <v>0</v>
      </c>
      <c r="O58" s="31">
        <f>Option4!O$37*conv_2026*O$7</f>
        <v>0</v>
      </c>
      <c r="P58" s="31">
        <f>Option4!P$37*conv_2026*P$7</f>
        <v>0</v>
      </c>
      <c r="Q58" s="31">
        <f>Option4!Q$37*conv_2026*Q$7</f>
        <v>0</v>
      </c>
      <c r="R58" s="31">
        <f>Option4!R$37*conv_2026*R$7</f>
        <v>0</v>
      </c>
      <c r="S58" s="31">
        <f>Option4!S$37*conv_2026*S$7</f>
        <v>0</v>
      </c>
      <c r="T58" s="31">
        <f>Option4!T$37*conv_2026*T$7</f>
        <v>0</v>
      </c>
      <c r="U58" s="31">
        <f>Option4!U$37*conv_2026*U$7</f>
        <v>0</v>
      </c>
      <c r="V58" s="31">
        <f>Option4!V$37*conv_2026*V$7</f>
        <v>0</v>
      </c>
      <c r="W58" s="31">
        <f>Option4!W$37*conv_2026*W$7</f>
        <v>0</v>
      </c>
      <c r="X58" s="31">
        <f>Option4!X$37*conv_2026*X$7</f>
        <v>0</v>
      </c>
      <c r="Y58" s="31">
        <f>Option4!Y$37*conv_2026*Y$7</f>
        <v>0</v>
      </c>
      <c r="Z58" s="31">
        <f>Option4!Z$37*conv_2026*Z$7</f>
        <v>0</v>
      </c>
      <c r="AA58" s="31">
        <f>Option4!AA$37*conv_2026*AA$7</f>
        <v>0</v>
      </c>
      <c r="AB58" s="31">
        <f>Option4!AB$37*conv_2026*AB$7</f>
        <v>0</v>
      </c>
      <c r="AC58" s="31">
        <f>Option4!AC$37*conv_2026*AC$7</f>
        <v>0</v>
      </c>
      <c r="AD58" s="31">
        <f>Option4!AD$37*conv_2026*AD$7</f>
        <v>0</v>
      </c>
      <c r="AE58" s="31">
        <f>Option4!AE$37*conv_2026*AE$7</f>
        <v>0</v>
      </c>
      <c r="AF58" s="31">
        <f>Option4!AF$37*conv_2026*AF$7</f>
        <v>0</v>
      </c>
      <c r="AG58" s="31">
        <f>Option4!AG$37*conv_2026*AG$7</f>
        <v>0</v>
      </c>
    </row>
    <row r="59" spans="1:33" s="2" customFormat="1" x14ac:dyDescent="0.2">
      <c r="A59" s="135" t="str">
        <f t="shared" si="15"/>
        <v>Option 4</v>
      </c>
      <c r="B59" s="135"/>
      <c r="C59" s="75"/>
      <c r="D59" s="38" t="str">
        <f t="shared" si="14"/>
        <v>Option 4</v>
      </c>
      <c r="E59" s="1"/>
      <c r="F59"/>
      <c r="G59" s="226"/>
      <c r="H59"/>
      <c r="I59"/>
      <c r="J59"/>
      <c r="K59"/>
      <c r="L59"/>
      <c r="M59"/>
      <c r="N59"/>
      <c r="O59"/>
      <c r="P59"/>
      <c r="Q59"/>
      <c r="R59"/>
      <c r="S59"/>
      <c r="T59"/>
      <c r="U59"/>
      <c r="V59"/>
      <c r="W59"/>
      <c r="X59"/>
      <c r="Y59"/>
      <c r="Z59"/>
      <c r="AA59"/>
      <c r="AB59"/>
      <c r="AC59"/>
      <c r="AD59"/>
      <c r="AE59"/>
      <c r="AF59"/>
      <c r="AG59"/>
    </row>
    <row r="60" spans="1:33" s="2" customFormat="1" x14ac:dyDescent="0.2">
      <c r="A60" s="135" t="str">
        <f t="shared" si="15"/>
        <v>Option 4</v>
      </c>
      <c r="B60" s="135"/>
      <c r="C60" s="58" t="str">
        <f>Option4!C$83</f>
        <v>Annualised capex</v>
      </c>
      <c r="D60" s="38" t="str">
        <f t="shared" si="14"/>
        <v>Option 4Annualised capex</v>
      </c>
      <c r="E60" s="1"/>
      <c r="F60" s="97">
        <f>SUMPRODUCT($H60:$AG60, $H$5:$AG$5)</f>
        <v>0</v>
      </c>
      <c r="G60" s="225">
        <f t="shared" ref="G60:G67" si="16">output_dollars</f>
        <v>46203</v>
      </c>
      <c r="H60" s="31"/>
      <c r="I60" s="31">
        <f>Option4!I$83*conv_2026*I$7</f>
        <v>0</v>
      </c>
      <c r="J60" s="31">
        <f>Option4!J$83*conv_2026*J$7</f>
        <v>0</v>
      </c>
      <c r="K60" s="31">
        <f>Option4!K$83*conv_2026*K$7</f>
        <v>0</v>
      </c>
      <c r="L60" s="31">
        <f>Option4!L$83*conv_2026*L$7</f>
        <v>0</v>
      </c>
      <c r="M60" s="31">
        <f>Option4!M$83*conv_2026*M$7</f>
        <v>0</v>
      </c>
      <c r="N60" s="31">
        <f>Option4!N$83*conv_2026*N$7</f>
        <v>0</v>
      </c>
      <c r="O60" s="31">
        <f>Option4!O$83*conv_2026*O$7</f>
        <v>0</v>
      </c>
      <c r="P60" s="31">
        <f>Option4!P$83*conv_2026*P$7</f>
        <v>0</v>
      </c>
      <c r="Q60" s="31">
        <f>Option4!Q$83*conv_2026*Q$7</f>
        <v>0</v>
      </c>
      <c r="R60" s="31">
        <f>Option4!R$83*conv_2026*R$7</f>
        <v>0</v>
      </c>
      <c r="S60" s="31">
        <f>Option4!S$83*conv_2026*S$7</f>
        <v>0</v>
      </c>
      <c r="T60" s="31">
        <f>Option4!T$83*conv_2026*T$7</f>
        <v>0</v>
      </c>
      <c r="U60" s="31">
        <f>Option4!U$83*conv_2026*U$7</f>
        <v>0</v>
      </c>
      <c r="V60" s="31">
        <f>Option4!V$83*conv_2026*V$7</f>
        <v>0</v>
      </c>
      <c r="W60" s="31">
        <f>Option4!W$83*conv_2026*W$7</f>
        <v>0</v>
      </c>
      <c r="X60" s="31">
        <f>Option4!X$83*conv_2026*X$7</f>
        <v>0</v>
      </c>
      <c r="Y60" s="31">
        <f>Option4!Y$83*conv_2026*Y$7</f>
        <v>0</v>
      </c>
      <c r="Z60" s="31">
        <f>Option4!Z$83*conv_2026*Z$7</f>
        <v>0</v>
      </c>
      <c r="AA60" s="31">
        <f>Option4!AA$83*conv_2026*AA$7</f>
        <v>0</v>
      </c>
      <c r="AB60" s="31">
        <f>Option4!AB$83*conv_2026*AB$7</f>
        <v>0</v>
      </c>
      <c r="AC60" s="31">
        <f>Option4!AC$83*conv_2026*AC$7</f>
        <v>0</v>
      </c>
      <c r="AD60" s="31">
        <f>Option4!AD$83*conv_2026*AD$7</f>
        <v>0</v>
      </c>
      <c r="AE60" s="31">
        <f>Option4!AE$83*conv_2026*AE$7</f>
        <v>0</v>
      </c>
      <c r="AF60" s="31">
        <f>Option4!AF$83*conv_2026*AF$7</f>
        <v>0</v>
      </c>
      <c r="AG60" s="31">
        <f>Option4!AG$83*conv_2026*AG$7</f>
        <v>0</v>
      </c>
    </row>
    <row r="61" spans="1:33" s="2" customFormat="1" x14ac:dyDescent="0.2">
      <c r="A61" s="135" t="str">
        <f t="shared" si="15"/>
        <v>Option 4</v>
      </c>
      <c r="B61" s="135"/>
      <c r="C61" s="58" t="str">
        <f>Option4!C$84</f>
        <v>Operating expenditure</v>
      </c>
      <c r="D61" s="38" t="str">
        <f t="shared" si="14"/>
        <v>Option 4Operating expenditure</v>
      </c>
      <c r="E61" s="1"/>
      <c r="F61" s="97">
        <f>SUMPRODUCT($H61:$AG61, $H$5:$AG$5)</f>
        <v>0</v>
      </c>
      <c r="G61" s="225">
        <f t="shared" si="16"/>
        <v>46203</v>
      </c>
      <c r="H61" s="31"/>
      <c r="I61" s="31">
        <f>Option4!I$84*conv_2026*I$7</f>
        <v>0</v>
      </c>
      <c r="J61" s="31">
        <f>Option4!J$84*conv_2026*J$7</f>
        <v>0</v>
      </c>
      <c r="K61" s="31">
        <f>Option4!K$84*conv_2026*K$7</f>
        <v>0</v>
      </c>
      <c r="L61" s="31">
        <f>Option4!L$84*conv_2026*L$7</f>
        <v>0</v>
      </c>
      <c r="M61" s="31">
        <f>Option4!M$84*conv_2026*M$7</f>
        <v>0</v>
      </c>
      <c r="N61" s="31">
        <f>Option4!N$84*conv_2026*N$7</f>
        <v>0</v>
      </c>
      <c r="O61" s="31">
        <f>Option4!O$84*conv_2026*O$7</f>
        <v>0</v>
      </c>
      <c r="P61" s="31">
        <f>Option4!P$84*conv_2026*P$7</f>
        <v>0</v>
      </c>
      <c r="Q61" s="31">
        <f>Option4!Q$84*conv_2026*Q$7</f>
        <v>0</v>
      </c>
      <c r="R61" s="31">
        <f>Option4!R$84*conv_2026*R$7</f>
        <v>0</v>
      </c>
      <c r="S61" s="31">
        <f>Option4!S$84*conv_2026*S$7</f>
        <v>0</v>
      </c>
      <c r="T61" s="31">
        <f>Option4!T$84*conv_2026*T$7</f>
        <v>0</v>
      </c>
      <c r="U61" s="31">
        <f>Option4!U$84*conv_2026*U$7</f>
        <v>0</v>
      </c>
      <c r="V61" s="31">
        <f>Option4!V$84*conv_2026*V$7</f>
        <v>0</v>
      </c>
      <c r="W61" s="31">
        <f>Option4!W$84*conv_2026*W$7</f>
        <v>0</v>
      </c>
      <c r="X61" s="31">
        <f>Option4!X$84*conv_2026*X$7</f>
        <v>0</v>
      </c>
      <c r="Y61" s="31">
        <f>Option4!Y$84*conv_2026*Y$7</f>
        <v>0</v>
      </c>
      <c r="Z61" s="31">
        <f>Option4!Z$84*conv_2026*Z$7</f>
        <v>0</v>
      </c>
      <c r="AA61" s="31">
        <f>Option4!AA$84*conv_2026*AA$7</f>
        <v>0</v>
      </c>
      <c r="AB61" s="31">
        <f>Option4!AB$84*conv_2026*AB$7</f>
        <v>0</v>
      </c>
      <c r="AC61" s="31">
        <f>Option4!AC$84*conv_2026*AC$7</f>
        <v>0</v>
      </c>
      <c r="AD61" s="31">
        <f>Option4!AD$84*conv_2026*AD$7</f>
        <v>0</v>
      </c>
      <c r="AE61" s="31">
        <f>Option4!AE$84*conv_2026*AE$7</f>
        <v>0</v>
      </c>
      <c r="AF61" s="31">
        <f>Option4!AF$84*conv_2026*AF$7</f>
        <v>0</v>
      </c>
      <c r="AG61" s="31">
        <f>Option4!AG$84*conv_2026*AG$7</f>
        <v>0</v>
      </c>
    </row>
    <row r="62" spans="1:33" s="2" customFormat="1" x14ac:dyDescent="0.2">
      <c r="A62" s="135" t="str">
        <f t="shared" si="15"/>
        <v>Option 4</v>
      </c>
      <c r="B62" s="135"/>
      <c r="C62" s="58" t="str">
        <f>Option4!C$85</f>
        <v>Risk mitigated</v>
      </c>
      <c r="D62" s="38" t="str">
        <f t="shared" si="14"/>
        <v>Option 4Risk mitigated</v>
      </c>
      <c r="E62" s="1"/>
      <c r="F62" s="97">
        <f>SUMPRODUCT($H62:$AG62, $H$5:$AG$5)</f>
        <v>0</v>
      </c>
      <c r="G62" s="225">
        <f t="shared" si="16"/>
        <v>46203</v>
      </c>
      <c r="H62" s="31"/>
      <c r="I62" s="31">
        <f>Option4!I$85*conv_2026*I$7</f>
        <v>0</v>
      </c>
      <c r="J62" s="31">
        <f>Option4!J$85*conv_2026*J$7</f>
        <v>0</v>
      </c>
      <c r="K62" s="31">
        <f>Option4!K$85*conv_2026*K$7</f>
        <v>0</v>
      </c>
      <c r="L62" s="31">
        <f>Option4!L$85*conv_2026*L$7</f>
        <v>0</v>
      </c>
      <c r="M62" s="31">
        <f>Option4!M$85*conv_2026*M$7</f>
        <v>0</v>
      </c>
      <c r="N62" s="31">
        <f>Option4!N$85*conv_2026*N$7</f>
        <v>0</v>
      </c>
      <c r="O62" s="31">
        <f>Option4!O$85*conv_2026*O$7</f>
        <v>0</v>
      </c>
      <c r="P62" s="31">
        <f>Option4!P$85*conv_2026*P$7</f>
        <v>0</v>
      </c>
      <c r="Q62" s="31">
        <f>Option4!Q$85*conv_2026*Q$7</f>
        <v>0</v>
      </c>
      <c r="R62" s="31">
        <f>Option4!R$85*conv_2026*R$7</f>
        <v>0</v>
      </c>
      <c r="S62" s="31">
        <f>Option4!S$85*conv_2026*S$7</f>
        <v>0</v>
      </c>
      <c r="T62" s="31">
        <f>Option4!T$85*conv_2026*T$7</f>
        <v>0</v>
      </c>
      <c r="U62" s="31">
        <f>Option4!U$85*conv_2026*U$7</f>
        <v>0</v>
      </c>
      <c r="V62" s="31">
        <f>Option4!V$85*conv_2026*V$7</f>
        <v>0</v>
      </c>
      <c r="W62" s="31">
        <f>Option4!W$85*conv_2026*W$7</f>
        <v>0</v>
      </c>
      <c r="X62" s="31">
        <f>Option4!X$85*conv_2026*X$7</f>
        <v>0</v>
      </c>
      <c r="Y62" s="31">
        <f>Option4!Y$85*conv_2026*Y$7</f>
        <v>0</v>
      </c>
      <c r="Z62" s="31">
        <f>Option4!Z$85*conv_2026*Z$7</f>
        <v>0</v>
      </c>
      <c r="AA62" s="31">
        <f>Option4!AA$85*conv_2026*AA$7</f>
        <v>0</v>
      </c>
      <c r="AB62" s="31">
        <f>Option4!AB$85*conv_2026*AB$7</f>
        <v>0</v>
      </c>
      <c r="AC62" s="31">
        <f>Option4!AC$85*conv_2026*AC$7</f>
        <v>0</v>
      </c>
      <c r="AD62" s="31">
        <f>Option4!AD$85*conv_2026*AD$7</f>
        <v>0</v>
      </c>
      <c r="AE62" s="31">
        <f>Option4!AE$85*conv_2026*AE$7</f>
        <v>0</v>
      </c>
      <c r="AF62" s="31">
        <f>Option4!AF$85*conv_2026*AF$7</f>
        <v>0</v>
      </c>
      <c r="AG62" s="31">
        <f>Option4!AG$85*conv_2026*AG$7</f>
        <v>0</v>
      </c>
    </row>
    <row r="63" spans="1:33" s="2" customFormat="1" x14ac:dyDescent="0.2">
      <c r="A63" s="135" t="str">
        <f t="shared" si="15"/>
        <v>Option 4</v>
      </c>
      <c r="B63" s="135"/>
      <c r="C63" s="58" t="str">
        <f>Option4!C$86</f>
        <v>Other benefits value</v>
      </c>
      <c r="D63" s="38" t="str">
        <f t="shared" si="14"/>
        <v>Option 4Other benefits value</v>
      </c>
      <c r="E63" s="1"/>
      <c r="F63" s="97">
        <f>SUMPRODUCT($H63:$AG63, $H$5:$AG$5)</f>
        <v>0</v>
      </c>
      <c r="G63" s="225">
        <f t="shared" si="16"/>
        <v>46203</v>
      </c>
      <c r="H63" s="31"/>
      <c r="I63" s="31">
        <f>Option4!I$86*conv_2026*I$7</f>
        <v>0</v>
      </c>
      <c r="J63" s="31">
        <f>Option4!J$86*conv_2026*J$7</f>
        <v>0</v>
      </c>
      <c r="K63" s="31">
        <f>Option4!K$86*conv_2026*K$7</f>
        <v>0</v>
      </c>
      <c r="L63" s="31">
        <f>Option4!L$86*conv_2026*L$7</f>
        <v>0</v>
      </c>
      <c r="M63" s="31">
        <f>Option4!M$86*conv_2026*M$7</f>
        <v>0</v>
      </c>
      <c r="N63" s="31">
        <f>Option4!N$86*conv_2026*N$7</f>
        <v>0</v>
      </c>
      <c r="O63" s="31">
        <f>Option4!O$86*conv_2026*O$7</f>
        <v>0</v>
      </c>
      <c r="P63" s="31">
        <f>Option4!P$86*conv_2026*P$7</f>
        <v>0</v>
      </c>
      <c r="Q63" s="31">
        <f>Option4!Q$86*conv_2026*Q$7</f>
        <v>0</v>
      </c>
      <c r="R63" s="31">
        <f>Option4!R$86*conv_2026*R$7</f>
        <v>0</v>
      </c>
      <c r="S63" s="31">
        <f>Option4!S$86*conv_2026*S$7</f>
        <v>0</v>
      </c>
      <c r="T63" s="31">
        <f>Option4!T$86*conv_2026*T$7</f>
        <v>0</v>
      </c>
      <c r="U63" s="31">
        <f>Option4!U$86*conv_2026*U$7</f>
        <v>0</v>
      </c>
      <c r="V63" s="31">
        <f>Option4!V$86*conv_2026*V$7</f>
        <v>0</v>
      </c>
      <c r="W63" s="31">
        <f>Option4!W$86*conv_2026*W$7</f>
        <v>0</v>
      </c>
      <c r="X63" s="31">
        <f>Option4!X$86*conv_2026*X$7</f>
        <v>0</v>
      </c>
      <c r="Y63" s="31">
        <f>Option4!Y$86*conv_2026*Y$7</f>
        <v>0</v>
      </c>
      <c r="Z63" s="31">
        <f>Option4!Z$86*conv_2026*Z$7</f>
        <v>0</v>
      </c>
      <c r="AA63" s="31">
        <f>Option4!AA$86*conv_2026*AA$7</f>
        <v>0</v>
      </c>
      <c r="AB63" s="31">
        <f>Option4!AB$86*conv_2026*AB$7</f>
        <v>0</v>
      </c>
      <c r="AC63" s="31">
        <f>Option4!AC$86*conv_2026*AC$7</f>
        <v>0</v>
      </c>
      <c r="AD63" s="31">
        <f>Option4!AD$86*conv_2026*AD$7</f>
        <v>0</v>
      </c>
      <c r="AE63" s="31">
        <f>Option4!AE$86*conv_2026*AE$7</f>
        <v>0</v>
      </c>
      <c r="AF63" s="31">
        <f>Option4!AF$86*conv_2026*AF$7</f>
        <v>0</v>
      </c>
      <c r="AG63" s="31">
        <f>Option4!AG$86*conv_2026*AG$7</f>
        <v>0</v>
      </c>
    </row>
    <row r="64" spans="1:33" s="2" customFormat="1" x14ac:dyDescent="0.2">
      <c r="A64" s="135" t="str">
        <f t="shared" si="15"/>
        <v>Option 4</v>
      </c>
      <c r="B64" s="135"/>
      <c r="C64" s="124" t="str">
        <f>Option4!C88</f>
        <v>Net benefits</v>
      </c>
      <c r="D64" s="109" t="str">
        <f t="shared" si="14"/>
        <v>Option 4Net benefits</v>
      </c>
      <c r="E64" s="110"/>
      <c r="F64" s="143"/>
      <c r="G64" s="227">
        <f t="shared" si="16"/>
        <v>46203</v>
      </c>
      <c r="H64" s="52"/>
      <c r="I64" s="52">
        <f t="shared" ref="I64:AB64" si="17">SUM(I60:I63)</f>
        <v>0</v>
      </c>
      <c r="J64" s="52">
        <f t="shared" si="17"/>
        <v>0</v>
      </c>
      <c r="K64" s="52">
        <f t="shared" si="17"/>
        <v>0</v>
      </c>
      <c r="L64" s="52">
        <f t="shared" si="17"/>
        <v>0</v>
      </c>
      <c r="M64" s="52">
        <f t="shared" si="17"/>
        <v>0</v>
      </c>
      <c r="N64" s="52">
        <f t="shared" si="17"/>
        <v>0</v>
      </c>
      <c r="O64" s="52">
        <f t="shared" si="17"/>
        <v>0</v>
      </c>
      <c r="P64" s="52">
        <f t="shared" si="17"/>
        <v>0</v>
      </c>
      <c r="Q64" s="52">
        <f t="shared" si="17"/>
        <v>0</v>
      </c>
      <c r="R64" s="52">
        <f t="shared" si="17"/>
        <v>0</v>
      </c>
      <c r="S64" s="52">
        <f t="shared" si="17"/>
        <v>0</v>
      </c>
      <c r="T64" s="52">
        <f t="shared" si="17"/>
        <v>0</v>
      </c>
      <c r="U64" s="52">
        <f t="shared" si="17"/>
        <v>0</v>
      </c>
      <c r="V64" s="52">
        <f t="shared" si="17"/>
        <v>0</v>
      </c>
      <c r="W64" s="52">
        <f t="shared" si="17"/>
        <v>0</v>
      </c>
      <c r="X64" s="52">
        <f t="shared" si="17"/>
        <v>0</v>
      </c>
      <c r="Y64" s="52">
        <f t="shared" si="17"/>
        <v>0</v>
      </c>
      <c r="Z64" s="52">
        <f t="shared" si="17"/>
        <v>0</v>
      </c>
      <c r="AA64" s="52">
        <f t="shared" si="17"/>
        <v>0</v>
      </c>
      <c r="AB64" s="52">
        <f t="shared" si="17"/>
        <v>0</v>
      </c>
      <c r="AC64" s="52">
        <f>SUM(AC60:AC63)</f>
        <v>0</v>
      </c>
      <c r="AD64" s="52">
        <f>SUM(AD60:AD63)</f>
        <v>0</v>
      </c>
      <c r="AE64" s="52">
        <f>SUM(AE60:AE63)</f>
        <v>0</v>
      </c>
      <c r="AF64" s="52">
        <f>SUM(AF60:AF63)</f>
        <v>0</v>
      </c>
      <c r="AG64" s="52">
        <f>SUM(AG60:AG63)</f>
        <v>0</v>
      </c>
    </row>
    <row r="65" spans="1:33" s="2" customFormat="1" x14ac:dyDescent="0.2">
      <c r="A65" s="135" t="str">
        <f t="shared" si="15"/>
        <v>Option 4</v>
      </c>
      <c r="B65" s="135"/>
      <c r="C65" s="8" t="s">
        <v>120</v>
      </c>
      <c r="D65" s="38" t="str">
        <f t="shared" si="14"/>
        <v>Option 4NPV</v>
      </c>
      <c r="E65" s="1"/>
      <c r="F65" s="108" cm="1">
        <f t="array" ref="F65">SUMPRODUCT(($H64:$AG64)*($H$5:$AG$5)*($H$7:$AG$7))</f>
        <v>0</v>
      </c>
      <c r="G65" s="225">
        <f t="shared" si="16"/>
        <v>46203</v>
      </c>
      <c r="H65" s="8"/>
      <c r="I65" s="8"/>
      <c r="J65" s="8"/>
      <c r="K65" s="8"/>
      <c r="L65" s="8"/>
      <c r="M65" s="8"/>
      <c r="N65" s="8"/>
      <c r="O65" s="8"/>
      <c r="P65" s="8"/>
      <c r="Q65" s="8"/>
      <c r="R65" s="8"/>
      <c r="S65" s="8"/>
      <c r="T65" s="8"/>
      <c r="U65" s="8"/>
      <c r="V65" s="8"/>
      <c r="W65" s="8"/>
      <c r="X65" s="8"/>
      <c r="Y65" s="8"/>
      <c r="Z65" s="8"/>
      <c r="AA65" s="8"/>
      <c r="AB65" s="8"/>
      <c r="AC65" s="8"/>
      <c r="AD65" s="8"/>
      <c r="AE65" s="8"/>
      <c r="AF65" s="8"/>
      <c r="AG65" s="8"/>
    </row>
    <row r="66" spans="1:33" s="2" customFormat="1" x14ac:dyDescent="0.2">
      <c r="A66" s="135" t="str">
        <f t="shared" si="15"/>
        <v>Option 4</v>
      </c>
      <c r="B66" s="135"/>
      <c r="C66" s="8" t="s">
        <v>194</v>
      </c>
      <c r="D66" s="38" t="str">
        <f t="shared" si="14"/>
        <v>Option 4PV of costs</v>
      </c>
      <c r="E66" s="1"/>
      <c r="F66" s="108">
        <f>SUM(F60:F61)</f>
        <v>0</v>
      </c>
      <c r="G66" s="225">
        <f t="shared" si="16"/>
        <v>46203</v>
      </c>
      <c r="H66" s="8"/>
      <c r="I66" s="8"/>
      <c r="J66" s="8"/>
      <c r="K66" s="8"/>
      <c r="L66" s="8"/>
      <c r="M66" s="8"/>
      <c r="N66" s="8"/>
      <c r="O66" s="8"/>
      <c r="P66" s="8"/>
      <c r="Q66" s="8"/>
      <c r="R66" s="8"/>
      <c r="S66" s="8"/>
      <c r="T66" s="8"/>
      <c r="U66" s="8"/>
      <c r="V66" s="8"/>
      <c r="W66" s="8"/>
      <c r="X66" s="8"/>
      <c r="Y66" s="8"/>
      <c r="Z66" s="8"/>
      <c r="AA66" s="8"/>
      <c r="AB66" s="8"/>
      <c r="AC66" s="8"/>
      <c r="AD66" s="8"/>
      <c r="AE66" s="8"/>
      <c r="AF66" s="8"/>
      <c r="AG66" s="8"/>
    </row>
    <row r="67" spans="1:33" s="2" customFormat="1" x14ac:dyDescent="0.2">
      <c r="A67" s="135" t="str">
        <f t="shared" si="15"/>
        <v>Option 4</v>
      </c>
      <c r="B67" s="135"/>
      <c r="C67" s="8" t="s">
        <v>195</v>
      </c>
      <c r="D67" s="38" t="str">
        <f t="shared" si="14"/>
        <v>Option 4PV of benefits</v>
      </c>
      <c r="E67" s="1"/>
      <c r="F67" s="108">
        <f>SUM(F62:F63)</f>
        <v>0</v>
      </c>
      <c r="G67" s="225">
        <f t="shared" si="16"/>
        <v>46203</v>
      </c>
      <c r="H67" s="8"/>
      <c r="I67" s="8"/>
      <c r="J67" s="8"/>
      <c r="K67" s="8"/>
      <c r="L67" s="8"/>
      <c r="M67" s="8"/>
      <c r="N67" s="8"/>
      <c r="O67" s="8"/>
      <c r="P67" s="8"/>
      <c r="Q67" s="8"/>
      <c r="R67" s="8"/>
      <c r="S67" s="8"/>
      <c r="T67" s="8"/>
      <c r="U67" s="8"/>
      <c r="V67" s="8"/>
      <c r="W67" s="8"/>
      <c r="X67" s="8"/>
      <c r="Y67" s="8"/>
      <c r="Z67" s="8"/>
      <c r="AA67" s="8"/>
      <c r="AB67" s="8"/>
      <c r="AC67" s="8"/>
      <c r="AD67" s="8"/>
      <c r="AE67" s="8"/>
      <c r="AF67" s="8"/>
      <c r="AG67" s="8"/>
    </row>
    <row r="68" spans="1:33" s="2" customFormat="1" x14ac:dyDescent="0.2">
      <c r="A68" s="135"/>
      <c r="B68" s="135"/>
      <c r="C68" s="1"/>
      <c r="D68" s="38"/>
      <c r="E68" s="1"/>
      <c r="F68" s="108"/>
      <c r="G68" s="228"/>
      <c r="H68" s="1"/>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row>
    <row r="69" spans="1:33" s="2" customFormat="1" x14ac:dyDescent="0.2">
      <c r="A69" s="122"/>
      <c r="B69" s="122"/>
      <c r="C69" s="122"/>
      <c r="D69" s="38" t="str">
        <f t="shared" ref="D69:D81" si="18">A69&amp;C69</f>
        <v/>
      </c>
      <c r="F69" s="117"/>
      <c r="G69" s="221"/>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row>
    <row r="70" spans="1:33" s="270" customFormat="1" x14ac:dyDescent="0.2">
      <c r="A70" s="268" t="str">
        <f>A71</f>
        <v>Option 5</v>
      </c>
      <c r="B70" s="268"/>
      <c r="C70" s="268" t="s">
        <v>125</v>
      </c>
      <c r="D70" s="269" t="str">
        <f t="shared" si="18"/>
        <v>Option 5Energy at risk value</v>
      </c>
      <c r="F70" s="97">
        <f>SUMPRODUCT($H70:$AG70, $H$5:$AG$5)</f>
        <v>0</v>
      </c>
      <c r="G70" s="271">
        <f>output_dollars</f>
        <v>46203</v>
      </c>
      <c r="H70" s="272"/>
      <c r="I70" s="31">
        <f>Option5!I$29*conv_2026</f>
        <v>0</v>
      </c>
      <c r="J70" s="31">
        <f>Option5!J$29*conv_2026</f>
        <v>0</v>
      </c>
      <c r="K70" s="31">
        <f>Option5!K$29*conv_2026</f>
        <v>0</v>
      </c>
      <c r="L70" s="31">
        <f>Option5!L$29*conv_2026</f>
        <v>0</v>
      </c>
      <c r="M70" s="31">
        <f>Option5!M$29*conv_2026</f>
        <v>0</v>
      </c>
      <c r="N70" s="31">
        <f>Option5!N$29*conv_2026</f>
        <v>0</v>
      </c>
      <c r="O70" s="31">
        <f>Option5!O$29*conv_2026</f>
        <v>0</v>
      </c>
      <c r="P70" s="31">
        <f>Option5!P$29*conv_2026</f>
        <v>0</v>
      </c>
      <c r="Q70" s="31">
        <f>Option5!Q$29*conv_2026</f>
        <v>0</v>
      </c>
      <c r="R70" s="31">
        <f>Option5!R$29*conv_2026</f>
        <v>0</v>
      </c>
      <c r="S70" s="31">
        <f>Option5!S$29*conv_2026</f>
        <v>0</v>
      </c>
      <c r="T70" s="31">
        <f>Option5!T$29*conv_2026</f>
        <v>0</v>
      </c>
      <c r="U70" s="31">
        <f>Option5!U$29*conv_2026</f>
        <v>0</v>
      </c>
      <c r="V70" s="31">
        <f>Option5!V$29*conv_2026</f>
        <v>0</v>
      </c>
      <c r="W70" s="31">
        <f>Option5!W$29*conv_2026</f>
        <v>0</v>
      </c>
      <c r="X70" s="31">
        <f>Option5!X$29*conv_2026</f>
        <v>0</v>
      </c>
      <c r="Y70" s="31">
        <f>Option5!Y$29*conv_2026</f>
        <v>0</v>
      </c>
      <c r="Z70" s="31">
        <f>Option5!Z$29*conv_2026</f>
        <v>0</v>
      </c>
      <c r="AA70" s="31">
        <f>Option5!AA$29*conv_2026</f>
        <v>0</v>
      </c>
      <c r="AB70" s="31">
        <f>Option5!AB$29*conv_2026</f>
        <v>0</v>
      </c>
      <c r="AC70" s="31">
        <f>Option5!AC$29*conv_2026</f>
        <v>0</v>
      </c>
      <c r="AD70" s="31">
        <f>Option5!AD$29*conv_2026</f>
        <v>0</v>
      </c>
      <c r="AE70" s="31">
        <f>Option5!AE$29*conv_2026</f>
        <v>0</v>
      </c>
      <c r="AF70" s="31">
        <f>Option5!AF$29*conv_2026</f>
        <v>0</v>
      </c>
      <c r="AG70" s="31">
        <f>Option5!AG$29*conv_2026</f>
        <v>0</v>
      </c>
    </row>
    <row r="71" spans="1:33" s="2" customFormat="1" x14ac:dyDescent="0.2">
      <c r="A71" s="135" t="str">
        <f>Data!B13</f>
        <v>Option 5</v>
      </c>
      <c r="B71" s="135"/>
      <c r="C71" s="58" t="str">
        <f>Option5!C$67</f>
        <v>Capital expenditure</v>
      </c>
      <c r="D71" s="38" t="str">
        <f t="shared" si="18"/>
        <v>Option 5Capital expenditure</v>
      </c>
      <c r="E71" s="1"/>
      <c r="F71" s="97">
        <f>SUMPRODUCT($H71:$AG71, $H$5:$AG$5)</f>
        <v>0</v>
      </c>
      <c r="G71" s="225">
        <f>output_dollars</f>
        <v>46203</v>
      </c>
      <c r="H71" s="31"/>
      <c r="I71" s="31">
        <f>SUM(Option5!I$68:I$70)*conv_2026*I$7</f>
        <v>0</v>
      </c>
      <c r="J71" s="31">
        <f>SUM(Option5!J$68:J$70)*conv_2026*J$7</f>
        <v>0</v>
      </c>
      <c r="K71" s="31">
        <f>SUM(Option5!K$68:K$70)*conv_2026*K$7</f>
        <v>0</v>
      </c>
      <c r="L71" s="31">
        <f>SUM(Option5!L$68:L$70)*conv_2026*L$7</f>
        <v>0</v>
      </c>
      <c r="M71" s="31">
        <f>SUM(Option5!M$68:M$70)*conv_2026*M$7</f>
        <v>0</v>
      </c>
      <c r="N71" s="31">
        <f>SUM(Option5!N$68:N$70)*conv_2026*N$7</f>
        <v>0</v>
      </c>
      <c r="O71" s="31">
        <f>SUM(Option5!O$68:O$70)*conv_2026*O$7</f>
        <v>0</v>
      </c>
      <c r="P71" s="31">
        <f>SUM(Option5!P$68:P$70)*conv_2026*P$7</f>
        <v>0</v>
      </c>
      <c r="Q71" s="31">
        <f>SUM(Option5!Q$68:Q$70)*conv_2026*Q$7</f>
        <v>0</v>
      </c>
      <c r="R71" s="31">
        <f>SUM(Option5!R$68:R$70)*conv_2026*R$7</f>
        <v>0</v>
      </c>
      <c r="S71" s="31">
        <f>SUM(Option5!S$68:S$70)*conv_2026*S$7</f>
        <v>0</v>
      </c>
      <c r="T71" s="31">
        <f>SUM(Option5!T$68:T$70)*conv_2026*T$7</f>
        <v>0</v>
      </c>
      <c r="U71" s="31">
        <f>SUM(Option5!U$68:U$70)*conv_2026*U$7</f>
        <v>0</v>
      </c>
      <c r="V71" s="31">
        <f>SUM(Option5!V$68:V$70)*conv_2026*V$7</f>
        <v>0</v>
      </c>
      <c r="W71" s="31">
        <f>SUM(Option5!W$68:W$70)*conv_2026*W$7</f>
        <v>0</v>
      </c>
      <c r="X71" s="31">
        <f>SUM(Option5!X$68:X$70)*conv_2026*X$7</f>
        <v>0</v>
      </c>
      <c r="Y71" s="31">
        <f>SUM(Option5!Y$68:Y$70)*conv_2026*Y$7</f>
        <v>0</v>
      </c>
      <c r="Z71" s="31">
        <f>SUM(Option5!Z$68:Z$70)*conv_2026*Z$7</f>
        <v>0</v>
      </c>
      <c r="AA71" s="31">
        <f>SUM(Option5!AA$68:AA$70)*conv_2026*AA$7</f>
        <v>0</v>
      </c>
      <c r="AB71" s="31">
        <f>SUM(Option5!AB$68:AB$70)*conv_2026*AB$7</f>
        <v>0</v>
      </c>
      <c r="AC71" s="31">
        <f>SUM(Option5!AC$68:AC$70)*conv_2026*AC$7</f>
        <v>0</v>
      </c>
      <c r="AD71" s="31">
        <f>SUM(Option5!AD$68:AD$70)*conv_2026*AD$7</f>
        <v>0</v>
      </c>
      <c r="AE71" s="31">
        <f>SUM(Option5!AE$68:AE$70)*conv_2026*AE$7</f>
        <v>0</v>
      </c>
      <c r="AF71" s="31">
        <f>SUM(Option5!AF$68:AF$70)*conv_2026*AF$7</f>
        <v>0</v>
      </c>
      <c r="AG71" s="31">
        <f>SUM(Option5!AG$68:AG$70)*conv_2026*AG$7</f>
        <v>0</v>
      </c>
    </row>
    <row r="72" spans="1:33" s="2" customFormat="1" x14ac:dyDescent="0.2">
      <c r="A72" s="135" t="str">
        <f t="shared" ref="A72:A81" si="19">A71</f>
        <v>Option 5</v>
      </c>
      <c r="B72" s="135"/>
      <c r="C72" s="58" t="str">
        <f>'Option1 (base case)'!C$37</f>
        <v>Total risk cost</v>
      </c>
      <c r="D72" s="38" t="str">
        <f t="shared" si="18"/>
        <v>Option 5Total risk cost</v>
      </c>
      <c r="E72" s="1"/>
      <c r="F72" s="97">
        <f>SUMPRODUCT($H72:$AG72, $H$5:$AG$5)</f>
        <v>0</v>
      </c>
      <c r="G72" s="225">
        <f>output_dollars</f>
        <v>46203</v>
      </c>
      <c r="H72" s="31"/>
      <c r="I72" s="31">
        <f>Option5!I$37*conv_2026*I$7</f>
        <v>0</v>
      </c>
      <c r="J72" s="31">
        <f>Option5!J$37*conv_2026*J$7</f>
        <v>0</v>
      </c>
      <c r="K72" s="31">
        <f>Option5!K$37*conv_2026*K$7</f>
        <v>0</v>
      </c>
      <c r="L72" s="31">
        <f>Option5!L$37*conv_2026*L$7</f>
        <v>0</v>
      </c>
      <c r="M72" s="31">
        <f>Option5!M$37*conv_2026*M$7</f>
        <v>0</v>
      </c>
      <c r="N72" s="31">
        <f>Option5!N$37*conv_2026*N$7</f>
        <v>0</v>
      </c>
      <c r="O72" s="31">
        <f>Option5!O$37*conv_2026*O$7</f>
        <v>0</v>
      </c>
      <c r="P72" s="31">
        <f>Option5!P$37*conv_2026*P$7</f>
        <v>0</v>
      </c>
      <c r="Q72" s="31">
        <f>Option5!Q$37*conv_2026*Q$7</f>
        <v>0</v>
      </c>
      <c r="R72" s="31">
        <f>Option5!R$37*conv_2026*R$7</f>
        <v>0</v>
      </c>
      <c r="S72" s="31">
        <f>Option5!S$37*conv_2026*S$7</f>
        <v>0</v>
      </c>
      <c r="T72" s="31">
        <f>Option5!T$37*conv_2026*T$7</f>
        <v>0</v>
      </c>
      <c r="U72" s="31">
        <f>Option5!U$37*conv_2026*U$7</f>
        <v>0</v>
      </c>
      <c r="V72" s="31">
        <f>Option5!V$37*conv_2026*V$7</f>
        <v>0</v>
      </c>
      <c r="W72" s="31">
        <f>Option5!W$37*conv_2026*W$7</f>
        <v>0</v>
      </c>
      <c r="X72" s="31">
        <f>Option5!X$37*conv_2026*X$7</f>
        <v>0</v>
      </c>
      <c r="Y72" s="31">
        <f>Option5!Y$37*conv_2026*Y$7</f>
        <v>0</v>
      </c>
      <c r="Z72" s="31">
        <f>Option5!Z$37*conv_2026*Z$7</f>
        <v>0</v>
      </c>
      <c r="AA72" s="31">
        <f>Option5!AA$37*conv_2026*AA$7</f>
        <v>0</v>
      </c>
      <c r="AB72" s="31">
        <f>Option5!AB$37*conv_2026*AB$7</f>
        <v>0</v>
      </c>
      <c r="AC72" s="31">
        <f>Option5!AC$37*conv_2026*AC$7</f>
        <v>0</v>
      </c>
      <c r="AD72" s="31">
        <f>Option5!AD$37*conv_2026*AD$7</f>
        <v>0</v>
      </c>
      <c r="AE72" s="31">
        <f>Option5!AE$37*conv_2026*AE$7</f>
        <v>0</v>
      </c>
      <c r="AF72" s="31">
        <f>Option5!AF$37*conv_2026*AF$7</f>
        <v>0</v>
      </c>
      <c r="AG72" s="31">
        <f>Option5!AG$37*conv_2026*AG$7</f>
        <v>0</v>
      </c>
    </row>
    <row r="73" spans="1:33" s="2" customFormat="1" x14ac:dyDescent="0.2">
      <c r="A73" s="135" t="str">
        <f t="shared" si="19"/>
        <v>Option 5</v>
      </c>
      <c r="B73" s="135"/>
      <c r="C73" s="75"/>
      <c r="D73" s="38" t="str">
        <f t="shared" si="18"/>
        <v>Option 5</v>
      </c>
      <c r="E73" s="1"/>
      <c r="F73"/>
      <c r="G73" s="226"/>
      <c r="H73"/>
      <c r="I73"/>
      <c r="J73"/>
      <c r="K73"/>
      <c r="L73"/>
      <c r="M73"/>
      <c r="N73"/>
      <c r="O73"/>
      <c r="P73"/>
      <c r="Q73"/>
      <c r="R73"/>
      <c r="S73"/>
      <c r="T73"/>
      <c r="U73"/>
      <c r="V73"/>
      <c r="W73"/>
      <c r="X73"/>
      <c r="Y73"/>
      <c r="Z73"/>
      <c r="AA73"/>
      <c r="AB73"/>
      <c r="AC73"/>
      <c r="AD73"/>
      <c r="AE73"/>
      <c r="AF73"/>
      <c r="AG73"/>
    </row>
    <row r="74" spans="1:33" s="2" customFormat="1" x14ac:dyDescent="0.2">
      <c r="A74" s="135" t="str">
        <f t="shared" si="19"/>
        <v>Option 5</v>
      </c>
      <c r="B74" s="135"/>
      <c r="C74" s="58" t="str">
        <f>Option5!C$83</f>
        <v>Annualised capex</v>
      </c>
      <c r="D74" s="38" t="str">
        <f t="shared" si="18"/>
        <v>Option 5Annualised capex</v>
      </c>
      <c r="E74" s="1"/>
      <c r="F74" s="108" cm="1">
        <f t="array" ref="F74">SUMPRODUCT(($H74:$AG74)*($H$5:$AG$5)*($H$7:$AG$7))</f>
        <v>0</v>
      </c>
      <c r="G74" s="225">
        <f t="shared" ref="G74:G81" si="20">output_dollars</f>
        <v>46203</v>
      </c>
      <c r="H74" s="31"/>
      <c r="I74" s="31">
        <f>Option5!I$83*conv_2026*I$7</f>
        <v>0</v>
      </c>
      <c r="J74" s="31">
        <f>Option5!J$83*conv_2026*J$7</f>
        <v>0</v>
      </c>
      <c r="K74" s="31">
        <f>Option5!K$83*conv_2026*K$7</f>
        <v>0</v>
      </c>
      <c r="L74" s="31">
        <f>Option5!L$83*conv_2026*L$7</f>
        <v>0</v>
      </c>
      <c r="M74" s="31">
        <f>Option5!M$83*conv_2026*M$7</f>
        <v>0</v>
      </c>
      <c r="N74" s="31">
        <f>Option5!N$83*conv_2026*N$7</f>
        <v>0</v>
      </c>
      <c r="O74" s="31">
        <f>Option5!O$83*conv_2026*O$7</f>
        <v>0</v>
      </c>
      <c r="P74" s="31">
        <f>Option5!P$83*conv_2026*P$7</f>
        <v>0</v>
      </c>
      <c r="Q74" s="31">
        <f>Option5!Q$83*conv_2026*Q$7</f>
        <v>0</v>
      </c>
      <c r="R74" s="31">
        <f>Option5!R$83*conv_2026*R$7</f>
        <v>0</v>
      </c>
      <c r="S74" s="31">
        <f>Option5!S$83*conv_2026*S$7</f>
        <v>0</v>
      </c>
      <c r="T74" s="31">
        <f>Option5!T$83*conv_2026*T$7</f>
        <v>0</v>
      </c>
      <c r="U74" s="31">
        <f>Option5!U$83*conv_2026*U$7</f>
        <v>0</v>
      </c>
      <c r="V74" s="31">
        <f>Option5!V$83*conv_2026*V$7</f>
        <v>0</v>
      </c>
      <c r="W74" s="31">
        <f>Option5!W$83*conv_2026*W$7</f>
        <v>0</v>
      </c>
      <c r="X74" s="31">
        <f>Option5!X$83*conv_2026*X$7</f>
        <v>0</v>
      </c>
      <c r="Y74" s="31">
        <f>Option5!Y$83*conv_2026*Y$7</f>
        <v>0</v>
      </c>
      <c r="Z74" s="31">
        <f>Option5!Z$83*conv_2026*Z$7</f>
        <v>0</v>
      </c>
      <c r="AA74" s="31">
        <f>Option5!AA$83*conv_2026*AA$7</f>
        <v>0</v>
      </c>
      <c r="AB74" s="31">
        <f>Option5!AB$83*conv_2026*AB$7</f>
        <v>0</v>
      </c>
      <c r="AC74" s="31">
        <f>Option5!AC$83*conv_2026*AC$7</f>
        <v>0</v>
      </c>
      <c r="AD74" s="31">
        <f>Option5!AD$83*conv_2026*AD$7</f>
        <v>0</v>
      </c>
      <c r="AE74" s="31">
        <f>Option5!AE$83*conv_2026*AE$7</f>
        <v>0</v>
      </c>
      <c r="AF74" s="31">
        <f>Option5!AF$83*conv_2026*AF$7</f>
        <v>0</v>
      </c>
      <c r="AG74" s="31">
        <f>Option5!AG$83*conv_2026*AG$7</f>
        <v>0</v>
      </c>
    </row>
    <row r="75" spans="1:33" s="2" customFormat="1" x14ac:dyDescent="0.2">
      <c r="A75" s="135" t="str">
        <f t="shared" si="19"/>
        <v>Option 5</v>
      </c>
      <c r="B75" s="135"/>
      <c r="C75" s="58" t="str">
        <f>Option5!C$84</f>
        <v>Operating expenditure</v>
      </c>
      <c r="D75" s="38" t="str">
        <f t="shared" si="18"/>
        <v>Option 5Operating expenditure</v>
      </c>
      <c r="E75" s="1"/>
      <c r="F75" s="108" cm="1">
        <f t="array" ref="F75">SUMPRODUCT(($H75:$AG75)*($H$5:$AG$5)*($H$7:$AG$7))</f>
        <v>0</v>
      </c>
      <c r="G75" s="225">
        <f t="shared" si="20"/>
        <v>46203</v>
      </c>
      <c r="H75" s="31"/>
      <c r="I75" s="31">
        <f>Option5!I$84*conv_2026*I$7</f>
        <v>0</v>
      </c>
      <c r="J75" s="31">
        <f>Option5!J$84*conv_2026*J$7</f>
        <v>0</v>
      </c>
      <c r="K75" s="31">
        <f>Option5!K$84*conv_2026*K$7</f>
        <v>0</v>
      </c>
      <c r="L75" s="31">
        <f>Option5!L$84*conv_2026*L$7</f>
        <v>0</v>
      </c>
      <c r="M75" s="31">
        <f>Option5!M$84*conv_2026*M$7</f>
        <v>0</v>
      </c>
      <c r="N75" s="31">
        <f>Option5!N$84*conv_2026*N$7</f>
        <v>0</v>
      </c>
      <c r="O75" s="31">
        <f>Option5!O$84*conv_2026*O$7</f>
        <v>0</v>
      </c>
      <c r="P75" s="31">
        <f>Option5!P$84*conv_2026*P$7</f>
        <v>0</v>
      </c>
      <c r="Q75" s="31">
        <f>Option5!Q$84*conv_2026*Q$7</f>
        <v>0</v>
      </c>
      <c r="R75" s="31">
        <f>Option5!R$84*conv_2026*R$7</f>
        <v>0</v>
      </c>
      <c r="S75" s="31">
        <f>Option5!S$84*conv_2026*S$7</f>
        <v>0</v>
      </c>
      <c r="T75" s="31">
        <f>Option5!T$84*conv_2026*T$7</f>
        <v>0</v>
      </c>
      <c r="U75" s="31">
        <f>Option5!U$84*conv_2026*U$7</f>
        <v>0</v>
      </c>
      <c r="V75" s="31">
        <f>Option5!V$84*conv_2026*V$7</f>
        <v>0</v>
      </c>
      <c r="W75" s="31">
        <f>Option5!W$84*conv_2026*W$7</f>
        <v>0</v>
      </c>
      <c r="X75" s="31">
        <f>Option5!X$84*conv_2026*X$7</f>
        <v>0</v>
      </c>
      <c r="Y75" s="31">
        <f>Option5!Y$84*conv_2026*Y$7</f>
        <v>0</v>
      </c>
      <c r="Z75" s="31">
        <f>Option5!Z$84*conv_2026*Z$7</f>
        <v>0</v>
      </c>
      <c r="AA75" s="31">
        <f>Option5!AA$84*conv_2026*AA$7</f>
        <v>0</v>
      </c>
      <c r="AB75" s="31">
        <f>Option5!AB$84*conv_2026*AB$7</f>
        <v>0</v>
      </c>
      <c r="AC75" s="31">
        <f>Option5!AC$84*conv_2026*AC$7</f>
        <v>0</v>
      </c>
      <c r="AD75" s="31">
        <f>Option5!AD$84*conv_2026*AD$7</f>
        <v>0</v>
      </c>
      <c r="AE75" s="31">
        <f>Option5!AE$84*conv_2026*AE$7</f>
        <v>0</v>
      </c>
      <c r="AF75" s="31">
        <f>Option5!AF$84*conv_2026*AF$7</f>
        <v>0</v>
      </c>
      <c r="AG75" s="31">
        <f>Option5!AG$84*conv_2026*AG$7</f>
        <v>0</v>
      </c>
    </row>
    <row r="76" spans="1:33" s="2" customFormat="1" x14ac:dyDescent="0.2">
      <c r="A76" s="135" t="str">
        <f t="shared" si="19"/>
        <v>Option 5</v>
      </c>
      <c r="B76" s="135"/>
      <c r="C76" s="58" t="str">
        <f>Option5!C$85</f>
        <v>Risk mitigated</v>
      </c>
      <c r="D76" s="38" t="str">
        <f t="shared" si="18"/>
        <v>Option 5Risk mitigated</v>
      </c>
      <c r="E76" s="1"/>
      <c r="F76" s="97">
        <f>SUMPRODUCT($H76:$AG76, $H$5:$AG$5)</f>
        <v>0</v>
      </c>
      <c r="G76" s="225">
        <f t="shared" si="20"/>
        <v>46203</v>
      </c>
      <c r="H76" s="31"/>
      <c r="I76" s="31">
        <f>Option5!I$85*conv_2026*I$7</f>
        <v>0</v>
      </c>
      <c r="J76" s="31">
        <f>Option5!J$85*conv_2026*J$7</f>
        <v>0</v>
      </c>
      <c r="K76" s="31">
        <f>Option5!K$85*conv_2026*K$7</f>
        <v>0</v>
      </c>
      <c r="L76" s="31">
        <f>Option5!L$85*conv_2026*L$7</f>
        <v>0</v>
      </c>
      <c r="M76" s="31">
        <f>Option5!M$85*conv_2026*M$7</f>
        <v>0</v>
      </c>
      <c r="N76" s="31">
        <f>Option5!N$85*conv_2026*N$7</f>
        <v>0</v>
      </c>
      <c r="O76" s="31">
        <f>Option5!O$85*conv_2026*O$7</f>
        <v>0</v>
      </c>
      <c r="P76" s="31">
        <f>Option5!P$85*conv_2026*P$7</f>
        <v>0</v>
      </c>
      <c r="Q76" s="31">
        <f>Option5!Q$85*conv_2026*Q$7</f>
        <v>0</v>
      </c>
      <c r="R76" s="31">
        <f>Option5!R$85*conv_2026*R$7</f>
        <v>0</v>
      </c>
      <c r="S76" s="31">
        <f>Option5!S$85*conv_2026*S$7</f>
        <v>0</v>
      </c>
      <c r="T76" s="31">
        <f>Option5!T$85*conv_2026*T$7</f>
        <v>0</v>
      </c>
      <c r="U76" s="31">
        <f>Option5!U$85*conv_2026*U$7</f>
        <v>0</v>
      </c>
      <c r="V76" s="31">
        <f>Option5!V$85*conv_2026*V$7</f>
        <v>0</v>
      </c>
      <c r="W76" s="31">
        <f>Option5!W$85*conv_2026*W$7</f>
        <v>0</v>
      </c>
      <c r="X76" s="31">
        <f>Option5!X$85*conv_2026*X$7</f>
        <v>0</v>
      </c>
      <c r="Y76" s="31">
        <f>Option5!Y$85*conv_2026*Y$7</f>
        <v>0</v>
      </c>
      <c r="Z76" s="31">
        <f>Option5!Z$85*conv_2026*Z$7</f>
        <v>0</v>
      </c>
      <c r="AA76" s="31">
        <f>Option5!AA$85*conv_2026*AA$7</f>
        <v>0</v>
      </c>
      <c r="AB76" s="31">
        <f>Option5!AB$85*conv_2026*AB$7</f>
        <v>0</v>
      </c>
      <c r="AC76" s="31">
        <f>Option5!AC$85*conv_2026*AC$7</f>
        <v>0</v>
      </c>
      <c r="AD76" s="31">
        <f>Option5!AD$85*conv_2026*AD$7</f>
        <v>0</v>
      </c>
      <c r="AE76" s="31">
        <f>Option5!AE$85*conv_2026*AE$7</f>
        <v>0</v>
      </c>
      <c r="AF76" s="31">
        <f>Option5!AF$85*conv_2026*AF$7</f>
        <v>0</v>
      </c>
      <c r="AG76" s="31">
        <f>Option5!AG$85*conv_2026*AG$7</f>
        <v>0</v>
      </c>
    </row>
    <row r="77" spans="1:33" s="2" customFormat="1" x14ac:dyDescent="0.2">
      <c r="A77" s="135" t="str">
        <f t="shared" si="19"/>
        <v>Option 5</v>
      </c>
      <c r="B77" s="135"/>
      <c r="C77" s="58" t="str">
        <f>Option5!C$86</f>
        <v>Other benefits value</v>
      </c>
      <c r="D77" s="38" t="str">
        <f t="shared" si="18"/>
        <v>Option 5Other benefits value</v>
      </c>
      <c r="E77" s="1"/>
      <c r="F77" s="97">
        <f>SUMPRODUCT($H77:$AG77, $H$5:$AG$5)</f>
        <v>0</v>
      </c>
      <c r="G77" s="225">
        <f t="shared" si="20"/>
        <v>46203</v>
      </c>
      <c r="H77" s="31"/>
      <c r="I77" s="31">
        <f>Option5!I$86*conv_2026*I$7</f>
        <v>0</v>
      </c>
      <c r="J77" s="31">
        <f>Option5!J$86*conv_2026*J$7</f>
        <v>0</v>
      </c>
      <c r="K77" s="31">
        <f>Option5!K$86*conv_2026*K$7</f>
        <v>0</v>
      </c>
      <c r="L77" s="31">
        <f>Option5!L$86*conv_2026*L$7</f>
        <v>0</v>
      </c>
      <c r="M77" s="31">
        <f>Option5!M$86*conv_2026*M$7</f>
        <v>0</v>
      </c>
      <c r="N77" s="31">
        <f>Option5!N$86*conv_2026*N$7</f>
        <v>0</v>
      </c>
      <c r="O77" s="31">
        <f>Option5!O$86*conv_2026*O$7</f>
        <v>0</v>
      </c>
      <c r="P77" s="31">
        <f>Option5!P$86*conv_2026*P$7</f>
        <v>0</v>
      </c>
      <c r="Q77" s="31">
        <f>Option5!Q$86*conv_2026*Q$7</f>
        <v>0</v>
      </c>
      <c r="R77" s="31">
        <f>Option5!R$86*conv_2026*R$7</f>
        <v>0</v>
      </c>
      <c r="S77" s="31">
        <f>Option5!S$86*conv_2026*S$7</f>
        <v>0</v>
      </c>
      <c r="T77" s="31">
        <f>Option5!T$86*conv_2026*T$7</f>
        <v>0</v>
      </c>
      <c r="U77" s="31">
        <f>Option5!U$86*conv_2026*U$7</f>
        <v>0</v>
      </c>
      <c r="V77" s="31">
        <f>Option5!V$86*conv_2026*V$7</f>
        <v>0</v>
      </c>
      <c r="W77" s="31">
        <f>Option5!W$86*conv_2026*W$7</f>
        <v>0</v>
      </c>
      <c r="X77" s="31">
        <f>Option5!X$86*conv_2026*X$7</f>
        <v>0</v>
      </c>
      <c r="Y77" s="31">
        <f>Option5!Y$86*conv_2026*Y$7</f>
        <v>0</v>
      </c>
      <c r="Z77" s="31">
        <f>Option5!Z$86*conv_2026*Z$7</f>
        <v>0</v>
      </c>
      <c r="AA77" s="31">
        <f>Option5!AA$86*conv_2026*AA$7</f>
        <v>0</v>
      </c>
      <c r="AB77" s="31">
        <f>Option5!AB$86*conv_2026*AB$7</f>
        <v>0</v>
      </c>
      <c r="AC77" s="31">
        <f>Option5!AC$86*conv_2026*AC$7</f>
        <v>0</v>
      </c>
      <c r="AD77" s="31">
        <f>Option5!AD$86*conv_2026*AD$7</f>
        <v>0</v>
      </c>
      <c r="AE77" s="31">
        <f>Option5!AE$86*conv_2026*AE$7</f>
        <v>0</v>
      </c>
      <c r="AF77" s="31">
        <f>Option5!AF$86*conv_2026*AF$7</f>
        <v>0</v>
      </c>
      <c r="AG77" s="31">
        <f>Option5!AG$86*conv_2026*AG$7</f>
        <v>0</v>
      </c>
    </row>
    <row r="78" spans="1:33" s="2" customFormat="1" x14ac:dyDescent="0.2">
      <c r="A78" s="135" t="str">
        <f t="shared" si="19"/>
        <v>Option 5</v>
      </c>
      <c r="B78" s="135"/>
      <c r="C78" s="124" t="str">
        <f>Option5!C88</f>
        <v>Net benefits</v>
      </c>
      <c r="D78" s="109" t="str">
        <f t="shared" si="18"/>
        <v>Option 5Net benefits</v>
      </c>
      <c r="E78" s="110"/>
      <c r="F78" s="143"/>
      <c r="G78" s="227">
        <f t="shared" si="20"/>
        <v>46203</v>
      </c>
      <c r="H78" s="52"/>
      <c r="I78" s="52">
        <f t="shared" ref="I78:AB78" si="21">SUM(I74:I77)</f>
        <v>0</v>
      </c>
      <c r="J78" s="52">
        <f t="shared" si="21"/>
        <v>0</v>
      </c>
      <c r="K78" s="52">
        <f t="shared" si="21"/>
        <v>0</v>
      </c>
      <c r="L78" s="52">
        <f t="shared" si="21"/>
        <v>0</v>
      </c>
      <c r="M78" s="52">
        <f t="shared" si="21"/>
        <v>0</v>
      </c>
      <c r="N78" s="52">
        <f t="shared" si="21"/>
        <v>0</v>
      </c>
      <c r="O78" s="52">
        <f t="shared" si="21"/>
        <v>0</v>
      </c>
      <c r="P78" s="52">
        <f t="shared" si="21"/>
        <v>0</v>
      </c>
      <c r="Q78" s="52">
        <f t="shared" si="21"/>
        <v>0</v>
      </c>
      <c r="R78" s="52">
        <f t="shared" si="21"/>
        <v>0</v>
      </c>
      <c r="S78" s="52">
        <f t="shared" si="21"/>
        <v>0</v>
      </c>
      <c r="T78" s="52">
        <f t="shared" si="21"/>
        <v>0</v>
      </c>
      <c r="U78" s="52">
        <f t="shared" si="21"/>
        <v>0</v>
      </c>
      <c r="V78" s="52">
        <f t="shared" si="21"/>
        <v>0</v>
      </c>
      <c r="W78" s="52">
        <f t="shared" si="21"/>
        <v>0</v>
      </c>
      <c r="X78" s="52">
        <f t="shared" si="21"/>
        <v>0</v>
      </c>
      <c r="Y78" s="52">
        <f t="shared" si="21"/>
        <v>0</v>
      </c>
      <c r="Z78" s="52">
        <f t="shared" si="21"/>
        <v>0</v>
      </c>
      <c r="AA78" s="52">
        <f t="shared" si="21"/>
        <v>0</v>
      </c>
      <c r="AB78" s="52">
        <f t="shared" si="21"/>
        <v>0</v>
      </c>
      <c r="AC78" s="52">
        <f>SUM(AC74:AC77)</f>
        <v>0</v>
      </c>
      <c r="AD78" s="52">
        <f>SUM(AD74:AD77)</f>
        <v>0</v>
      </c>
      <c r="AE78" s="52">
        <f>SUM(AE74:AE77)</f>
        <v>0</v>
      </c>
      <c r="AF78" s="52">
        <f>SUM(AF74:AF77)</f>
        <v>0</v>
      </c>
      <c r="AG78" s="52">
        <f>SUM(AG74:AG77)</f>
        <v>0</v>
      </c>
    </row>
    <row r="79" spans="1:33" s="2" customFormat="1" x14ac:dyDescent="0.2">
      <c r="A79" s="135" t="str">
        <f t="shared" si="19"/>
        <v>Option 5</v>
      </c>
      <c r="B79" s="135"/>
      <c r="C79" s="8" t="s">
        <v>120</v>
      </c>
      <c r="D79" s="38" t="str">
        <f t="shared" si="18"/>
        <v>Option 5NPV</v>
      </c>
      <c r="E79" s="1"/>
      <c r="F79" s="108" cm="1">
        <f t="array" ref="F79">SUMPRODUCT(($H78:$AG78)*($H$5:$AG$5)*($H$7:$AG$7))</f>
        <v>0</v>
      </c>
      <c r="G79" s="225">
        <f t="shared" si="20"/>
        <v>46203</v>
      </c>
      <c r="H79" s="8"/>
      <c r="I79" s="8"/>
      <c r="J79" s="8"/>
      <c r="K79" s="8"/>
      <c r="L79" s="8"/>
      <c r="M79" s="8"/>
      <c r="N79" s="8"/>
      <c r="O79" s="8"/>
      <c r="P79" s="8"/>
      <c r="Q79" s="8"/>
      <c r="R79" s="8"/>
      <c r="S79" s="8"/>
      <c r="T79" s="8"/>
      <c r="U79" s="8"/>
      <c r="V79" s="8"/>
      <c r="W79" s="8"/>
      <c r="X79" s="8"/>
      <c r="Y79" s="8"/>
      <c r="Z79" s="8"/>
      <c r="AA79" s="8"/>
      <c r="AB79" s="8"/>
      <c r="AC79" s="8"/>
      <c r="AD79" s="8"/>
      <c r="AE79" s="8"/>
      <c r="AF79" s="8"/>
      <c r="AG79" s="8"/>
    </row>
    <row r="80" spans="1:33" s="2" customFormat="1" x14ac:dyDescent="0.2">
      <c r="A80" s="135" t="str">
        <f t="shared" si="19"/>
        <v>Option 5</v>
      </c>
      <c r="B80" s="135"/>
      <c r="C80" s="8" t="s">
        <v>194</v>
      </c>
      <c r="D80" s="38" t="str">
        <f t="shared" si="18"/>
        <v>Option 5PV of costs</v>
      </c>
      <c r="E80" s="1"/>
      <c r="F80" s="108">
        <f>SUM(F74:F75)</f>
        <v>0</v>
      </c>
      <c r="G80" s="225">
        <f t="shared" si="20"/>
        <v>46203</v>
      </c>
      <c r="H80" s="8"/>
      <c r="I80" s="8"/>
      <c r="J80" s="8"/>
      <c r="K80" s="8"/>
      <c r="L80" s="8"/>
      <c r="M80" s="8"/>
      <c r="N80" s="8"/>
      <c r="O80" s="8"/>
      <c r="P80" s="8"/>
      <c r="Q80" s="8"/>
      <c r="R80" s="8"/>
      <c r="S80" s="8"/>
      <c r="T80" s="8"/>
      <c r="U80" s="8"/>
      <c r="V80" s="8"/>
      <c r="W80" s="8"/>
      <c r="X80" s="8"/>
      <c r="Y80" s="8"/>
      <c r="Z80" s="8"/>
      <c r="AA80" s="8"/>
      <c r="AB80" s="8"/>
      <c r="AC80" s="8"/>
      <c r="AD80" s="8"/>
      <c r="AE80" s="8"/>
      <c r="AF80" s="8"/>
      <c r="AG80" s="8"/>
    </row>
    <row r="81" spans="1:33" s="2" customFormat="1" x14ac:dyDescent="0.2">
      <c r="A81" s="135" t="str">
        <f t="shared" si="19"/>
        <v>Option 5</v>
      </c>
      <c r="B81" s="135"/>
      <c r="C81" s="8" t="s">
        <v>195</v>
      </c>
      <c r="D81" s="38" t="str">
        <f t="shared" si="18"/>
        <v>Option 5PV of benefits</v>
      </c>
      <c r="E81" s="1"/>
      <c r="F81" s="108">
        <f>SUM(F76:F77)</f>
        <v>0</v>
      </c>
      <c r="G81" s="225">
        <f t="shared" si="20"/>
        <v>46203</v>
      </c>
      <c r="H81" s="8"/>
      <c r="I81" s="8"/>
      <c r="J81" s="8"/>
      <c r="K81" s="8"/>
      <c r="L81" s="8"/>
      <c r="M81" s="8"/>
      <c r="N81" s="8"/>
      <c r="O81" s="8"/>
      <c r="P81" s="8"/>
      <c r="Q81" s="8"/>
      <c r="R81" s="8"/>
      <c r="S81" s="8"/>
      <c r="T81" s="8"/>
      <c r="U81" s="8"/>
      <c r="V81" s="8"/>
      <c r="W81" s="8"/>
      <c r="X81" s="8"/>
      <c r="Y81" s="8"/>
      <c r="Z81" s="8"/>
      <c r="AA81" s="8"/>
      <c r="AB81" s="8"/>
      <c r="AC81" s="8"/>
      <c r="AD81" s="8"/>
      <c r="AE81" s="8"/>
      <c r="AF81" s="8"/>
      <c r="AG81" s="8"/>
    </row>
    <row r="82" spans="1:33" s="2" customFormat="1" x14ac:dyDescent="0.2">
      <c r="A82" s="123"/>
      <c r="B82" s="123"/>
      <c r="C82" s="123"/>
      <c r="D82" s="38" t="str">
        <f>A82&amp;C82</f>
        <v/>
      </c>
      <c r="F82" s="117"/>
      <c r="G82" s="221"/>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row>
    <row r="83" spans="1:33" ht="12" x14ac:dyDescent="0.2">
      <c r="E83" s="84"/>
      <c r="G83" s="229"/>
    </row>
    <row r="84" spans="1:33" ht="12" x14ac:dyDescent="0.2">
      <c r="E84" s="84"/>
      <c r="G84" s="229"/>
    </row>
    <row r="85" spans="1:33" ht="12" x14ac:dyDescent="0.2">
      <c r="E85" s="84"/>
      <c r="G85" s="229"/>
    </row>
    <row r="86" spans="1:33" ht="12" x14ac:dyDescent="0.2">
      <c r="E86" s="84"/>
      <c r="G86" s="229"/>
    </row>
    <row r="87" spans="1:33" ht="12" x14ac:dyDescent="0.2">
      <c r="E87" s="10"/>
      <c r="G87" s="229"/>
    </row>
    <row r="88" spans="1:33" ht="15" x14ac:dyDescent="0.25">
      <c r="A88" s="202" t="s">
        <v>207</v>
      </c>
      <c r="B88" s="54"/>
      <c r="C88" s="19"/>
      <c r="D88" s="19"/>
      <c r="E88" s="83"/>
      <c r="F88" s="19"/>
      <c r="G88" s="223"/>
      <c r="H88" s="223"/>
      <c r="I88" s="199" t="str">
        <f>"FY"&amp;RIGHT(I$9,2)</f>
        <v>FY27</v>
      </c>
      <c r="J88" s="199" t="str">
        <f t="shared" ref="J88:AG88" si="22">"FY"&amp;RIGHT(J$9,2)</f>
        <v>FY28</v>
      </c>
      <c r="K88" s="199" t="str">
        <f t="shared" si="22"/>
        <v>FY29</v>
      </c>
      <c r="L88" s="199" t="str">
        <f t="shared" si="22"/>
        <v>FY30</v>
      </c>
      <c r="M88" s="199" t="str">
        <f t="shared" si="22"/>
        <v>FY31</v>
      </c>
      <c r="N88" s="199" t="str">
        <f t="shared" si="22"/>
        <v>FY32</v>
      </c>
      <c r="O88" s="199" t="str">
        <f t="shared" si="22"/>
        <v>FY33</v>
      </c>
      <c r="P88" s="199" t="str">
        <f t="shared" si="22"/>
        <v>FY34</v>
      </c>
      <c r="Q88" s="199" t="str">
        <f t="shared" si="22"/>
        <v>FY35</v>
      </c>
      <c r="R88" s="199" t="str">
        <f t="shared" si="22"/>
        <v>FY36</v>
      </c>
      <c r="S88" s="199" t="str">
        <f t="shared" si="22"/>
        <v>FY37</v>
      </c>
      <c r="T88" s="199" t="str">
        <f t="shared" si="22"/>
        <v>FY38</v>
      </c>
      <c r="U88" s="199" t="str">
        <f t="shared" si="22"/>
        <v>FY39</v>
      </c>
      <c r="V88" s="199" t="str">
        <f t="shared" si="22"/>
        <v>FY40</v>
      </c>
      <c r="W88" s="199" t="str">
        <f t="shared" si="22"/>
        <v>FY41</v>
      </c>
      <c r="X88" s="199" t="str">
        <f t="shared" si="22"/>
        <v>FY42</v>
      </c>
      <c r="Y88" s="199" t="str">
        <f t="shared" si="22"/>
        <v>FY43</v>
      </c>
      <c r="Z88" s="199" t="str">
        <f t="shared" si="22"/>
        <v>FY44</v>
      </c>
      <c r="AA88" s="199" t="str">
        <f t="shared" si="22"/>
        <v>FY45</v>
      </c>
      <c r="AB88" s="199" t="str">
        <f t="shared" si="22"/>
        <v>FY46</v>
      </c>
      <c r="AC88" s="199" t="str">
        <f t="shared" si="22"/>
        <v>FY47</v>
      </c>
      <c r="AD88" s="199" t="str">
        <f t="shared" si="22"/>
        <v>FY48</v>
      </c>
      <c r="AE88" s="199" t="str">
        <f t="shared" si="22"/>
        <v>FY49</v>
      </c>
      <c r="AF88" s="199" t="str">
        <f t="shared" si="22"/>
        <v>FY50</v>
      </c>
      <c r="AG88" s="199" t="str">
        <f t="shared" si="22"/>
        <v>FY51</v>
      </c>
    </row>
    <row r="89" spans="1:33" ht="12" x14ac:dyDescent="0.2">
      <c r="E89" s="84"/>
      <c r="G89" s="229"/>
    </row>
    <row r="90" spans="1:33" ht="12" x14ac:dyDescent="0.2">
      <c r="E90" s="84"/>
    </row>
    <row r="91" spans="1:33" x14ac:dyDescent="0.2">
      <c r="A91" s="198" t="str">
        <f>Summary!$C$26</f>
        <v>Option 2</v>
      </c>
      <c r="B91" s="139"/>
      <c r="C91" s="196" t="s">
        <v>92</v>
      </c>
      <c r="D91" s="117">
        <f>INDEX(Data!$C$30:$C$36, MATCH(C91, Data!$B$30:$B$36,0))</f>
        <v>-1</v>
      </c>
      <c r="E91" s="2"/>
      <c r="F91" s="117"/>
      <c r="G91" s="118"/>
      <c r="H91" s="118" t="str">
        <f>A91&amp;" "&amp;LOWER(C91)</f>
        <v>Option 2 annualised capex</v>
      </c>
      <c r="I91" s="297" cm="1">
        <f t="array" ref="I91">MAX($D91*INDEX(I$15:W$81, MATCH($A91&amp;$C91, $D$15:$D$81,0),))/mill_conv</f>
        <v>0.13247368395641568</v>
      </c>
      <c r="J91" s="297" cm="1">
        <f t="array" ref="J91">MAX($D91*INDEX(J$15:X$81, MATCH($A91&amp;$C91, $D$15:$D$81,0),))/mill_conv</f>
        <v>0.13247368395641568</v>
      </c>
      <c r="K91" s="297" cm="1">
        <f t="array" ref="K91">MAX($D91*INDEX(K$15:Y$81, MATCH($A91&amp;$C91, $D$15:$D$81,0),))/mill_conv</f>
        <v>0.13247368395641568</v>
      </c>
      <c r="L91" s="297" cm="1">
        <f t="array" ref="L91">MAX($D91*INDEX(L$15:Z$81, MATCH($A91&amp;$C91, $D$15:$D$81,0),))/mill_conv</f>
        <v>0.13247368395641568</v>
      </c>
      <c r="M91" s="297" cm="1">
        <f t="array" ref="M91">MAX($D91*INDEX(M$15:AA$81, MATCH($A91&amp;$C91, $D$15:$D$81,0),))/mill_conv</f>
        <v>0.13247368395641568</v>
      </c>
      <c r="N91" s="297" cm="1">
        <f t="array" ref="N91">MAX($D91*INDEX(N$15:AB$81, MATCH($A91&amp;$C91, $D$15:$D$81,0),))/mill_conv</f>
        <v>0.13247368395641568</v>
      </c>
      <c r="O91" s="297" cm="1">
        <f t="array" ref="O91">MAX($D91*INDEX(O$15:AC$81, MATCH($A91&amp;$C91, $D$15:$D$81,0),))/mill_conv</f>
        <v>0.13247368395641568</v>
      </c>
      <c r="P91" s="297" cm="1">
        <f t="array" ref="P91">MAX($D91*INDEX(P$15:AD$81, MATCH($A91&amp;$C91, $D$15:$D$81,0),))/mill_conv</f>
        <v>0.13247368395641568</v>
      </c>
      <c r="Q91" s="297" cm="1">
        <f t="array" ref="Q91">MAX($D91*INDEX(Q$15:AE$81, MATCH($A91&amp;$C91, $D$15:$D$81,0),))/mill_conv</f>
        <v>0.13247368395641568</v>
      </c>
      <c r="R91" s="297" cm="1">
        <f t="array" ref="R91">MAX($D91*INDEX(R$15:AF$81, MATCH($A91&amp;$C91, $D$15:$D$81,0),))/mill_conv</f>
        <v>0.13247368395641568</v>
      </c>
      <c r="S91" s="297" cm="1">
        <f t="array" ref="S91">MAX($D91*INDEX(S$15:AG$81, MATCH($A91&amp;$C91, $D$15:$D$81,0),))/mill_conv</f>
        <v>0.13247368395641568</v>
      </c>
      <c r="T91" s="297" cm="1">
        <f t="array" ref="T91">MAX($D91*INDEX(T$15:AH$81, MATCH($A91&amp;$C91, $D$15:$D$81,0),))/mill_conv</f>
        <v>0.13247368395641568</v>
      </c>
      <c r="U91" s="297" cm="1">
        <f t="array" ref="U91">MAX($D91*INDEX(U$15:AI$81, MATCH($A91&amp;$C91, $D$15:$D$81,0),))/mill_conv</f>
        <v>0.13247368395641568</v>
      </c>
      <c r="V91" s="297" cm="1">
        <f t="array" ref="V91">MAX($D91*INDEX(V$15:AJ$81, MATCH($A91&amp;$C91, $D$15:$D$81,0),))/mill_conv</f>
        <v>0.13247368395641568</v>
      </c>
      <c r="W91" s="297" cm="1">
        <f t="array" ref="W91">MAX($D91*INDEX(W$15:AK$81, MATCH($A91&amp;$C91, $D$15:$D$81,0),))/mill_conv</f>
        <v>0.13247368395641568</v>
      </c>
      <c r="X91" s="297" cm="1">
        <f t="array" ref="X91">MAX($D91*INDEX(X$15:AL$81, MATCH($A91&amp;$C91, $D$15:$D$81,0),))/mill_conv</f>
        <v>0.13247368395641568</v>
      </c>
      <c r="Y91" s="297" cm="1">
        <f t="array" ref="Y91">MAX($D91*INDEX(Y$15:AM$81, MATCH($A91&amp;$C91, $D$15:$D$81,0),))/mill_conv</f>
        <v>0.13247368395641568</v>
      </c>
      <c r="Z91" s="297" cm="1">
        <f t="array" ref="Z91">MAX($D91*INDEX(Z$15:AN$81, MATCH($A91&amp;$C91, $D$15:$D$81,0),))/mill_conv</f>
        <v>0.13247368395641568</v>
      </c>
      <c r="AA91" s="297" cm="1">
        <f t="array" ref="AA91">MAX($D91*INDEX(AA$15:AO$81, MATCH($A91&amp;$C91, $D$15:$D$81,0),))/mill_conv</f>
        <v>0.13247368395641568</v>
      </c>
      <c r="AB91" s="297" cm="1">
        <f t="array" ref="AB91">MAX($D91*INDEX(AB$15:AP$81, MATCH($A91&amp;$C91, $D$15:$D$81,0),))/mill_conv</f>
        <v>0.13247368395641568</v>
      </c>
      <c r="AC91" s="297" cm="1">
        <f t="array" ref="AC91">MAX($D91*INDEX(AC$15:AQ$81, MATCH($A91&amp;$C91, $D$15:$D$81,0),))/mill_conv</f>
        <v>0</v>
      </c>
      <c r="AD91" s="297" cm="1">
        <f t="array" ref="AD91">MAX($D91*INDEX(AD$15:AR$81, MATCH($A91&amp;$C91, $D$15:$D$81,0),))/mill_conv</f>
        <v>0</v>
      </c>
      <c r="AE91" s="297" cm="1">
        <f t="array" ref="AE91">MAX($D91*INDEX(AE$15:AS$81, MATCH($A91&amp;$C91, $D$15:$D$81,0),))/mill_conv</f>
        <v>0</v>
      </c>
      <c r="AF91" s="297" cm="1">
        <f t="array" ref="AF91">MAX($D91*INDEX(AF$15:AT$81, MATCH($A91&amp;$C91, $D$15:$D$81,0),))/mill_conv</f>
        <v>0</v>
      </c>
      <c r="AG91" s="297" cm="1">
        <f t="array" ref="AG91">MAX($D91*INDEX(AG$15:AU$81, MATCH($A91&amp;$C91, $D$15:$D$81,0),))/mill_conv</f>
        <v>0</v>
      </c>
    </row>
    <row r="92" spans="1:33" x14ac:dyDescent="0.2">
      <c r="A92" s="197" t="str">
        <f>A16</f>
        <v>Option 1 (base case)</v>
      </c>
      <c r="B92" s="139"/>
      <c r="C92" s="197" t="s">
        <v>177</v>
      </c>
      <c r="D92" s="117">
        <f>INDEX(Data!$C$30:$C$36, MATCH(C92, Data!$B$30:$B$36,0))</f>
        <v>1</v>
      </c>
      <c r="E92" s="84"/>
      <c r="H92" s="118" t="str">
        <f>A92&amp;" risk cost"</f>
        <v>Option 1 (base case) risk cost</v>
      </c>
      <c r="I92" s="297">
        <f t="shared" ref="I92:R92" si="23">$D92*INDEX(I$15:I$81, MATCH($A92&amp;$C92, $D$15:$D$81,0))/mill_conv</f>
        <v>2.6304186744203291</v>
      </c>
      <c r="J92" s="297">
        <f t="shared" si="23"/>
        <v>2.6304186744203291</v>
      </c>
      <c r="K92" s="297">
        <f t="shared" si="23"/>
        <v>2.6304186744203291</v>
      </c>
      <c r="L92" s="297">
        <f t="shared" si="23"/>
        <v>2.6304186744203291</v>
      </c>
      <c r="M92" s="297">
        <f t="shared" si="23"/>
        <v>2.6304186744203291</v>
      </c>
      <c r="N92" s="297">
        <f t="shared" si="23"/>
        <v>2.6304186744203291</v>
      </c>
      <c r="O92" s="297">
        <f t="shared" si="23"/>
        <v>2.6304186744203291</v>
      </c>
      <c r="P92" s="297">
        <f t="shared" si="23"/>
        <v>2.6304186744203291</v>
      </c>
      <c r="Q92" s="297">
        <f t="shared" si="23"/>
        <v>2.6304186744203291</v>
      </c>
      <c r="R92" s="297">
        <f t="shared" si="23"/>
        <v>2.6304186744203291</v>
      </c>
      <c r="S92" s="297">
        <f t="shared" ref="S92:AG92" si="24">$D92*INDEX(S$15:S$81, MATCH($A92&amp;$C92, $D$15:$D$81,0))/mill_conv</f>
        <v>2.6304186744203291</v>
      </c>
      <c r="T92" s="297">
        <f t="shared" si="24"/>
        <v>2.6304186744203291</v>
      </c>
      <c r="U92" s="297">
        <f t="shared" si="24"/>
        <v>2.6304186744203291</v>
      </c>
      <c r="V92" s="297">
        <f t="shared" si="24"/>
        <v>2.6304186744203291</v>
      </c>
      <c r="W92" s="297">
        <f t="shared" si="24"/>
        <v>2.6304186744203291</v>
      </c>
      <c r="X92" s="297">
        <f t="shared" si="24"/>
        <v>2.6304186744203291</v>
      </c>
      <c r="Y92" s="297">
        <f t="shared" si="24"/>
        <v>2.6304186744203291</v>
      </c>
      <c r="Z92" s="297">
        <f t="shared" si="24"/>
        <v>2.6304186744203291</v>
      </c>
      <c r="AA92" s="297">
        <f t="shared" si="24"/>
        <v>2.6304186744203291</v>
      </c>
      <c r="AB92" s="297">
        <f t="shared" si="24"/>
        <v>2.6304186744203291</v>
      </c>
      <c r="AC92" s="297">
        <f t="shared" si="24"/>
        <v>2.6304186744203291</v>
      </c>
      <c r="AD92" s="297">
        <f t="shared" si="24"/>
        <v>2.6304186744203291</v>
      </c>
      <c r="AE92" s="297">
        <f t="shared" si="24"/>
        <v>2.6304186744203291</v>
      </c>
      <c r="AF92" s="297">
        <f t="shared" si="24"/>
        <v>2.6304186744203291</v>
      </c>
      <c r="AG92" s="297">
        <f t="shared" si="24"/>
        <v>2.6304186744203291</v>
      </c>
    </row>
    <row r="93" spans="1:33" ht="12" x14ac:dyDescent="0.2">
      <c r="E93" s="84"/>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150"/>
    </row>
    <row r="94" spans="1:33" ht="12" x14ac:dyDescent="0.2">
      <c r="E94" s="84"/>
    </row>
    <row r="95" spans="1:33" ht="12" x14ac:dyDescent="0.2">
      <c r="E95" s="84"/>
    </row>
    <row r="96" spans="1:33" ht="12" x14ac:dyDescent="0.2">
      <c r="E96" s="84"/>
    </row>
    <row r="97" spans="1:33" ht="12" x14ac:dyDescent="0.2">
      <c r="E97" s="84"/>
      <c r="I97" s="294" t="str">
        <f>I88</f>
        <v>FY27</v>
      </c>
      <c r="J97" s="294" t="str">
        <f t="shared" ref="J97:AG97" si="25">J88</f>
        <v>FY28</v>
      </c>
      <c r="K97" s="294" t="str">
        <f t="shared" si="25"/>
        <v>FY29</v>
      </c>
      <c r="L97" s="294" t="str">
        <f t="shared" si="25"/>
        <v>FY30</v>
      </c>
      <c r="M97" s="294" t="str">
        <f t="shared" si="25"/>
        <v>FY31</v>
      </c>
      <c r="N97" s="294" t="str">
        <f t="shared" si="25"/>
        <v>FY32</v>
      </c>
      <c r="O97" s="294" t="str">
        <f t="shared" si="25"/>
        <v>FY33</v>
      </c>
      <c r="P97" s="294" t="str">
        <f t="shared" si="25"/>
        <v>FY34</v>
      </c>
      <c r="Q97" s="294" t="str">
        <f t="shared" si="25"/>
        <v>FY35</v>
      </c>
      <c r="R97" s="294" t="str">
        <f t="shared" si="25"/>
        <v>FY36</v>
      </c>
      <c r="S97" s="294" t="str">
        <f t="shared" si="25"/>
        <v>FY37</v>
      </c>
      <c r="T97" s="294" t="str">
        <f t="shared" si="25"/>
        <v>FY38</v>
      </c>
      <c r="U97" s="294" t="str">
        <f t="shared" si="25"/>
        <v>FY39</v>
      </c>
      <c r="V97" s="294" t="str">
        <f t="shared" si="25"/>
        <v>FY40</v>
      </c>
      <c r="W97" s="294" t="str">
        <f t="shared" si="25"/>
        <v>FY41</v>
      </c>
      <c r="X97" s="294" t="str">
        <f t="shared" si="25"/>
        <v>FY42</v>
      </c>
      <c r="Y97" s="294" t="str">
        <f t="shared" si="25"/>
        <v>FY43</v>
      </c>
      <c r="Z97" s="294" t="str">
        <f t="shared" si="25"/>
        <v>FY44</v>
      </c>
      <c r="AA97" s="294" t="str">
        <f t="shared" si="25"/>
        <v>FY45</v>
      </c>
      <c r="AB97" s="294" t="str">
        <f t="shared" si="25"/>
        <v>FY46</v>
      </c>
      <c r="AC97" s="294" t="str">
        <f t="shared" si="25"/>
        <v>FY47</v>
      </c>
      <c r="AD97" s="294" t="str">
        <f t="shared" si="25"/>
        <v>FY48</v>
      </c>
      <c r="AE97" s="294" t="str">
        <f t="shared" si="25"/>
        <v>FY49</v>
      </c>
      <c r="AF97" s="294" t="str">
        <f t="shared" si="25"/>
        <v>FY50</v>
      </c>
      <c r="AG97" s="294" t="str">
        <f t="shared" si="25"/>
        <v>FY51</v>
      </c>
    </row>
    <row r="98" spans="1:33" x14ac:dyDescent="0.2">
      <c r="A98" s="198" t="s">
        <v>236</v>
      </c>
      <c r="B98" s="139"/>
      <c r="C98" s="196" t="s">
        <v>124</v>
      </c>
      <c r="D98" s="190">
        <f>MAX(H98:AG98)</f>
        <v>52.812712590947193</v>
      </c>
      <c r="E98" s="293"/>
      <c r="F98" s="117"/>
      <c r="G98" s="118"/>
      <c r="H98" s="118" t="str">
        <f>A98&amp;" "&amp;LOWER(C98)</f>
        <v>Energy at risk energy at risk (weighted)</v>
      </c>
      <c r="I98" s="118">
        <f>INDEX('Option1 (base case)'!I$14:I$88, MATCH($C98, 'Option1 (base case)'!$C$14:$C$88,0))</f>
        <v>52.812712590947193</v>
      </c>
      <c r="J98" s="118">
        <f>INDEX('Option1 (base case)'!J$14:J$88, MATCH($C98, 'Option1 (base case)'!$C$14:$C$88,0))</f>
        <v>52.812712590947193</v>
      </c>
      <c r="K98" s="118">
        <f>INDEX('Option1 (base case)'!K$14:K$88, MATCH($C98, 'Option1 (base case)'!$C$14:$C$88,0))</f>
        <v>52.812712590947193</v>
      </c>
      <c r="L98" s="118">
        <f>INDEX('Option1 (base case)'!L$14:L$88, MATCH($C98, 'Option1 (base case)'!$C$14:$C$88,0))</f>
        <v>52.812712590947193</v>
      </c>
      <c r="M98" s="118">
        <f>INDEX('Option1 (base case)'!M$14:M$88, MATCH($C98, 'Option1 (base case)'!$C$14:$C$88,0))</f>
        <v>52.812712590947193</v>
      </c>
      <c r="N98" s="118">
        <f>INDEX('Option1 (base case)'!N$14:N$88, MATCH($C98, 'Option1 (base case)'!$C$14:$C$88,0))</f>
        <v>52.812712590947193</v>
      </c>
      <c r="O98" s="118">
        <f>INDEX('Option1 (base case)'!O$14:O$88, MATCH($C98, 'Option1 (base case)'!$C$14:$C$88,0))</f>
        <v>52.812712590947193</v>
      </c>
      <c r="P98" s="118">
        <f>INDEX('Option1 (base case)'!P$14:P$88, MATCH($C98, 'Option1 (base case)'!$C$14:$C$88,0))</f>
        <v>52.812712590947193</v>
      </c>
      <c r="Q98" s="118">
        <f>INDEX('Option1 (base case)'!Q$14:Q$88, MATCH($C98, 'Option1 (base case)'!$C$14:$C$88,0))</f>
        <v>52.812712590947193</v>
      </c>
      <c r="R98" s="118">
        <f>INDEX('Option1 (base case)'!R$14:R$88, MATCH($C98, 'Option1 (base case)'!$C$14:$C$88,0))</f>
        <v>52.812712590947193</v>
      </c>
      <c r="S98" s="118">
        <f>INDEX('Option1 (base case)'!S$14:S$88, MATCH($C98, 'Option1 (base case)'!$C$14:$C$88,0))</f>
        <v>52.812712590947193</v>
      </c>
      <c r="T98" s="118">
        <f>INDEX('Option1 (base case)'!T$14:T$88, MATCH($C98, 'Option1 (base case)'!$C$14:$C$88,0))</f>
        <v>52.812712590947193</v>
      </c>
      <c r="U98" s="118">
        <f>INDEX('Option1 (base case)'!U$14:U$88, MATCH($C98, 'Option1 (base case)'!$C$14:$C$88,0))</f>
        <v>52.812712590947193</v>
      </c>
      <c r="V98" s="118">
        <f>INDEX('Option1 (base case)'!V$14:V$88, MATCH($C98, 'Option1 (base case)'!$C$14:$C$88,0))</f>
        <v>52.812712590947193</v>
      </c>
      <c r="W98" s="118">
        <f>INDEX('Option1 (base case)'!W$14:W$88, MATCH($C98, 'Option1 (base case)'!$C$14:$C$88,0))</f>
        <v>52.812712590947193</v>
      </c>
      <c r="X98" s="118">
        <f>INDEX('Option1 (base case)'!X$14:X$88, MATCH($C98, 'Option1 (base case)'!$C$14:$C$88,0))</f>
        <v>52.812712590947193</v>
      </c>
      <c r="Y98" s="118">
        <f>INDEX('Option1 (base case)'!Y$14:Y$88, MATCH($C98, 'Option1 (base case)'!$C$14:$C$88,0))</f>
        <v>52.812712590947193</v>
      </c>
      <c r="Z98" s="118">
        <f>INDEX('Option1 (base case)'!Z$14:Z$88, MATCH($C98, 'Option1 (base case)'!$C$14:$C$88,0))</f>
        <v>52.812712590947193</v>
      </c>
      <c r="AA98" s="118">
        <f>INDEX('Option1 (base case)'!AA$14:AA$88, MATCH($C98, 'Option1 (base case)'!$C$14:$C$88,0))</f>
        <v>52.812712590947193</v>
      </c>
      <c r="AB98" s="118">
        <f>INDEX('Option1 (base case)'!AB$14:AB$88, MATCH($C98, 'Option1 (base case)'!$C$14:$C$88,0))</f>
        <v>52.812712590947193</v>
      </c>
      <c r="AC98" s="118">
        <f>INDEX('Option1 (base case)'!AC$14:AC$88, MATCH($C98, 'Option1 (base case)'!$C$14:$C$88,0))</f>
        <v>52.812712590947193</v>
      </c>
      <c r="AD98" s="118">
        <f>INDEX('Option1 (base case)'!AD$14:AD$88, MATCH($C98, 'Option1 (base case)'!$C$14:$C$88,0))</f>
        <v>52.812712590947193</v>
      </c>
      <c r="AE98" s="118">
        <f>INDEX('Option1 (base case)'!AE$14:AE$88, MATCH($C98, 'Option1 (base case)'!$C$14:$C$88,0))</f>
        <v>52.812712590947193</v>
      </c>
      <c r="AF98" s="118">
        <f>INDEX('Option1 (base case)'!AF$14:AF$88, MATCH($C98, 'Option1 (base case)'!$C$14:$C$88,0))</f>
        <v>52.812712590947193</v>
      </c>
      <c r="AG98" s="118">
        <f>INDEX('Option1 (base case)'!AG$14:AG$88, MATCH($C98, 'Option1 (base case)'!$C$14:$C$88,0))</f>
        <v>52.812712590947193</v>
      </c>
    </row>
    <row r="99" spans="1:33" x14ac:dyDescent="0.2">
      <c r="A99" s="197" t="str">
        <f>A23</f>
        <v>Option 1 (base case)</v>
      </c>
      <c r="B99" s="139"/>
      <c r="C99" s="197" t="s">
        <v>125</v>
      </c>
      <c r="D99" s="190">
        <f>MAX(H99:AG99)</f>
        <v>2.3635445988414836</v>
      </c>
      <c r="E99" s="293"/>
      <c r="H99" s="118" t="str">
        <f>A99&amp;" risk cost"</f>
        <v>Option 1 (base case) risk cost</v>
      </c>
      <c r="I99" s="118">
        <f>INDEX('Option1 (base case)'!I$14:I$88, MATCH($C99, 'Option1 (base case)'!$C$14:$C$88,0))/10^6</f>
        <v>2.3635445988414836</v>
      </c>
      <c r="J99" s="118">
        <f>INDEX('Option1 (base case)'!J$14:J$88, MATCH($C99, 'Option1 (base case)'!$C$14:$C$88,0))/10^6</f>
        <v>2.3635445988414836</v>
      </c>
      <c r="K99" s="118">
        <f>INDEX('Option1 (base case)'!K$14:K$88, MATCH($C99, 'Option1 (base case)'!$C$14:$C$88,0))/10^6</f>
        <v>2.3635445988414836</v>
      </c>
      <c r="L99" s="118">
        <f>INDEX('Option1 (base case)'!L$14:L$88, MATCH($C99, 'Option1 (base case)'!$C$14:$C$88,0))/10^6</f>
        <v>2.3635445988414836</v>
      </c>
      <c r="M99" s="118">
        <f>INDEX('Option1 (base case)'!M$14:M$88, MATCH($C99, 'Option1 (base case)'!$C$14:$C$88,0))/10^6</f>
        <v>2.3635445988414836</v>
      </c>
      <c r="N99" s="118">
        <f>INDEX('Option1 (base case)'!N$14:N$88, MATCH($C99, 'Option1 (base case)'!$C$14:$C$88,0))/10^6</f>
        <v>2.3635445988414836</v>
      </c>
      <c r="O99" s="118">
        <f>INDEX('Option1 (base case)'!O$14:O$88, MATCH($C99, 'Option1 (base case)'!$C$14:$C$88,0))/10^6</f>
        <v>2.3635445988414836</v>
      </c>
      <c r="P99" s="118">
        <f>INDEX('Option1 (base case)'!P$14:P$88, MATCH($C99, 'Option1 (base case)'!$C$14:$C$88,0))/10^6</f>
        <v>2.3635445988414836</v>
      </c>
      <c r="Q99" s="118">
        <f>INDEX('Option1 (base case)'!Q$14:Q$88, MATCH($C99, 'Option1 (base case)'!$C$14:$C$88,0))/10^6</f>
        <v>2.3635445988414836</v>
      </c>
      <c r="R99" s="118">
        <f>INDEX('Option1 (base case)'!R$14:R$88, MATCH($C99, 'Option1 (base case)'!$C$14:$C$88,0))/10^6</f>
        <v>2.3635445988414836</v>
      </c>
      <c r="S99" s="118">
        <f>INDEX('Option1 (base case)'!S$14:S$88, MATCH($C99, 'Option1 (base case)'!$C$14:$C$88,0))/10^6</f>
        <v>2.3635445988414836</v>
      </c>
      <c r="T99" s="118">
        <f>INDEX('Option1 (base case)'!T$14:T$88, MATCH($C99, 'Option1 (base case)'!$C$14:$C$88,0))/10^6</f>
        <v>2.3635445988414836</v>
      </c>
      <c r="U99" s="118">
        <f>INDEX('Option1 (base case)'!U$14:U$88, MATCH($C99, 'Option1 (base case)'!$C$14:$C$88,0))/10^6</f>
        <v>2.3635445988414836</v>
      </c>
      <c r="V99" s="118">
        <f>INDEX('Option1 (base case)'!V$14:V$88, MATCH($C99, 'Option1 (base case)'!$C$14:$C$88,0))/10^6</f>
        <v>2.3635445988414836</v>
      </c>
      <c r="W99" s="118">
        <f>INDEX('Option1 (base case)'!W$14:W$88, MATCH($C99, 'Option1 (base case)'!$C$14:$C$88,0))/10^6</f>
        <v>2.3635445988414836</v>
      </c>
      <c r="X99" s="118">
        <f>INDEX('Option1 (base case)'!X$14:X$88, MATCH($C99, 'Option1 (base case)'!$C$14:$C$88,0))/10^6</f>
        <v>2.3635445988414836</v>
      </c>
      <c r="Y99" s="118">
        <f>INDEX('Option1 (base case)'!Y$14:Y$88, MATCH($C99, 'Option1 (base case)'!$C$14:$C$88,0))/10^6</f>
        <v>2.3635445988414836</v>
      </c>
      <c r="Z99" s="118">
        <f>INDEX('Option1 (base case)'!Z$14:Z$88, MATCH($C99, 'Option1 (base case)'!$C$14:$C$88,0))/10^6</f>
        <v>2.3635445988414836</v>
      </c>
      <c r="AA99" s="118">
        <f>INDEX('Option1 (base case)'!AA$14:AA$88, MATCH($C99, 'Option1 (base case)'!$C$14:$C$88,0))/10^6</f>
        <v>2.3635445988414836</v>
      </c>
      <c r="AB99" s="118">
        <f>INDEX('Option1 (base case)'!AB$14:AB$88, MATCH($C99, 'Option1 (base case)'!$C$14:$C$88,0))/10^6</f>
        <v>2.3635445988414836</v>
      </c>
      <c r="AC99" s="118">
        <f>INDEX('Option1 (base case)'!AC$14:AC$88, MATCH($C99, 'Option1 (base case)'!$C$14:$C$88,0))/10^6</f>
        <v>2.3635445988414836</v>
      </c>
      <c r="AD99" s="118">
        <f>INDEX('Option1 (base case)'!AD$14:AD$88, MATCH($C99, 'Option1 (base case)'!$C$14:$C$88,0))/10^6</f>
        <v>2.3635445988414836</v>
      </c>
      <c r="AE99" s="118">
        <f>INDEX('Option1 (base case)'!AE$14:AE$88, MATCH($C99, 'Option1 (base case)'!$C$14:$C$88,0))/10^6</f>
        <v>2.3635445988414836</v>
      </c>
      <c r="AF99" s="118">
        <f>INDEX('Option1 (base case)'!AF$14:AF$88, MATCH($C99, 'Option1 (base case)'!$C$14:$C$88,0))/10^6</f>
        <v>2.3635445988414836</v>
      </c>
      <c r="AG99" s="118">
        <f>INDEX('Option1 (base case)'!AG$14:AG$88, MATCH($C99, 'Option1 (base case)'!$C$14:$C$88,0))/10^6</f>
        <v>2.3635445988414836</v>
      </c>
    </row>
    <row r="100" spans="1:33" ht="12" x14ac:dyDescent="0.2">
      <c r="E100" s="10"/>
    </row>
    <row r="101" spans="1:33" s="295" customFormat="1" ht="12" x14ac:dyDescent="0.2"/>
    <row r="102" spans="1:33" ht="12" x14ac:dyDescent="0.2">
      <c r="E102" s="10"/>
    </row>
    <row r="103" spans="1:33" ht="12" x14ac:dyDescent="0.2">
      <c r="E103" s="10"/>
      <c r="I103" s="295"/>
    </row>
    <row r="104" spans="1:33" ht="12" x14ac:dyDescent="0.2">
      <c r="E104" s="10"/>
      <c r="H104" s="150"/>
    </row>
    <row r="105" spans="1:33" ht="12" x14ac:dyDescent="0.2">
      <c r="E105" s="10"/>
      <c r="H105" s="150"/>
    </row>
    <row r="106" spans="1:33" ht="12" x14ac:dyDescent="0.2">
      <c r="D106" s="190"/>
      <c r="E106" s="10"/>
    </row>
    <row r="107" spans="1:33" ht="12" x14ac:dyDescent="0.2">
      <c r="D107" s="190"/>
      <c r="E107" s="10"/>
    </row>
    <row r="108" spans="1:33" ht="12" x14ac:dyDescent="0.2">
      <c r="D108" s="190"/>
      <c r="E108" s="84"/>
    </row>
    <row r="109" spans="1:33" ht="12" x14ac:dyDescent="0.2">
      <c r="C109" s="123"/>
      <c r="D109" s="190"/>
      <c r="E109" s="190"/>
    </row>
    <row r="110" spans="1:33" ht="12" x14ac:dyDescent="0.2">
      <c r="D110" s="190"/>
      <c r="E110" s="84"/>
    </row>
    <row r="111" spans="1:33" ht="12" x14ac:dyDescent="0.2">
      <c r="D111" s="190"/>
      <c r="E111" s="84"/>
    </row>
    <row r="112" spans="1:33" ht="12" x14ac:dyDescent="0.2">
      <c r="D112" s="190"/>
      <c r="E112" s="84"/>
    </row>
    <row r="113" spans="4:5" ht="12" x14ac:dyDescent="0.2">
      <c r="D113" s="190"/>
      <c r="E113" s="84"/>
    </row>
    <row r="114" spans="4:5" ht="12" x14ac:dyDescent="0.2">
      <c r="D114" s="190"/>
      <c r="E114" s="84"/>
    </row>
    <row r="115" spans="4:5" ht="12" x14ac:dyDescent="0.2">
      <c r="D115" s="190"/>
      <c r="E115" s="84"/>
    </row>
    <row r="116" spans="4:5" ht="12" x14ac:dyDescent="0.2">
      <c r="D116" s="190"/>
      <c r="E116" s="84"/>
    </row>
    <row r="117" spans="4:5" ht="12" x14ac:dyDescent="0.2">
      <c r="D117" s="190"/>
      <c r="E117" s="84"/>
    </row>
    <row r="118" spans="4:5" ht="12" x14ac:dyDescent="0.2">
      <c r="D118" s="190"/>
      <c r="E118" s="84"/>
    </row>
    <row r="119" spans="4:5" ht="12" x14ac:dyDescent="0.2">
      <c r="D119" s="190"/>
      <c r="E119" s="84"/>
    </row>
    <row r="120" spans="4:5" ht="12" x14ac:dyDescent="0.2">
      <c r="D120" s="190"/>
      <c r="E120" s="84"/>
    </row>
    <row r="121" spans="4:5" ht="12" x14ac:dyDescent="0.2">
      <c r="D121" s="190"/>
      <c r="E121" s="84"/>
    </row>
    <row r="122" spans="4:5" ht="12" x14ac:dyDescent="0.2">
      <c r="D122" s="190"/>
      <c r="E122" s="84"/>
    </row>
    <row r="123" spans="4:5" ht="12" x14ac:dyDescent="0.2">
      <c r="D123" s="190"/>
      <c r="E123" s="84"/>
    </row>
    <row r="124" spans="4:5" ht="12" x14ac:dyDescent="0.2">
      <c r="D124" s="190"/>
      <c r="E124" s="84"/>
    </row>
    <row r="125" spans="4:5" ht="12" x14ac:dyDescent="0.2">
      <c r="D125" s="190"/>
      <c r="E125" s="84"/>
    </row>
    <row r="126" spans="4:5" ht="12" x14ac:dyDescent="0.2">
      <c r="D126" s="190"/>
      <c r="E126" s="84"/>
    </row>
    <row r="127" spans="4:5" ht="12" x14ac:dyDescent="0.2">
      <c r="D127" s="190"/>
      <c r="E127" s="84"/>
    </row>
    <row r="128" spans="4:5" ht="12" x14ac:dyDescent="0.2">
      <c r="D128" s="190"/>
      <c r="E128" s="84"/>
    </row>
    <row r="129" spans="4:5" ht="12" x14ac:dyDescent="0.2">
      <c r="D129" s="190"/>
      <c r="E129" s="84"/>
    </row>
    <row r="130" spans="4:5" ht="12" x14ac:dyDescent="0.2">
      <c r="D130" s="190"/>
      <c r="E130" s="84"/>
    </row>
    <row r="131" spans="4:5" ht="12" x14ac:dyDescent="0.2">
      <c r="D131" s="190"/>
      <c r="E131" s="84"/>
    </row>
    <row r="132" spans="4:5" ht="12" x14ac:dyDescent="0.2">
      <c r="D132" s="190"/>
      <c r="E132" s="84"/>
    </row>
    <row r="133" spans="4:5" ht="12" x14ac:dyDescent="0.2">
      <c r="D133" s="190"/>
      <c r="E133" s="84"/>
    </row>
    <row r="134" spans="4:5" ht="12" x14ac:dyDescent="0.2">
      <c r="D134" s="190"/>
      <c r="E134" s="84"/>
    </row>
    <row r="135" spans="4:5" ht="12" x14ac:dyDescent="0.2">
      <c r="D135" s="190"/>
      <c r="E135" s="84"/>
    </row>
    <row r="136" spans="4:5" ht="12" x14ac:dyDescent="0.2">
      <c r="D136" s="190"/>
      <c r="E136" s="84"/>
    </row>
    <row r="137" spans="4:5" ht="12" x14ac:dyDescent="0.2">
      <c r="D137" s="190"/>
      <c r="E137" s="84"/>
    </row>
    <row r="138" spans="4:5" ht="12" x14ac:dyDescent="0.2">
      <c r="E138" s="84"/>
    </row>
    <row r="139" spans="4:5" ht="12" x14ac:dyDescent="0.2">
      <c r="E139" s="84"/>
    </row>
    <row r="140" spans="4:5" ht="12" x14ac:dyDescent="0.2">
      <c r="E140" s="84"/>
    </row>
    <row r="141" spans="4:5" ht="12" x14ac:dyDescent="0.2">
      <c r="E141" s="84"/>
    </row>
    <row r="142" spans="4:5" ht="12" x14ac:dyDescent="0.2">
      <c r="E142" s="84"/>
    </row>
    <row r="143" spans="4:5" ht="12" x14ac:dyDescent="0.2">
      <c r="E143" s="84"/>
    </row>
    <row r="144" spans="4:5" ht="12" x14ac:dyDescent="0.2">
      <c r="E144" s="84"/>
    </row>
    <row r="145" spans="5:5" ht="12" x14ac:dyDescent="0.2">
      <c r="E145" s="84"/>
    </row>
    <row r="146" spans="5:5" ht="12" x14ac:dyDescent="0.2">
      <c r="E146" s="84"/>
    </row>
    <row r="147" spans="5:5" ht="12" x14ac:dyDescent="0.2">
      <c r="E147" s="84"/>
    </row>
    <row r="148" spans="5:5" ht="12" x14ac:dyDescent="0.2">
      <c r="E148" s="84"/>
    </row>
    <row r="149" spans="5:5" ht="12" x14ac:dyDescent="0.2">
      <c r="E149" s="84"/>
    </row>
    <row r="150" spans="5:5" ht="12" x14ac:dyDescent="0.2">
      <c r="E150" s="84"/>
    </row>
    <row r="151" spans="5:5" ht="12" x14ac:dyDescent="0.2">
      <c r="E151" s="84"/>
    </row>
    <row r="152" spans="5:5" ht="12" x14ac:dyDescent="0.2">
      <c r="E152" s="84"/>
    </row>
    <row r="153" spans="5:5" ht="12" x14ac:dyDescent="0.2">
      <c r="E153" s="84"/>
    </row>
    <row r="154" spans="5:5" ht="12" x14ac:dyDescent="0.2">
      <c r="E154" s="84"/>
    </row>
    <row r="155" spans="5:5" ht="12" x14ac:dyDescent="0.2">
      <c r="E155" s="84"/>
    </row>
    <row r="156" spans="5:5" ht="12" x14ac:dyDescent="0.2">
      <c r="E156" s="84"/>
    </row>
    <row r="157" spans="5:5" ht="12" x14ac:dyDescent="0.2">
      <c r="E157" s="84"/>
    </row>
    <row r="158" spans="5:5" ht="12" x14ac:dyDescent="0.2">
      <c r="E158" s="84"/>
    </row>
    <row r="159" spans="5:5" ht="12" x14ac:dyDescent="0.2">
      <c r="E159" s="84"/>
    </row>
    <row r="160" spans="5:5" ht="12" x14ac:dyDescent="0.2">
      <c r="E160" s="84"/>
    </row>
    <row r="161" spans="5:5" ht="12" x14ac:dyDescent="0.2">
      <c r="E161" s="84"/>
    </row>
    <row r="162" spans="5:5" ht="12" x14ac:dyDescent="0.2">
      <c r="E162" s="84"/>
    </row>
    <row r="163" spans="5:5" ht="12" x14ac:dyDescent="0.2">
      <c r="E163" s="84"/>
    </row>
    <row r="164" spans="5:5" ht="12" x14ac:dyDescent="0.2">
      <c r="E164" s="84"/>
    </row>
    <row r="165" spans="5:5" ht="12" x14ac:dyDescent="0.2">
      <c r="E165" s="84"/>
    </row>
    <row r="166" spans="5:5" ht="12" x14ac:dyDescent="0.2">
      <c r="E166" s="84"/>
    </row>
    <row r="167" spans="5:5" ht="12" x14ac:dyDescent="0.2">
      <c r="E167" s="84"/>
    </row>
    <row r="168" spans="5:5" ht="12" x14ac:dyDescent="0.2">
      <c r="E168" s="84"/>
    </row>
    <row r="169" spans="5:5" ht="12" x14ac:dyDescent="0.2">
      <c r="E169" s="84"/>
    </row>
    <row r="170" spans="5:5" ht="12" x14ac:dyDescent="0.2">
      <c r="E170" s="84"/>
    </row>
    <row r="171" spans="5:5" ht="12" x14ac:dyDescent="0.2">
      <c r="E171" s="84"/>
    </row>
    <row r="172" spans="5:5" ht="12" x14ac:dyDescent="0.2">
      <c r="E172" s="84"/>
    </row>
    <row r="173" spans="5:5" ht="12" x14ac:dyDescent="0.2">
      <c r="E173" s="84"/>
    </row>
    <row r="174" spans="5:5" ht="12" x14ac:dyDescent="0.2">
      <c r="E174" s="84"/>
    </row>
    <row r="175" spans="5:5" ht="12" x14ac:dyDescent="0.2">
      <c r="E175" s="84"/>
    </row>
    <row r="176" spans="5:5" ht="12" x14ac:dyDescent="0.2">
      <c r="E176" s="84"/>
    </row>
    <row r="177" spans="5:5" ht="12" x14ac:dyDescent="0.2">
      <c r="E177" s="84"/>
    </row>
    <row r="178" spans="5:5" ht="12" x14ac:dyDescent="0.2">
      <c r="E178" s="84"/>
    </row>
    <row r="179" spans="5:5" ht="12" x14ac:dyDescent="0.2">
      <c r="E179" s="84"/>
    </row>
    <row r="180" spans="5:5" ht="12" x14ac:dyDescent="0.2">
      <c r="E180" s="84"/>
    </row>
    <row r="181" spans="5:5" ht="12" x14ac:dyDescent="0.2">
      <c r="E181" s="84"/>
    </row>
    <row r="182" spans="5:5" ht="12" x14ac:dyDescent="0.2">
      <c r="E182" s="84"/>
    </row>
    <row r="183" spans="5:5" ht="12" x14ac:dyDescent="0.2">
      <c r="E183" s="84"/>
    </row>
    <row r="184" spans="5:5" ht="12" x14ac:dyDescent="0.2">
      <c r="E184" s="84"/>
    </row>
    <row r="185" spans="5:5" ht="12" x14ac:dyDescent="0.2">
      <c r="E185" s="84"/>
    </row>
    <row r="186" spans="5:5" ht="12" x14ac:dyDescent="0.2">
      <c r="E186" s="84"/>
    </row>
    <row r="187" spans="5:5" ht="12" x14ac:dyDescent="0.2">
      <c r="E187" s="84"/>
    </row>
    <row r="188" spans="5:5" ht="12" x14ac:dyDescent="0.2">
      <c r="E188" s="84"/>
    </row>
    <row r="189" spans="5:5" ht="12" x14ac:dyDescent="0.2">
      <c r="E189" s="84"/>
    </row>
    <row r="190" spans="5:5" ht="12" x14ac:dyDescent="0.2">
      <c r="E190" s="84"/>
    </row>
    <row r="191" spans="5:5" ht="12" x14ac:dyDescent="0.2">
      <c r="E191" s="84"/>
    </row>
    <row r="192" spans="5:5" ht="12" x14ac:dyDescent="0.2">
      <c r="E192" s="84"/>
    </row>
    <row r="193" spans="5:5" ht="12" x14ac:dyDescent="0.2">
      <c r="E193" s="84"/>
    </row>
    <row r="194" spans="5:5" ht="12" x14ac:dyDescent="0.2">
      <c r="E194" s="84"/>
    </row>
    <row r="195" spans="5:5" ht="12" x14ac:dyDescent="0.2">
      <c r="E195" s="84"/>
    </row>
    <row r="196" spans="5:5" ht="12" x14ac:dyDescent="0.2">
      <c r="E196" s="84"/>
    </row>
    <row r="197" spans="5:5" ht="12" x14ac:dyDescent="0.2">
      <c r="E197" s="84"/>
    </row>
    <row r="198" spans="5:5" ht="12" x14ac:dyDescent="0.2">
      <c r="E198" s="84"/>
    </row>
    <row r="199" spans="5:5" ht="12" x14ac:dyDescent="0.2">
      <c r="E199" s="84"/>
    </row>
    <row r="200" spans="5:5" ht="12" x14ac:dyDescent="0.2">
      <c r="E200" s="84"/>
    </row>
    <row r="201" spans="5:5" ht="12" x14ac:dyDescent="0.2">
      <c r="E201" s="84"/>
    </row>
    <row r="202" spans="5:5" ht="12" x14ac:dyDescent="0.2">
      <c r="E202" s="84"/>
    </row>
    <row r="203" spans="5:5" ht="12" x14ac:dyDescent="0.2">
      <c r="E203" s="84"/>
    </row>
    <row r="204" spans="5:5" ht="12" x14ac:dyDescent="0.2">
      <c r="E204" s="84"/>
    </row>
    <row r="205" spans="5:5" ht="12" x14ac:dyDescent="0.2">
      <c r="E205" s="84"/>
    </row>
    <row r="206" spans="5:5" ht="12" x14ac:dyDescent="0.2">
      <c r="E206" s="84"/>
    </row>
    <row r="207" spans="5:5" ht="12" x14ac:dyDescent="0.2">
      <c r="E207" s="84"/>
    </row>
    <row r="208" spans="5:5" ht="12" x14ac:dyDescent="0.2">
      <c r="E208" s="84"/>
    </row>
    <row r="209" spans="5:5" ht="12" x14ac:dyDescent="0.2">
      <c r="E209" s="84"/>
    </row>
    <row r="210" spans="5:5" ht="12" x14ac:dyDescent="0.2">
      <c r="E210" s="84"/>
    </row>
    <row r="211" spans="5:5" ht="12" x14ac:dyDescent="0.2">
      <c r="E211" s="84"/>
    </row>
    <row r="212" spans="5:5" ht="12" x14ac:dyDescent="0.2">
      <c r="E212" s="84"/>
    </row>
    <row r="213" spans="5:5" ht="12" x14ac:dyDescent="0.2">
      <c r="E213" s="84"/>
    </row>
    <row r="214" spans="5:5" ht="12" x14ac:dyDescent="0.2">
      <c r="E214" s="84"/>
    </row>
    <row r="215" spans="5:5" ht="12" x14ac:dyDescent="0.2">
      <c r="E215" s="84"/>
    </row>
    <row r="216" spans="5:5" ht="12" x14ac:dyDescent="0.2">
      <c r="E216" s="84"/>
    </row>
    <row r="217" spans="5:5" ht="12" x14ac:dyDescent="0.2">
      <c r="E217" s="84"/>
    </row>
    <row r="218" spans="5:5" ht="12" x14ac:dyDescent="0.2">
      <c r="E218" s="84"/>
    </row>
    <row r="219" spans="5:5" ht="12" x14ac:dyDescent="0.2">
      <c r="E219" s="84"/>
    </row>
    <row r="220" spans="5:5" ht="12" x14ac:dyDescent="0.2">
      <c r="E220" s="84"/>
    </row>
    <row r="221" spans="5:5" ht="12" x14ac:dyDescent="0.2">
      <c r="E221" s="84"/>
    </row>
    <row r="222" spans="5:5" ht="12" x14ac:dyDescent="0.2">
      <c r="E222" s="84"/>
    </row>
    <row r="223" spans="5:5" ht="12" x14ac:dyDescent="0.2">
      <c r="E223" s="84"/>
    </row>
    <row r="224" spans="5:5" ht="12" x14ac:dyDescent="0.2">
      <c r="E224" s="84"/>
    </row>
    <row r="225" spans="5:5" ht="12" x14ac:dyDescent="0.2">
      <c r="E225" s="84"/>
    </row>
    <row r="226" spans="5:5" ht="12" x14ac:dyDescent="0.2">
      <c r="E226" s="84"/>
    </row>
    <row r="227" spans="5:5" ht="12" x14ac:dyDescent="0.2">
      <c r="E227" s="84"/>
    </row>
    <row r="228" spans="5:5" ht="12" x14ac:dyDescent="0.2">
      <c r="E228" s="84"/>
    </row>
    <row r="229" spans="5:5" ht="12" x14ac:dyDescent="0.2">
      <c r="E229" s="84"/>
    </row>
    <row r="230" spans="5:5" ht="12" x14ac:dyDescent="0.2">
      <c r="E230" s="84"/>
    </row>
    <row r="231" spans="5:5" ht="12" x14ac:dyDescent="0.2">
      <c r="E231" s="84"/>
    </row>
    <row r="232" spans="5:5" ht="12" x14ac:dyDescent="0.2">
      <c r="E232" s="84"/>
    </row>
    <row r="233" spans="5:5" ht="12" x14ac:dyDescent="0.2">
      <c r="E233" s="84"/>
    </row>
    <row r="234" spans="5:5" ht="12" x14ac:dyDescent="0.2">
      <c r="E234" s="84"/>
    </row>
    <row r="235" spans="5:5" ht="12" x14ac:dyDescent="0.2">
      <c r="E235" s="84"/>
    </row>
    <row r="236" spans="5:5" ht="12" x14ac:dyDescent="0.2">
      <c r="E236" s="84"/>
    </row>
    <row r="237" spans="5:5" ht="12" x14ac:dyDescent="0.2">
      <c r="E237" s="84"/>
    </row>
    <row r="238" spans="5:5" ht="12" x14ac:dyDescent="0.2">
      <c r="E238" s="84"/>
    </row>
    <row r="239" spans="5:5" ht="12" x14ac:dyDescent="0.2">
      <c r="E239" s="84"/>
    </row>
    <row r="240" spans="5:5" ht="12" x14ac:dyDescent="0.2">
      <c r="E240" s="84"/>
    </row>
    <row r="241" spans="5:5" ht="12" x14ac:dyDescent="0.2">
      <c r="E241" s="84"/>
    </row>
    <row r="242" spans="5:5" ht="12" x14ac:dyDescent="0.2">
      <c r="E242" s="84"/>
    </row>
    <row r="243" spans="5:5" ht="12" x14ac:dyDescent="0.2">
      <c r="E243" s="84"/>
    </row>
    <row r="244" spans="5:5" ht="12" x14ac:dyDescent="0.2">
      <c r="E244" s="84"/>
    </row>
    <row r="245" spans="5:5" ht="12" x14ac:dyDescent="0.2">
      <c r="E245" s="84"/>
    </row>
    <row r="246" spans="5:5" ht="12" x14ac:dyDescent="0.2">
      <c r="E246" s="84"/>
    </row>
    <row r="247" spans="5:5" ht="12" x14ac:dyDescent="0.2">
      <c r="E247" s="84"/>
    </row>
    <row r="248" spans="5:5" ht="12" x14ac:dyDescent="0.2">
      <c r="E248" s="84"/>
    </row>
    <row r="249" spans="5:5" ht="12" x14ac:dyDescent="0.2">
      <c r="E249" s="84"/>
    </row>
    <row r="250" spans="5:5" ht="12" x14ac:dyDescent="0.2">
      <c r="E250" s="84"/>
    </row>
    <row r="251" spans="5:5" ht="12" x14ac:dyDescent="0.2">
      <c r="E251" s="84"/>
    </row>
    <row r="252" spans="5:5" x14ac:dyDescent="0.2"/>
    <row r="253" spans="5:5" x14ac:dyDescent="0.2"/>
    <row r="254" spans="5:5" x14ac:dyDescent="0.2"/>
    <row r="255" spans="5:5" x14ac:dyDescent="0.2"/>
    <row r="256" spans="5:5"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sheetData>
  <pageMargins left="0.25" right="0.25" top="0.75" bottom="0.75" header="0.3" footer="0.3"/>
  <pageSetup paperSize="9" scale="3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1737E-41CF-42A2-A119-76A4B8382B50}">
  <sheetPr codeName="Sheet19">
    <tabColor rgb="FFFFFF00"/>
    <pageSetUpPr fitToPage="1"/>
  </sheetPr>
  <dimension ref="A1:AK1328"/>
  <sheetViews>
    <sheetView showGridLines="0" zoomScale="70" zoomScaleNormal="70" workbookViewId="0">
      <pane xSplit="7" ySplit="10" topLeftCell="H11" activePane="bottomRight" state="frozen"/>
      <selection activeCell="D33" sqref="D33"/>
      <selection pane="topRight" activeCell="D33" sqref="D33"/>
      <selection pane="bottomLeft" activeCell="D33" sqref="D33"/>
      <selection pane="bottomRight" activeCell="H11" sqref="H11"/>
    </sheetView>
  </sheetViews>
  <sheetFormatPr defaultColWidth="0" defaultRowHeight="12.75" zeroHeight="1" outlineLevelRow="1" x14ac:dyDescent="0.2"/>
  <cols>
    <col min="1" max="1" width="8.125" style="10" customWidth="1"/>
    <col min="2" max="2" width="20.75" style="10" customWidth="1"/>
    <col min="3" max="3" width="20.5" style="10" customWidth="1"/>
    <col min="4" max="4" width="16.875" style="10" bestFit="1" customWidth="1"/>
    <col min="5" max="5" width="12.375" style="10" customWidth="1"/>
    <col min="6" max="6" width="14.25" customWidth="1"/>
    <col min="7" max="7" width="11.625" style="10" customWidth="1"/>
    <col min="8" max="8" width="10" style="10" customWidth="1"/>
    <col min="9" max="33" width="11" style="10" customWidth="1"/>
    <col min="34" max="35" width="9" style="10" customWidth="1"/>
    <col min="36" max="37" width="0" style="10" hidden="1" customWidth="1"/>
    <col min="38" max="16384" width="9" style="10" hidden="1"/>
  </cols>
  <sheetData>
    <row r="1" spans="1:33" s="8" customFormat="1" ht="18.75" x14ac:dyDescent="0.3">
      <c r="A1" s="15" t="str">
        <f>bus</f>
        <v>Powercor</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row>
    <row r="2" spans="1:33" s="8" customFormat="1" ht="18.75" x14ac:dyDescent="0.3">
      <c r="A2" s="56" t="str">
        <f>proj</f>
        <v>BAN003-BMH003 Tie upgrade</v>
      </c>
      <c r="B2" s="56"/>
      <c r="C2" s="56"/>
      <c r="D2" s="56"/>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row>
    <row r="3" spans="1:33" s="2" customFormat="1" ht="18.75" x14ac:dyDescent="0.3">
      <c r="A3" s="203" t="s">
        <v>225</v>
      </c>
      <c r="B3" s="5"/>
      <c r="D3" s="34"/>
      <c r="E3" s="34"/>
      <c r="F3" s="34"/>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row>
    <row r="4" spans="1:33" s="2" customFormat="1" ht="6.75" customHeight="1" x14ac:dyDescent="0.2">
      <c r="A4" s="114"/>
      <c r="B4" s="114"/>
      <c r="D4" s="115"/>
      <c r="E4" s="115"/>
      <c r="F4" s="115"/>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row>
    <row r="5" spans="1:33" s="2" customFormat="1" hidden="1" outlineLevel="1" x14ac:dyDescent="0.2">
      <c r="A5" s="115" t="s">
        <v>199</v>
      </c>
      <c r="B5" s="115"/>
      <c r="D5" s="116"/>
      <c r="E5" s="115"/>
      <c r="F5" s="115"/>
      <c r="G5" s="101"/>
      <c r="H5" s="188">
        <f>Consol!H5</f>
        <v>0</v>
      </c>
      <c r="I5" s="188">
        <f>Consol!I5</f>
        <v>0.98294637436598087</v>
      </c>
      <c r="J5" s="188">
        <f>Consol!J5</f>
        <v>0.94970664189949849</v>
      </c>
      <c r="K5" s="188">
        <f>Consol!K5</f>
        <v>0.91759095835700344</v>
      </c>
      <c r="L5" s="188">
        <f>Consol!L5</f>
        <v>0.88656131242222558</v>
      </c>
      <c r="M5" s="188">
        <f>Consol!M5</f>
        <v>0.85658097818572532</v>
      </c>
      <c r="N5" s="188">
        <f>Consol!N5</f>
        <v>0.8276144716770294</v>
      </c>
      <c r="O5" s="188">
        <f>Consol!O5</f>
        <v>0.79962750886669509</v>
      </c>
      <c r="P5" s="188">
        <f>Consol!P5</f>
        <v>0.77258696508859437</v>
      </c>
      <c r="Q5" s="188">
        <f>Consol!Q5</f>
        <v>0.74646083583439071</v>
      </c>
      <c r="R5" s="188">
        <f>Consol!R5</f>
        <v>0.72121819887380756</v>
      </c>
      <c r="S5" s="188">
        <f>Consol!S5</f>
        <v>0.69682917765585273</v>
      </c>
      <c r="T5" s="188">
        <f>Consol!T5</f>
        <v>0.67326490594768384</v>
      </c>
      <c r="U5" s="188">
        <f>Consol!U5</f>
        <v>0.6504974936692598</v>
      </c>
      <c r="V5" s="188">
        <f>Consol!V5</f>
        <v>0.62849999388334288</v>
      </c>
      <c r="W5" s="188">
        <f>Consol!W5</f>
        <v>0.60724637090178057</v>
      </c>
      <c r="X5" s="188">
        <f>Consol!X5</f>
        <v>0.58671146947031949</v>
      </c>
      <c r="Y5" s="188">
        <f>Consol!Y5</f>
        <v>0.56687098499547783</v>
      </c>
      <c r="Z5" s="188">
        <f>Consol!Z5</f>
        <v>0.54770143477823952</v>
      </c>
      <c r="AA5" s="188">
        <f>Consol!AA5</f>
        <v>0.52918013022052135</v>
      </c>
      <c r="AB5" s="188">
        <f>Consol!AB5</f>
        <v>0.5112851499715183</v>
      </c>
      <c r="AC5" s="188">
        <f>Consol!AC5</f>
        <v>0.4939953139821433</v>
      </c>
      <c r="AD5" s="188">
        <f>Consol!AD5</f>
        <v>0.47729015843685346</v>
      </c>
      <c r="AE5" s="188">
        <f>Consol!AE5</f>
        <v>0.46114991153319179</v>
      </c>
      <c r="AF5" s="188">
        <f>Consol!AF5</f>
        <v>0.4455554700803786</v>
      </c>
      <c r="AG5" s="188">
        <f>Consol!AG5</f>
        <v>0.43048837688925473</v>
      </c>
    </row>
    <row r="6" spans="1:33" s="2" customFormat="1" hidden="1" outlineLevel="1" x14ac:dyDescent="0.2">
      <c r="A6" s="189" t="str">
        <f>'Option1 (base case)'!A6</f>
        <v>Count</v>
      </c>
      <c r="B6" s="115"/>
      <c r="D6" s="116"/>
      <c r="E6" s="115"/>
      <c r="F6" s="115"/>
      <c r="G6" s="101"/>
      <c r="H6" s="189">
        <f>Consol!H6</f>
        <v>0</v>
      </c>
      <c r="I6" s="189">
        <f>Consol!I6</f>
        <v>1</v>
      </c>
      <c r="J6" s="189">
        <f>Consol!J6</f>
        <v>2</v>
      </c>
      <c r="K6" s="189">
        <f>Consol!K6</f>
        <v>3</v>
      </c>
      <c r="L6" s="189">
        <f>Consol!L6</f>
        <v>4</v>
      </c>
      <c r="M6" s="189">
        <f>Consol!M6</f>
        <v>5</v>
      </c>
      <c r="N6" s="189">
        <f>Consol!N6</f>
        <v>6</v>
      </c>
      <c r="O6" s="189">
        <f>Consol!O6</f>
        <v>7</v>
      </c>
      <c r="P6" s="189">
        <f>Consol!P6</f>
        <v>8</v>
      </c>
      <c r="Q6" s="189">
        <f>Consol!Q6</f>
        <v>9</v>
      </c>
      <c r="R6" s="189">
        <f>Consol!R6</f>
        <v>10</v>
      </c>
      <c r="S6" s="189">
        <f>Consol!S6</f>
        <v>11</v>
      </c>
      <c r="T6" s="189">
        <f>Consol!T6</f>
        <v>12</v>
      </c>
      <c r="U6" s="189">
        <f>Consol!U6</f>
        <v>13</v>
      </c>
      <c r="V6" s="189">
        <f>Consol!V6</f>
        <v>14</v>
      </c>
      <c r="W6" s="189">
        <f>Consol!W6</f>
        <v>15</v>
      </c>
      <c r="X6" s="189">
        <f>Consol!X6</f>
        <v>16</v>
      </c>
      <c r="Y6" s="189">
        <f>Consol!Y6</f>
        <v>17</v>
      </c>
      <c r="Z6" s="189">
        <f>Consol!Z6</f>
        <v>18</v>
      </c>
      <c r="AA6" s="189">
        <f>Consol!AA6</f>
        <v>19</v>
      </c>
      <c r="AB6" s="189">
        <f>Consol!AB6</f>
        <v>20</v>
      </c>
      <c r="AC6" s="189">
        <f>Consol!AC6</f>
        <v>21</v>
      </c>
      <c r="AD6" s="189">
        <f>Consol!AD6</f>
        <v>22</v>
      </c>
      <c r="AE6" s="189">
        <f>Consol!AE6</f>
        <v>23</v>
      </c>
      <c r="AF6" s="189">
        <f>Consol!AF6</f>
        <v>24</v>
      </c>
      <c r="AG6" s="189">
        <f>Consol!AG6</f>
        <v>25</v>
      </c>
    </row>
    <row r="7" spans="1:33" s="2" customFormat="1" collapsed="1" x14ac:dyDescent="0.2">
      <c r="A7" s="115" t="s">
        <v>200</v>
      </c>
      <c r="B7" s="115"/>
      <c r="D7" s="116"/>
      <c r="E7" s="115"/>
      <c r="F7" s="115"/>
      <c r="G7" s="101"/>
      <c r="H7" s="255" t="b">
        <f>Consol!H7</f>
        <v>1</v>
      </c>
      <c r="I7" s="255" t="b">
        <f>Consol!I7</f>
        <v>1</v>
      </c>
      <c r="J7" s="255" t="b">
        <f>Consol!J7</f>
        <v>1</v>
      </c>
      <c r="K7" s="255" t="b">
        <f>Consol!K7</f>
        <v>1</v>
      </c>
      <c r="L7" s="255" t="b">
        <f>Consol!L7</f>
        <v>1</v>
      </c>
      <c r="M7" s="255" t="b">
        <f>Consol!M7</f>
        <v>1</v>
      </c>
      <c r="N7" s="255" t="b">
        <f>Consol!N7</f>
        <v>1</v>
      </c>
      <c r="O7" s="255" t="b">
        <f>Consol!O7</f>
        <v>1</v>
      </c>
      <c r="P7" s="255" t="b">
        <f>Consol!P7</f>
        <v>1</v>
      </c>
      <c r="Q7" s="255" t="b">
        <f>Consol!Q7</f>
        <v>1</v>
      </c>
      <c r="R7" s="255" t="b">
        <f>Consol!R7</f>
        <v>1</v>
      </c>
      <c r="S7" s="255" t="b">
        <f>Consol!S7</f>
        <v>1</v>
      </c>
      <c r="T7" s="255" t="b">
        <f>Consol!T7</f>
        <v>1</v>
      </c>
      <c r="U7" s="255" t="b">
        <f>Consol!U7</f>
        <v>1</v>
      </c>
      <c r="V7" s="255" t="b">
        <f>Consol!V7</f>
        <v>1</v>
      </c>
      <c r="W7" s="255" t="b">
        <f>Consol!W7</f>
        <v>1</v>
      </c>
      <c r="X7" s="255" t="b">
        <f>Consol!X7</f>
        <v>1</v>
      </c>
      <c r="Y7" s="255" t="b">
        <f>Consol!Y7</f>
        <v>1</v>
      </c>
      <c r="Z7" s="255" t="b">
        <f>Consol!Z7</f>
        <v>1</v>
      </c>
      <c r="AA7" s="255" t="b">
        <f>Consol!AA7</f>
        <v>1</v>
      </c>
      <c r="AB7" s="255" t="b">
        <f>Consol!AB7</f>
        <v>1</v>
      </c>
      <c r="AC7" s="255" t="b">
        <f>Consol!AC7</f>
        <v>0</v>
      </c>
      <c r="AD7" s="255" t="b">
        <f>Consol!AD7</f>
        <v>0</v>
      </c>
      <c r="AE7" s="255" t="b">
        <f>Consol!AE7</f>
        <v>0</v>
      </c>
      <c r="AF7" s="255" t="b">
        <f>Consol!AF7</f>
        <v>0</v>
      </c>
      <c r="AG7" s="255" t="b">
        <f>Consol!AG7</f>
        <v>0</v>
      </c>
    </row>
    <row r="8" spans="1:33" s="2" customFormat="1" ht="4.5" customHeight="1" x14ac:dyDescent="0.2"/>
    <row r="9" spans="1:33" s="2" customFormat="1" ht="15" x14ac:dyDescent="0.25">
      <c r="A9" s="19"/>
      <c r="B9" s="19"/>
      <c r="C9" s="19"/>
      <c r="D9" s="19"/>
      <c r="E9" s="19"/>
      <c r="F9" s="83"/>
      <c r="G9" s="20"/>
      <c r="H9" s="20">
        <f>'Option1 (base case)'!H9</f>
        <v>46203</v>
      </c>
      <c r="I9" s="20" t="str">
        <f>'Option1 (base case)'!I9</f>
        <v>2026-27</v>
      </c>
      <c r="J9" s="20" t="str">
        <f>'Option1 (base case)'!J9</f>
        <v>2027-28</v>
      </c>
      <c r="K9" s="20" t="str">
        <f>'Option1 (base case)'!K9</f>
        <v>2028-29</v>
      </c>
      <c r="L9" s="20" t="str">
        <f>'Option1 (base case)'!L9</f>
        <v>2029-30</v>
      </c>
      <c r="M9" s="20" t="str">
        <f>'Option1 (base case)'!M9</f>
        <v>2030-31</v>
      </c>
      <c r="N9" s="20" t="str">
        <f>'Option1 (base case)'!N9</f>
        <v>2031-32</v>
      </c>
      <c r="O9" s="20" t="str">
        <f>'Option1 (base case)'!O9</f>
        <v>2032-33</v>
      </c>
      <c r="P9" s="20" t="str">
        <f>'Option1 (base case)'!P9</f>
        <v>2033-34</v>
      </c>
      <c r="Q9" s="20" t="str">
        <f>'Option1 (base case)'!Q9</f>
        <v>2034-35</v>
      </c>
      <c r="R9" s="20" t="str">
        <f>'Option1 (base case)'!R9</f>
        <v>2035-36</v>
      </c>
      <c r="S9" s="20" t="str">
        <f>'Option1 (base case)'!S9</f>
        <v>2036-37</v>
      </c>
      <c r="T9" s="20" t="str">
        <f>'Option1 (base case)'!T9</f>
        <v>2037-38</v>
      </c>
      <c r="U9" s="20" t="str">
        <f>'Option1 (base case)'!U9</f>
        <v>2038-39</v>
      </c>
      <c r="V9" s="20" t="str">
        <f>'Option1 (base case)'!V9</f>
        <v>2039-40</v>
      </c>
      <c r="W9" s="20" t="str">
        <f>'Option1 (base case)'!W9</f>
        <v>2040-41</v>
      </c>
      <c r="X9" s="20" t="str">
        <f>'Option1 (base case)'!X9</f>
        <v>2041-42</v>
      </c>
      <c r="Y9" s="20" t="str">
        <f>'Option1 (base case)'!Y9</f>
        <v>2042-43</v>
      </c>
      <c r="Z9" s="20" t="str">
        <f>'Option1 (base case)'!Z9</f>
        <v>2043-44</v>
      </c>
      <c r="AA9" s="20" t="str">
        <f>'Option1 (base case)'!AA9</f>
        <v>2044-45</v>
      </c>
      <c r="AB9" s="20" t="str">
        <f>'Option1 (base case)'!AB9</f>
        <v>2045-46</v>
      </c>
      <c r="AC9" s="20" t="str">
        <f>'Option1 (base case)'!AC9</f>
        <v>2046-47</v>
      </c>
      <c r="AD9" s="20" t="str">
        <f>'Option1 (base case)'!AD9</f>
        <v>2047-48</v>
      </c>
      <c r="AE9" s="20" t="str">
        <f>'Option1 (base case)'!AE9</f>
        <v>2048-49</v>
      </c>
      <c r="AF9" s="20" t="str">
        <f>'Option1 (base case)'!AF9</f>
        <v>2049-50</v>
      </c>
      <c r="AG9" s="20" t="str">
        <f>'Option1 (base case)'!AG9</f>
        <v>2050-51</v>
      </c>
    </row>
    <row r="10" spans="1:33" s="2" customFormat="1" x14ac:dyDescent="0.2">
      <c r="D10" s="117"/>
      <c r="E10" s="117"/>
      <c r="G10" s="221"/>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row>
    <row r="11" spans="1:33" s="2" customFormat="1" ht="15" x14ac:dyDescent="0.2">
      <c r="A11" s="119"/>
      <c r="B11" s="119"/>
      <c r="C11" s="119"/>
      <c r="D11" s="120"/>
      <c r="E11" s="120"/>
      <c r="F11" s="70" t="s">
        <v>159</v>
      </c>
      <c r="G11" s="222"/>
      <c r="H11" s="121" t="str" cm="1">
        <f t="array" ref="H11">IF(H6=$D$4,UPPER($A$4),IF(H6=end, "END", ""))</f>
        <v/>
      </c>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row>
    <row r="12" spans="1:33" s="7" customFormat="1" x14ac:dyDescent="0.2">
      <c r="A12" s="245"/>
      <c r="B12" s="245"/>
      <c r="C12" s="245"/>
      <c r="D12" s="245"/>
      <c r="E12" s="245"/>
      <c r="F12" s="245"/>
      <c r="G12" s="246"/>
      <c r="H12" s="31"/>
      <c r="I12" s="31"/>
      <c r="J12" s="31"/>
      <c r="K12" s="31"/>
      <c r="L12" s="31"/>
      <c r="M12" s="31"/>
      <c r="N12" s="31"/>
      <c r="O12" s="31"/>
      <c r="P12" s="31"/>
      <c r="Q12" s="31"/>
      <c r="R12" s="31"/>
      <c r="S12" s="31"/>
      <c r="T12" s="31"/>
      <c r="U12" s="31"/>
      <c r="V12" s="31"/>
      <c r="W12" s="31"/>
      <c r="X12" s="31"/>
      <c r="Y12" s="31"/>
      <c r="Z12" s="31">
        <f>Consol!AA36</f>
        <v>665633.77024366846</v>
      </c>
      <c r="AA12" s="31">
        <f>Consol!AB36</f>
        <v>665633.77024366846</v>
      </c>
      <c r="AB12" s="31">
        <f>Consol!AC36</f>
        <v>0</v>
      </c>
      <c r="AC12" s="31">
        <f>Consol!AD36</f>
        <v>0</v>
      </c>
      <c r="AD12" s="31">
        <f>Consol!AE36</f>
        <v>0</v>
      </c>
      <c r="AE12" s="31">
        <f>Consol!AF36</f>
        <v>0</v>
      </c>
      <c r="AF12" s="31">
        <f>Consol!AG36</f>
        <v>0</v>
      </c>
      <c r="AG12" s="246"/>
    </row>
    <row r="13" spans="1:33" s="7" customFormat="1" x14ac:dyDescent="0.2">
      <c r="A13" s="245"/>
      <c r="B13" s="245"/>
      <c r="C13" s="245"/>
      <c r="D13" s="245"/>
      <c r="E13" s="245"/>
      <c r="F13" s="245"/>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row>
    <row r="14" spans="1:33" s="7" customFormat="1" x14ac:dyDescent="0.2">
      <c r="A14" s="253" t="s">
        <v>148</v>
      </c>
      <c r="B14" s="253" t="s">
        <v>120</v>
      </c>
      <c r="C14" s="253" t="s">
        <v>193</v>
      </c>
      <c r="D14" s="253" t="str">
        <f>A14&amp;B14</f>
        <v>OPTION 1 (base case)NPV</v>
      </c>
      <c r="E14" s="254"/>
      <c r="F14" s="31">
        <f>SUMPRODUCT($H14:$AG14, $H$5:$AG$5)</f>
        <v>0</v>
      </c>
      <c r="G14" s="246"/>
      <c r="H14" s="31">
        <f>'Option1 (base case)'!I88*conv_2026</f>
        <v>0</v>
      </c>
      <c r="I14" s="31">
        <f>'Option1 (base case)'!J88*conv_2026</f>
        <v>0</v>
      </c>
      <c r="J14" s="31">
        <f>'Option1 (base case)'!K88*conv_2026</f>
        <v>0</v>
      </c>
      <c r="K14" s="31">
        <f>'Option1 (base case)'!L88*conv_2026</f>
        <v>0</v>
      </c>
      <c r="L14" s="31">
        <f>'Option1 (base case)'!M88*conv_2026</f>
        <v>0</v>
      </c>
      <c r="M14" s="31">
        <f>'Option1 (base case)'!N88*conv_2026</f>
        <v>0</v>
      </c>
      <c r="N14" s="31">
        <f>'Option1 (base case)'!O88*conv_2026</f>
        <v>0</v>
      </c>
      <c r="O14" s="31">
        <f>'Option1 (base case)'!P88*conv_2026</f>
        <v>0</v>
      </c>
      <c r="P14" s="31">
        <f>'Option1 (base case)'!Q88*conv_2026</f>
        <v>0</v>
      </c>
      <c r="Q14" s="31">
        <f>'Option1 (base case)'!R88*conv_2026</f>
        <v>0</v>
      </c>
      <c r="R14" s="31">
        <f>'Option1 (base case)'!S88*conv_2026</f>
        <v>0</v>
      </c>
      <c r="S14" s="31">
        <f>'Option1 (base case)'!T88*conv_2026</f>
        <v>0</v>
      </c>
      <c r="T14" s="31">
        <f>'Option1 (base case)'!U88*conv_2026</f>
        <v>0</v>
      </c>
      <c r="U14" s="31">
        <f>'Option1 (base case)'!V88*conv_2026</f>
        <v>0</v>
      </c>
      <c r="V14" s="31">
        <f>'Option1 (base case)'!W88*conv_2026</f>
        <v>0</v>
      </c>
      <c r="W14" s="31">
        <f>'Option1 (base case)'!X88*conv_2026</f>
        <v>0</v>
      </c>
      <c r="X14" s="31">
        <f>'Option1 (base case)'!Y88*conv_2026</f>
        <v>0</v>
      </c>
      <c r="Y14" s="31">
        <f>'Option1 (base case)'!Z88*conv_2026</f>
        <v>0</v>
      </c>
      <c r="Z14" s="31">
        <f>'Option1 (base case)'!AA88*conv_2026</f>
        <v>0</v>
      </c>
      <c r="AA14" s="31">
        <f>'Option1 (base case)'!AB88*conv_2026</f>
        <v>0</v>
      </c>
      <c r="AB14" s="31">
        <f>'Option1 (base case)'!AC88*conv_2026</f>
        <v>0</v>
      </c>
      <c r="AC14" s="31">
        <f>'Option1 (base case)'!AD88*conv_2026</f>
        <v>0</v>
      </c>
      <c r="AD14" s="31">
        <f>'Option1 (base case)'!AE88*conv_2026</f>
        <v>0</v>
      </c>
      <c r="AE14" s="31">
        <f>'Option1 (base case)'!AF88*conv_2026</f>
        <v>0</v>
      </c>
      <c r="AF14" s="31">
        <f>'Option1 (base case)'!AG88*conv_2026</f>
        <v>0</v>
      </c>
      <c r="AG14" s="31">
        <f>'Option1 (base case)'!AH88*conv_2026</f>
        <v>0</v>
      </c>
    </row>
    <row r="15" spans="1:33" s="7" customFormat="1" x14ac:dyDescent="0.2">
      <c r="A15" s="245"/>
      <c r="B15" s="245"/>
      <c r="C15" s="245"/>
      <c r="D15" s="245"/>
      <c r="E15" s="245"/>
      <c r="F15" s="245"/>
      <c r="G15" s="246"/>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row>
    <row r="16" spans="1:33" s="7" customFormat="1" x14ac:dyDescent="0.2">
      <c r="A16" s="253" t="s">
        <v>148</v>
      </c>
      <c r="B16" s="253" t="str">
        <f>'Option1 (base case)'!A111</f>
        <v>sens1</v>
      </c>
      <c r="C16" s="253" t="str">
        <f>'Option1 (base case)'!C111</f>
        <v>Capex 10% higher</v>
      </c>
      <c r="D16" s="253" t="str">
        <f t="shared" ref="D16:D23" si="0">A16&amp;B16</f>
        <v>OPTION 1 (base case)sens1</v>
      </c>
      <c r="E16" s="254"/>
      <c r="F16" s="31">
        <f>SUMPRODUCT($H16:$AG16, $H$5:$AG$5)</f>
        <v>0</v>
      </c>
      <c r="G16" s="246"/>
      <c r="H16" s="31">
        <f>(INDEX('Option1 (base case)'!H$107:H$118, MATCH($D16, 'Option1 (base case)'!$G$107:$G$118,0)))*conv_2026*H$7</f>
        <v>0</v>
      </c>
      <c r="I16" s="31">
        <f>(INDEX('Option1 (base case)'!I$107:I$118, MATCH($D16, 'Option1 (base case)'!$G$107:$G$118,0)))*conv_2026*I$7</f>
        <v>0</v>
      </c>
      <c r="J16" s="31">
        <f>(INDEX('Option1 (base case)'!J$107:J$118, MATCH($D16, 'Option1 (base case)'!$G$107:$G$118,0)))*conv_2026*J$7</f>
        <v>0</v>
      </c>
      <c r="K16" s="31">
        <f>(INDEX('Option1 (base case)'!K$107:K$118, MATCH($D16, 'Option1 (base case)'!$G$107:$G$118,0)))*conv_2026*K$7</f>
        <v>0</v>
      </c>
      <c r="L16" s="31">
        <f>(INDEX('Option1 (base case)'!L$107:L$118, MATCH($D16, 'Option1 (base case)'!$G$107:$G$118,0)))*conv_2026*L$7</f>
        <v>0</v>
      </c>
      <c r="M16" s="31">
        <f>(INDEX('Option1 (base case)'!M$107:M$118, MATCH($D16, 'Option1 (base case)'!$G$107:$G$118,0)))*conv_2026*M$7</f>
        <v>0</v>
      </c>
      <c r="N16" s="31">
        <f>(INDEX('Option1 (base case)'!N$107:N$118, MATCH($D16, 'Option1 (base case)'!$G$107:$G$118,0)))*conv_2026*N$7</f>
        <v>0</v>
      </c>
      <c r="O16" s="31">
        <f>(INDEX('Option1 (base case)'!O$107:O$118, MATCH($D16, 'Option1 (base case)'!$G$107:$G$118,0)))*conv_2026*O$7</f>
        <v>0</v>
      </c>
      <c r="P16" s="31">
        <f>(INDEX('Option1 (base case)'!P$107:P$118, MATCH($D16, 'Option1 (base case)'!$G$107:$G$118,0)))*conv_2026*P$7</f>
        <v>0</v>
      </c>
      <c r="Q16" s="31">
        <f>(INDEX('Option1 (base case)'!Q$107:Q$118, MATCH($D16, 'Option1 (base case)'!$G$107:$G$118,0)))*conv_2026*Q$7</f>
        <v>0</v>
      </c>
      <c r="R16" s="31">
        <f>(INDEX('Option1 (base case)'!R$107:R$118, MATCH($D16, 'Option1 (base case)'!$G$107:$G$118,0)))*conv_2026*R$7</f>
        <v>0</v>
      </c>
      <c r="S16" s="31">
        <f>(INDEX('Option1 (base case)'!S$107:S$118, MATCH($D16, 'Option1 (base case)'!$G$107:$G$118,0)))*conv_2026*S$7</f>
        <v>0</v>
      </c>
      <c r="T16" s="31">
        <f>(INDEX('Option1 (base case)'!T$107:T$118, MATCH($D16, 'Option1 (base case)'!$G$107:$G$118,0)))*conv_2026*T$7</f>
        <v>0</v>
      </c>
      <c r="U16" s="31">
        <f>(INDEX('Option1 (base case)'!U$107:U$118, MATCH($D16, 'Option1 (base case)'!$G$107:$G$118,0)))*conv_2026*U$7</f>
        <v>0</v>
      </c>
      <c r="V16" s="31">
        <f>(INDEX('Option1 (base case)'!V$107:V$118, MATCH($D16, 'Option1 (base case)'!$G$107:$G$118,0)))*conv_2026*V$7</f>
        <v>0</v>
      </c>
      <c r="W16" s="31">
        <f>(INDEX('Option1 (base case)'!W$107:W$118, MATCH($D16, 'Option1 (base case)'!$G$107:$G$118,0)))*conv_2026*W$7</f>
        <v>0</v>
      </c>
      <c r="X16" s="31">
        <f>(INDEX('Option1 (base case)'!X$107:X$118, MATCH($D16, 'Option1 (base case)'!$G$107:$G$118,0)))*conv_2026*X$7</f>
        <v>0</v>
      </c>
      <c r="Y16" s="31">
        <f>(INDEX('Option1 (base case)'!Y$107:Y$118, MATCH($D16, 'Option1 (base case)'!$G$107:$G$118,0)))*conv_2026*Y$7</f>
        <v>0</v>
      </c>
      <c r="Z16" s="31">
        <f>(INDEX('Option1 (base case)'!Z$107:Z$118, MATCH($D16, 'Option1 (base case)'!$G$107:$G$118,0)))*conv_2026*Z$7</f>
        <v>0</v>
      </c>
      <c r="AA16" s="31">
        <f>(INDEX('Option1 (base case)'!AA$107:AA$118, MATCH($D16, 'Option1 (base case)'!$G$107:$G$118,0)))*conv_2026*AA$7</f>
        <v>0</v>
      </c>
      <c r="AB16" s="31">
        <f>(INDEX('Option1 (base case)'!AB$107:AB$118, MATCH($D16, 'Option1 (base case)'!$G$107:$G$118,0)))*conv_2026*AB$7</f>
        <v>0</v>
      </c>
      <c r="AC16" s="31">
        <f>(INDEX('Option1 (base case)'!AC$107:AC$118, MATCH($D16, 'Option1 (base case)'!$G$107:$G$118,0)))*conv_2026*AC$7</f>
        <v>0</v>
      </c>
      <c r="AD16" s="31">
        <f>(INDEX('Option1 (base case)'!AD$107:AD$118, MATCH($D16, 'Option1 (base case)'!$G$107:$G$118,0)))*conv_2026*AD$7</f>
        <v>0</v>
      </c>
      <c r="AE16" s="31">
        <f>(INDEX('Option1 (base case)'!AE$107:AE$118, MATCH($D16, 'Option1 (base case)'!$G$107:$G$118,0)))*conv_2026*AE$7</f>
        <v>0</v>
      </c>
      <c r="AF16" s="31">
        <f>(INDEX('Option1 (base case)'!AF$107:AF$118, MATCH($D16, 'Option1 (base case)'!$G$107:$G$118,0)))*conv_2026*AF$7</f>
        <v>0</v>
      </c>
      <c r="AG16" s="31">
        <f>(INDEX('Option1 (base case)'!AG$107:AG$118, MATCH($D16, 'Option1 (base case)'!$G$107:$G$118,0)))*conv_2026*AG$7</f>
        <v>0</v>
      </c>
    </row>
    <row r="17" spans="1:35" s="7" customFormat="1" x14ac:dyDescent="0.2">
      <c r="A17" s="253" t="s">
        <v>148</v>
      </c>
      <c r="B17" s="253" t="str">
        <f>'Option1 (base case)'!A112</f>
        <v>sens2</v>
      </c>
      <c r="C17" s="253" t="str">
        <f>'Option1 (base case)'!C112</f>
        <v>Capex 10% lower</v>
      </c>
      <c r="D17" s="253" t="str">
        <f t="shared" si="0"/>
        <v>OPTION 1 (base case)sens2</v>
      </c>
      <c r="E17" s="254"/>
      <c r="F17" s="31">
        <f t="shared" ref="F17:F23" si="1">SUMPRODUCT($H17:$AG17, $H$5:$AG$5)</f>
        <v>0</v>
      </c>
      <c r="G17" s="253"/>
      <c r="H17" s="31">
        <f>(INDEX('Option1 (base case)'!H$107:H$118, MATCH($D17, 'Option1 (base case)'!$G$107:$G$118,0)))*conv_2026*H$7</f>
        <v>0</v>
      </c>
      <c r="I17" s="31">
        <f>(INDEX('Option1 (base case)'!I$107:I$118, MATCH($D17, 'Option1 (base case)'!$G$107:$G$118,0)))*conv_2026*I$7</f>
        <v>0</v>
      </c>
      <c r="J17" s="31">
        <f>(INDEX('Option1 (base case)'!J$107:J$118, MATCH($D17, 'Option1 (base case)'!$G$107:$G$118,0)))*conv_2026*J$7</f>
        <v>0</v>
      </c>
      <c r="K17" s="31">
        <f>(INDEX('Option1 (base case)'!K$107:K$118, MATCH($D17, 'Option1 (base case)'!$G$107:$G$118,0)))*conv_2026*K$7</f>
        <v>0</v>
      </c>
      <c r="L17" s="31">
        <f>(INDEX('Option1 (base case)'!L$107:L$118, MATCH($D17, 'Option1 (base case)'!$G$107:$G$118,0)))*conv_2026*L$7</f>
        <v>0</v>
      </c>
      <c r="M17" s="31">
        <f>(INDEX('Option1 (base case)'!M$107:M$118, MATCH($D17, 'Option1 (base case)'!$G$107:$G$118,0)))*conv_2026*M$7</f>
        <v>0</v>
      </c>
      <c r="N17" s="31">
        <f>(INDEX('Option1 (base case)'!N$107:N$118, MATCH($D17, 'Option1 (base case)'!$G$107:$G$118,0)))*conv_2026*N$7</f>
        <v>0</v>
      </c>
      <c r="O17" s="31">
        <f>(INDEX('Option1 (base case)'!O$107:O$118, MATCH($D17, 'Option1 (base case)'!$G$107:$G$118,0)))*conv_2026*O$7</f>
        <v>0</v>
      </c>
      <c r="P17" s="31">
        <f>(INDEX('Option1 (base case)'!P$107:P$118, MATCH($D17, 'Option1 (base case)'!$G$107:$G$118,0)))*conv_2026*P$7</f>
        <v>0</v>
      </c>
      <c r="Q17" s="31">
        <f>(INDEX('Option1 (base case)'!Q$107:Q$118, MATCH($D17, 'Option1 (base case)'!$G$107:$G$118,0)))*conv_2026*Q$7</f>
        <v>0</v>
      </c>
      <c r="R17" s="31">
        <f>(INDEX('Option1 (base case)'!R$107:R$118, MATCH($D17, 'Option1 (base case)'!$G$107:$G$118,0)))*conv_2026*R$7</f>
        <v>0</v>
      </c>
      <c r="S17" s="31">
        <f>(INDEX('Option1 (base case)'!S$107:S$118, MATCH($D17, 'Option1 (base case)'!$G$107:$G$118,0)))*conv_2026*S$7</f>
        <v>0</v>
      </c>
      <c r="T17" s="31">
        <f>(INDEX('Option1 (base case)'!T$107:T$118, MATCH($D17, 'Option1 (base case)'!$G$107:$G$118,0)))*conv_2026*T$7</f>
        <v>0</v>
      </c>
      <c r="U17" s="31">
        <f>(INDEX('Option1 (base case)'!U$107:U$118, MATCH($D17, 'Option1 (base case)'!$G$107:$G$118,0)))*conv_2026*U$7</f>
        <v>0</v>
      </c>
      <c r="V17" s="31">
        <f>(INDEX('Option1 (base case)'!V$107:V$118, MATCH($D17, 'Option1 (base case)'!$G$107:$G$118,0)))*conv_2026*V$7</f>
        <v>0</v>
      </c>
      <c r="W17" s="31">
        <f>(INDEX('Option1 (base case)'!W$107:W$118, MATCH($D17, 'Option1 (base case)'!$G$107:$G$118,0)))*conv_2026*W$7</f>
        <v>0</v>
      </c>
      <c r="X17" s="31">
        <f>(INDEX('Option1 (base case)'!X$107:X$118, MATCH($D17, 'Option1 (base case)'!$G$107:$G$118,0)))*conv_2026*X$7</f>
        <v>0</v>
      </c>
      <c r="Y17" s="31">
        <f>(INDEX('Option1 (base case)'!Y$107:Y$118, MATCH($D17, 'Option1 (base case)'!$G$107:$G$118,0)))*conv_2026*Y$7</f>
        <v>0</v>
      </c>
      <c r="Z17" s="31">
        <f>(INDEX('Option1 (base case)'!Z$107:Z$118, MATCH($D17, 'Option1 (base case)'!$G$107:$G$118,0)))*conv_2026*Z$7</f>
        <v>0</v>
      </c>
      <c r="AA17" s="31">
        <f>(INDEX('Option1 (base case)'!AA$107:AA$118, MATCH($D17, 'Option1 (base case)'!$G$107:$G$118,0)))*conv_2026*AA$7</f>
        <v>0</v>
      </c>
      <c r="AB17" s="31">
        <f>(INDEX('Option1 (base case)'!AB$107:AB$118, MATCH($D17, 'Option1 (base case)'!$G$107:$G$118,0)))*conv_2026*AB$7</f>
        <v>0</v>
      </c>
      <c r="AC17" s="31">
        <f>(INDEX('Option1 (base case)'!AC$107:AC$118, MATCH($D17, 'Option1 (base case)'!$G$107:$G$118,0)))*conv_2026*AC$7</f>
        <v>0</v>
      </c>
      <c r="AD17" s="31">
        <f>(INDEX('Option1 (base case)'!AD$107:AD$118, MATCH($D17, 'Option1 (base case)'!$G$107:$G$118,0)))*conv_2026*AD$7</f>
        <v>0</v>
      </c>
      <c r="AE17" s="31">
        <f>(INDEX('Option1 (base case)'!AE$107:AE$118, MATCH($D17, 'Option1 (base case)'!$G$107:$G$118,0)))*conv_2026*AE$7</f>
        <v>0</v>
      </c>
      <c r="AF17" s="31">
        <f>(INDEX('Option1 (base case)'!AF$107:AF$118, MATCH($D17, 'Option1 (base case)'!$G$107:$G$118,0)))*conv_2026*AF$7</f>
        <v>0</v>
      </c>
      <c r="AG17" s="31">
        <f>(INDEX('Option1 (base case)'!AG$107:AG$118, MATCH($D17, 'Option1 (base case)'!$G$107:$G$118,0)))*conv_2026*AG$7</f>
        <v>0</v>
      </c>
      <c r="AH17" s="8"/>
      <c r="AI17" s="8"/>
    </row>
    <row r="18" spans="1:35" s="7" customFormat="1" x14ac:dyDescent="0.2">
      <c r="A18" s="253" t="s">
        <v>148</v>
      </c>
      <c r="B18" s="253" t="str">
        <f>'Option1 (base case)'!A113</f>
        <v>sens3</v>
      </c>
      <c r="C18" s="253" t="str">
        <f>'Option1 (base case)'!C113</f>
        <v>Total benefits 10% higher</v>
      </c>
      <c r="D18" s="253" t="str">
        <f t="shared" si="0"/>
        <v>OPTION 1 (base case)sens3</v>
      </c>
      <c r="E18" s="254"/>
      <c r="F18" s="31">
        <f t="shared" si="1"/>
        <v>0</v>
      </c>
      <c r="G18" s="8"/>
      <c r="H18" s="31">
        <f>(INDEX('Option1 (base case)'!H$107:H$118, MATCH($D18, 'Option1 (base case)'!$G$107:$G$118,0)))*conv_2026*H$7</f>
        <v>0</v>
      </c>
      <c r="I18" s="31">
        <f>(INDEX('Option1 (base case)'!I$107:I$118, MATCH($D18, 'Option1 (base case)'!$G$107:$G$118,0)))*conv_2026*I$7</f>
        <v>0</v>
      </c>
      <c r="J18" s="31">
        <f>(INDEX('Option1 (base case)'!J$107:J$118, MATCH($D18, 'Option1 (base case)'!$G$107:$G$118,0)))*conv_2026*J$7</f>
        <v>0</v>
      </c>
      <c r="K18" s="31">
        <f>(INDEX('Option1 (base case)'!K$107:K$118, MATCH($D18, 'Option1 (base case)'!$G$107:$G$118,0)))*conv_2026*K$7</f>
        <v>0</v>
      </c>
      <c r="L18" s="31">
        <f>(INDEX('Option1 (base case)'!L$107:L$118, MATCH($D18, 'Option1 (base case)'!$G$107:$G$118,0)))*conv_2026*L$7</f>
        <v>0</v>
      </c>
      <c r="M18" s="31">
        <f>(INDEX('Option1 (base case)'!M$107:M$118, MATCH($D18, 'Option1 (base case)'!$G$107:$G$118,0)))*conv_2026*M$7</f>
        <v>0</v>
      </c>
      <c r="N18" s="31">
        <f>(INDEX('Option1 (base case)'!N$107:N$118, MATCH($D18, 'Option1 (base case)'!$G$107:$G$118,0)))*conv_2026*N$7</f>
        <v>0</v>
      </c>
      <c r="O18" s="31">
        <f>(INDEX('Option1 (base case)'!O$107:O$118, MATCH($D18, 'Option1 (base case)'!$G$107:$G$118,0)))*conv_2026*O$7</f>
        <v>0</v>
      </c>
      <c r="P18" s="31">
        <f>(INDEX('Option1 (base case)'!P$107:P$118, MATCH($D18, 'Option1 (base case)'!$G$107:$G$118,0)))*conv_2026*P$7</f>
        <v>0</v>
      </c>
      <c r="Q18" s="31">
        <f>(INDEX('Option1 (base case)'!Q$107:Q$118, MATCH($D18, 'Option1 (base case)'!$G$107:$G$118,0)))*conv_2026*Q$7</f>
        <v>0</v>
      </c>
      <c r="R18" s="31">
        <f>(INDEX('Option1 (base case)'!R$107:R$118, MATCH($D18, 'Option1 (base case)'!$G$107:$G$118,0)))*conv_2026*R$7</f>
        <v>0</v>
      </c>
      <c r="S18" s="31">
        <f>(INDEX('Option1 (base case)'!S$107:S$118, MATCH($D18, 'Option1 (base case)'!$G$107:$G$118,0)))*conv_2026*S$7</f>
        <v>0</v>
      </c>
      <c r="T18" s="31">
        <f>(INDEX('Option1 (base case)'!T$107:T$118, MATCH($D18, 'Option1 (base case)'!$G$107:$G$118,0)))*conv_2026*T$7</f>
        <v>0</v>
      </c>
      <c r="U18" s="31">
        <f>(INDEX('Option1 (base case)'!U$107:U$118, MATCH($D18, 'Option1 (base case)'!$G$107:$G$118,0)))*conv_2026*U$7</f>
        <v>0</v>
      </c>
      <c r="V18" s="31">
        <f>(INDEX('Option1 (base case)'!V$107:V$118, MATCH($D18, 'Option1 (base case)'!$G$107:$G$118,0)))*conv_2026*V$7</f>
        <v>0</v>
      </c>
      <c r="W18" s="31">
        <f>(INDEX('Option1 (base case)'!W$107:W$118, MATCH($D18, 'Option1 (base case)'!$G$107:$G$118,0)))*conv_2026*W$7</f>
        <v>0</v>
      </c>
      <c r="X18" s="31">
        <f>(INDEX('Option1 (base case)'!X$107:X$118, MATCH($D18, 'Option1 (base case)'!$G$107:$G$118,0)))*conv_2026*X$7</f>
        <v>0</v>
      </c>
      <c r="Y18" s="31">
        <f>(INDEX('Option1 (base case)'!Y$107:Y$118, MATCH($D18, 'Option1 (base case)'!$G$107:$G$118,0)))*conv_2026*Y$7</f>
        <v>0</v>
      </c>
      <c r="Z18" s="31">
        <f>(INDEX('Option1 (base case)'!Z$107:Z$118, MATCH($D18, 'Option1 (base case)'!$G$107:$G$118,0)))*conv_2026*Z$7</f>
        <v>0</v>
      </c>
      <c r="AA18" s="31">
        <f>(INDEX('Option1 (base case)'!AA$107:AA$118, MATCH($D18, 'Option1 (base case)'!$G$107:$G$118,0)))*conv_2026*AA$7</f>
        <v>0</v>
      </c>
      <c r="AB18" s="31">
        <f>(INDEX('Option1 (base case)'!AB$107:AB$118, MATCH($D18, 'Option1 (base case)'!$G$107:$G$118,0)))*conv_2026*AB$7</f>
        <v>0</v>
      </c>
      <c r="AC18" s="31">
        <f>(INDEX('Option1 (base case)'!AC$107:AC$118, MATCH($D18, 'Option1 (base case)'!$G$107:$G$118,0)))*conv_2026*AC$7</f>
        <v>0</v>
      </c>
      <c r="AD18" s="31">
        <f>(INDEX('Option1 (base case)'!AD$107:AD$118, MATCH($D18, 'Option1 (base case)'!$G$107:$G$118,0)))*conv_2026*AD$7</f>
        <v>0</v>
      </c>
      <c r="AE18" s="31">
        <f>(INDEX('Option1 (base case)'!AE$107:AE$118, MATCH($D18, 'Option1 (base case)'!$G$107:$G$118,0)))*conv_2026*AE$7</f>
        <v>0</v>
      </c>
      <c r="AF18" s="31">
        <f>(INDEX('Option1 (base case)'!AF$107:AF$118, MATCH($D18, 'Option1 (base case)'!$G$107:$G$118,0)))*conv_2026*AF$7</f>
        <v>0</v>
      </c>
      <c r="AG18" s="31">
        <f>(INDEX('Option1 (base case)'!AG$107:AG$118, MATCH($D18, 'Option1 (base case)'!$G$107:$G$118,0)))*conv_2026*AG$7</f>
        <v>0</v>
      </c>
      <c r="AH18" s="8"/>
      <c r="AI18" s="8"/>
    </row>
    <row r="19" spans="1:35" s="7" customFormat="1" x14ac:dyDescent="0.2">
      <c r="A19" s="253" t="s">
        <v>148</v>
      </c>
      <c r="B19" s="253" t="str">
        <f>'Option1 (base case)'!A114</f>
        <v>sens4</v>
      </c>
      <c r="C19" s="253" t="str">
        <f>'Option1 (base case)'!C114</f>
        <v>Total benefits 10% lower</v>
      </c>
      <c r="D19" s="253" t="str">
        <f t="shared" si="0"/>
        <v>OPTION 1 (base case)sens4</v>
      </c>
      <c r="E19" s="254"/>
      <c r="F19" s="31">
        <f t="shared" si="1"/>
        <v>0</v>
      </c>
      <c r="G19" s="8"/>
      <c r="H19" s="31">
        <f>(INDEX('Option1 (base case)'!H$107:H$118, MATCH($D19, 'Option1 (base case)'!$G$107:$G$118,0)))*conv_2026*H$7</f>
        <v>0</v>
      </c>
      <c r="I19" s="31">
        <f>(INDEX('Option1 (base case)'!I$107:I$118, MATCH($D19, 'Option1 (base case)'!$G$107:$G$118,0)))*conv_2026*I$7</f>
        <v>0</v>
      </c>
      <c r="J19" s="31">
        <f>(INDEX('Option1 (base case)'!J$107:J$118, MATCH($D19, 'Option1 (base case)'!$G$107:$G$118,0)))*conv_2026*J$7</f>
        <v>0</v>
      </c>
      <c r="K19" s="31">
        <f>(INDEX('Option1 (base case)'!K$107:K$118, MATCH($D19, 'Option1 (base case)'!$G$107:$G$118,0)))*conv_2026*K$7</f>
        <v>0</v>
      </c>
      <c r="L19" s="31">
        <f>(INDEX('Option1 (base case)'!L$107:L$118, MATCH($D19, 'Option1 (base case)'!$G$107:$G$118,0)))*conv_2026*L$7</f>
        <v>0</v>
      </c>
      <c r="M19" s="31">
        <f>(INDEX('Option1 (base case)'!M$107:M$118, MATCH($D19, 'Option1 (base case)'!$G$107:$G$118,0)))*conv_2026*M$7</f>
        <v>0</v>
      </c>
      <c r="N19" s="31">
        <f>(INDEX('Option1 (base case)'!N$107:N$118, MATCH($D19, 'Option1 (base case)'!$G$107:$G$118,0)))*conv_2026*N$7</f>
        <v>0</v>
      </c>
      <c r="O19" s="31">
        <f>(INDEX('Option1 (base case)'!O$107:O$118, MATCH($D19, 'Option1 (base case)'!$G$107:$G$118,0)))*conv_2026*O$7</f>
        <v>0</v>
      </c>
      <c r="P19" s="31">
        <f>(INDEX('Option1 (base case)'!P$107:P$118, MATCH($D19, 'Option1 (base case)'!$G$107:$G$118,0)))*conv_2026*P$7</f>
        <v>0</v>
      </c>
      <c r="Q19" s="31">
        <f>(INDEX('Option1 (base case)'!Q$107:Q$118, MATCH($D19, 'Option1 (base case)'!$G$107:$G$118,0)))*conv_2026*Q$7</f>
        <v>0</v>
      </c>
      <c r="R19" s="31">
        <f>(INDEX('Option1 (base case)'!R$107:R$118, MATCH($D19, 'Option1 (base case)'!$G$107:$G$118,0)))*conv_2026*R$7</f>
        <v>0</v>
      </c>
      <c r="S19" s="31">
        <f>(INDEX('Option1 (base case)'!S$107:S$118, MATCH($D19, 'Option1 (base case)'!$G$107:$G$118,0)))*conv_2026*S$7</f>
        <v>0</v>
      </c>
      <c r="T19" s="31">
        <f>(INDEX('Option1 (base case)'!T$107:T$118, MATCH($D19, 'Option1 (base case)'!$G$107:$G$118,0)))*conv_2026*T$7</f>
        <v>0</v>
      </c>
      <c r="U19" s="31">
        <f>(INDEX('Option1 (base case)'!U$107:U$118, MATCH($D19, 'Option1 (base case)'!$G$107:$G$118,0)))*conv_2026*U$7</f>
        <v>0</v>
      </c>
      <c r="V19" s="31">
        <f>(INDEX('Option1 (base case)'!V$107:V$118, MATCH($D19, 'Option1 (base case)'!$G$107:$G$118,0)))*conv_2026*V$7</f>
        <v>0</v>
      </c>
      <c r="W19" s="31">
        <f>(INDEX('Option1 (base case)'!W$107:W$118, MATCH($D19, 'Option1 (base case)'!$G$107:$G$118,0)))*conv_2026*W$7</f>
        <v>0</v>
      </c>
      <c r="X19" s="31">
        <f>(INDEX('Option1 (base case)'!X$107:X$118, MATCH($D19, 'Option1 (base case)'!$G$107:$G$118,0)))*conv_2026*X$7</f>
        <v>0</v>
      </c>
      <c r="Y19" s="31">
        <f>(INDEX('Option1 (base case)'!Y$107:Y$118, MATCH($D19, 'Option1 (base case)'!$G$107:$G$118,0)))*conv_2026*Y$7</f>
        <v>0</v>
      </c>
      <c r="Z19" s="31">
        <f>(INDEX('Option1 (base case)'!Z$107:Z$118, MATCH($D19, 'Option1 (base case)'!$G$107:$G$118,0)))*conv_2026*Z$7</f>
        <v>0</v>
      </c>
      <c r="AA19" s="31">
        <f>(INDEX('Option1 (base case)'!AA$107:AA$118, MATCH($D19, 'Option1 (base case)'!$G$107:$G$118,0)))*conv_2026*AA$7</f>
        <v>0</v>
      </c>
      <c r="AB19" s="31">
        <f>(INDEX('Option1 (base case)'!AB$107:AB$118, MATCH($D19, 'Option1 (base case)'!$G$107:$G$118,0)))*conv_2026*AB$7</f>
        <v>0</v>
      </c>
      <c r="AC19" s="31">
        <f>(INDEX('Option1 (base case)'!AC$107:AC$118, MATCH($D19, 'Option1 (base case)'!$G$107:$G$118,0)))*conv_2026*AC$7</f>
        <v>0</v>
      </c>
      <c r="AD19" s="31">
        <f>(INDEX('Option1 (base case)'!AD$107:AD$118, MATCH($D19, 'Option1 (base case)'!$G$107:$G$118,0)))*conv_2026*AD$7</f>
        <v>0</v>
      </c>
      <c r="AE19" s="31">
        <f>(INDEX('Option1 (base case)'!AE$107:AE$118, MATCH($D19, 'Option1 (base case)'!$G$107:$G$118,0)))*conv_2026*AE$7</f>
        <v>0</v>
      </c>
      <c r="AF19" s="31">
        <f>(INDEX('Option1 (base case)'!AF$107:AF$118, MATCH($D19, 'Option1 (base case)'!$G$107:$G$118,0)))*conv_2026*AF$7</f>
        <v>0</v>
      </c>
      <c r="AG19" s="31">
        <f>(INDEX('Option1 (base case)'!AG$107:AG$118, MATCH($D19, 'Option1 (base case)'!$G$107:$G$118,0)))*conv_2026*AG$7</f>
        <v>0</v>
      </c>
      <c r="AH19" s="8"/>
      <c r="AI19" s="8"/>
    </row>
    <row r="20" spans="1:35" s="7" customFormat="1" x14ac:dyDescent="0.2">
      <c r="A20" s="253" t="s">
        <v>148</v>
      </c>
      <c r="B20" s="253" t="str">
        <f>'Option1 (base case)'!A115</f>
        <v>sens5</v>
      </c>
      <c r="C20" s="253" t="str">
        <f>'Option1 (base case)'!C115</f>
        <v>Capex 10% higher &amp; Total benefits 10% lower</v>
      </c>
      <c r="D20" s="253" t="str">
        <f t="shared" si="0"/>
        <v>OPTION 1 (base case)sens5</v>
      </c>
      <c r="E20" s="254"/>
      <c r="F20" s="31">
        <f t="shared" si="1"/>
        <v>0</v>
      </c>
      <c r="G20" s="8"/>
      <c r="H20" s="31">
        <f>(INDEX('Option1 (base case)'!H$107:H$118, MATCH($D20, 'Option1 (base case)'!$G$107:$G$118,0)))*conv_2026*H$7</f>
        <v>0</v>
      </c>
      <c r="I20" s="31">
        <f>(INDEX('Option1 (base case)'!I$107:I$118, MATCH($D20, 'Option1 (base case)'!$G$107:$G$118,0)))*conv_2026*I$7</f>
        <v>0</v>
      </c>
      <c r="J20" s="31">
        <f>(INDEX('Option1 (base case)'!J$107:J$118, MATCH($D20, 'Option1 (base case)'!$G$107:$G$118,0)))*conv_2026*J$7</f>
        <v>0</v>
      </c>
      <c r="K20" s="31">
        <f>(INDEX('Option1 (base case)'!K$107:K$118, MATCH($D20, 'Option1 (base case)'!$G$107:$G$118,0)))*conv_2026*K$7</f>
        <v>0</v>
      </c>
      <c r="L20" s="31">
        <f>(INDEX('Option1 (base case)'!L$107:L$118, MATCH($D20, 'Option1 (base case)'!$G$107:$G$118,0)))*conv_2026*L$7</f>
        <v>0</v>
      </c>
      <c r="M20" s="31">
        <f>(INDEX('Option1 (base case)'!M$107:M$118, MATCH($D20, 'Option1 (base case)'!$G$107:$G$118,0)))*conv_2026*M$7</f>
        <v>0</v>
      </c>
      <c r="N20" s="31">
        <f>(INDEX('Option1 (base case)'!N$107:N$118, MATCH($D20, 'Option1 (base case)'!$G$107:$G$118,0)))*conv_2026*N$7</f>
        <v>0</v>
      </c>
      <c r="O20" s="31">
        <f>(INDEX('Option1 (base case)'!O$107:O$118, MATCH($D20, 'Option1 (base case)'!$G$107:$G$118,0)))*conv_2026*O$7</f>
        <v>0</v>
      </c>
      <c r="P20" s="31">
        <f>(INDEX('Option1 (base case)'!P$107:P$118, MATCH($D20, 'Option1 (base case)'!$G$107:$G$118,0)))*conv_2026*P$7</f>
        <v>0</v>
      </c>
      <c r="Q20" s="31">
        <f>(INDEX('Option1 (base case)'!Q$107:Q$118, MATCH($D20, 'Option1 (base case)'!$G$107:$G$118,0)))*conv_2026*Q$7</f>
        <v>0</v>
      </c>
      <c r="R20" s="31">
        <f>(INDEX('Option1 (base case)'!R$107:R$118, MATCH($D20, 'Option1 (base case)'!$G$107:$G$118,0)))*conv_2026*R$7</f>
        <v>0</v>
      </c>
      <c r="S20" s="31">
        <f>(INDEX('Option1 (base case)'!S$107:S$118, MATCH($D20, 'Option1 (base case)'!$G$107:$G$118,0)))*conv_2026*S$7</f>
        <v>0</v>
      </c>
      <c r="T20" s="31">
        <f>(INDEX('Option1 (base case)'!T$107:T$118, MATCH($D20, 'Option1 (base case)'!$G$107:$G$118,0)))*conv_2026*T$7</f>
        <v>0</v>
      </c>
      <c r="U20" s="31">
        <f>(INDEX('Option1 (base case)'!U$107:U$118, MATCH($D20, 'Option1 (base case)'!$G$107:$G$118,0)))*conv_2026*U$7</f>
        <v>0</v>
      </c>
      <c r="V20" s="31">
        <f>(INDEX('Option1 (base case)'!V$107:V$118, MATCH($D20, 'Option1 (base case)'!$G$107:$G$118,0)))*conv_2026*V$7</f>
        <v>0</v>
      </c>
      <c r="W20" s="31">
        <f>(INDEX('Option1 (base case)'!W$107:W$118, MATCH($D20, 'Option1 (base case)'!$G$107:$G$118,0)))*conv_2026*W$7</f>
        <v>0</v>
      </c>
      <c r="X20" s="31">
        <f>(INDEX('Option1 (base case)'!X$107:X$118, MATCH($D20, 'Option1 (base case)'!$G$107:$G$118,0)))*conv_2026*X$7</f>
        <v>0</v>
      </c>
      <c r="Y20" s="31">
        <f>(INDEX('Option1 (base case)'!Y$107:Y$118, MATCH($D20, 'Option1 (base case)'!$G$107:$G$118,0)))*conv_2026*Y$7</f>
        <v>0</v>
      </c>
      <c r="Z20" s="31">
        <f>(INDEX('Option1 (base case)'!Z$107:Z$118, MATCH($D20, 'Option1 (base case)'!$G$107:$G$118,0)))*conv_2026*Z$7</f>
        <v>0</v>
      </c>
      <c r="AA20" s="31">
        <f>(INDEX('Option1 (base case)'!AA$107:AA$118, MATCH($D20, 'Option1 (base case)'!$G$107:$G$118,0)))*conv_2026*AA$7</f>
        <v>0</v>
      </c>
      <c r="AB20" s="31">
        <f>(INDEX('Option1 (base case)'!AB$107:AB$118, MATCH($D20, 'Option1 (base case)'!$G$107:$G$118,0)))*conv_2026*AB$7</f>
        <v>0</v>
      </c>
      <c r="AC20" s="31">
        <f>(INDEX('Option1 (base case)'!AC$107:AC$118, MATCH($D20, 'Option1 (base case)'!$G$107:$G$118,0)))*conv_2026*AC$7</f>
        <v>0</v>
      </c>
      <c r="AD20" s="31">
        <f>(INDEX('Option1 (base case)'!AD$107:AD$118, MATCH($D20, 'Option1 (base case)'!$G$107:$G$118,0)))*conv_2026*AD$7</f>
        <v>0</v>
      </c>
      <c r="AE20" s="31">
        <f>(INDEX('Option1 (base case)'!AE$107:AE$118, MATCH($D20, 'Option1 (base case)'!$G$107:$G$118,0)))*conv_2026*AE$7</f>
        <v>0</v>
      </c>
      <c r="AF20" s="31">
        <f>(INDEX('Option1 (base case)'!AF$107:AF$118, MATCH($D20, 'Option1 (base case)'!$G$107:$G$118,0)))*conv_2026*AF$7</f>
        <v>0</v>
      </c>
      <c r="AG20" s="31">
        <f>(INDEX('Option1 (base case)'!AG$107:AG$118, MATCH($D20, 'Option1 (base case)'!$G$107:$G$118,0)))*conv_2026*AG$7</f>
        <v>0</v>
      </c>
      <c r="AH20" s="8"/>
      <c r="AI20" s="8"/>
    </row>
    <row r="21" spans="1:35" s="7" customFormat="1" x14ac:dyDescent="0.2">
      <c r="A21" s="253" t="s">
        <v>148</v>
      </c>
      <c r="B21" s="253" t="str">
        <f>'Option1 (base case)'!A116</f>
        <v>sens</v>
      </c>
      <c r="C21" s="253">
        <f>'Option1 (base case)'!C116</f>
        <v>0</v>
      </c>
      <c r="D21" s="253" t="str">
        <f t="shared" si="0"/>
        <v>OPTION 1 (base case)sens</v>
      </c>
      <c r="E21" s="254"/>
      <c r="F21" s="31">
        <f t="shared" si="1"/>
        <v>0</v>
      </c>
      <c r="G21" s="8"/>
      <c r="H21" s="31">
        <f>(INDEX('Option1 (base case)'!H$107:H$118, MATCH($D21, 'Option1 (base case)'!$G$107:$G$118,0)))*conv_2026*H$7</f>
        <v>0</v>
      </c>
      <c r="I21" s="31">
        <f>(INDEX('Option1 (base case)'!I$107:I$118, MATCH($D21, 'Option1 (base case)'!$G$107:$G$118,0)))*conv_2026*I$7</f>
        <v>0</v>
      </c>
      <c r="J21" s="31">
        <f>(INDEX('Option1 (base case)'!J$107:J$118, MATCH($D21, 'Option1 (base case)'!$G$107:$G$118,0)))*conv_2026*J$7</f>
        <v>0</v>
      </c>
      <c r="K21" s="31">
        <f>(INDEX('Option1 (base case)'!K$107:K$118, MATCH($D21, 'Option1 (base case)'!$G$107:$G$118,0)))*conv_2026*K$7</f>
        <v>0</v>
      </c>
      <c r="L21" s="31">
        <f>(INDEX('Option1 (base case)'!L$107:L$118, MATCH($D21, 'Option1 (base case)'!$G$107:$G$118,0)))*conv_2026*L$7</f>
        <v>0</v>
      </c>
      <c r="M21" s="31">
        <f>(INDEX('Option1 (base case)'!M$107:M$118, MATCH($D21, 'Option1 (base case)'!$G$107:$G$118,0)))*conv_2026*M$7</f>
        <v>0</v>
      </c>
      <c r="N21" s="31">
        <f>(INDEX('Option1 (base case)'!N$107:N$118, MATCH($D21, 'Option1 (base case)'!$G$107:$G$118,0)))*conv_2026*N$7</f>
        <v>0</v>
      </c>
      <c r="O21" s="31">
        <f>(INDEX('Option1 (base case)'!O$107:O$118, MATCH($D21, 'Option1 (base case)'!$G$107:$G$118,0)))*conv_2026*O$7</f>
        <v>0</v>
      </c>
      <c r="P21" s="31">
        <f>(INDEX('Option1 (base case)'!P$107:P$118, MATCH($D21, 'Option1 (base case)'!$G$107:$G$118,0)))*conv_2026*P$7</f>
        <v>0</v>
      </c>
      <c r="Q21" s="31">
        <f>(INDEX('Option1 (base case)'!Q$107:Q$118, MATCH($D21, 'Option1 (base case)'!$G$107:$G$118,0)))*conv_2026*Q$7</f>
        <v>0</v>
      </c>
      <c r="R21" s="31">
        <f>(INDEX('Option1 (base case)'!R$107:R$118, MATCH($D21, 'Option1 (base case)'!$G$107:$G$118,0)))*conv_2026*R$7</f>
        <v>0</v>
      </c>
      <c r="S21" s="31">
        <f>(INDEX('Option1 (base case)'!S$107:S$118, MATCH($D21, 'Option1 (base case)'!$G$107:$G$118,0)))*conv_2026*S$7</f>
        <v>0</v>
      </c>
      <c r="T21" s="31">
        <f>(INDEX('Option1 (base case)'!T$107:T$118, MATCH($D21, 'Option1 (base case)'!$G$107:$G$118,0)))*conv_2026*T$7</f>
        <v>0</v>
      </c>
      <c r="U21" s="31">
        <f>(INDEX('Option1 (base case)'!U$107:U$118, MATCH($D21, 'Option1 (base case)'!$G$107:$G$118,0)))*conv_2026*U$7</f>
        <v>0</v>
      </c>
      <c r="V21" s="31">
        <f>(INDEX('Option1 (base case)'!V$107:V$118, MATCH($D21, 'Option1 (base case)'!$G$107:$G$118,0)))*conv_2026*V$7</f>
        <v>0</v>
      </c>
      <c r="W21" s="31">
        <f>(INDEX('Option1 (base case)'!W$107:W$118, MATCH($D21, 'Option1 (base case)'!$G$107:$G$118,0)))*conv_2026*W$7</f>
        <v>0</v>
      </c>
      <c r="X21" s="31">
        <f>(INDEX('Option1 (base case)'!X$107:X$118, MATCH($D21, 'Option1 (base case)'!$G$107:$G$118,0)))*conv_2026*X$7</f>
        <v>0</v>
      </c>
      <c r="Y21" s="31">
        <f>(INDEX('Option1 (base case)'!Y$107:Y$118, MATCH($D21, 'Option1 (base case)'!$G$107:$G$118,0)))*conv_2026*Y$7</f>
        <v>0</v>
      </c>
      <c r="Z21" s="31">
        <f>(INDEX('Option1 (base case)'!Z$107:Z$118, MATCH($D21, 'Option1 (base case)'!$G$107:$G$118,0)))*conv_2026*Z$7</f>
        <v>0</v>
      </c>
      <c r="AA21" s="31">
        <f>(INDEX('Option1 (base case)'!AA$107:AA$118, MATCH($D21, 'Option1 (base case)'!$G$107:$G$118,0)))*conv_2026*AA$7</f>
        <v>0</v>
      </c>
      <c r="AB21" s="31">
        <f>(INDEX('Option1 (base case)'!AB$107:AB$118, MATCH($D21, 'Option1 (base case)'!$G$107:$G$118,0)))*conv_2026*AB$7</f>
        <v>0</v>
      </c>
      <c r="AC21" s="31">
        <f>(INDEX('Option1 (base case)'!AC$107:AC$118, MATCH($D21, 'Option1 (base case)'!$G$107:$G$118,0)))*conv_2026*AC$7</f>
        <v>0</v>
      </c>
      <c r="AD21" s="31">
        <f>(INDEX('Option1 (base case)'!AD$107:AD$118, MATCH($D21, 'Option1 (base case)'!$G$107:$G$118,0)))*conv_2026*AD$7</f>
        <v>0</v>
      </c>
      <c r="AE21" s="31">
        <f>(INDEX('Option1 (base case)'!AE$107:AE$118, MATCH($D21, 'Option1 (base case)'!$G$107:$G$118,0)))*conv_2026*AE$7</f>
        <v>0</v>
      </c>
      <c r="AF21" s="31">
        <f>(INDEX('Option1 (base case)'!AF$107:AF$118, MATCH($D21, 'Option1 (base case)'!$G$107:$G$118,0)))*conv_2026*AF$7</f>
        <v>0</v>
      </c>
      <c r="AG21" s="31">
        <f>(INDEX('Option1 (base case)'!AG$107:AG$118, MATCH($D21, 'Option1 (base case)'!$G$107:$G$118,0)))*conv_2026*AG$7</f>
        <v>0</v>
      </c>
      <c r="AH21" s="8"/>
      <c r="AI21" s="8"/>
    </row>
    <row r="22" spans="1:35" s="7" customFormat="1" x14ac:dyDescent="0.2">
      <c r="A22" s="253" t="s">
        <v>148</v>
      </c>
      <c r="B22" s="253" t="str">
        <f>'Option1 (base case)'!A117</f>
        <v>sens</v>
      </c>
      <c r="C22" s="253">
        <f>'Option1 (base case)'!C117</f>
        <v>0</v>
      </c>
      <c r="D22" s="253" t="str">
        <f t="shared" si="0"/>
        <v>OPTION 1 (base case)sens</v>
      </c>
      <c r="E22" s="254"/>
      <c r="F22" s="31">
        <f t="shared" si="1"/>
        <v>0</v>
      </c>
      <c r="G22" s="8"/>
      <c r="H22" s="31">
        <f>(INDEX('Option1 (base case)'!H$107:H$118, MATCH($D22, 'Option1 (base case)'!$G$107:$G$118,0)))*conv_2026*H$7</f>
        <v>0</v>
      </c>
      <c r="I22" s="31">
        <f>(INDEX('Option1 (base case)'!I$107:I$118, MATCH($D22, 'Option1 (base case)'!$G$107:$G$118,0)))*conv_2026*I$7</f>
        <v>0</v>
      </c>
      <c r="J22" s="31">
        <f>(INDEX('Option1 (base case)'!J$107:J$118, MATCH($D22, 'Option1 (base case)'!$G$107:$G$118,0)))*conv_2026*J$7</f>
        <v>0</v>
      </c>
      <c r="K22" s="31">
        <f>(INDEX('Option1 (base case)'!K$107:K$118, MATCH($D22, 'Option1 (base case)'!$G$107:$G$118,0)))*conv_2026*K$7</f>
        <v>0</v>
      </c>
      <c r="L22" s="31">
        <f>(INDEX('Option1 (base case)'!L$107:L$118, MATCH($D22, 'Option1 (base case)'!$G$107:$G$118,0)))*conv_2026*L$7</f>
        <v>0</v>
      </c>
      <c r="M22" s="31">
        <f>(INDEX('Option1 (base case)'!M$107:M$118, MATCH($D22, 'Option1 (base case)'!$G$107:$G$118,0)))*conv_2026*M$7</f>
        <v>0</v>
      </c>
      <c r="N22" s="31">
        <f>(INDEX('Option1 (base case)'!N$107:N$118, MATCH($D22, 'Option1 (base case)'!$G$107:$G$118,0)))*conv_2026*N$7</f>
        <v>0</v>
      </c>
      <c r="O22" s="31">
        <f>(INDEX('Option1 (base case)'!O$107:O$118, MATCH($D22, 'Option1 (base case)'!$G$107:$G$118,0)))*conv_2026*O$7</f>
        <v>0</v>
      </c>
      <c r="P22" s="31">
        <f>(INDEX('Option1 (base case)'!P$107:P$118, MATCH($D22, 'Option1 (base case)'!$G$107:$G$118,0)))*conv_2026*P$7</f>
        <v>0</v>
      </c>
      <c r="Q22" s="31">
        <f>(INDEX('Option1 (base case)'!Q$107:Q$118, MATCH($D22, 'Option1 (base case)'!$G$107:$G$118,0)))*conv_2026*Q$7</f>
        <v>0</v>
      </c>
      <c r="R22" s="31">
        <f>(INDEX('Option1 (base case)'!R$107:R$118, MATCH($D22, 'Option1 (base case)'!$G$107:$G$118,0)))*conv_2026*R$7</f>
        <v>0</v>
      </c>
      <c r="S22" s="31">
        <f>(INDEX('Option1 (base case)'!S$107:S$118, MATCH($D22, 'Option1 (base case)'!$G$107:$G$118,0)))*conv_2026*S$7</f>
        <v>0</v>
      </c>
      <c r="T22" s="31">
        <f>(INDEX('Option1 (base case)'!T$107:T$118, MATCH($D22, 'Option1 (base case)'!$G$107:$G$118,0)))*conv_2026*T$7</f>
        <v>0</v>
      </c>
      <c r="U22" s="31">
        <f>(INDEX('Option1 (base case)'!U$107:U$118, MATCH($D22, 'Option1 (base case)'!$G$107:$G$118,0)))*conv_2026*U$7</f>
        <v>0</v>
      </c>
      <c r="V22" s="31">
        <f>(INDEX('Option1 (base case)'!V$107:V$118, MATCH($D22, 'Option1 (base case)'!$G$107:$G$118,0)))*conv_2026*V$7</f>
        <v>0</v>
      </c>
      <c r="W22" s="31">
        <f>(INDEX('Option1 (base case)'!W$107:W$118, MATCH($D22, 'Option1 (base case)'!$G$107:$G$118,0)))*conv_2026*W$7</f>
        <v>0</v>
      </c>
      <c r="X22" s="31">
        <f>(INDEX('Option1 (base case)'!X$107:X$118, MATCH($D22, 'Option1 (base case)'!$G$107:$G$118,0)))*conv_2026*X$7</f>
        <v>0</v>
      </c>
      <c r="Y22" s="31">
        <f>(INDEX('Option1 (base case)'!Y$107:Y$118, MATCH($D22, 'Option1 (base case)'!$G$107:$G$118,0)))*conv_2026*Y$7</f>
        <v>0</v>
      </c>
      <c r="Z22" s="31">
        <f>(INDEX('Option1 (base case)'!Z$107:Z$118, MATCH($D22, 'Option1 (base case)'!$G$107:$G$118,0)))*conv_2026*Z$7</f>
        <v>0</v>
      </c>
      <c r="AA22" s="31">
        <f>(INDEX('Option1 (base case)'!AA$107:AA$118, MATCH($D22, 'Option1 (base case)'!$G$107:$G$118,0)))*conv_2026*AA$7</f>
        <v>0</v>
      </c>
      <c r="AB22" s="31">
        <f>(INDEX('Option1 (base case)'!AB$107:AB$118, MATCH($D22, 'Option1 (base case)'!$G$107:$G$118,0)))*conv_2026*AB$7</f>
        <v>0</v>
      </c>
      <c r="AC22" s="31">
        <f>(INDEX('Option1 (base case)'!AC$107:AC$118, MATCH($D22, 'Option1 (base case)'!$G$107:$G$118,0)))*conv_2026*AC$7</f>
        <v>0</v>
      </c>
      <c r="AD22" s="31">
        <f>(INDEX('Option1 (base case)'!AD$107:AD$118, MATCH($D22, 'Option1 (base case)'!$G$107:$G$118,0)))*conv_2026*AD$7</f>
        <v>0</v>
      </c>
      <c r="AE22" s="31">
        <f>(INDEX('Option1 (base case)'!AE$107:AE$118, MATCH($D22, 'Option1 (base case)'!$G$107:$G$118,0)))*conv_2026*AE$7</f>
        <v>0</v>
      </c>
      <c r="AF22" s="31">
        <f>(INDEX('Option1 (base case)'!AF$107:AF$118, MATCH($D22, 'Option1 (base case)'!$G$107:$G$118,0)))*conv_2026*AF$7</f>
        <v>0</v>
      </c>
      <c r="AG22" s="31">
        <f>(INDEX('Option1 (base case)'!AG$107:AG$118, MATCH($D22, 'Option1 (base case)'!$G$107:$G$118,0)))*conv_2026*AG$7</f>
        <v>0</v>
      </c>
      <c r="AH22" s="8"/>
      <c r="AI22" s="8"/>
    </row>
    <row r="23" spans="1:35" s="7" customFormat="1" x14ac:dyDescent="0.2">
      <c r="A23" s="253" t="s">
        <v>148</v>
      </c>
      <c r="B23" s="253" t="str">
        <f>'Option1 (base case)'!A118</f>
        <v>sens</v>
      </c>
      <c r="C23" s="253">
        <f>'Option1 (base case)'!C118</f>
        <v>0</v>
      </c>
      <c r="D23" s="253" t="str">
        <f t="shared" si="0"/>
        <v>OPTION 1 (base case)sens</v>
      </c>
      <c r="E23" s="254"/>
      <c r="F23" s="31">
        <f t="shared" si="1"/>
        <v>0</v>
      </c>
      <c r="G23" s="8"/>
      <c r="H23" s="31">
        <f>(INDEX('Option1 (base case)'!H$107:H$118, MATCH($D23, 'Option1 (base case)'!$G$107:$G$118,0)))*conv_2026*H$7</f>
        <v>0</v>
      </c>
      <c r="I23" s="31">
        <f>(INDEX('Option1 (base case)'!I$107:I$118, MATCH($D23, 'Option1 (base case)'!$G$107:$G$118,0)))*conv_2026*I$7</f>
        <v>0</v>
      </c>
      <c r="J23" s="31">
        <f>(INDEX('Option1 (base case)'!J$107:J$118, MATCH($D23, 'Option1 (base case)'!$G$107:$G$118,0)))*conv_2026*J$7</f>
        <v>0</v>
      </c>
      <c r="K23" s="31">
        <f>(INDEX('Option1 (base case)'!K$107:K$118, MATCH($D23, 'Option1 (base case)'!$G$107:$G$118,0)))*conv_2026*K$7</f>
        <v>0</v>
      </c>
      <c r="L23" s="31">
        <f>(INDEX('Option1 (base case)'!L$107:L$118, MATCH($D23, 'Option1 (base case)'!$G$107:$G$118,0)))*conv_2026*L$7</f>
        <v>0</v>
      </c>
      <c r="M23" s="31">
        <f>(INDEX('Option1 (base case)'!M$107:M$118, MATCH($D23, 'Option1 (base case)'!$G$107:$G$118,0)))*conv_2026*M$7</f>
        <v>0</v>
      </c>
      <c r="N23" s="31">
        <f>(INDEX('Option1 (base case)'!N$107:N$118, MATCH($D23, 'Option1 (base case)'!$G$107:$G$118,0)))*conv_2026*N$7</f>
        <v>0</v>
      </c>
      <c r="O23" s="31">
        <f>(INDEX('Option1 (base case)'!O$107:O$118, MATCH($D23, 'Option1 (base case)'!$G$107:$G$118,0)))*conv_2026*O$7</f>
        <v>0</v>
      </c>
      <c r="P23" s="31">
        <f>(INDEX('Option1 (base case)'!P$107:P$118, MATCH($D23, 'Option1 (base case)'!$G$107:$G$118,0)))*conv_2026*P$7</f>
        <v>0</v>
      </c>
      <c r="Q23" s="31">
        <f>(INDEX('Option1 (base case)'!Q$107:Q$118, MATCH($D23, 'Option1 (base case)'!$G$107:$G$118,0)))*conv_2026*Q$7</f>
        <v>0</v>
      </c>
      <c r="R23" s="31">
        <f>(INDEX('Option1 (base case)'!R$107:R$118, MATCH($D23, 'Option1 (base case)'!$G$107:$G$118,0)))*conv_2026*R$7</f>
        <v>0</v>
      </c>
      <c r="S23" s="31">
        <f>(INDEX('Option1 (base case)'!S$107:S$118, MATCH($D23, 'Option1 (base case)'!$G$107:$G$118,0)))*conv_2026*S$7</f>
        <v>0</v>
      </c>
      <c r="T23" s="31">
        <f>(INDEX('Option1 (base case)'!T$107:T$118, MATCH($D23, 'Option1 (base case)'!$G$107:$G$118,0)))*conv_2026*T$7</f>
        <v>0</v>
      </c>
      <c r="U23" s="31">
        <f>(INDEX('Option1 (base case)'!U$107:U$118, MATCH($D23, 'Option1 (base case)'!$G$107:$G$118,0)))*conv_2026*U$7</f>
        <v>0</v>
      </c>
      <c r="V23" s="31">
        <f>(INDEX('Option1 (base case)'!V$107:V$118, MATCH($D23, 'Option1 (base case)'!$G$107:$G$118,0)))*conv_2026*V$7</f>
        <v>0</v>
      </c>
      <c r="W23" s="31">
        <f>(INDEX('Option1 (base case)'!W$107:W$118, MATCH($D23, 'Option1 (base case)'!$G$107:$G$118,0)))*conv_2026*W$7</f>
        <v>0</v>
      </c>
      <c r="X23" s="31">
        <f>(INDEX('Option1 (base case)'!X$107:X$118, MATCH($D23, 'Option1 (base case)'!$G$107:$G$118,0)))*conv_2026*X$7</f>
        <v>0</v>
      </c>
      <c r="Y23" s="31">
        <f>(INDEX('Option1 (base case)'!Y$107:Y$118, MATCH($D23, 'Option1 (base case)'!$G$107:$G$118,0)))*conv_2026*Y$7</f>
        <v>0</v>
      </c>
      <c r="Z23" s="31">
        <f>(INDEX('Option1 (base case)'!Z$107:Z$118, MATCH($D23, 'Option1 (base case)'!$G$107:$G$118,0)))*conv_2026*Z$7</f>
        <v>0</v>
      </c>
      <c r="AA23" s="31">
        <f>(INDEX('Option1 (base case)'!AA$107:AA$118, MATCH($D23, 'Option1 (base case)'!$G$107:$G$118,0)))*conv_2026*AA$7</f>
        <v>0</v>
      </c>
      <c r="AB23" s="31">
        <f>(INDEX('Option1 (base case)'!AB$107:AB$118, MATCH($D23, 'Option1 (base case)'!$G$107:$G$118,0)))*conv_2026*AB$7</f>
        <v>0</v>
      </c>
      <c r="AC23" s="31">
        <f>(INDEX('Option1 (base case)'!AC$107:AC$118, MATCH($D23, 'Option1 (base case)'!$G$107:$G$118,0)))*conv_2026*AC$7</f>
        <v>0</v>
      </c>
      <c r="AD23" s="31">
        <f>(INDEX('Option1 (base case)'!AD$107:AD$118, MATCH($D23, 'Option1 (base case)'!$G$107:$G$118,0)))*conv_2026*AD$7</f>
        <v>0</v>
      </c>
      <c r="AE23" s="31">
        <f>(INDEX('Option1 (base case)'!AE$107:AE$118, MATCH($D23, 'Option1 (base case)'!$G$107:$G$118,0)))*conv_2026*AE$7</f>
        <v>0</v>
      </c>
      <c r="AF23" s="31">
        <f>(INDEX('Option1 (base case)'!AF$107:AF$118, MATCH($D23, 'Option1 (base case)'!$G$107:$G$118,0)))*conv_2026*AF$7</f>
        <v>0</v>
      </c>
      <c r="AG23" s="31">
        <f>(INDEX('Option1 (base case)'!AG$107:AG$118, MATCH($D23, 'Option1 (base case)'!$G$107:$G$118,0)))*conv_2026*AG$7</f>
        <v>0</v>
      </c>
      <c r="AH23" s="8"/>
      <c r="AI23" s="8"/>
    </row>
    <row r="24" spans="1:35" s="7" customFormat="1" x14ac:dyDescent="0.2">
      <c r="A24" s="245"/>
      <c r="B24" s="245"/>
      <c r="C24" s="245"/>
      <c r="D24" s="245"/>
      <c r="E24" s="245"/>
      <c r="F24" s="245"/>
      <c r="G24" s="246"/>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row>
    <row r="25" spans="1:35" s="7" customFormat="1" x14ac:dyDescent="0.2">
      <c r="A25" s="245"/>
      <c r="B25" s="245"/>
      <c r="C25" s="245"/>
      <c r="D25" s="245"/>
      <c r="E25" s="245"/>
      <c r="F25" s="245"/>
      <c r="G25" s="246"/>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row>
    <row r="26" spans="1:35" s="7" customFormat="1" x14ac:dyDescent="0.2">
      <c r="A26" s="245"/>
      <c r="B26" s="245"/>
      <c r="C26" s="245"/>
      <c r="D26" s="245"/>
      <c r="E26" s="245"/>
      <c r="F26" s="245"/>
      <c r="G26" s="246"/>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row>
    <row r="27" spans="1:35" s="7" customFormat="1" x14ac:dyDescent="0.2">
      <c r="A27" s="245"/>
      <c r="B27" s="245"/>
      <c r="C27" s="245"/>
      <c r="D27" s="245"/>
      <c r="E27" s="245"/>
      <c r="F27" s="245"/>
      <c r="G27" s="246"/>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row>
    <row r="28" spans="1:35" s="7" customFormat="1" x14ac:dyDescent="0.2">
      <c r="A28" s="253" t="s">
        <v>132</v>
      </c>
      <c r="B28" s="253" t="s">
        <v>120</v>
      </c>
      <c r="C28" s="253" t="s">
        <v>193</v>
      </c>
      <c r="D28" s="253" t="str">
        <f>A28&amp;B28</f>
        <v>Option 2NPV</v>
      </c>
      <c r="E28" s="254"/>
      <c r="F28" s="31">
        <f>SUMPRODUCT($H28:$AG28, $H$5:$AG$5)</f>
        <v>9134369.5935183838</v>
      </c>
      <c r="G28" s="246"/>
      <c r="H28" s="31">
        <f>(INDEX(Option2!H$107:H$118, MATCH($D28, Option2!$G$107:$G$118,0)))*conv_2026*H$7</f>
        <v>0</v>
      </c>
      <c r="I28" s="31">
        <f>(INDEX(Option2!I$107:I$118, MATCH($D28, Option2!$G$107:$G$118,0)))*conv_2026*I$7</f>
        <v>0</v>
      </c>
      <c r="J28" s="31">
        <f>(INDEX(Option2!J$107:J$118, MATCH($D28, Option2!$G$107:$G$118,0)))*conv_2026*J$7</f>
        <v>786245.55556501832</v>
      </c>
      <c r="K28" s="31">
        <f>(INDEX(Option2!K$107:K$118, MATCH($D28, Option2!$G$107:$G$118,0)))*conv_2026*K$7</f>
        <v>719818.92320864939</v>
      </c>
      <c r="L28" s="31">
        <f>(INDEX(Option2!L$107:L$118, MATCH($D28, Option2!$G$107:$G$118,0)))*conv_2026*L$7</f>
        <v>665633.77024366846</v>
      </c>
      <c r="M28" s="31">
        <f>(INDEX(Option2!M$107:M$118, MATCH($D28, Option2!$G$107:$G$118,0)))*conv_2026*M$7</f>
        <v>665633.77024366846</v>
      </c>
      <c r="N28" s="31">
        <f>(INDEX(Option2!N$107:N$118, MATCH($D28, Option2!$G$107:$G$118,0)))*conv_2026*N$7</f>
        <v>665633.77024366846</v>
      </c>
      <c r="O28" s="31">
        <f>(INDEX(Option2!O$107:O$118, MATCH($D28, Option2!$G$107:$G$118,0)))*conv_2026*O$7</f>
        <v>665633.77024366846</v>
      </c>
      <c r="P28" s="31">
        <f>(INDEX(Option2!P$107:P$118, MATCH($D28, Option2!$G$107:$G$118,0)))*conv_2026*P$7</f>
        <v>665633.77024366846</v>
      </c>
      <c r="Q28" s="31">
        <f>(INDEX(Option2!Q$107:Q$118, MATCH($D28, Option2!$G$107:$G$118,0)))*conv_2026*Q$7</f>
        <v>665633.77024366846</v>
      </c>
      <c r="R28" s="31">
        <f>(INDEX(Option2!R$107:R$118, MATCH($D28, Option2!$G$107:$G$118,0)))*conv_2026*R$7</f>
        <v>665633.77024366846</v>
      </c>
      <c r="S28" s="31">
        <f>(INDEX(Option2!S$107:S$118, MATCH($D28, Option2!$G$107:$G$118,0)))*conv_2026*S$7</f>
        <v>665633.77024366846</v>
      </c>
      <c r="T28" s="31">
        <f>(INDEX(Option2!T$107:T$118, MATCH($D28, Option2!$G$107:$G$118,0)))*conv_2026*T$7</f>
        <v>665633.77024366846</v>
      </c>
      <c r="U28" s="31">
        <f>(INDEX(Option2!U$107:U$118, MATCH($D28, Option2!$G$107:$G$118,0)))*conv_2026*U$7</f>
        <v>665633.77024366846</v>
      </c>
      <c r="V28" s="31">
        <f>(INDEX(Option2!V$107:V$118, MATCH($D28, Option2!$G$107:$G$118,0)))*conv_2026*V$7</f>
        <v>665633.77024366846</v>
      </c>
      <c r="W28" s="31">
        <f>(INDEX(Option2!W$107:W$118, MATCH($D28, Option2!$G$107:$G$118,0)))*conv_2026*W$7</f>
        <v>665633.77024366846</v>
      </c>
      <c r="X28" s="31">
        <f>(INDEX(Option2!X$107:X$118, MATCH($D28, Option2!$G$107:$G$118,0)))*conv_2026*X$7</f>
        <v>665633.77024366846</v>
      </c>
      <c r="Y28" s="31">
        <f>(INDEX(Option2!Y$107:Y$118, MATCH($D28, Option2!$G$107:$G$118,0)))*conv_2026*Y$7</f>
        <v>665633.77024366846</v>
      </c>
      <c r="Z28" s="31">
        <f>(INDEX(Option2!Z$107:Z$118, MATCH($D28, Option2!$G$107:$G$118,0)))*conv_2026*Z$7</f>
        <v>665633.77024366846</v>
      </c>
      <c r="AA28" s="31">
        <f>(INDEX(Option2!AA$107:AA$118, MATCH($D28, Option2!$G$107:$G$118,0)))*conv_2026*AA$7</f>
        <v>665633.77024366846</v>
      </c>
      <c r="AB28" s="31">
        <f>(INDEX(Option2!AB$107:AB$118, MATCH($D28, Option2!$G$107:$G$118,0)))*conv_2026*AB$7</f>
        <v>665633.77024366846</v>
      </c>
      <c r="AC28" s="31">
        <f>(INDEX(Option2!AC$107:AC$118, MATCH($D28, Option2!$G$107:$G$118,0)))*conv_2026*AC$7</f>
        <v>0</v>
      </c>
      <c r="AD28" s="31">
        <f>(INDEX(Option2!AD$107:AD$118, MATCH($D28, Option2!$G$107:$G$118,0)))*conv_2026*AD$7</f>
        <v>0</v>
      </c>
      <c r="AE28" s="31">
        <f>(INDEX(Option2!AE$107:AE$118, MATCH($D28, Option2!$G$107:$G$118,0)))*conv_2026*AE$7</f>
        <v>0</v>
      </c>
      <c r="AF28" s="31">
        <f>(INDEX(Option2!AF$107:AF$118, MATCH($D28, Option2!$G$107:$G$118,0)))*conv_2026*AF$7</f>
        <v>0</v>
      </c>
      <c r="AG28" s="31">
        <f>(INDEX(Option2!AG$107:AG$118, MATCH($D28, Option2!$G$107:$G$118,0)))*conv_2026*AG$7</f>
        <v>0</v>
      </c>
    </row>
    <row r="29" spans="1:35" s="7" customFormat="1" x14ac:dyDescent="0.2">
      <c r="A29" s="245"/>
      <c r="B29" s="245"/>
      <c r="C29" s="245"/>
      <c r="D29" s="245"/>
      <c r="E29" s="245"/>
      <c r="F29" s="245"/>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row>
    <row r="30" spans="1:35" s="7" customFormat="1" x14ac:dyDescent="0.2">
      <c r="A30" s="253" t="s">
        <v>132</v>
      </c>
      <c r="B30" s="253" t="str">
        <f>Option2!A111</f>
        <v>sens1</v>
      </c>
      <c r="C30" s="253" t="str">
        <f>Option2!C111</f>
        <v>Capex 10% higher</v>
      </c>
      <c r="D30" s="253" t="str">
        <f t="shared" ref="D30:D37" si="2">A30&amp;B30</f>
        <v>Option 2sens1</v>
      </c>
      <c r="E30" s="254"/>
      <c r="F30" s="31">
        <f>SUMPRODUCT($H30:$AG30, $H$5:$AG$5)</f>
        <v>8972274.1555949077</v>
      </c>
      <c r="G30" s="246"/>
      <c r="H30" s="31">
        <f>IF($B30=0,0, (INDEX(Option2!H$107:H$118, MATCH($D30, Option2!$G$107:$G$118,0)))*conv_2026*H$7)</f>
        <v>0</v>
      </c>
      <c r="I30" s="31">
        <f>IF($B30=0,0, (INDEX(Option2!I$107:I$118, MATCH($D30, Option2!$G$107:$G$118,0)))*conv_2026*I$7)</f>
        <v>0</v>
      </c>
      <c r="J30" s="31">
        <f>IF($B30=0,0, (INDEX(Option2!J$107:J$118, MATCH($D30, Option2!$G$107:$G$118,0)))*conv_2026*J$7)</f>
        <v>785059.36570151174</v>
      </c>
      <c r="K30" s="31">
        <f>IF($B30=0,0, (INDEX(Option2!K$107:K$118, MATCH($D30, Option2!$G$107:$G$118,0)))*conv_2026*K$7)</f>
        <v>711990.0701095059</v>
      </c>
      <c r="L30" s="31">
        <f>IF($B30=0,0, (INDEX(Option2!L$107:L$118, MATCH($D30, Option2!$G$107:$G$118,0)))*conv_2026*L$7)</f>
        <v>652386.4018480269</v>
      </c>
      <c r="M30" s="31">
        <f>IF($B30=0,0, (INDEX(Option2!M$107:M$118, MATCH($D30, Option2!$G$107:$G$118,0)))*conv_2026*M$7)</f>
        <v>652386.4018480269</v>
      </c>
      <c r="N30" s="31">
        <f>IF($B30=0,0, (INDEX(Option2!N$107:N$118, MATCH($D30, Option2!$G$107:$G$118,0)))*conv_2026*N$7)</f>
        <v>652386.4018480269</v>
      </c>
      <c r="O30" s="31">
        <f>IF($B30=0,0, (INDEX(Option2!O$107:O$118, MATCH($D30, Option2!$G$107:$G$118,0)))*conv_2026*O$7)</f>
        <v>652386.4018480269</v>
      </c>
      <c r="P30" s="31">
        <f>IF($B30=0,0, (INDEX(Option2!P$107:P$118, MATCH($D30, Option2!$G$107:$G$118,0)))*conv_2026*P$7)</f>
        <v>652386.4018480269</v>
      </c>
      <c r="Q30" s="31">
        <f>IF($B30=0,0, (INDEX(Option2!Q$107:Q$118, MATCH($D30, Option2!$G$107:$G$118,0)))*conv_2026*Q$7)</f>
        <v>652386.4018480269</v>
      </c>
      <c r="R30" s="31">
        <f>IF($B30=0,0, (INDEX(Option2!R$107:R$118, MATCH($D30, Option2!$G$107:$G$118,0)))*conv_2026*R$7)</f>
        <v>652386.4018480269</v>
      </c>
      <c r="S30" s="31">
        <f>IF($B30=0,0, (INDEX(Option2!S$107:S$118, MATCH($D30, Option2!$G$107:$G$118,0)))*conv_2026*S$7)</f>
        <v>652386.4018480269</v>
      </c>
      <c r="T30" s="31">
        <f>IF($B30=0,0, (INDEX(Option2!T$107:T$118, MATCH($D30, Option2!$G$107:$G$118,0)))*conv_2026*T$7)</f>
        <v>652386.4018480269</v>
      </c>
      <c r="U30" s="31">
        <f>IF($B30=0,0, (INDEX(Option2!U$107:U$118, MATCH($D30, Option2!$G$107:$G$118,0)))*conv_2026*U$7)</f>
        <v>652386.4018480269</v>
      </c>
      <c r="V30" s="31">
        <f>IF($B30=0,0, (INDEX(Option2!V$107:V$118, MATCH($D30, Option2!$G$107:$G$118,0)))*conv_2026*V$7)</f>
        <v>652386.4018480269</v>
      </c>
      <c r="W30" s="31">
        <f>IF($B30=0,0, (INDEX(Option2!W$107:W$118, MATCH($D30, Option2!$G$107:$G$118,0)))*conv_2026*W$7)</f>
        <v>652386.4018480269</v>
      </c>
      <c r="X30" s="31">
        <f>IF($B30=0,0, (INDEX(Option2!X$107:X$118, MATCH($D30, Option2!$G$107:$G$118,0)))*conv_2026*X$7)</f>
        <v>652386.4018480269</v>
      </c>
      <c r="Y30" s="31">
        <f>IF($B30=0,0, (INDEX(Option2!Y$107:Y$118, MATCH($D30, Option2!$G$107:$G$118,0)))*conv_2026*Y$7)</f>
        <v>652386.4018480269</v>
      </c>
      <c r="Z30" s="31">
        <f>IF($B30=0,0, (INDEX(Option2!Z$107:Z$118, MATCH($D30, Option2!$G$107:$G$118,0)))*conv_2026*Z$7)</f>
        <v>652386.4018480269</v>
      </c>
      <c r="AA30" s="31">
        <f>IF($B30=0,0, (INDEX(Option2!AA$107:AA$118, MATCH($D30, Option2!$G$107:$G$118,0)))*conv_2026*AA$7)</f>
        <v>652386.4018480269</v>
      </c>
      <c r="AB30" s="31">
        <f>IF($B30=0,0, (INDEX(Option2!AB$107:AB$118, MATCH($D30, Option2!$G$107:$G$118,0)))*conv_2026*AB$7)</f>
        <v>652386.4018480269</v>
      </c>
      <c r="AC30" s="31">
        <f>IF($B30=0,0, (INDEX(Option2!AC$107:AC$118, MATCH($D30, Option2!$G$107:$G$118,0)))*conv_2026*AC$7)</f>
        <v>0</v>
      </c>
      <c r="AD30" s="31">
        <f>IF($B30=0,0, (INDEX(Option2!AD$107:AD$118, MATCH($D30, Option2!$G$107:$G$118,0)))*conv_2026*AD$7)</f>
        <v>0</v>
      </c>
      <c r="AE30" s="31">
        <f>IF($B30=0,0, (INDEX(Option2!AE$107:AE$118, MATCH($D30, Option2!$G$107:$G$118,0)))*conv_2026*AE$7)</f>
        <v>0</v>
      </c>
      <c r="AF30" s="31">
        <f>IF($B30=0,0, (INDEX(Option2!AF$107:AF$118, MATCH($D30, Option2!$G$107:$G$118,0)))*conv_2026*AF$7)</f>
        <v>0</v>
      </c>
      <c r="AG30" s="31">
        <f>IF($B30=0,0, (INDEX(Option2!AG$107:AG$118, MATCH($D30, Option2!$G$107:$G$118,0)))*conv_2026*AG$7)</f>
        <v>0</v>
      </c>
    </row>
    <row r="31" spans="1:35" s="8" customFormat="1" x14ac:dyDescent="0.2">
      <c r="A31" s="253" t="s">
        <v>132</v>
      </c>
      <c r="B31" s="253" t="str">
        <f>Option2!A112</f>
        <v>sens2</v>
      </c>
      <c r="C31" s="253" t="str">
        <f>Option2!C112</f>
        <v>Capex 10% lower</v>
      </c>
      <c r="D31" s="253" t="str">
        <f t="shared" si="2"/>
        <v>Option 2sens2</v>
      </c>
      <c r="E31" s="254"/>
      <c r="F31" s="31">
        <f t="shared" ref="F31:F37" si="3">SUMPRODUCT($H31:$AG31, $H$5:$AG$5)</f>
        <v>9296465.0314418562</v>
      </c>
      <c r="G31" s="253"/>
      <c r="H31" s="31">
        <f>IF($B31=0,0, (INDEX(Option2!H$107:H$118, MATCH($D31, Option2!$G$107:$G$118,0)))*conv_2026*H$7)</f>
        <v>0</v>
      </c>
      <c r="I31" s="31">
        <f>IF($B31=0,0, (INDEX(Option2!I$107:I$118, MATCH($D31, Option2!$G$107:$G$118,0)))*conv_2026*I$7)</f>
        <v>0</v>
      </c>
      <c r="J31" s="31">
        <f>IF($B31=0,0, (INDEX(Option2!J$107:J$118, MATCH($D31, Option2!$G$107:$G$118,0)))*conv_2026*J$7)</f>
        <v>787431.74542852479</v>
      </c>
      <c r="K31" s="31">
        <f>IF($B31=0,0, (INDEX(Option2!K$107:K$118, MATCH($D31, Option2!$G$107:$G$118,0)))*conv_2026*K$7)</f>
        <v>727647.77630779275</v>
      </c>
      <c r="L31" s="31">
        <f>IF($B31=0,0, (INDEX(Option2!L$107:L$118, MATCH($D31, Option2!$G$107:$G$118,0)))*conv_2026*L$7)</f>
        <v>678881.13863930991</v>
      </c>
      <c r="M31" s="31">
        <f>IF($B31=0,0, (INDEX(Option2!M$107:M$118, MATCH($D31, Option2!$G$107:$G$118,0)))*conv_2026*M$7)</f>
        <v>678881.13863930991</v>
      </c>
      <c r="N31" s="31">
        <f>IF($B31=0,0, (INDEX(Option2!N$107:N$118, MATCH($D31, Option2!$G$107:$G$118,0)))*conv_2026*N$7)</f>
        <v>678881.13863930991</v>
      </c>
      <c r="O31" s="31">
        <f>IF($B31=0,0, (INDEX(Option2!O$107:O$118, MATCH($D31, Option2!$G$107:$G$118,0)))*conv_2026*O$7)</f>
        <v>678881.13863930991</v>
      </c>
      <c r="P31" s="31">
        <f>IF($B31=0,0, (INDEX(Option2!P$107:P$118, MATCH($D31, Option2!$G$107:$G$118,0)))*conv_2026*P$7)</f>
        <v>678881.13863930991</v>
      </c>
      <c r="Q31" s="31">
        <f>IF($B31=0,0, (INDEX(Option2!Q$107:Q$118, MATCH($D31, Option2!$G$107:$G$118,0)))*conv_2026*Q$7)</f>
        <v>678881.13863930991</v>
      </c>
      <c r="R31" s="31">
        <f>IF($B31=0,0, (INDEX(Option2!R$107:R$118, MATCH($D31, Option2!$G$107:$G$118,0)))*conv_2026*R$7)</f>
        <v>678881.13863930991</v>
      </c>
      <c r="S31" s="31">
        <f>IF($B31=0,0, (INDEX(Option2!S$107:S$118, MATCH($D31, Option2!$G$107:$G$118,0)))*conv_2026*S$7)</f>
        <v>678881.13863930991</v>
      </c>
      <c r="T31" s="31">
        <f>IF($B31=0,0, (INDEX(Option2!T$107:T$118, MATCH($D31, Option2!$G$107:$G$118,0)))*conv_2026*T$7)</f>
        <v>678881.13863930991</v>
      </c>
      <c r="U31" s="31">
        <f>IF($B31=0,0, (INDEX(Option2!U$107:U$118, MATCH($D31, Option2!$G$107:$G$118,0)))*conv_2026*U$7)</f>
        <v>678881.13863930991</v>
      </c>
      <c r="V31" s="31">
        <f>IF($B31=0,0, (INDEX(Option2!V$107:V$118, MATCH($D31, Option2!$G$107:$G$118,0)))*conv_2026*V$7)</f>
        <v>678881.13863930991</v>
      </c>
      <c r="W31" s="31">
        <f>IF($B31=0,0, (INDEX(Option2!W$107:W$118, MATCH($D31, Option2!$G$107:$G$118,0)))*conv_2026*W$7)</f>
        <v>678881.13863930991</v>
      </c>
      <c r="X31" s="31">
        <f>IF($B31=0,0, (INDEX(Option2!X$107:X$118, MATCH($D31, Option2!$G$107:$G$118,0)))*conv_2026*X$7)</f>
        <v>678881.13863930991</v>
      </c>
      <c r="Y31" s="31">
        <f>IF($B31=0,0, (INDEX(Option2!Y$107:Y$118, MATCH($D31, Option2!$G$107:$G$118,0)))*conv_2026*Y$7)</f>
        <v>678881.13863930991</v>
      </c>
      <c r="Z31" s="31">
        <f>IF($B31=0,0, (INDEX(Option2!Z$107:Z$118, MATCH($D31, Option2!$G$107:$G$118,0)))*conv_2026*Z$7)</f>
        <v>678881.13863930991</v>
      </c>
      <c r="AA31" s="31">
        <f>IF($B31=0,0, (INDEX(Option2!AA$107:AA$118, MATCH($D31, Option2!$G$107:$G$118,0)))*conv_2026*AA$7)</f>
        <v>678881.13863930991</v>
      </c>
      <c r="AB31" s="31">
        <f>IF($B31=0,0, (INDEX(Option2!AB$107:AB$118, MATCH($D31, Option2!$G$107:$G$118,0)))*conv_2026*AB$7)</f>
        <v>678881.13863930991</v>
      </c>
      <c r="AC31" s="31">
        <f>IF($B31=0,0, (INDEX(Option2!AC$107:AC$118, MATCH($D31, Option2!$G$107:$G$118,0)))*conv_2026*AC$7)</f>
        <v>0</v>
      </c>
      <c r="AD31" s="31">
        <f>IF($B31=0,0, (INDEX(Option2!AD$107:AD$118, MATCH($D31, Option2!$G$107:$G$118,0)))*conv_2026*AD$7)</f>
        <v>0</v>
      </c>
      <c r="AE31" s="31">
        <f>IF($B31=0,0, (INDEX(Option2!AE$107:AE$118, MATCH($D31, Option2!$G$107:$G$118,0)))*conv_2026*AE$7)</f>
        <v>0</v>
      </c>
      <c r="AF31" s="31">
        <f>IF($B31=0,0, (INDEX(Option2!AF$107:AF$118, MATCH($D31, Option2!$G$107:$G$118,0)))*conv_2026*AF$7)</f>
        <v>0</v>
      </c>
      <c r="AG31" s="31">
        <f>IF($B31=0,0, (INDEX(Option2!AG$107:AG$118, MATCH($D31, Option2!$G$107:$G$118,0)))*conv_2026*AG$7)</f>
        <v>0</v>
      </c>
    </row>
    <row r="32" spans="1:35" s="8" customFormat="1" x14ac:dyDescent="0.2">
      <c r="A32" s="253" t="s">
        <v>132</v>
      </c>
      <c r="B32" s="253" t="str">
        <f>Option2!A113</f>
        <v>sens3</v>
      </c>
      <c r="C32" s="253" t="str">
        <f>Option2!C113</f>
        <v>Total benefits 10% higher</v>
      </c>
      <c r="D32" s="253" t="str">
        <f t="shared" si="2"/>
        <v>Option 2sens3</v>
      </c>
      <c r="E32" s="254"/>
      <c r="F32" s="31">
        <f t="shared" si="3"/>
        <v>10209901.990793696</v>
      </c>
      <c r="H32" s="31">
        <f>IF($B32=0,0, (INDEX(Option2!H$107:H$118, MATCH($D32, Option2!$G$107:$G$118,0)))*conv_2026*H$7)</f>
        <v>0</v>
      </c>
      <c r="I32" s="31">
        <f>IF($B32=0,0, (INDEX(Option2!I$107:I$118, MATCH($D32, Option2!$G$107:$G$118,0)))*conv_2026*I$7)</f>
        <v>0</v>
      </c>
      <c r="J32" s="31">
        <f>IF($B32=0,0, (INDEX(Option2!J$107:J$118, MATCH($D32, Option2!$G$107:$G$118,0)))*conv_2026*J$7)</f>
        <v>866056.30098502676</v>
      </c>
      <c r="K32" s="31">
        <f>IF($B32=0,0, (INDEX(Option2!K$107:K$118, MATCH($D32, Option2!$G$107:$G$118,0)))*conv_2026*K$7)</f>
        <v>799629.66862865782</v>
      </c>
      <c r="L32" s="31">
        <f>IF($B32=0,0, (INDEX(Option2!L$107:L$118, MATCH($D32, Option2!$G$107:$G$118,0)))*conv_2026*L$7)</f>
        <v>745444.51566367678</v>
      </c>
      <c r="M32" s="31">
        <f>IF($B32=0,0, (INDEX(Option2!M$107:M$118, MATCH($D32, Option2!$G$107:$G$118,0)))*conv_2026*M$7)</f>
        <v>745444.51566367678</v>
      </c>
      <c r="N32" s="31">
        <f>IF($B32=0,0, (INDEX(Option2!N$107:N$118, MATCH($D32, Option2!$G$107:$G$118,0)))*conv_2026*N$7)</f>
        <v>745444.51566367678</v>
      </c>
      <c r="O32" s="31">
        <f>IF($B32=0,0, (INDEX(Option2!O$107:O$118, MATCH($D32, Option2!$G$107:$G$118,0)))*conv_2026*O$7)</f>
        <v>745444.51566367678</v>
      </c>
      <c r="P32" s="31">
        <f>IF($B32=0,0, (INDEX(Option2!P$107:P$118, MATCH($D32, Option2!$G$107:$G$118,0)))*conv_2026*P$7)</f>
        <v>745444.51566367678</v>
      </c>
      <c r="Q32" s="31">
        <f>IF($B32=0,0, (INDEX(Option2!Q$107:Q$118, MATCH($D32, Option2!$G$107:$G$118,0)))*conv_2026*Q$7)</f>
        <v>745444.51566367678</v>
      </c>
      <c r="R32" s="31">
        <f>IF($B32=0,0, (INDEX(Option2!R$107:R$118, MATCH($D32, Option2!$G$107:$G$118,0)))*conv_2026*R$7)</f>
        <v>745444.51566367678</v>
      </c>
      <c r="S32" s="31">
        <f>IF($B32=0,0, (INDEX(Option2!S$107:S$118, MATCH($D32, Option2!$G$107:$G$118,0)))*conv_2026*S$7)</f>
        <v>745444.51566367678</v>
      </c>
      <c r="T32" s="31">
        <f>IF($B32=0,0, (INDEX(Option2!T$107:T$118, MATCH($D32, Option2!$G$107:$G$118,0)))*conv_2026*T$7)</f>
        <v>745444.51566367678</v>
      </c>
      <c r="U32" s="31">
        <f>IF($B32=0,0, (INDEX(Option2!U$107:U$118, MATCH($D32, Option2!$G$107:$G$118,0)))*conv_2026*U$7)</f>
        <v>745444.51566367678</v>
      </c>
      <c r="V32" s="31">
        <f>IF($B32=0,0, (INDEX(Option2!V$107:V$118, MATCH($D32, Option2!$G$107:$G$118,0)))*conv_2026*V$7)</f>
        <v>745444.51566367678</v>
      </c>
      <c r="W32" s="31">
        <f>IF($B32=0,0, (INDEX(Option2!W$107:W$118, MATCH($D32, Option2!$G$107:$G$118,0)))*conv_2026*W$7)</f>
        <v>745444.51566367678</v>
      </c>
      <c r="X32" s="31">
        <f>IF($B32=0,0, (INDEX(Option2!X$107:X$118, MATCH($D32, Option2!$G$107:$G$118,0)))*conv_2026*X$7)</f>
        <v>745444.51566367678</v>
      </c>
      <c r="Y32" s="31">
        <f>IF($B32=0,0, (INDEX(Option2!Y$107:Y$118, MATCH($D32, Option2!$G$107:$G$118,0)))*conv_2026*Y$7)</f>
        <v>745444.51566367678</v>
      </c>
      <c r="Z32" s="31">
        <f>IF($B32=0,0, (INDEX(Option2!Z$107:Z$118, MATCH($D32, Option2!$G$107:$G$118,0)))*conv_2026*Z$7)</f>
        <v>745444.51566367678</v>
      </c>
      <c r="AA32" s="31">
        <f>IF($B32=0,0, (INDEX(Option2!AA$107:AA$118, MATCH($D32, Option2!$G$107:$G$118,0)))*conv_2026*AA$7)</f>
        <v>745444.51566367678</v>
      </c>
      <c r="AB32" s="31">
        <f>IF($B32=0,0, (INDEX(Option2!AB$107:AB$118, MATCH($D32, Option2!$G$107:$G$118,0)))*conv_2026*AB$7)</f>
        <v>745444.51566367678</v>
      </c>
      <c r="AC32" s="31">
        <f>IF($B32=0,0, (INDEX(Option2!AC$107:AC$118, MATCH($D32, Option2!$G$107:$G$118,0)))*conv_2026*AC$7)</f>
        <v>0</v>
      </c>
      <c r="AD32" s="31">
        <f>IF($B32=0,0, (INDEX(Option2!AD$107:AD$118, MATCH($D32, Option2!$G$107:$G$118,0)))*conv_2026*AD$7)</f>
        <v>0</v>
      </c>
      <c r="AE32" s="31">
        <f>IF($B32=0,0, (INDEX(Option2!AE$107:AE$118, MATCH($D32, Option2!$G$107:$G$118,0)))*conv_2026*AE$7)</f>
        <v>0</v>
      </c>
      <c r="AF32" s="31">
        <f>IF($B32=0,0, (INDEX(Option2!AF$107:AF$118, MATCH($D32, Option2!$G$107:$G$118,0)))*conv_2026*AF$7)</f>
        <v>0</v>
      </c>
      <c r="AG32" s="31">
        <f>IF($B32=0,0, (INDEX(Option2!AG$107:AG$118, MATCH($D32, Option2!$G$107:$G$118,0)))*conv_2026*AG$7)</f>
        <v>0</v>
      </c>
    </row>
    <row r="33" spans="1:35" s="8" customFormat="1" x14ac:dyDescent="0.2">
      <c r="A33" s="253" t="s">
        <v>132</v>
      </c>
      <c r="B33" s="253" t="str">
        <f>Option2!A114</f>
        <v>sens4</v>
      </c>
      <c r="C33" s="253" t="str">
        <f>Option2!C114</f>
        <v>Total benefits 10% lower</v>
      </c>
      <c r="D33" s="253" t="str">
        <f t="shared" si="2"/>
        <v>Option 2sens4</v>
      </c>
      <c r="E33" s="254"/>
      <c r="F33" s="31">
        <f t="shared" si="3"/>
        <v>8058837.1962430682</v>
      </c>
      <c r="H33" s="31">
        <f>IF($B33=0,0, (INDEX(Option2!H$107:H$118, MATCH($D33, Option2!$G$107:$G$118,0)))*conv_2026*H$7)</f>
        <v>0</v>
      </c>
      <c r="I33" s="31">
        <f>IF($B33=0,0, (INDEX(Option2!I$107:I$118, MATCH($D33, Option2!$G$107:$G$118,0)))*conv_2026*I$7)</f>
        <v>0</v>
      </c>
      <c r="J33" s="31">
        <f>IF($B33=0,0, (INDEX(Option2!J$107:J$118, MATCH($D33, Option2!$G$107:$G$118,0)))*conv_2026*J$7)</f>
        <v>706434.81014500989</v>
      </c>
      <c r="K33" s="31">
        <f>IF($B33=0,0, (INDEX(Option2!K$107:K$118, MATCH($D33, Option2!$G$107:$G$118,0)))*conv_2026*K$7)</f>
        <v>640008.17778864095</v>
      </c>
      <c r="L33" s="31">
        <f>IF($B33=0,0, (INDEX(Option2!L$107:L$118, MATCH($D33, Option2!$G$107:$G$118,0)))*conv_2026*L$7)</f>
        <v>585823.02482366003</v>
      </c>
      <c r="M33" s="31">
        <f>IF($B33=0,0, (INDEX(Option2!M$107:M$118, MATCH($D33, Option2!$G$107:$G$118,0)))*conv_2026*M$7)</f>
        <v>585823.02482366003</v>
      </c>
      <c r="N33" s="31">
        <f>IF($B33=0,0, (INDEX(Option2!N$107:N$118, MATCH($D33, Option2!$G$107:$G$118,0)))*conv_2026*N$7)</f>
        <v>585823.02482366003</v>
      </c>
      <c r="O33" s="31">
        <f>IF($B33=0,0, (INDEX(Option2!O$107:O$118, MATCH($D33, Option2!$G$107:$G$118,0)))*conv_2026*O$7)</f>
        <v>585823.02482366003</v>
      </c>
      <c r="P33" s="31">
        <f>IF($B33=0,0, (INDEX(Option2!P$107:P$118, MATCH($D33, Option2!$G$107:$G$118,0)))*conv_2026*P$7)</f>
        <v>585823.02482366003</v>
      </c>
      <c r="Q33" s="31">
        <f>IF($B33=0,0, (INDEX(Option2!Q$107:Q$118, MATCH($D33, Option2!$G$107:$G$118,0)))*conv_2026*Q$7)</f>
        <v>585823.02482366003</v>
      </c>
      <c r="R33" s="31">
        <f>IF($B33=0,0, (INDEX(Option2!R$107:R$118, MATCH($D33, Option2!$G$107:$G$118,0)))*conv_2026*R$7)</f>
        <v>585823.02482366003</v>
      </c>
      <c r="S33" s="31">
        <f>IF($B33=0,0, (INDEX(Option2!S$107:S$118, MATCH($D33, Option2!$G$107:$G$118,0)))*conv_2026*S$7)</f>
        <v>585823.02482366003</v>
      </c>
      <c r="T33" s="31">
        <f>IF($B33=0,0, (INDEX(Option2!T$107:T$118, MATCH($D33, Option2!$G$107:$G$118,0)))*conv_2026*T$7)</f>
        <v>585823.02482366003</v>
      </c>
      <c r="U33" s="31">
        <f>IF($B33=0,0, (INDEX(Option2!U$107:U$118, MATCH($D33, Option2!$G$107:$G$118,0)))*conv_2026*U$7)</f>
        <v>585823.02482366003</v>
      </c>
      <c r="V33" s="31">
        <f>IF($B33=0,0, (INDEX(Option2!V$107:V$118, MATCH($D33, Option2!$G$107:$G$118,0)))*conv_2026*V$7)</f>
        <v>585823.02482366003</v>
      </c>
      <c r="W33" s="31">
        <f>IF($B33=0,0, (INDEX(Option2!W$107:W$118, MATCH($D33, Option2!$G$107:$G$118,0)))*conv_2026*W$7)</f>
        <v>585823.02482366003</v>
      </c>
      <c r="X33" s="31">
        <f>IF($B33=0,0, (INDEX(Option2!X$107:X$118, MATCH($D33, Option2!$G$107:$G$118,0)))*conv_2026*X$7)</f>
        <v>585823.02482366003</v>
      </c>
      <c r="Y33" s="31">
        <f>IF($B33=0,0, (INDEX(Option2!Y$107:Y$118, MATCH($D33, Option2!$G$107:$G$118,0)))*conv_2026*Y$7)</f>
        <v>585823.02482366003</v>
      </c>
      <c r="Z33" s="31">
        <f>IF($B33=0,0, (INDEX(Option2!Z$107:Z$118, MATCH($D33, Option2!$G$107:$G$118,0)))*conv_2026*Z$7)</f>
        <v>585823.02482366003</v>
      </c>
      <c r="AA33" s="31">
        <f>IF($B33=0,0, (INDEX(Option2!AA$107:AA$118, MATCH($D33, Option2!$G$107:$G$118,0)))*conv_2026*AA$7)</f>
        <v>585823.02482366003</v>
      </c>
      <c r="AB33" s="31">
        <f>IF($B33=0,0, (INDEX(Option2!AB$107:AB$118, MATCH($D33, Option2!$G$107:$G$118,0)))*conv_2026*AB$7)</f>
        <v>585823.02482366003</v>
      </c>
      <c r="AC33" s="31">
        <f>IF($B33=0,0, (INDEX(Option2!AC$107:AC$118, MATCH($D33, Option2!$G$107:$G$118,0)))*conv_2026*AC$7)</f>
        <v>0</v>
      </c>
      <c r="AD33" s="31">
        <f>IF($B33=0,0, (INDEX(Option2!AD$107:AD$118, MATCH($D33, Option2!$G$107:$G$118,0)))*conv_2026*AD$7)</f>
        <v>0</v>
      </c>
      <c r="AE33" s="31">
        <f>IF($B33=0,0, (INDEX(Option2!AE$107:AE$118, MATCH($D33, Option2!$G$107:$G$118,0)))*conv_2026*AE$7)</f>
        <v>0</v>
      </c>
      <c r="AF33" s="31">
        <f>IF($B33=0,0, (INDEX(Option2!AF$107:AF$118, MATCH($D33, Option2!$G$107:$G$118,0)))*conv_2026*AF$7)</f>
        <v>0</v>
      </c>
      <c r="AG33" s="31">
        <f>IF($B33=0,0, (INDEX(Option2!AG$107:AG$118, MATCH($D33, Option2!$G$107:$G$118,0)))*conv_2026*AG$7)</f>
        <v>0</v>
      </c>
    </row>
    <row r="34" spans="1:35" s="8" customFormat="1" x14ac:dyDescent="0.2">
      <c r="A34" s="253" t="s">
        <v>132</v>
      </c>
      <c r="B34" s="253" t="str">
        <f>Option2!A115</f>
        <v>sens5</v>
      </c>
      <c r="C34" s="253" t="str">
        <f>Option2!C115</f>
        <v>Capex 10% higher &amp; Total benefits 10% lower</v>
      </c>
      <c r="D34" s="253" t="str">
        <f t="shared" si="2"/>
        <v>Option 2sens5</v>
      </c>
      <c r="E34" s="254"/>
      <c r="F34" s="31">
        <f t="shared" si="3"/>
        <v>7896741.7583195893</v>
      </c>
      <c r="H34" s="31">
        <f>IF($B34=0,0, (INDEX(Option2!H$107:H$118, MATCH($D34, Option2!$G$107:$G$118,0)))*conv_2026*H$7)</f>
        <v>0</v>
      </c>
      <c r="I34" s="31">
        <f>IF($B34=0,0, (INDEX(Option2!I$107:I$118, MATCH($D34, Option2!$G$107:$G$118,0)))*conv_2026*I$7)</f>
        <v>0</v>
      </c>
      <c r="J34" s="31">
        <f>IF($B34=0,0, (INDEX(Option2!J$107:J$118, MATCH($D34, Option2!$G$107:$G$118,0)))*conv_2026*J$7)</f>
        <v>705248.6202815033</v>
      </c>
      <c r="K34" s="31">
        <f>IF($B34=0,0, (INDEX(Option2!K$107:K$118, MATCH($D34, Option2!$G$107:$G$118,0)))*conv_2026*K$7)</f>
        <v>632179.32468949747</v>
      </c>
      <c r="L34" s="31">
        <f>IF($B34=0,0, (INDEX(Option2!L$107:L$118, MATCH($D34, Option2!$G$107:$G$118,0)))*conv_2026*L$7)</f>
        <v>572575.65642801835</v>
      </c>
      <c r="M34" s="31">
        <f>IF($B34=0,0, (INDEX(Option2!M$107:M$118, MATCH($D34, Option2!$G$107:$G$118,0)))*conv_2026*M$7)</f>
        <v>572575.65642801835</v>
      </c>
      <c r="N34" s="31">
        <f>IF($B34=0,0, (INDEX(Option2!N$107:N$118, MATCH($D34, Option2!$G$107:$G$118,0)))*conv_2026*N$7)</f>
        <v>572575.65642801835</v>
      </c>
      <c r="O34" s="31">
        <f>IF($B34=0,0, (INDEX(Option2!O$107:O$118, MATCH($D34, Option2!$G$107:$G$118,0)))*conv_2026*O$7)</f>
        <v>572575.65642801835</v>
      </c>
      <c r="P34" s="31">
        <f>IF($B34=0,0, (INDEX(Option2!P$107:P$118, MATCH($D34, Option2!$G$107:$G$118,0)))*conv_2026*P$7)</f>
        <v>572575.65642801835</v>
      </c>
      <c r="Q34" s="31">
        <f>IF($B34=0,0, (INDEX(Option2!Q$107:Q$118, MATCH($D34, Option2!$G$107:$G$118,0)))*conv_2026*Q$7)</f>
        <v>572575.65642801835</v>
      </c>
      <c r="R34" s="31">
        <f>IF($B34=0,0, (INDEX(Option2!R$107:R$118, MATCH($D34, Option2!$G$107:$G$118,0)))*conv_2026*R$7)</f>
        <v>572575.65642801835</v>
      </c>
      <c r="S34" s="31">
        <f>IF($B34=0,0, (INDEX(Option2!S$107:S$118, MATCH($D34, Option2!$G$107:$G$118,0)))*conv_2026*S$7)</f>
        <v>572575.65642801835</v>
      </c>
      <c r="T34" s="31">
        <f>IF($B34=0,0, (INDEX(Option2!T$107:T$118, MATCH($D34, Option2!$G$107:$G$118,0)))*conv_2026*T$7)</f>
        <v>572575.65642801835</v>
      </c>
      <c r="U34" s="31">
        <f>IF($B34=0,0, (INDEX(Option2!U$107:U$118, MATCH($D34, Option2!$G$107:$G$118,0)))*conv_2026*U$7)</f>
        <v>572575.65642801835</v>
      </c>
      <c r="V34" s="31">
        <f>IF($B34=0,0, (INDEX(Option2!V$107:V$118, MATCH($D34, Option2!$G$107:$G$118,0)))*conv_2026*V$7)</f>
        <v>572575.65642801835</v>
      </c>
      <c r="W34" s="31">
        <f>IF($B34=0,0, (INDEX(Option2!W$107:W$118, MATCH($D34, Option2!$G$107:$G$118,0)))*conv_2026*W$7)</f>
        <v>572575.65642801835</v>
      </c>
      <c r="X34" s="31">
        <f>IF($B34=0,0, (INDEX(Option2!X$107:X$118, MATCH($D34, Option2!$G$107:$G$118,0)))*conv_2026*X$7)</f>
        <v>572575.65642801835</v>
      </c>
      <c r="Y34" s="31">
        <f>IF($B34=0,0, (INDEX(Option2!Y$107:Y$118, MATCH($D34, Option2!$G$107:$G$118,0)))*conv_2026*Y$7)</f>
        <v>572575.65642801835</v>
      </c>
      <c r="Z34" s="31">
        <f>IF($B34=0,0, (INDEX(Option2!Z$107:Z$118, MATCH($D34, Option2!$G$107:$G$118,0)))*conv_2026*Z$7)</f>
        <v>572575.65642801835</v>
      </c>
      <c r="AA34" s="31">
        <f>IF($B34=0,0, (INDEX(Option2!AA$107:AA$118, MATCH($D34, Option2!$G$107:$G$118,0)))*conv_2026*AA$7)</f>
        <v>572575.65642801835</v>
      </c>
      <c r="AB34" s="31">
        <f>IF($B34=0,0, (INDEX(Option2!AB$107:AB$118, MATCH($D34, Option2!$G$107:$G$118,0)))*conv_2026*AB$7)</f>
        <v>572575.65642801835</v>
      </c>
      <c r="AC34" s="31">
        <f>IF($B34=0,0, (INDEX(Option2!AC$107:AC$118, MATCH($D34, Option2!$G$107:$G$118,0)))*conv_2026*AC$7)</f>
        <v>0</v>
      </c>
      <c r="AD34" s="31">
        <f>IF($B34=0,0, (INDEX(Option2!AD$107:AD$118, MATCH($D34, Option2!$G$107:$G$118,0)))*conv_2026*AD$7)</f>
        <v>0</v>
      </c>
      <c r="AE34" s="31">
        <f>IF($B34=0,0, (INDEX(Option2!AE$107:AE$118, MATCH($D34, Option2!$G$107:$G$118,0)))*conv_2026*AE$7)</f>
        <v>0</v>
      </c>
      <c r="AF34" s="31">
        <f>IF($B34=0,0, (INDEX(Option2!AF$107:AF$118, MATCH($D34, Option2!$G$107:$G$118,0)))*conv_2026*AF$7)</f>
        <v>0</v>
      </c>
      <c r="AG34" s="31">
        <f>IF($B34=0,0, (INDEX(Option2!AG$107:AG$118, MATCH($D34, Option2!$G$107:$G$118,0)))*conv_2026*AG$7)</f>
        <v>0</v>
      </c>
    </row>
    <row r="35" spans="1:35" s="8" customFormat="1" x14ac:dyDescent="0.2">
      <c r="A35" s="253" t="s">
        <v>132</v>
      </c>
      <c r="B35" s="253" t="str">
        <f>Option2!A116</f>
        <v>sens</v>
      </c>
      <c r="C35" s="253">
        <f>Option2!C116</f>
        <v>0</v>
      </c>
      <c r="D35" s="253" t="str">
        <f t="shared" si="2"/>
        <v>Option 2sens</v>
      </c>
      <c r="E35" s="254"/>
      <c r="F35" s="31">
        <f t="shared" si="3"/>
        <v>9134369.5935183838</v>
      </c>
      <c r="H35" s="31">
        <f>IF($B35=0,0, (INDEX(Option2!H$107:H$118, MATCH($D35, Option2!$G$107:$G$118,0)))*conv_2026*H$7)</f>
        <v>0</v>
      </c>
      <c r="I35" s="31">
        <f>IF($B35=0,0, (INDEX(Option2!I$107:I$118, MATCH($D35, Option2!$G$107:$G$118,0)))*conv_2026*I$7)</f>
        <v>0</v>
      </c>
      <c r="J35" s="31">
        <f>IF($B35=0,0, (INDEX(Option2!J$107:J$118, MATCH($D35, Option2!$G$107:$G$118,0)))*conv_2026*J$7)</f>
        <v>786245.55556501832</v>
      </c>
      <c r="K35" s="31">
        <f>IF($B35=0,0, (INDEX(Option2!K$107:K$118, MATCH($D35, Option2!$G$107:$G$118,0)))*conv_2026*K$7)</f>
        <v>719818.92320864939</v>
      </c>
      <c r="L35" s="31">
        <f>IF($B35=0,0, (INDEX(Option2!L$107:L$118, MATCH($D35, Option2!$G$107:$G$118,0)))*conv_2026*L$7)</f>
        <v>665633.77024366846</v>
      </c>
      <c r="M35" s="31">
        <f>IF($B35=0,0, (INDEX(Option2!M$107:M$118, MATCH($D35, Option2!$G$107:$G$118,0)))*conv_2026*M$7)</f>
        <v>665633.77024366846</v>
      </c>
      <c r="N35" s="31">
        <f>IF($B35=0,0, (INDEX(Option2!N$107:N$118, MATCH($D35, Option2!$G$107:$G$118,0)))*conv_2026*N$7)</f>
        <v>665633.77024366846</v>
      </c>
      <c r="O35" s="31">
        <f>IF($B35=0,0, (INDEX(Option2!O$107:O$118, MATCH($D35, Option2!$G$107:$G$118,0)))*conv_2026*O$7)</f>
        <v>665633.77024366846</v>
      </c>
      <c r="P35" s="31">
        <f>IF($B35=0,0, (INDEX(Option2!P$107:P$118, MATCH($D35, Option2!$G$107:$G$118,0)))*conv_2026*P$7)</f>
        <v>665633.77024366846</v>
      </c>
      <c r="Q35" s="31">
        <f>IF($B35=0,0, (INDEX(Option2!Q$107:Q$118, MATCH($D35, Option2!$G$107:$G$118,0)))*conv_2026*Q$7)</f>
        <v>665633.77024366846</v>
      </c>
      <c r="R35" s="31">
        <f>IF($B35=0,0, (INDEX(Option2!R$107:R$118, MATCH($D35, Option2!$G$107:$G$118,0)))*conv_2026*R$7)</f>
        <v>665633.77024366846</v>
      </c>
      <c r="S35" s="31">
        <f>IF($B35=0,0, (INDEX(Option2!S$107:S$118, MATCH($D35, Option2!$G$107:$G$118,0)))*conv_2026*S$7)</f>
        <v>665633.77024366846</v>
      </c>
      <c r="T35" s="31">
        <f>IF($B35=0,0, (INDEX(Option2!T$107:T$118, MATCH($D35, Option2!$G$107:$G$118,0)))*conv_2026*T$7)</f>
        <v>665633.77024366846</v>
      </c>
      <c r="U35" s="31">
        <f>IF($B35=0,0, (INDEX(Option2!U$107:U$118, MATCH($D35, Option2!$G$107:$G$118,0)))*conv_2026*U$7)</f>
        <v>665633.77024366846</v>
      </c>
      <c r="V35" s="31">
        <f>IF($B35=0,0, (INDEX(Option2!V$107:V$118, MATCH($D35, Option2!$G$107:$G$118,0)))*conv_2026*V$7)</f>
        <v>665633.77024366846</v>
      </c>
      <c r="W35" s="31">
        <f>IF($B35=0,0, (INDEX(Option2!W$107:W$118, MATCH($D35, Option2!$G$107:$G$118,0)))*conv_2026*W$7)</f>
        <v>665633.77024366846</v>
      </c>
      <c r="X35" s="31">
        <f>IF($B35=0,0, (INDEX(Option2!X$107:X$118, MATCH($D35, Option2!$G$107:$G$118,0)))*conv_2026*X$7)</f>
        <v>665633.77024366846</v>
      </c>
      <c r="Y35" s="31">
        <f>IF($B35=0,0, (INDEX(Option2!Y$107:Y$118, MATCH($D35, Option2!$G$107:$G$118,0)))*conv_2026*Y$7)</f>
        <v>665633.77024366846</v>
      </c>
      <c r="Z35" s="31">
        <f>IF($B35=0,0, (INDEX(Option2!Z$107:Z$118, MATCH($D35, Option2!$G$107:$G$118,0)))*conv_2026*Z$7)</f>
        <v>665633.77024366846</v>
      </c>
      <c r="AA35" s="31">
        <f>IF($B35=0,0, (INDEX(Option2!AA$107:AA$118, MATCH($D35, Option2!$G$107:$G$118,0)))*conv_2026*AA$7)</f>
        <v>665633.77024366846</v>
      </c>
      <c r="AB35" s="31">
        <f>IF($B35=0,0, (INDEX(Option2!AB$107:AB$118, MATCH($D35, Option2!$G$107:$G$118,0)))*conv_2026*AB$7)</f>
        <v>665633.77024366846</v>
      </c>
      <c r="AC35" s="31">
        <f>IF($B35=0,0, (INDEX(Option2!AC$107:AC$118, MATCH($D35, Option2!$G$107:$G$118,0)))*conv_2026*AC$7)</f>
        <v>0</v>
      </c>
      <c r="AD35" s="31">
        <f>IF($B35=0,0, (INDEX(Option2!AD$107:AD$118, MATCH($D35, Option2!$G$107:$G$118,0)))*conv_2026*AD$7)</f>
        <v>0</v>
      </c>
      <c r="AE35" s="31">
        <f>IF($B35=0,0, (INDEX(Option2!AE$107:AE$118, MATCH($D35, Option2!$G$107:$G$118,0)))*conv_2026*AE$7)</f>
        <v>0</v>
      </c>
      <c r="AF35" s="31">
        <f>IF($B35=0,0, (INDEX(Option2!AF$107:AF$118, MATCH($D35, Option2!$G$107:$G$118,0)))*conv_2026*AF$7)</f>
        <v>0</v>
      </c>
      <c r="AG35" s="31">
        <f>IF($B35=0,0, (INDEX(Option2!AG$107:AG$118, MATCH($D35, Option2!$G$107:$G$118,0)))*conv_2026*AG$7)</f>
        <v>0</v>
      </c>
    </row>
    <row r="36" spans="1:35" s="8" customFormat="1" x14ac:dyDescent="0.2">
      <c r="A36" s="253" t="s">
        <v>132</v>
      </c>
      <c r="B36" s="253" t="str">
        <f>Option2!A117</f>
        <v>sens</v>
      </c>
      <c r="C36" s="253">
        <f>Option2!C117</f>
        <v>0</v>
      </c>
      <c r="D36" s="253" t="str">
        <f t="shared" si="2"/>
        <v>Option 2sens</v>
      </c>
      <c r="E36" s="254"/>
      <c r="F36" s="31">
        <f t="shared" si="3"/>
        <v>9134369.5935183838</v>
      </c>
      <c r="H36" s="31">
        <f>IF($B36=0,0, (INDEX(Option2!H$107:H$118, MATCH($D36, Option2!$G$107:$G$118,0)))*conv_2026*H$7)</f>
        <v>0</v>
      </c>
      <c r="I36" s="31">
        <f>IF($B36=0,0, (INDEX(Option2!I$107:I$118, MATCH($D36, Option2!$G$107:$G$118,0)))*conv_2026*I$7)</f>
        <v>0</v>
      </c>
      <c r="J36" s="31">
        <f>IF($B36=0,0, (INDEX(Option2!J$107:J$118, MATCH($D36, Option2!$G$107:$G$118,0)))*conv_2026*J$7)</f>
        <v>786245.55556501832</v>
      </c>
      <c r="K36" s="31">
        <f>IF($B36=0,0, (INDEX(Option2!K$107:K$118, MATCH($D36, Option2!$G$107:$G$118,0)))*conv_2026*K$7)</f>
        <v>719818.92320864939</v>
      </c>
      <c r="L36" s="31">
        <f>IF($B36=0,0, (INDEX(Option2!L$107:L$118, MATCH($D36, Option2!$G$107:$G$118,0)))*conv_2026*L$7)</f>
        <v>665633.77024366846</v>
      </c>
      <c r="M36" s="31">
        <f>IF($B36=0,0, (INDEX(Option2!M$107:M$118, MATCH($D36, Option2!$G$107:$G$118,0)))*conv_2026*M$7)</f>
        <v>665633.77024366846</v>
      </c>
      <c r="N36" s="31">
        <f>IF($B36=0,0, (INDEX(Option2!N$107:N$118, MATCH($D36, Option2!$G$107:$G$118,0)))*conv_2026*N$7)</f>
        <v>665633.77024366846</v>
      </c>
      <c r="O36" s="31">
        <f>IF($B36=0,0, (INDEX(Option2!O$107:O$118, MATCH($D36, Option2!$G$107:$G$118,0)))*conv_2026*O$7)</f>
        <v>665633.77024366846</v>
      </c>
      <c r="P36" s="31">
        <f>IF($B36=0,0, (INDEX(Option2!P$107:P$118, MATCH($D36, Option2!$G$107:$G$118,0)))*conv_2026*P$7)</f>
        <v>665633.77024366846</v>
      </c>
      <c r="Q36" s="31">
        <f>IF($B36=0,0, (INDEX(Option2!Q$107:Q$118, MATCH($D36, Option2!$G$107:$G$118,0)))*conv_2026*Q$7)</f>
        <v>665633.77024366846</v>
      </c>
      <c r="R36" s="31">
        <f>IF($B36=0,0, (INDEX(Option2!R$107:R$118, MATCH($D36, Option2!$G$107:$G$118,0)))*conv_2026*R$7)</f>
        <v>665633.77024366846</v>
      </c>
      <c r="S36" s="31">
        <f>IF($B36=0,0, (INDEX(Option2!S$107:S$118, MATCH($D36, Option2!$G$107:$G$118,0)))*conv_2026*S$7)</f>
        <v>665633.77024366846</v>
      </c>
      <c r="T36" s="31">
        <f>IF($B36=0,0, (INDEX(Option2!T$107:T$118, MATCH($D36, Option2!$G$107:$G$118,0)))*conv_2026*T$7)</f>
        <v>665633.77024366846</v>
      </c>
      <c r="U36" s="31">
        <f>IF($B36=0,0, (INDEX(Option2!U$107:U$118, MATCH($D36, Option2!$G$107:$G$118,0)))*conv_2026*U$7)</f>
        <v>665633.77024366846</v>
      </c>
      <c r="V36" s="31">
        <f>IF($B36=0,0, (INDEX(Option2!V$107:V$118, MATCH($D36, Option2!$G$107:$G$118,0)))*conv_2026*V$7)</f>
        <v>665633.77024366846</v>
      </c>
      <c r="W36" s="31">
        <f>IF($B36=0,0, (INDEX(Option2!W$107:W$118, MATCH($D36, Option2!$G$107:$G$118,0)))*conv_2026*W$7)</f>
        <v>665633.77024366846</v>
      </c>
      <c r="X36" s="31">
        <f>IF($B36=0,0, (INDEX(Option2!X$107:X$118, MATCH($D36, Option2!$G$107:$G$118,0)))*conv_2026*X$7)</f>
        <v>665633.77024366846</v>
      </c>
      <c r="Y36" s="31">
        <f>IF($B36=0,0, (INDEX(Option2!Y$107:Y$118, MATCH($D36, Option2!$G$107:$G$118,0)))*conv_2026*Y$7)</f>
        <v>665633.77024366846</v>
      </c>
      <c r="Z36" s="31">
        <f>IF($B36=0,0, (INDEX(Option2!Z$107:Z$118, MATCH($D36, Option2!$G$107:$G$118,0)))*conv_2026*Z$7)</f>
        <v>665633.77024366846</v>
      </c>
      <c r="AA36" s="31">
        <f>IF($B36=0,0, (INDEX(Option2!AA$107:AA$118, MATCH($D36, Option2!$G$107:$G$118,0)))*conv_2026*AA$7)</f>
        <v>665633.77024366846</v>
      </c>
      <c r="AB36" s="31">
        <f>IF($B36=0,0, (INDEX(Option2!AB$107:AB$118, MATCH($D36, Option2!$G$107:$G$118,0)))*conv_2026*AB$7)</f>
        <v>665633.77024366846</v>
      </c>
      <c r="AC36" s="31">
        <f>IF($B36=0,0, (INDEX(Option2!AC$107:AC$118, MATCH($D36, Option2!$G$107:$G$118,0)))*conv_2026*AC$7)</f>
        <v>0</v>
      </c>
      <c r="AD36" s="31">
        <f>IF($B36=0,0, (INDEX(Option2!AD$107:AD$118, MATCH($D36, Option2!$G$107:$G$118,0)))*conv_2026*AD$7)</f>
        <v>0</v>
      </c>
      <c r="AE36" s="31">
        <f>IF($B36=0,0, (INDEX(Option2!AE$107:AE$118, MATCH($D36, Option2!$G$107:$G$118,0)))*conv_2026*AE$7)</f>
        <v>0</v>
      </c>
      <c r="AF36" s="31">
        <f>IF($B36=0,0, (INDEX(Option2!AF$107:AF$118, MATCH($D36, Option2!$G$107:$G$118,0)))*conv_2026*AF$7)</f>
        <v>0</v>
      </c>
      <c r="AG36" s="31">
        <f>IF($B36=0,0, (INDEX(Option2!AG$107:AG$118, MATCH($D36, Option2!$G$107:$G$118,0)))*conv_2026*AG$7)</f>
        <v>0</v>
      </c>
    </row>
    <row r="37" spans="1:35" s="8" customFormat="1" x14ac:dyDescent="0.2">
      <c r="A37" s="253" t="s">
        <v>132</v>
      </c>
      <c r="B37" s="253" t="str">
        <f>Option2!A118</f>
        <v>sens</v>
      </c>
      <c r="C37" s="253">
        <f>Option2!C118</f>
        <v>0</v>
      </c>
      <c r="D37" s="253" t="str">
        <f t="shared" si="2"/>
        <v>Option 2sens</v>
      </c>
      <c r="E37" s="254"/>
      <c r="F37" s="31">
        <f t="shared" si="3"/>
        <v>9134369.5935183838</v>
      </c>
      <c r="H37" s="31">
        <f>IF($B37=0,0, (INDEX(Option2!H$107:H$118, MATCH($D37, Option2!$G$107:$G$118,0)))*conv_2026*H$7)</f>
        <v>0</v>
      </c>
      <c r="I37" s="31">
        <f>IF($B37=0,0, (INDEX(Option2!I$107:I$118, MATCH($D37, Option2!$G$107:$G$118,0)))*conv_2026*I$7)</f>
        <v>0</v>
      </c>
      <c r="J37" s="31">
        <f>IF($B37=0,0, (INDEX(Option2!J$107:J$118, MATCH($D37, Option2!$G$107:$G$118,0)))*conv_2026*J$7)</f>
        <v>786245.55556501832</v>
      </c>
      <c r="K37" s="31">
        <f>IF($B37=0,0, (INDEX(Option2!K$107:K$118, MATCH($D37, Option2!$G$107:$G$118,0)))*conv_2026*K$7)</f>
        <v>719818.92320864939</v>
      </c>
      <c r="L37" s="31">
        <f>IF($B37=0,0, (INDEX(Option2!L$107:L$118, MATCH($D37, Option2!$G$107:$G$118,0)))*conv_2026*L$7)</f>
        <v>665633.77024366846</v>
      </c>
      <c r="M37" s="31">
        <f>IF($B37=0,0, (INDEX(Option2!M$107:M$118, MATCH($D37, Option2!$G$107:$G$118,0)))*conv_2026*M$7)</f>
        <v>665633.77024366846</v>
      </c>
      <c r="N37" s="31">
        <f>IF($B37=0,0, (INDEX(Option2!N$107:N$118, MATCH($D37, Option2!$G$107:$G$118,0)))*conv_2026*N$7)</f>
        <v>665633.77024366846</v>
      </c>
      <c r="O37" s="31">
        <f>IF($B37=0,0, (INDEX(Option2!O$107:O$118, MATCH($D37, Option2!$G$107:$G$118,0)))*conv_2026*O$7)</f>
        <v>665633.77024366846</v>
      </c>
      <c r="P37" s="31">
        <f>IF($B37=0,0, (INDEX(Option2!P$107:P$118, MATCH($D37, Option2!$G$107:$G$118,0)))*conv_2026*P$7)</f>
        <v>665633.77024366846</v>
      </c>
      <c r="Q37" s="31">
        <f>IF($B37=0,0, (INDEX(Option2!Q$107:Q$118, MATCH($D37, Option2!$G$107:$G$118,0)))*conv_2026*Q$7)</f>
        <v>665633.77024366846</v>
      </c>
      <c r="R37" s="31">
        <f>IF($B37=0,0, (INDEX(Option2!R$107:R$118, MATCH($D37, Option2!$G$107:$G$118,0)))*conv_2026*R$7)</f>
        <v>665633.77024366846</v>
      </c>
      <c r="S37" s="31">
        <f>IF($B37=0,0, (INDEX(Option2!S$107:S$118, MATCH($D37, Option2!$G$107:$G$118,0)))*conv_2026*S$7)</f>
        <v>665633.77024366846</v>
      </c>
      <c r="T37" s="31">
        <f>IF($B37=0,0, (INDEX(Option2!T$107:T$118, MATCH($D37, Option2!$G$107:$G$118,0)))*conv_2026*T$7)</f>
        <v>665633.77024366846</v>
      </c>
      <c r="U37" s="31">
        <f>IF($B37=0,0, (INDEX(Option2!U$107:U$118, MATCH($D37, Option2!$G$107:$G$118,0)))*conv_2026*U$7)</f>
        <v>665633.77024366846</v>
      </c>
      <c r="V37" s="31">
        <f>IF($B37=0,0, (INDEX(Option2!V$107:V$118, MATCH($D37, Option2!$G$107:$G$118,0)))*conv_2026*V$7)</f>
        <v>665633.77024366846</v>
      </c>
      <c r="W37" s="31">
        <f>IF($B37=0,0, (INDEX(Option2!W$107:W$118, MATCH($D37, Option2!$G$107:$G$118,0)))*conv_2026*W$7)</f>
        <v>665633.77024366846</v>
      </c>
      <c r="X37" s="31">
        <f>IF($B37=0,0, (INDEX(Option2!X$107:X$118, MATCH($D37, Option2!$G$107:$G$118,0)))*conv_2026*X$7)</f>
        <v>665633.77024366846</v>
      </c>
      <c r="Y37" s="31">
        <f>IF($B37=0,0, (INDEX(Option2!Y$107:Y$118, MATCH($D37, Option2!$G$107:$G$118,0)))*conv_2026*Y$7)</f>
        <v>665633.77024366846</v>
      </c>
      <c r="Z37" s="31">
        <f>IF($B37=0,0, (INDEX(Option2!Z$107:Z$118, MATCH($D37, Option2!$G$107:$G$118,0)))*conv_2026*Z$7)</f>
        <v>665633.77024366846</v>
      </c>
      <c r="AA37" s="31">
        <f>IF($B37=0,0, (INDEX(Option2!AA$107:AA$118, MATCH($D37, Option2!$G$107:$G$118,0)))*conv_2026*AA$7)</f>
        <v>665633.77024366846</v>
      </c>
      <c r="AB37" s="31">
        <f>IF($B37=0,0, (INDEX(Option2!AB$107:AB$118, MATCH($D37, Option2!$G$107:$G$118,0)))*conv_2026*AB$7)</f>
        <v>665633.77024366846</v>
      </c>
      <c r="AC37" s="31">
        <f>IF($B37=0,0, (INDEX(Option2!AC$107:AC$118, MATCH($D37, Option2!$G$107:$G$118,0)))*conv_2026*AC$7)</f>
        <v>0</v>
      </c>
      <c r="AD37" s="31">
        <f>IF($B37=0,0, (INDEX(Option2!AD$107:AD$118, MATCH($D37, Option2!$G$107:$G$118,0)))*conv_2026*AD$7)</f>
        <v>0</v>
      </c>
      <c r="AE37" s="31">
        <f>IF($B37=0,0, (INDEX(Option2!AE$107:AE$118, MATCH($D37, Option2!$G$107:$G$118,0)))*conv_2026*AE$7)</f>
        <v>0</v>
      </c>
      <c r="AF37" s="31">
        <f>IF($B37=0,0, (INDEX(Option2!AF$107:AF$118, MATCH($D37, Option2!$G$107:$G$118,0)))*conv_2026*AF$7)</f>
        <v>0</v>
      </c>
      <c r="AG37" s="31">
        <f>IF($B37=0,0, (INDEX(Option2!AG$107:AG$118, MATCH($D37, Option2!$G$107:$G$118,0)))*conv_2026*AG$7)</f>
        <v>0</v>
      </c>
    </row>
    <row r="38" spans="1:35" s="8" customFormat="1" x14ac:dyDescent="0.2">
      <c r="A38" s="253"/>
      <c r="B38" s="253"/>
      <c r="C38" s="253"/>
      <c r="D38" s="253"/>
      <c r="E38" s="253"/>
      <c r="F38" s="31"/>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row>
    <row r="39" spans="1:35" s="8" customFormat="1" x14ac:dyDescent="0.2">
      <c r="A39" s="253"/>
      <c r="B39" s="253"/>
      <c r="C39" s="253"/>
      <c r="D39" s="253"/>
      <c r="E39" s="253"/>
      <c r="F39" s="31"/>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row>
    <row r="40" spans="1:35" s="8" customFormat="1" x14ac:dyDescent="0.2">
      <c r="A40" s="253"/>
      <c r="B40" s="253"/>
      <c r="C40" s="253"/>
      <c r="D40" s="253"/>
      <c r="E40" s="253"/>
      <c r="F40" s="31"/>
      <c r="H40" s="31">
        <f>Consol!H50</f>
        <v>0</v>
      </c>
      <c r="I40" s="31">
        <f>Consol!I50</f>
        <v>0</v>
      </c>
      <c r="J40" s="31">
        <f>Consol!J50</f>
        <v>0</v>
      </c>
      <c r="K40" s="31">
        <f>Consol!K50</f>
        <v>0</v>
      </c>
      <c r="L40" s="31">
        <f>Consol!L50</f>
        <v>0</v>
      </c>
      <c r="M40" s="31">
        <f>Consol!M50</f>
        <v>0</v>
      </c>
      <c r="N40" s="31">
        <f>Consol!N50</f>
        <v>0</v>
      </c>
      <c r="O40" s="31">
        <f>Consol!O50</f>
        <v>0</v>
      </c>
      <c r="P40" s="31">
        <f>Consol!P50</f>
        <v>0</v>
      </c>
      <c r="Q40" s="31">
        <f>Consol!Q50</f>
        <v>0</v>
      </c>
      <c r="R40" s="31">
        <f>Consol!R50</f>
        <v>0</v>
      </c>
      <c r="S40" s="31">
        <f>Consol!S50</f>
        <v>0</v>
      </c>
      <c r="T40" s="31">
        <f>Consol!T50</f>
        <v>0</v>
      </c>
      <c r="U40" s="31">
        <f>Consol!U50</f>
        <v>0</v>
      </c>
      <c r="V40" s="31">
        <f>Consol!V50</f>
        <v>0</v>
      </c>
      <c r="W40" s="31">
        <f>Consol!W50</f>
        <v>0</v>
      </c>
      <c r="X40" s="31">
        <f>Consol!X50</f>
        <v>0</v>
      </c>
      <c r="Y40" s="31">
        <f>Consol!Y50</f>
        <v>0</v>
      </c>
      <c r="Z40" s="31">
        <f>Consol!Z50</f>
        <v>0</v>
      </c>
      <c r="AA40" s="31">
        <f>Consol!AA50</f>
        <v>0</v>
      </c>
      <c r="AB40" s="31">
        <f>Consol!AB50</f>
        <v>0</v>
      </c>
      <c r="AC40" s="31">
        <f>Consol!AC50</f>
        <v>0</v>
      </c>
      <c r="AD40" s="31">
        <f>Consol!AD50</f>
        <v>0</v>
      </c>
      <c r="AE40" s="31">
        <f>Consol!AE50</f>
        <v>0</v>
      </c>
      <c r="AF40" s="31">
        <f>Consol!AF50</f>
        <v>0</v>
      </c>
      <c r="AG40" s="31">
        <f>Consol!AG50</f>
        <v>0</v>
      </c>
    </row>
    <row r="41" spans="1:35" s="8" customFormat="1" x14ac:dyDescent="0.2">
      <c r="A41" s="253"/>
      <c r="B41" s="253"/>
      <c r="C41" s="253"/>
      <c r="D41" s="253"/>
      <c r="E41" s="253"/>
      <c r="F41" s="31"/>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row>
    <row r="42" spans="1:35" s="8" customFormat="1" x14ac:dyDescent="0.2">
      <c r="A42" s="253" t="s">
        <v>133</v>
      </c>
      <c r="B42" s="253" t="s">
        <v>120</v>
      </c>
      <c r="C42" s="253" t="s">
        <v>193</v>
      </c>
      <c r="D42" s="253" t="str">
        <f>A42&amp;B42</f>
        <v>Option 3NPV</v>
      </c>
      <c r="E42" s="254"/>
      <c r="F42" s="31">
        <f t="shared" ref="F42:F51" si="4">SUMPRODUCT($H42:$AG42, $H$5:$AG$5)</f>
        <v>0</v>
      </c>
      <c r="G42" s="246"/>
      <c r="H42" s="31">
        <f>(INDEX(Option3!H$107:H$118, MATCH($D42, Option3!$G$107:$G$118,0)))*conv_2026*H$7</f>
        <v>0</v>
      </c>
      <c r="I42" s="31">
        <f>(INDEX(Option3!I$107:I$118, MATCH($D42, Option3!$G$107:$G$118,0)))*conv_2026*I$7</f>
        <v>0</v>
      </c>
      <c r="J42" s="31">
        <f>(INDEX(Option3!J$107:J$118, MATCH($D42, Option3!$G$107:$G$118,0)))*conv_2026*J$7</f>
        <v>0</v>
      </c>
      <c r="K42" s="31">
        <f>(INDEX(Option3!K$107:K$118, MATCH($D42, Option3!$G$107:$G$118,0)))*conv_2026*K$7</f>
        <v>0</v>
      </c>
      <c r="L42" s="31">
        <f>(INDEX(Option3!L$107:L$118, MATCH($D42, Option3!$G$107:$G$118,0)))*conv_2026*L$7</f>
        <v>0</v>
      </c>
      <c r="M42" s="31">
        <f>(INDEX(Option3!M$107:M$118, MATCH($D42, Option3!$G$107:$G$118,0)))*conv_2026*M$7</f>
        <v>0</v>
      </c>
      <c r="N42" s="31">
        <f>(INDEX(Option3!N$107:N$118, MATCH($D42, Option3!$G$107:$G$118,0)))*conv_2026*N$7</f>
        <v>0</v>
      </c>
      <c r="O42" s="31">
        <f>(INDEX(Option3!O$107:O$118, MATCH($D42, Option3!$G$107:$G$118,0)))*conv_2026*O$7</f>
        <v>0</v>
      </c>
      <c r="P42" s="31">
        <f>(INDEX(Option3!P$107:P$118, MATCH($D42, Option3!$G$107:$G$118,0)))*conv_2026*P$7</f>
        <v>0</v>
      </c>
      <c r="Q42" s="31">
        <f>(INDEX(Option3!Q$107:Q$118, MATCH($D42, Option3!$G$107:$G$118,0)))*conv_2026*Q$7</f>
        <v>0</v>
      </c>
      <c r="R42" s="31">
        <f>(INDEX(Option3!R$107:R$118, MATCH($D42, Option3!$G$107:$G$118,0)))*conv_2026*R$7</f>
        <v>0</v>
      </c>
      <c r="S42" s="31">
        <f>(INDEX(Option3!S$107:S$118, MATCH($D42, Option3!$G$107:$G$118,0)))*conv_2026*S$7</f>
        <v>0</v>
      </c>
      <c r="T42" s="31">
        <f>(INDEX(Option3!T$107:T$118, MATCH($D42, Option3!$G$107:$G$118,0)))*conv_2026*T$7</f>
        <v>0</v>
      </c>
      <c r="U42" s="31">
        <f>(INDEX(Option3!U$107:U$118, MATCH($D42, Option3!$G$107:$G$118,0)))*conv_2026*U$7</f>
        <v>0</v>
      </c>
      <c r="V42" s="31">
        <f>(INDEX(Option3!V$107:V$118, MATCH($D42, Option3!$G$107:$G$118,0)))*conv_2026*V$7</f>
        <v>0</v>
      </c>
      <c r="W42" s="31">
        <f>(INDEX(Option3!W$107:W$118, MATCH($D42, Option3!$G$107:$G$118,0)))*conv_2026*W$7</f>
        <v>0</v>
      </c>
      <c r="X42" s="31">
        <f>(INDEX(Option3!X$107:X$118, MATCH($D42, Option3!$G$107:$G$118,0)))*conv_2026*X$7</f>
        <v>0</v>
      </c>
      <c r="Y42" s="31">
        <f>(INDEX(Option3!Y$107:Y$118, MATCH($D42, Option3!$G$107:$G$118,0)))*conv_2026*Y$7</f>
        <v>0</v>
      </c>
      <c r="Z42" s="31">
        <f>(INDEX(Option3!Z$107:Z$118, MATCH($D42, Option3!$G$107:$G$118,0)))*conv_2026*Z$7</f>
        <v>0</v>
      </c>
      <c r="AA42" s="31">
        <f>(INDEX(Option3!AA$107:AA$118, MATCH($D42, Option3!$G$107:$G$118,0)))*conv_2026*AA$7</f>
        <v>0</v>
      </c>
      <c r="AB42" s="31">
        <f>(INDEX(Option3!AB$107:AB$118, MATCH($D42, Option3!$G$107:$G$118,0)))*conv_2026*AB$7</f>
        <v>0</v>
      </c>
      <c r="AC42" s="31">
        <f>(INDEX(Option3!AC$107:AC$118, MATCH($D42, Option3!$G$107:$G$118,0)))*conv_2026*AC$7</f>
        <v>0</v>
      </c>
      <c r="AD42" s="31">
        <f>(INDEX(Option3!AD$107:AD$118, MATCH($D42, Option3!$G$107:$G$118,0)))*conv_2026*AD$7</f>
        <v>0</v>
      </c>
      <c r="AE42" s="31">
        <f>(INDEX(Option3!AE$107:AE$118, MATCH($D42, Option3!$G$107:$G$118,0)))*conv_2026*AE$7</f>
        <v>0</v>
      </c>
      <c r="AF42" s="31">
        <f>(INDEX(Option3!AF$107:AF$118, MATCH($D42, Option3!$G$107:$G$118,0)))*conv_2026*AF$7</f>
        <v>0</v>
      </c>
      <c r="AG42" s="31">
        <f>(INDEX(Option3!AG$107:AG$118, MATCH($D42, Option3!$G$107:$G$118,0)))*conv_2026*AG$7</f>
        <v>0</v>
      </c>
      <c r="AH42" s="7"/>
      <c r="AI42" s="7"/>
    </row>
    <row r="43" spans="1:35" s="8" customFormat="1" x14ac:dyDescent="0.2">
      <c r="A43" s="245"/>
      <c r="B43" s="245"/>
      <c r="C43" s="245"/>
      <c r="D43" s="245"/>
      <c r="E43" s="245"/>
      <c r="F43" s="245"/>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7"/>
      <c r="AI43" s="7"/>
    </row>
    <row r="44" spans="1:35" s="8" customFormat="1" x14ac:dyDescent="0.2">
      <c r="A44" s="253" t="s">
        <v>133</v>
      </c>
      <c r="B44" s="253" t="str">
        <f>Option3!A111</f>
        <v>sens1</v>
      </c>
      <c r="C44" s="253" t="str">
        <f>Option3!C111</f>
        <v>Capex 10% higher</v>
      </c>
      <c r="D44" s="253" t="str">
        <f t="shared" ref="D44:D51" si="5">A44&amp;B44</f>
        <v>Option 3sens1</v>
      </c>
      <c r="E44" s="254"/>
      <c r="F44" s="31">
        <f t="shared" si="4"/>
        <v>0</v>
      </c>
      <c r="G44" s="246"/>
      <c r="H44" s="31">
        <f>(INDEX(Option3!H$107:H$118, MATCH($D44, Option3!$G$107:$G$118,0)))*conv_2026*H$7</f>
        <v>0</v>
      </c>
      <c r="I44" s="31">
        <f>(INDEX(Option3!I$107:I$118, MATCH($D44, Option3!$G$107:$G$118,0)))*conv_2026*I$7</f>
        <v>0</v>
      </c>
      <c r="J44" s="31">
        <f>(INDEX(Option3!J$107:J$118, MATCH($D44, Option3!$G$107:$G$118,0)))*conv_2026*J$7</f>
        <v>0</v>
      </c>
      <c r="K44" s="31">
        <f>(INDEX(Option3!K$107:K$118, MATCH($D44, Option3!$G$107:$G$118,0)))*conv_2026*K$7</f>
        <v>0</v>
      </c>
      <c r="L44" s="31">
        <f>(INDEX(Option3!L$107:L$118, MATCH($D44, Option3!$G$107:$G$118,0)))*conv_2026*L$7</f>
        <v>0</v>
      </c>
      <c r="M44" s="31">
        <f>(INDEX(Option3!M$107:M$118, MATCH($D44, Option3!$G$107:$G$118,0)))*conv_2026*M$7</f>
        <v>0</v>
      </c>
      <c r="N44" s="31">
        <f>(INDEX(Option3!N$107:N$118, MATCH($D44, Option3!$G$107:$G$118,0)))*conv_2026*N$7</f>
        <v>0</v>
      </c>
      <c r="O44" s="31">
        <f>(INDEX(Option3!O$107:O$118, MATCH($D44, Option3!$G$107:$G$118,0)))*conv_2026*O$7</f>
        <v>0</v>
      </c>
      <c r="P44" s="31">
        <f>(INDEX(Option3!P$107:P$118, MATCH($D44, Option3!$G$107:$G$118,0)))*conv_2026*P$7</f>
        <v>0</v>
      </c>
      <c r="Q44" s="31">
        <f>(INDEX(Option3!Q$107:Q$118, MATCH($D44, Option3!$G$107:$G$118,0)))*conv_2026*Q$7</f>
        <v>0</v>
      </c>
      <c r="R44" s="31">
        <f>(INDEX(Option3!R$107:R$118, MATCH($D44, Option3!$G$107:$G$118,0)))*conv_2026*R$7</f>
        <v>0</v>
      </c>
      <c r="S44" s="31">
        <f>(INDEX(Option3!S$107:S$118, MATCH($D44, Option3!$G$107:$G$118,0)))*conv_2026*S$7</f>
        <v>0</v>
      </c>
      <c r="T44" s="31">
        <f>(INDEX(Option3!T$107:T$118, MATCH($D44, Option3!$G$107:$G$118,0)))*conv_2026*T$7</f>
        <v>0</v>
      </c>
      <c r="U44" s="31">
        <f>(INDEX(Option3!U$107:U$118, MATCH($D44, Option3!$G$107:$G$118,0)))*conv_2026*U$7</f>
        <v>0</v>
      </c>
      <c r="V44" s="31">
        <f>(INDEX(Option3!V$107:V$118, MATCH($D44, Option3!$G$107:$G$118,0)))*conv_2026*V$7</f>
        <v>0</v>
      </c>
      <c r="W44" s="31">
        <f>(INDEX(Option3!W$107:W$118, MATCH($D44, Option3!$G$107:$G$118,0)))*conv_2026*W$7</f>
        <v>0</v>
      </c>
      <c r="X44" s="31">
        <f>(INDEX(Option3!X$107:X$118, MATCH($D44, Option3!$G$107:$G$118,0)))*conv_2026*X$7</f>
        <v>0</v>
      </c>
      <c r="Y44" s="31">
        <f>(INDEX(Option3!Y$107:Y$118, MATCH($D44, Option3!$G$107:$G$118,0)))*conv_2026*Y$7</f>
        <v>0</v>
      </c>
      <c r="Z44" s="31">
        <f>(INDEX(Option3!Z$107:Z$118, MATCH($D44, Option3!$G$107:$G$118,0)))*conv_2026*Z$7</f>
        <v>0</v>
      </c>
      <c r="AA44" s="31">
        <f>(INDEX(Option3!AA$107:AA$118, MATCH($D44, Option3!$G$107:$G$118,0)))*conv_2026*AA$7</f>
        <v>0</v>
      </c>
      <c r="AB44" s="31">
        <f>(INDEX(Option3!AB$107:AB$118, MATCH($D44, Option3!$G$107:$G$118,0)))*conv_2026*AB$7</f>
        <v>0</v>
      </c>
      <c r="AC44" s="31">
        <f>(INDEX(Option3!AC$107:AC$118, MATCH($D44, Option3!$G$107:$G$118,0)))*conv_2026*AC$7</f>
        <v>0</v>
      </c>
      <c r="AD44" s="31">
        <f>(INDEX(Option3!AD$107:AD$118, MATCH($D44, Option3!$G$107:$G$118,0)))*conv_2026*AD$7</f>
        <v>0</v>
      </c>
      <c r="AE44" s="31">
        <f>(INDEX(Option3!AE$107:AE$118, MATCH($D44, Option3!$G$107:$G$118,0)))*conv_2026*AE$7</f>
        <v>0</v>
      </c>
      <c r="AF44" s="31">
        <f>(INDEX(Option3!AF$107:AF$118, MATCH($D44, Option3!$G$107:$G$118,0)))*conv_2026*AF$7</f>
        <v>0</v>
      </c>
      <c r="AG44" s="31">
        <f>(INDEX(Option3!AG$107:AG$118, MATCH($D44, Option3!$G$107:$G$118,0)))*conv_2026*AG$7</f>
        <v>0</v>
      </c>
      <c r="AH44" s="7"/>
      <c r="AI44" s="7"/>
    </row>
    <row r="45" spans="1:35" s="8" customFormat="1" x14ac:dyDescent="0.2">
      <c r="A45" s="253" t="s">
        <v>133</v>
      </c>
      <c r="B45" s="253" t="str">
        <f>Option3!A112</f>
        <v>sens2</v>
      </c>
      <c r="C45" s="253" t="str">
        <f>Option3!C112</f>
        <v>Capex 10% lower</v>
      </c>
      <c r="D45" s="253" t="str">
        <f t="shared" si="5"/>
        <v>Option 3sens2</v>
      </c>
      <c r="E45" s="254"/>
      <c r="F45" s="31">
        <f t="shared" si="4"/>
        <v>0</v>
      </c>
      <c r="G45" s="253"/>
      <c r="H45" s="31">
        <f>(INDEX(Option3!H$107:H$118, MATCH($D45, Option3!$G$107:$G$118,0)))*conv_2026*H$7</f>
        <v>0</v>
      </c>
      <c r="I45" s="31">
        <f>(INDEX(Option3!I$107:I$118, MATCH($D45, Option3!$G$107:$G$118,0)))*conv_2026*I$7</f>
        <v>0</v>
      </c>
      <c r="J45" s="31">
        <f>(INDEX(Option3!J$107:J$118, MATCH($D45, Option3!$G$107:$G$118,0)))*conv_2026*J$7</f>
        <v>0</v>
      </c>
      <c r="K45" s="31">
        <f>(INDEX(Option3!K$107:K$118, MATCH($D45, Option3!$G$107:$G$118,0)))*conv_2026*K$7</f>
        <v>0</v>
      </c>
      <c r="L45" s="31">
        <f>(INDEX(Option3!L$107:L$118, MATCH($D45, Option3!$G$107:$G$118,0)))*conv_2026*L$7</f>
        <v>0</v>
      </c>
      <c r="M45" s="31">
        <f>(INDEX(Option3!M$107:M$118, MATCH($D45, Option3!$G$107:$G$118,0)))*conv_2026*M$7</f>
        <v>0</v>
      </c>
      <c r="N45" s="31">
        <f>(INDEX(Option3!N$107:N$118, MATCH($D45, Option3!$G$107:$G$118,0)))*conv_2026*N$7</f>
        <v>0</v>
      </c>
      <c r="O45" s="31">
        <f>(INDEX(Option3!O$107:O$118, MATCH($D45, Option3!$G$107:$G$118,0)))*conv_2026*O$7</f>
        <v>0</v>
      </c>
      <c r="P45" s="31">
        <f>(INDEX(Option3!P$107:P$118, MATCH($D45, Option3!$G$107:$G$118,0)))*conv_2026*P$7</f>
        <v>0</v>
      </c>
      <c r="Q45" s="31">
        <f>(INDEX(Option3!Q$107:Q$118, MATCH($D45, Option3!$G$107:$G$118,0)))*conv_2026*Q$7</f>
        <v>0</v>
      </c>
      <c r="R45" s="31">
        <f>(INDEX(Option3!R$107:R$118, MATCH($D45, Option3!$G$107:$G$118,0)))*conv_2026*R$7</f>
        <v>0</v>
      </c>
      <c r="S45" s="31">
        <f>(INDEX(Option3!S$107:S$118, MATCH($D45, Option3!$G$107:$G$118,0)))*conv_2026*S$7</f>
        <v>0</v>
      </c>
      <c r="T45" s="31">
        <f>(INDEX(Option3!T$107:T$118, MATCH($D45, Option3!$G$107:$G$118,0)))*conv_2026*T$7</f>
        <v>0</v>
      </c>
      <c r="U45" s="31">
        <f>(INDEX(Option3!U$107:U$118, MATCH($D45, Option3!$G$107:$G$118,0)))*conv_2026*U$7</f>
        <v>0</v>
      </c>
      <c r="V45" s="31">
        <f>(INDEX(Option3!V$107:V$118, MATCH($D45, Option3!$G$107:$G$118,0)))*conv_2026*V$7</f>
        <v>0</v>
      </c>
      <c r="W45" s="31">
        <f>(INDEX(Option3!W$107:W$118, MATCH($D45, Option3!$G$107:$G$118,0)))*conv_2026*W$7</f>
        <v>0</v>
      </c>
      <c r="X45" s="31">
        <f>(INDEX(Option3!X$107:X$118, MATCH($D45, Option3!$G$107:$G$118,0)))*conv_2026*X$7</f>
        <v>0</v>
      </c>
      <c r="Y45" s="31">
        <f>(INDEX(Option3!Y$107:Y$118, MATCH($D45, Option3!$G$107:$G$118,0)))*conv_2026*Y$7</f>
        <v>0</v>
      </c>
      <c r="Z45" s="31">
        <f>(INDEX(Option3!Z$107:Z$118, MATCH($D45, Option3!$G$107:$G$118,0)))*conv_2026*Z$7</f>
        <v>0</v>
      </c>
      <c r="AA45" s="31">
        <f>(INDEX(Option3!AA$107:AA$118, MATCH($D45, Option3!$G$107:$G$118,0)))*conv_2026*AA$7</f>
        <v>0</v>
      </c>
      <c r="AB45" s="31">
        <f>(INDEX(Option3!AB$107:AB$118, MATCH($D45, Option3!$G$107:$G$118,0)))*conv_2026*AB$7</f>
        <v>0</v>
      </c>
      <c r="AC45" s="31">
        <f>(INDEX(Option3!AC$107:AC$118, MATCH($D45, Option3!$G$107:$G$118,0)))*conv_2026*AC$7</f>
        <v>0</v>
      </c>
      <c r="AD45" s="31">
        <f>(INDEX(Option3!AD$107:AD$118, MATCH($D45, Option3!$G$107:$G$118,0)))*conv_2026*AD$7</f>
        <v>0</v>
      </c>
      <c r="AE45" s="31">
        <f>(INDEX(Option3!AE$107:AE$118, MATCH($D45, Option3!$G$107:$G$118,0)))*conv_2026*AE$7</f>
        <v>0</v>
      </c>
      <c r="AF45" s="31">
        <f>(INDEX(Option3!AF$107:AF$118, MATCH($D45, Option3!$G$107:$G$118,0)))*conv_2026*AF$7</f>
        <v>0</v>
      </c>
      <c r="AG45" s="31">
        <f>(INDEX(Option3!AG$107:AG$118, MATCH($D45, Option3!$G$107:$G$118,0)))*conv_2026*AG$7</f>
        <v>0</v>
      </c>
    </row>
    <row r="46" spans="1:35" s="8" customFormat="1" x14ac:dyDescent="0.2">
      <c r="A46" s="253" t="s">
        <v>133</v>
      </c>
      <c r="B46" s="253" t="str">
        <f>Option3!A113</f>
        <v>sens3</v>
      </c>
      <c r="C46" s="253" t="str">
        <f>Option3!C113</f>
        <v>Total benefits 10% higher</v>
      </c>
      <c r="D46" s="253" t="str">
        <f t="shared" si="5"/>
        <v>Option 3sens3</v>
      </c>
      <c r="E46" s="254"/>
      <c r="F46" s="31">
        <f t="shared" si="4"/>
        <v>0</v>
      </c>
      <c r="H46" s="31">
        <f>(INDEX(Option3!H$107:H$118, MATCH($D46, Option3!$G$107:$G$118,0)))*conv_2026*H$7</f>
        <v>0</v>
      </c>
      <c r="I46" s="31">
        <f>(INDEX(Option3!I$107:I$118, MATCH($D46, Option3!$G$107:$G$118,0)))*conv_2026*I$7</f>
        <v>0</v>
      </c>
      <c r="J46" s="31">
        <f>(INDEX(Option3!J$107:J$118, MATCH($D46, Option3!$G$107:$G$118,0)))*conv_2026*J$7</f>
        <v>0</v>
      </c>
      <c r="K46" s="31">
        <f>(INDEX(Option3!K$107:K$118, MATCH($D46, Option3!$G$107:$G$118,0)))*conv_2026*K$7</f>
        <v>0</v>
      </c>
      <c r="L46" s="31">
        <f>(INDEX(Option3!L$107:L$118, MATCH($D46, Option3!$G$107:$G$118,0)))*conv_2026*L$7</f>
        <v>0</v>
      </c>
      <c r="M46" s="31">
        <f>(INDEX(Option3!M$107:M$118, MATCH($D46, Option3!$G$107:$G$118,0)))*conv_2026*M$7</f>
        <v>0</v>
      </c>
      <c r="N46" s="31">
        <f>(INDEX(Option3!N$107:N$118, MATCH($D46, Option3!$G$107:$G$118,0)))*conv_2026*N$7</f>
        <v>0</v>
      </c>
      <c r="O46" s="31">
        <f>(INDEX(Option3!O$107:O$118, MATCH($D46, Option3!$G$107:$G$118,0)))*conv_2026*O$7</f>
        <v>0</v>
      </c>
      <c r="P46" s="31">
        <f>(INDEX(Option3!P$107:P$118, MATCH($D46, Option3!$G$107:$G$118,0)))*conv_2026*P$7</f>
        <v>0</v>
      </c>
      <c r="Q46" s="31">
        <f>(INDEX(Option3!Q$107:Q$118, MATCH($D46, Option3!$G$107:$G$118,0)))*conv_2026*Q$7</f>
        <v>0</v>
      </c>
      <c r="R46" s="31">
        <f>(INDEX(Option3!R$107:R$118, MATCH($D46, Option3!$G$107:$G$118,0)))*conv_2026*R$7</f>
        <v>0</v>
      </c>
      <c r="S46" s="31">
        <f>(INDEX(Option3!S$107:S$118, MATCH($D46, Option3!$G$107:$G$118,0)))*conv_2026*S$7</f>
        <v>0</v>
      </c>
      <c r="T46" s="31">
        <f>(INDEX(Option3!T$107:T$118, MATCH($D46, Option3!$G$107:$G$118,0)))*conv_2026*T$7</f>
        <v>0</v>
      </c>
      <c r="U46" s="31">
        <f>(INDEX(Option3!U$107:U$118, MATCH($D46, Option3!$G$107:$G$118,0)))*conv_2026*U$7</f>
        <v>0</v>
      </c>
      <c r="V46" s="31">
        <f>(INDEX(Option3!V$107:V$118, MATCH($D46, Option3!$G$107:$G$118,0)))*conv_2026*V$7</f>
        <v>0</v>
      </c>
      <c r="W46" s="31">
        <f>(INDEX(Option3!W$107:W$118, MATCH($D46, Option3!$G$107:$G$118,0)))*conv_2026*W$7</f>
        <v>0</v>
      </c>
      <c r="X46" s="31">
        <f>(INDEX(Option3!X$107:X$118, MATCH($D46, Option3!$G$107:$G$118,0)))*conv_2026*X$7</f>
        <v>0</v>
      </c>
      <c r="Y46" s="31">
        <f>(INDEX(Option3!Y$107:Y$118, MATCH($D46, Option3!$G$107:$G$118,0)))*conv_2026*Y$7</f>
        <v>0</v>
      </c>
      <c r="Z46" s="31">
        <f>(INDEX(Option3!Z$107:Z$118, MATCH($D46, Option3!$G$107:$G$118,0)))*conv_2026*Z$7</f>
        <v>0</v>
      </c>
      <c r="AA46" s="31">
        <f>(INDEX(Option3!AA$107:AA$118, MATCH($D46, Option3!$G$107:$G$118,0)))*conv_2026*AA$7</f>
        <v>0</v>
      </c>
      <c r="AB46" s="31">
        <f>(INDEX(Option3!AB$107:AB$118, MATCH($D46, Option3!$G$107:$G$118,0)))*conv_2026*AB$7</f>
        <v>0</v>
      </c>
      <c r="AC46" s="31">
        <f>(INDEX(Option3!AC$107:AC$118, MATCH($D46, Option3!$G$107:$G$118,0)))*conv_2026*AC$7</f>
        <v>0</v>
      </c>
      <c r="AD46" s="31">
        <f>(INDEX(Option3!AD$107:AD$118, MATCH($D46, Option3!$G$107:$G$118,0)))*conv_2026*AD$7</f>
        <v>0</v>
      </c>
      <c r="AE46" s="31">
        <f>(INDEX(Option3!AE$107:AE$118, MATCH($D46, Option3!$G$107:$G$118,0)))*conv_2026*AE$7</f>
        <v>0</v>
      </c>
      <c r="AF46" s="31">
        <f>(INDEX(Option3!AF$107:AF$118, MATCH($D46, Option3!$G$107:$G$118,0)))*conv_2026*AF$7</f>
        <v>0</v>
      </c>
      <c r="AG46" s="31">
        <f>(INDEX(Option3!AG$107:AG$118, MATCH($D46, Option3!$G$107:$G$118,0)))*conv_2026*AG$7</f>
        <v>0</v>
      </c>
    </row>
    <row r="47" spans="1:35" s="8" customFormat="1" x14ac:dyDescent="0.2">
      <c r="A47" s="253" t="s">
        <v>133</v>
      </c>
      <c r="B47" s="253" t="str">
        <f>Option3!A114</f>
        <v>sens4</v>
      </c>
      <c r="C47" s="253" t="str">
        <f>Option3!C114</f>
        <v>Total benefits 10% lower</v>
      </c>
      <c r="D47" s="253" t="str">
        <f t="shared" si="5"/>
        <v>Option 3sens4</v>
      </c>
      <c r="E47" s="254"/>
      <c r="F47" s="31">
        <f t="shared" si="4"/>
        <v>0</v>
      </c>
      <c r="H47" s="31">
        <f>(INDEX(Option3!H$107:H$118, MATCH($D47, Option3!$G$107:$G$118,0)))*conv_2026*H$7</f>
        <v>0</v>
      </c>
      <c r="I47" s="31">
        <f>(INDEX(Option3!I$107:I$118, MATCH($D47, Option3!$G$107:$G$118,0)))*conv_2026*I$7</f>
        <v>0</v>
      </c>
      <c r="J47" s="31">
        <f>(INDEX(Option3!J$107:J$118, MATCH($D47, Option3!$G$107:$G$118,0)))*conv_2026*J$7</f>
        <v>0</v>
      </c>
      <c r="K47" s="31">
        <f>(INDEX(Option3!K$107:K$118, MATCH($D47, Option3!$G$107:$G$118,0)))*conv_2026*K$7</f>
        <v>0</v>
      </c>
      <c r="L47" s="31">
        <f>(INDEX(Option3!L$107:L$118, MATCH($D47, Option3!$G$107:$G$118,0)))*conv_2026*L$7</f>
        <v>0</v>
      </c>
      <c r="M47" s="31">
        <f>(INDEX(Option3!M$107:M$118, MATCH($D47, Option3!$G$107:$G$118,0)))*conv_2026*M$7</f>
        <v>0</v>
      </c>
      <c r="N47" s="31">
        <f>(INDEX(Option3!N$107:N$118, MATCH($D47, Option3!$G$107:$G$118,0)))*conv_2026*N$7</f>
        <v>0</v>
      </c>
      <c r="O47" s="31">
        <f>(INDEX(Option3!O$107:O$118, MATCH($D47, Option3!$G$107:$G$118,0)))*conv_2026*O$7</f>
        <v>0</v>
      </c>
      <c r="P47" s="31">
        <f>(INDEX(Option3!P$107:P$118, MATCH($D47, Option3!$G$107:$G$118,0)))*conv_2026*P$7</f>
        <v>0</v>
      </c>
      <c r="Q47" s="31">
        <f>(INDEX(Option3!Q$107:Q$118, MATCH($D47, Option3!$G$107:$G$118,0)))*conv_2026*Q$7</f>
        <v>0</v>
      </c>
      <c r="R47" s="31">
        <f>(INDEX(Option3!R$107:R$118, MATCH($D47, Option3!$G$107:$G$118,0)))*conv_2026*R$7</f>
        <v>0</v>
      </c>
      <c r="S47" s="31">
        <f>(INDEX(Option3!S$107:S$118, MATCH($D47, Option3!$G$107:$G$118,0)))*conv_2026*S$7</f>
        <v>0</v>
      </c>
      <c r="T47" s="31">
        <f>(INDEX(Option3!T$107:T$118, MATCH($D47, Option3!$G$107:$G$118,0)))*conv_2026*T$7</f>
        <v>0</v>
      </c>
      <c r="U47" s="31">
        <f>(INDEX(Option3!U$107:U$118, MATCH($D47, Option3!$G$107:$G$118,0)))*conv_2026*U$7</f>
        <v>0</v>
      </c>
      <c r="V47" s="31">
        <f>(INDEX(Option3!V$107:V$118, MATCH($D47, Option3!$G$107:$G$118,0)))*conv_2026*V$7</f>
        <v>0</v>
      </c>
      <c r="W47" s="31">
        <f>(INDEX(Option3!W$107:W$118, MATCH($D47, Option3!$G$107:$G$118,0)))*conv_2026*W$7</f>
        <v>0</v>
      </c>
      <c r="X47" s="31">
        <f>(INDEX(Option3!X$107:X$118, MATCH($D47, Option3!$G$107:$G$118,0)))*conv_2026*X$7</f>
        <v>0</v>
      </c>
      <c r="Y47" s="31">
        <f>(INDEX(Option3!Y$107:Y$118, MATCH($D47, Option3!$G$107:$G$118,0)))*conv_2026*Y$7</f>
        <v>0</v>
      </c>
      <c r="Z47" s="31">
        <f>(INDEX(Option3!Z$107:Z$118, MATCH($D47, Option3!$G$107:$G$118,0)))*conv_2026*Z$7</f>
        <v>0</v>
      </c>
      <c r="AA47" s="31">
        <f>(INDEX(Option3!AA$107:AA$118, MATCH($D47, Option3!$G$107:$G$118,0)))*conv_2026*AA$7</f>
        <v>0</v>
      </c>
      <c r="AB47" s="31">
        <f>(INDEX(Option3!AB$107:AB$118, MATCH($D47, Option3!$G$107:$G$118,0)))*conv_2026*AB$7</f>
        <v>0</v>
      </c>
      <c r="AC47" s="31">
        <f>(INDEX(Option3!AC$107:AC$118, MATCH($D47, Option3!$G$107:$G$118,0)))*conv_2026*AC$7</f>
        <v>0</v>
      </c>
      <c r="AD47" s="31">
        <f>(INDEX(Option3!AD$107:AD$118, MATCH($D47, Option3!$G$107:$G$118,0)))*conv_2026*AD$7</f>
        <v>0</v>
      </c>
      <c r="AE47" s="31">
        <f>(INDEX(Option3!AE$107:AE$118, MATCH($D47, Option3!$G$107:$G$118,0)))*conv_2026*AE$7</f>
        <v>0</v>
      </c>
      <c r="AF47" s="31">
        <f>(INDEX(Option3!AF$107:AF$118, MATCH($D47, Option3!$G$107:$G$118,0)))*conv_2026*AF$7</f>
        <v>0</v>
      </c>
      <c r="AG47" s="31">
        <f>(INDEX(Option3!AG$107:AG$118, MATCH($D47, Option3!$G$107:$G$118,0)))*conv_2026*AG$7</f>
        <v>0</v>
      </c>
    </row>
    <row r="48" spans="1:35" s="8" customFormat="1" x14ac:dyDescent="0.2">
      <c r="A48" s="253" t="s">
        <v>133</v>
      </c>
      <c r="B48" s="253" t="str">
        <f>Option3!A115</f>
        <v>sens5</v>
      </c>
      <c r="C48" s="253" t="str">
        <f>Option3!C115</f>
        <v>Capex 10% higher &amp; Total benefits 10% lower</v>
      </c>
      <c r="D48" s="253" t="str">
        <f t="shared" si="5"/>
        <v>Option 3sens5</v>
      </c>
      <c r="E48" s="254"/>
      <c r="F48" s="31">
        <f t="shared" si="4"/>
        <v>0</v>
      </c>
      <c r="H48" s="31">
        <f>(INDEX(Option3!H$107:H$118, MATCH($D48, Option3!$G$107:$G$118,0)))*conv_2026*H$7</f>
        <v>0</v>
      </c>
      <c r="I48" s="31">
        <f>(INDEX(Option3!I$107:I$118, MATCH($D48, Option3!$G$107:$G$118,0)))*conv_2026*I$7</f>
        <v>0</v>
      </c>
      <c r="J48" s="31">
        <f>(INDEX(Option3!J$107:J$118, MATCH($D48, Option3!$G$107:$G$118,0)))*conv_2026*J$7</f>
        <v>0</v>
      </c>
      <c r="K48" s="31">
        <f>(INDEX(Option3!K$107:K$118, MATCH($D48, Option3!$G$107:$G$118,0)))*conv_2026*K$7</f>
        <v>0</v>
      </c>
      <c r="L48" s="31">
        <f>(INDEX(Option3!L$107:L$118, MATCH($D48, Option3!$G$107:$G$118,0)))*conv_2026*L$7</f>
        <v>0</v>
      </c>
      <c r="M48" s="31">
        <f>(INDEX(Option3!M$107:M$118, MATCH($D48, Option3!$G$107:$G$118,0)))*conv_2026*M$7</f>
        <v>0</v>
      </c>
      <c r="N48" s="31">
        <f>(INDEX(Option3!N$107:N$118, MATCH($D48, Option3!$G$107:$G$118,0)))*conv_2026*N$7</f>
        <v>0</v>
      </c>
      <c r="O48" s="31">
        <f>(INDEX(Option3!O$107:O$118, MATCH($D48, Option3!$G$107:$G$118,0)))*conv_2026*O$7</f>
        <v>0</v>
      </c>
      <c r="P48" s="31">
        <f>(INDEX(Option3!P$107:P$118, MATCH($D48, Option3!$G$107:$G$118,0)))*conv_2026*P$7</f>
        <v>0</v>
      </c>
      <c r="Q48" s="31">
        <f>(INDEX(Option3!Q$107:Q$118, MATCH($D48, Option3!$G$107:$G$118,0)))*conv_2026*Q$7</f>
        <v>0</v>
      </c>
      <c r="R48" s="31">
        <f>(INDEX(Option3!R$107:R$118, MATCH($D48, Option3!$G$107:$G$118,0)))*conv_2026*R$7</f>
        <v>0</v>
      </c>
      <c r="S48" s="31">
        <f>(INDEX(Option3!S$107:S$118, MATCH($D48, Option3!$G$107:$G$118,0)))*conv_2026*S$7</f>
        <v>0</v>
      </c>
      <c r="T48" s="31">
        <f>(INDEX(Option3!T$107:T$118, MATCH($D48, Option3!$G$107:$G$118,0)))*conv_2026*T$7</f>
        <v>0</v>
      </c>
      <c r="U48" s="31">
        <f>(INDEX(Option3!U$107:U$118, MATCH($D48, Option3!$G$107:$G$118,0)))*conv_2026*U$7</f>
        <v>0</v>
      </c>
      <c r="V48" s="31">
        <f>(INDEX(Option3!V$107:V$118, MATCH($D48, Option3!$G$107:$G$118,0)))*conv_2026*V$7</f>
        <v>0</v>
      </c>
      <c r="W48" s="31">
        <f>(INDEX(Option3!W$107:W$118, MATCH($D48, Option3!$G$107:$G$118,0)))*conv_2026*W$7</f>
        <v>0</v>
      </c>
      <c r="X48" s="31">
        <f>(INDEX(Option3!X$107:X$118, MATCH($D48, Option3!$G$107:$G$118,0)))*conv_2026*X$7</f>
        <v>0</v>
      </c>
      <c r="Y48" s="31">
        <f>(INDEX(Option3!Y$107:Y$118, MATCH($D48, Option3!$G$107:$G$118,0)))*conv_2026*Y$7</f>
        <v>0</v>
      </c>
      <c r="Z48" s="31">
        <f>(INDEX(Option3!Z$107:Z$118, MATCH($D48, Option3!$G$107:$G$118,0)))*conv_2026*Z$7</f>
        <v>0</v>
      </c>
      <c r="AA48" s="31">
        <f>(INDEX(Option3!AA$107:AA$118, MATCH($D48, Option3!$G$107:$G$118,0)))*conv_2026*AA$7</f>
        <v>0</v>
      </c>
      <c r="AB48" s="31">
        <f>(INDEX(Option3!AB$107:AB$118, MATCH($D48, Option3!$G$107:$G$118,0)))*conv_2026*AB$7</f>
        <v>0</v>
      </c>
      <c r="AC48" s="31">
        <f>(INDEX(Option3!AC$107:AC$118, MATCH($D48, Option3!$G$107:$G$118,0)))*conv_2026*AC$7</f>
        <v>0</v>
      </c>
      <c r="AD48" s="31">
        <f>(INDEX(Option3!AD$107:AD$118, MATCH($D48, Option3!$G$107:$G$118,0)))*conv_2026*AD$7</f>
        <v>0</v>
      </c>
      <c r="AE48" s="31">
        <f>(INDEX(Option3!AE$107:AE$118, MATCH($D48, Option3!$G$107:$G$118,0)))*conv_2026*AE$7</f>
        <v>0</v>
      </c>
      <c r="AF48" s="31">
        <f>(INDEX(Option3!AF$107:AF$118, MATCH($D48, Option3!$G$107:$G$118,0)))*conv_2026*AF$7</f>
        <v>0</v>
      </c>
      <c r="AG48" s="31">
        <f>(INDEX(Option3!AG$107:AG$118, MATCH($D48, Option3!$G$107:$G$118,0)))*conv_2026*AG$7</f>
        <v>0</v>
      </c>
    </row>
    <row r="49" spans="1:35" s="8" customFormat="1" x14ac:dyDescent="0.2">
      <c r="A49" s="253" t="s">
        <v>133</v>
      </c>
      <c r="B49" s="253" t="str">
        <f>Option3!A116</f>
        <v>sens</v>
      </c>
      <c r="C49" s="253">
        <f>Option3!C116</f>
        <v>0</v>
      </c>
      <c r="D49" s="253" t="str">
        <f t="shared" si="5"/>
        <v>Option 3sens</v>
      </c>
      <c r="E49" s="254"/>
      <c r="F49" s="31">
        <f t="shared" si="4"/>
        <v>0</v>
      </c>
      <c r="H49" s="31">
        <f>(INDEX(Option3!H$107:H$118, MATCH($D49, Option3!$G$107:$G$118,0)))*conv_2026*H$7</f>
        <v>0</v>
      </c>
      <c r="I49" s="31">
        <f>(INDEX(Option3!I$107:I$118, MATCH($D49, Option3!$G$107:$G$118,0)))*conv_2026*I$7</f>
        <v>0</v>
      </c>
      <c r="J49" s="31">
        <f>(INDEX(Option3!J$107:J$118, MATCH($D49, Option3!$G$107:$G$118,0)))*conv_2026*J$7</f>
        <v>0</v>
      </c>
      <c r="K49" s="31">
        <f>(INDEX(Option3!K$107:K$118, MATCH($D49, Option3!$G$107:$G$118,0)))*conv_2026*K$7</f>
        <v>0</v>
      </c>
      <c r="L49" s="31">
        <f>(INDEX(Option3!L$107:L$118, MATCH($D49, Option3!$G$107:$G$118,0)))*conv_2026*L$7</f>
        <v>0</v>
      </c>
      <c r="M49" s="31">
        <f>(INDEX(Option3!M$107:M$118, MATCH($D49, Option3!$G$107:$G$118,0)))*conv_2026*M$7</f>
        <v>0</v>
      </c>
      <c r="N49" s="31">
        <f>(INDEX(Option3!N$107:N$118, MATCH($D49, Option3!$G$107:$G$118,0)))*conv_2026*N$7</f>
        <v>0</v>
      </c>
      <c r="O49" s="31">
        <f>(INDEX(Option3!O$107:O$118, MATCH($D49, Option3!$G$107:$G$118,0)))*conv_2026*O$7</f>
        <v>0</v>
      </c>
      <c r="P49" s="31">
        <f>(INDEX(Option3!P$107:P$118, MATCH($D49, Option3!$G$107:$G$118,0)))*conv_2026*P$7</f>
        <v>0</v>
      </c>
      <c r="Q49" s="31">
        <f>(INDEX(Option3!Q$107:Q$118, MATCH($D49, Option3!$G$107:$G$118,0)))*conv_2026*Q$7</f>
        <v>0</v>
      </c>
      <c r="R49" s="31">
        <f>(INDEX(Option3!R$107:R$118, MATCH($D49, Option3!$G$107:$G$118,0)))*conv_2026*R$7</f>
        <v>0</v>
      </c>
      <c r="S49" s="31">
        <f>(INDEX(Option3!S$107:S$118, MATCH($D49, Option3!$G$107:$G$118,0)))*conv_2026*S$7</f>
        <v>0</v>
      </c>
      <c r="T49" s="31">
        <f>(INDEX(Option3!T$107:T$118, MATCH($D49, Option3!$G$107:$G$118,0)))*conv_2026*T$7</f>
        <v>0</v>
      </c>
      <c r="U49" s="31">
        <f>(INDEX(Option3!U$107:U$118, MATCH($D49, Option3!$G$107:$G$118,0)))*conv_2026*U$7</f>
        <v>0</v>
      </c>
      <c r="V49" s="31">
        <f>(INDEX(Option3!V$107:V$118, MATCH($D49, Option3!$G$107:$G$118,0)))*conv_2026*V$7</f>
        <v>0</v>
      </c>
      <c r="W49" s="31">
        <f>(INDEX(Option3!W$107:W$118, MATCH($D49, Option3!$G$107:$G$118,0)))*conv_2026*W$7</f>
        <v>0</v>
      </c>
      <c r="X49" s="31">
        <f>(INDEX(Option3!X$107:X$118, MATCH($D49, Option3!$G$107:$G$118,0)))*conv_2026*X$7</f>
        <v>0</v>
      </c>
      <c r="Y49" s="31">
        <f>(INDEX(Option3!Y$107:Y$118, MATCH($D49, Option3!$G$107:$G$118,0)))*conv_2026*Y$7</f>
        <v>0</v>
      </c>
      <c r="Z49" s="31">
        <f>(INDEX(Option3!Z$107:Z$118, MATCH($D49, Option3!$G$107:$G$118,0)))*conv_2026*Z$7</f>
        <v>0</v>
      </c>
      <c r="AA49" s="31">
        <f>(INDEX(Option3!AA$107:AA$118, MATCH($D49, Option3!$G$107:$G$118,0)))*conv_2026*AA$7</f>
        <v>0</v>
      </c>
      <c r="AB49" s="31">
        <f>(INDEX(Option3!AB$107:AB$118, MATCH($D49, Option3!$G$107:$G$118,0)))*conv_2026*AB$7</f>
        <v>0</v>
      </c>
      <c r="AC49" s="31">
        <f>(INDEX(Option3!AC$107:AC$118, MATCH($D49, Option3!$G$107:$G$118,0)))*conv_2026*AC$7</f>
        <v>0</v>
      </c>
      <c r="AD49" s="31">
        <f>(INDEX(Option3!AD$107:AD$118, MATCH($D49, Option3!$G$107:$G$118,0)))*conv_2026*AD$7</f>
        <v>0</v>
      </c>
      <c r="AE49" s="31">
        <f>(INDEX(Option3!AE$107:AE$118, MATCH($D49, Option3!$G$107:$G$118,0)))*conv_2026*AE$7</f>
        <v>0</v>
      </c>
      <c r="AF49" s="31">
        <f>(INDEX(Option3!AF$107:AF$118, MATCH($D49, Option3!$G$107:$G$118,0)))*conv_2026*AF$7</f>
        <v>0</v>
      </c>
      <c r="AG49" s="31">
        <f>(INDEX(Option3!AG$107:AG$118, MATCH($D49, Option3!$G$107:$G$118,0)))*conv_2026*AG$7</f>
        <v>0</v>
      </c>
    </row>
    <row r="50" spans="1:35" s="8" customFormat="1" x14ac:dyDescent="0.2">
      <c r="A50" s="253" t="s">
        <v>133</v>
      </c>
      <c r="B50" s="253" t="str">
        <f>Option3!A117</f>
        <v>sens</v>
      </c>
      <c r="C50" s="253">
        <f>Option3!C117</f>
        <v>0</v>
      </c>
      <c r="D50" s="253" t="str">
        <f t="shared" si="5"/>
        <v>Option 3sens</v>
      </c>
      <c r="E50" s="254"/>
      <c r="F50" s="31">
        <f t="shared" si="4"/>
        <v>0</v>
      </c>
      <c r="H50" s="31">
        <f>(INDEX(Option3!H$107:H$118, MATCH($D50, Option3!$G$107:$G$118,0)))*conv_2026*H$7</f>
        <v>0</v>
      </c>
      <c r="I50" s="31">
        <f>(INDEX(Option3!I$107:I$118, MATCH($D50, Option3!$G$107:$G$118,0)))*conv_2026*I$7</f>
        <v>0</v>
      </c>
      <c r="J50" s="31">
        <f>(INDEX(Option3!J$107:J$118, MATCH($D50, Option3!$G$107:$G$118,0)))*conv_2026*J$7</f>
        <v>0</v>
      </c>
      <c r="K50" s="31">
        <f>(INDEX(Option3!K$107:K$118, MATCH($D50, Option3!$G$107:$G$118,0)))*conv_2026*K$7</f>
        <v>0</v>
      </c>
      <c r="L50" s="31">
        <f>(INDEX(Option3!L$107:L$118, MATCH($D50, Option3!$G$107:$G$118,0)))*conv_2026*L$7</f>
        <v>0</v>
      </c>
      <c r="M50" s="31">
        <f>(INDEX(Option3!M$107:M$118, MATCH($D50, Option3!$G$107:$G$118,0)))*conv_2026*M$7</f>
        <v>0</v>
      </c>
      <c r="N50" s="31">
        <f>(INDEX(Option3!N$107:N$118, MATCH($D50, Option3!$G$107:$G$118,0)))*conv_2026*N$7</f>
        <v>0</v>
      </c>
      <c r="O50" s="31">
        <f>(INDEX(Option3!O$107:O$118, MATCH($D50, Option3!$G$107:$G$118,0)))*conv_2026*O$7</f>
        <v>0</v>
      </c>
      <c r="P50" s="31">
        <f>(INDEX(Option3!P$107:P$118, MATCH($D50, Option3!$G$107:$G$118,0)))*conv_2026*P$7</f>
        <v>0</v>
      </c>
      <c r="Q50" s="31">
        <f>(INDEX(Option3!Q$107:Q$118, MATCH($D50, Option3!$G$107:$G$118,0)))*conv_2026*Q$7</f>
        <v>0</v>
      </c>
      <c r="R50" s="31">
        <f>(INDEX(Option3!R$107:R$118, MATCH($D50, Option3!$G$107:$G$118,0)))*conv_2026*R$7</f>
        <v>0</v>
      </c>
      <c r="S50" s="31">
        <f>(INDEX(Option3!S$107:S$118, MATCH($D50, Option3!$G$107:$G$118,0)))*conv_2026*S$7</f>
        <v>0</v>
      </c>
      <c r="T50" s="31">
        <f>(INDEX(Option3!T$107:T$118, MATCH($D50, Option3!$G$107:$G$118,0)))*conv_2026*T$7</f>
        <v>0</v>
      </c>
      <c r="U50" s="31">
        <f>(INDEX(Option3!U$107:U$118, MATCH($D50, Option3!$G$107:$G$118,0)))*conv_2026*U$7</f>
        <v>0</v>
      </c>
      <c r="V50" s="31">
        <f>(INDEX(Option3!V$107:V$118, MATCH($D50, Option3!$G$107:$G$118,0)))*conv_2026*V$7</f>
        <v>0</v>
      </c>
      <c r="W50" s="31">
        <f>(INDEX(Option3!W$107:W$118, MATCH($D50, Option3!$G$107:$G$118,0)))*conv_2026*W$7</f>
        <v>0</v>
      </c>
      <c r="X50" s="31">
        <f>(INDEX(Option3!X$107:X$118, MATCH($D50, Option3!$G$107:$G$118,0)))*conv_2026*X$7</f>
        <v>0</v>
      </c>
      <c r="Y50" s="31">
        <f>(INDEX(Option3!Y$107:Y$118, MATCH($D50, Option3!$G$107:$G$118,0)))*conv_2026*Y$7</f>
        <v>0</v>
      </c>
      <c r="Z50" s="31">
        <f>(INDEX(Option3!Z$107:Z$118, MATCH($D50, Option3!$G$107:$G$118,0)))*conv_2026*Z$7</f>
        <v>0</v>
      </c>
      <c r="AA50" s="31">
        <f>(INDEX(Option3!AA$107:AA$118, MATCH($D50, Option3!$G$107:$G$118,0)))*conv_2026*AA$7</f>
        <v>0</v>
      </c>
      <c r="AB50" s="31">
        <f>(INDEX(Option3!AB$107:AB$118, MATCH($D50, Option3!$G$107:$G$118,0)))*conv_2026*AB$7</f>
        <v>0</v>
      </c>
      <c r="AC50" s="31">
        <f>(INDEX(Option3!AC$107:AC$118, MATCH($D50, Option3!$G$107:$G$118,0)))*conv_2026*AC$7</f>
        <v>0</v>
      </c>
      <c r="AD50" s="31">
        <f>(INDEX(Option3!AD$107:AD$118, MATCH($D50, Option3!$G$107:$G$118,0)))*conv_2026*AD$7</f>
        <v>0</v>
      </c>
      <c r="AE50" s="31">
        <f>(INDEX(Option3!AE$107:AE$118, MATCH($D50, Option3!$G$107:$G$118,0)))*conv_2026*AE$7</f>
        <v>0</v>
      </c>
      <c r="AF50" s="31">
        <f>(INDEX(Option3!AF$107:AF$118, MATCH($D50, Option3!$G$107:$G$118,0)))*conv_2026*AF$7</f>
        <v>0</v>
      </c>
      <c r="AG50" s="31">
        <f>(INDEX(Option3!AG$107:AG$118, MATCH($D50, Option3!$G$107:$G$118,0)))*conv_2026*AG$7</f>
        <v>0</v>
      </c>
    </row>
    <row r="51" spans="1:35" s="8" customFormat="1" x14ac:dyDescent="0.2">
      <c r="A51" s="253" t="s">
        <v>133</v>
      </c>
      <c r="B51" s="253" t="str">
        <f>Option3!A118</f>
        <v>sens</v>
      </c>
      <c r="C51" s="253">
        <f>Option3!C118</f>
        <v>0</v>
      </c>
      <c r="D51" s="253" t="str">
        <f t="shared" si="5"/>
        <v>Option 3sens</v>
      </c>
      <c r="E51" s="254"/>
      <c r="F51" s="31">
        <f t="shared" si="4"/>
        <v>0</v>
      </c>
      <c r="H51" s="31">
        <f>(INDEX(Option3!H$107:H$118, MATCH($D51, Option3!$G$107:$G$118,0)))*conv_2026*H$7</f>
        <v>0</v>
      </c>
      <c r="I51" s="31">
        <f>(INDEX(Option3!I$107:I$118, MATCH($D51, Option3!$G$107:$G$118,0)))*conv_2026*I$7</f>
        <v>0</v>
      </c>
      <c r="J51" s="31">
        <f>(INDEX(Option3!J$107:J$118, MATCH($D51, Option3!$G$107:$G$118,0)))*conv_2026*J$7</f>
        <v>0</v>
      </c>
      <c r="K51" s="31">
        <f>(INDEX(Option3!K$107:K$118, MATCH($D51, Option3!$G$107:$G$118,0)))*conv_2026*K$7</f>
        <v>0</v>
      </c>
      <c r="L51" s="31">
        <f>(INDEX(Option3!L$107:L$118, MATCH($D51, Option3!$G$107:$G$118,0)))*conv_2026*L$7</f>
        <v>0</v>
      </c>
      <c r="M51" s="31">
        <f>(INDEX(Option3!M$107:M$118, MATCH($D51, Option3!$G$107:$G$118,0)))*conv_2026*M$7</f>
        <v>0</v>
      </c>
      <c r="N51" s="31">
        <f>(INDEX(Option3!N$107:N$118, MATCH($D51, Option3!$G$107:$G$118,0)))*conv_2026*N$7</f>
        <v>0</v>
      </c>
      <c r="O51" s="31">
        <f>(INDEX(Option3!O$107:O$118, MATCH($D51, Option3!$G$107:$G$118,0)))*conv_2026*O$7</f>
        <v>0</v>
      </c>
      <c r="P51" s="31">
        <f>(INDEX(Option3!P$107:P$118, MATCH($D51, Option3!$G$107:$G$118,0)))*conv_2026*P$7</f>
        <v>0</v>
      </c>
      <c r="Q51" s="31">
        <f>(INDEX(Option3!Q$107:Q$118, MATCH($D51, Option3!$G$107:$G$118,0)))*conv_2026*Q$7</f>
        <v>0</v>
      </c>
      <c r="R51" s="31">
        <f>(INDEX(Option3!R$107:R$118, MATCH($D51, Option3!$G$107:$G$118,0)))*conv_2026*R$7</f>
        <v>0</v>
      </c>
      <c r="S51" s="31">
        <f>(INDEX(Option3!S$107:S$118, MATCH($D51, Option3!$G$107:$G$118,0)))*conv_2026*S$7</f>
        <v>0</v>
      </c>
      <c r="T51" s="31">
        <f>(INDEX(Option3!T$107:T$118, MATCH($D51, Option3!$G$107:$G$118,0)))*conv_2026*T$7</f>
        <v>0</v>
      </c>
      <c r="U51" s="31">
        <f>(INDEX(Option3!U$107:U$118, MATCH($D51, Option3!$G$107:$G$118,0)))*conv_2026*U$7</f>
        <v>0</v>
      </c>
      <c r="V51" s="31">
        <f>(INDEX(Option3!V$107:V$118, MATCH($D51, Option3!$G$107:$G$118,0)))*conv_2026*V$7</f>
        <v>0</v>
      </c>
      <c r="W51" s="31">
        <f>(INDEX(Option3!W$107:W$118, MATCH($D51, Option3!$G$107:$G$118,0)))*conv_2026*W$7</f>
        <v>0</v>
      </c>
      <c r="X51" s="31">
        <f>(INDEX(Option3!X$107:X$118, MATCH($D51, Option3!$G$107:$G$118,0)))*conv_2026*X$7</f>
        <v>0</v>
      </c>
      <c r="Y51" s="31">
        <f>(INDEX(Option3!Y$107:Y$118, MATCH($D51, Option3!$G$107:$G$118,0)))*conv_2026*Y$7</f>
        <v>0</v>
      </c>
      <c r="Z51" s="31">
        <f>(INDEX(Option3!Z$107:Z$118, MATCH($D51, Option3!$G$107:$G$118,0)))*conv_2026*Z$7</f>
        <v>0</v>
      </c>
      <c r="AA51" s="31">
        <f>(INDEX(Option3!AA$107:AA$118, MATCH($D51, Option3!$G$107:$G$118,0)))*conv_2026*AA$7</f>
        <v>0</v>
      </c>
      <c r="AB51" s="31">
        <f>(INDEX(Option3!AB$107:AB$118, MATCH($D51, Option3!$G$107:$G$118,0)))*conv_2026*AB$7</f>
        <v>0</v>
      </c>
      <c r="AC51" s="31">
        <f>(INDEX(Option3!AC$107:AC$118, MATCH($D51, Option3!$G$107:$G$118,0)))*conv_2026*AC$7</f>
        <v>0</v>
      </c>
      <c r="AD51" s="31">
        <f>(INDEX(Option3!AD$107:AD$118, MATCH($D51, Option3!$G$107:$G$118,0)))*conv_2026*AD$7</f>
        <v>0</v>
      </c>
      <c r="AE51" s="31">
        <f>(INDEX(Option3!AE$107:AE$118, MATCH($D51, Option3!$G$107:$G$118,0)))*conv_2026*AE$7</f>
        <v>0</v>
      </c>
      <c r="AF51" s="31">
        <f>(INDEX(Option3!AF$107:AF$118, MATCH($D51, Option3!$G$107:$G$118,0)))*conv_2026*AF$7</f>
        <v>0</v>
      </c>
      <c r="AG51" s="31">
        <f>(INDEX(Option3!AG$107:AG$118, MATCH($D51, Option3!$G$107:$G$118,0)))*conv_2026*AG$7</f>
        <v>0</v>
      </c>
    </row>
    <row r="52" spans="1:35" s="8" customFormat="1" x14ac:dyDescent="0.2">
      <c r="A52" s="253"/>
      <c r="B52" s="253"/>
      <c r="C52" s="253"/>
      <c r="D52" s="253"/>
      <c r="E52" s="253"/>
      <c r="F52" s="31"/>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row>
    <row r="53" spans="1:35" s="8" customFormat="1" x14ac:dyDescent="0.2">
      <c r="A53" s="253"/>
      <c r="B53" s="253"/>
      <c r="C53" s="253"/>
      <c r="D53" s="253"/>
      <c r="E53" s="253"/>
      <c r="F53" s="31"/>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row>
    <row r="54" spans="1:35" s="8" customFormat="1" x14ac:dyDescent="0.2">
      <c r="A54" s="253"/>
      <c r="B54" s="253"/>
      <c r="C54" s="253"/>
      <c r="D54" s="253"/>
      <c r="E54" s="253"/>
      <c r="F54" s="31"/>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row>
    <row r="55" spans="1:35" s="8" customFormat="1" x14ac:dyDescent="0.2">
      <c r="A55" s="253"/>
      <c r="B55" s="253"/>
      <c r="C55" s="253"/>
      <c r="D55" s="253"/>
      <c r="E55" s="253"/>
      <c r="F55" s="31"/>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row>
    <row r="56" spans="1:35" s="8" customFormat="1" x14ac:dyDescent="0.2">
      <c r="A56" s="253" t="s">
        <v>134</v>
      </c>
      <c r="B56" s="253" t="s">
        <v>120</v>
      </c>
      <c r="C56" s="253" t="s">
        <v>193</v>
      </c>
      <c r="D56" s="253" t="str">
        <f>A56&amp;B56</f>
        <v>Option 4NPV</v>
      </c>
      <c r="E56" s="254"/>
      <c r="F56" s="31">
        <f t="shared" ref="F56:F65" si="6">SUMPRODUCT($H56:$AG56, $H$5:$AG$5)</f>
        <v>0</v>
      </c>
      <c r="G56" s="246"/>
      <c r="H56" s="31">
        <f>(INDEX(Option4!H$107:H$118, MATCH($D56, Option4!$G$107:$G$118,0)))*conv_2026*H$7</f>
        <v>0</v>
      </c>
      <c r="I56" s="31">
        <f>(INDEX(Option4!I$107:I$118, MATCH($D56, Option4!$G$107:$G$118,0)))*conv_2026*I$7</f>
        <v>0</v>
      </c>
      <c r="J56" s="31">
        <f>(INDEX(Option4!J$107:J$118, MATCH($D56, Option4!$G$107:$G$118,0)))*conv_2026*J$7</f>
        <v>0</v>
      </c>
      <c r="K56" s="31">
        <f>(INDEX(Option4!K$107:K$118, MATCH($D56, Option4!$G$107:$G$118,0)))*conv_2026*K$7</f>
        <v>0</v>
      </c>
      <c r="L56" s="31">
        <f>(INDEX(Option4!L$107:L$118, MATCH($D56, Option4!$G$107:$G$118,0)))*conv_2026*L$7</f>
        <v>0</v>
      </c>
      <c r="M56" s="31">
        <f>(INDEX(Option4!M$107:M$118, MATCH($D56, Option4!$G$107:$G$118,0)))*conv_2026*M$7</f>
        <v>0</v>
      </c>
      <c r="N56" s="31">
        <f>(INDEX(Option4!N$107:N$118, MATCH($D56, Option4!$G$107:$G$118,0)))*conv_2026*N$7</f>
        <v>0</v>
      </c>
      <c r="O56" s="31">
        <f>(INDEX(Option4!O$107:O$118, MATCH($D56, Option4!$G$107:$G$118,0)))*conv_2026*O$7</f>
        <v>0</v>
      </c>
      <c r="P56" s="31">
        <f>(INDEX(Option4!P$107:P$118, MATCH($D56, Option4!$G$107:$G$118,0)))*conv_2026*P$7</f>
        <v>0</v>
      </c>
      <c r="Q56" s="31">
        <f>(INDEX(Option4!Q$107:Q$118, MATCH($D56, Option4!$G$107:$G$118,0)))*conv_2026*Q$7</f>
        <v>0</v>
      </c>
      <c r="R56" s="31">
        <f>(INDEX(Option4!R$107:R$118, MATCH($D56, Option4!$G$107:$G$118,0)))*conv_2026*R$7</f>
        <v>0</v>
      </c>
      <c r="S56" s="31">
        <f>(INDEX(Option4!S$107:S$118, MATCH($D56, Option4!$G$107:$G$118,0)))*conv_2026*S$7</f>
        <v>0</v>
      </c>
      <c r="T56" s="31">
        <f>(INDEX(Option4!T$107:T$118, MATCH($D56, Option4!$G$107:$G$118,0)))*conv_2026*T$7</f>
        <v>0</v>
      </c>
      <c r="U56" s="31">
        <f>(INDEX(Option4!U$107:U$118, MATCH($D56, Option4!$G$107:$G$118,0)))*conv_2026*U$7</f>
        <v>0</v>
      </c>
      <c r="V56" s="31">
        <f>(INDEX(Option4!V$107:V$118, MATCH($D56, Option4!$G$107:$G$118,0)))*conv_2026*V$7</f>
        <v>0</v>
      </c>
      <c r="W56" s="31">
        <f>(INDEX(Option4!W$107:W$118, MATCH($D56, Option4!$G$107:$G$118,0)))*conv_2026*W$7</f>
        <v>0</v>
      </c>
      <c r="X56" s="31">
        <f>(INDEX(Option4!X$107:X$118, MATCH($D56, Option4!$G$107:$G$118,0)))*conv_2026*X$7</f>
        <v>0</v>
      </c>
      <c r="Y56" s="31">
        <f>(INDEX(Option4!Y$107:Y$118, MATCH($D56, Option4!$G$107:$G$118,0)))*conv_2026*Y$7</f>
        <v>0</v>
      </c>
      <c r="Z56" s="31">
        <f>(INDEX(Option4!Z$107:Z$118, MATCH($D56, Option4!$G$107:$G$118,0)))*conv_2026*Z$7</f>
        <v>0</v>
      </c>
      <c r="AA56" s="31">
        <f>(INDEX(Option4!AA$107:AA$118, MATCH($D56, Option4!$G$107:$G$118,0)))*conv_2026*AA$7</f>
        <v>0</v>
      </c>
      <c r="AB56" s="31">
        <f>(INDEX(Option4!AB$107:AB$118, MATCH($D56, Option4!$G$107:$G$118,0)))*conv_2026*AB$7</f>
        <v>0</v>
      </c>
      <c r="AC56" s="31">
        <f>(INDEX(Option4!AC$107:AC$118, MATCH($D56, Option4!$G$107:$G$118,0)))*conv_2026*AC$7</f>
        <v>0</v>
      </c>
      <c r="AD56" s="31">
        <f>(INDEX(Option4!AD$107:AD$118, MATCH($D56, Option4!$G$107:$G$118,0)))*conv_2026*AD$7</f>
        <v>0</v>
      </c>
      <c r="AE56" s="31">
        <f>(INDEX(Option4!AE$107:AE$118, MATCH($D56, Option4!$G$107:$G$118,0)))*conv_2026*AE$7</f>
        <v>0</v>
      </c>
      <c r="AF56" s="31">
        <f>(INDEX(Option4!AF$107:AF$118, MATCH($D56, Option4!$G$107:$G$118,0)))*conv_2026*AF$7</f>
        <v>0</v>
      </c>
      <c r="AG56" s="31">
        <f>(INDEX(Option4!AG$107:AG$118, MATCH($D56, Option4!$G$107:$G$118,0)))*conv_2026*AG$7</f>
        <v>0</v>
      </c>
      <c r="AH56" s="7"/>
      <c r="AI56" s="7"/>
    </row>
    <row r="57" spans="1:35" s="8" customFormat="1" x14ac:dyDescent="0.2">
      <c r="A57" s="245"/>
      <c r="B57" s="245"/>
      <c r="C57" s="245"/>
      <c r="D57" s="245"/>
      <c r="E57" s="245"/>
      <c r="F57" s="245"/>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7"/>
      <c r="AI57" s="7"/>
    </row>
    <row r="58" spans="1:35" s="8" customFormat="1" x14ac:dyDescent="0.2">
      <c r="A58" s="253" t="s">
        <v>134</v>
      </c>
      <c r="B58" s="253" t="str">
        <f>Option4!A111</f>
        <v>sens1</v>
      </c>
      <c r="C58" s="253" t="str">
        <f>Option4!C111</f>
        <v>Capex 10% higher</v>
      </c>
      <c r="D58" s="253" t="str">
        <f t="shared" ref="D58:D65" si="7">A58&amp;B58</f>
        <v>Option 4sens1</v>
      </c>
      <c r="E58" s="254"/>
      <c r="F58" s="31">
        <f t="shared" si="6"/>
        <v>0</v>
      </c>
      <c r="G58" s="246"/>
      <c r="H58" s="31">
        <f>(INDEX(Option4!H$107:H$118, MATCH($D58, Option4!$G$107:$G$118,0)))*conv_2026*H$7</f>
        <v>0</v>
      </c>
      <c r="I58" s="31">
        <f>(INDEX(Option4!I$107:I$118, MATCH($D58, Option4!$G$107:$G$118,0)))*conv_2026*I$7</f>
        <v>0</v>
      </c>
      <c r="J58" s="31">
        <f>(INDEX(Option4!J$107:J$118, MATCH($D58, Option4!$G$107:$G$118,0)))*conv_2026*J$7</f>
        <v>0</v>
      </c>
      <c r="K58" s="31">
        <f>(INDEX(Option4!K$107:K$118, MATCH($D58, Option4!$G$107:$G$118,0)))*conv_2026*K$7</f>
        <v>0</v>
      </c>
      <c r="L58" s="31">
        <f>(INDEX(Option4!L$107:L$118, MATCH($D58, Option4!$G$107:$G$118,0)))*conv_2026*L$7</f>
        <v>0</v>
      </c>
      <c r="M58" s="31">
        <f>(INDEX(Option4!M$107:M$118, MATCH($D58, Option4!$G$107:$G$118,0)))*conv_2026*M$7</f>
        <v>0</v>
      </c>
      <c r="N58" s="31">
        <f>(INDEX(Option4!N$107:N$118, MATCH($D58, Option4!$G$107:$G$118,0)))*conv_2026*N$7</f>
        <v>0</v>
      </c>
      <c r="O58" s="31">
        <f>(INDEX(Option4!O$107:O$118, MATCH($D58, Option4!$G$107:$G$118,0)))*conv_2026*O$7</f>
        <v>0</v>
      </c>
      <c r="P58" s="31">
        <f>(INDEX(Option4!P$107:P$118, MATCH($D58, Option4!$G$107:$G$118,0)))*conv_2026*P$7</f>
        <v>0</v>
      </c>
      <c r="Q58" s="31">
        <f>(INDEX(Option4!Q$107:Q$118, MATCH($D58, Option4!$G$107:$G$118,0)))*conv_2026*Q$7</f>
        <v>0</v>
      </c>
      <c r="R58" s="31">
        <f>(INDEX(Option4!R$107:R$118, MATCH($D58, Option4!$G$107:$G$118,0)))*conv_2026*R$7</f>
        <v>0</v>
      </c>
      <c r="S58" s="31">
        <f>(INDEX(Option4!S$107:S$118, MATCH($D58, Option4!$G$107:$G$118,0)))*conv_2026*S$7</f>
        <v>0</v>
      </c>
      <c r="T58" s="31">
        <f>(INDEX(Option4!T$107:T$118, MATCH($D58, Option4!$G$107:$G$118,0)))*conv_2026*T$7</f>
        <v>0</v>
      </c>
      <c r="U58" s="31">
        <f>(INDEX(Option4!U$107:U$118, MATCH($D58, Option4!$G$107:$G$118,0)))*conv_2026*U$7</f>
        <v>0</v>
      </c>
      <c r="V58" s="31">
        <f>(INDEX(Option4!V$107:V$118, MATCH($D58, Option4!$G$107:$G$118,0)))*conv_2026*V$7</f>
        <v>0</v>
      </c>
      <c r="W58" s="31">
        <f>(INDEX(Option4!W$107:W$118, MATCH($D58, Option4!$G$107:$G$118,0)))*conv_2026*W$7</f>
        <v>0</v>
      </c>
      <c r="X58" s="31">
        <f>(INDEX(Option4!X$107:X$118, MATCH($D58, Option4!$G$107:$G$118,0)))*conv_2026*X$7</f>
        <v>0</v>
      </c>
      <c r="Y58" s="31">
        <f>(INDEX(Option4!Y$107:Y$118, MATCH($D58, Option4!$G$107:$G$118,0)))*conv_2026*Y$7</f>
        <v>0</v>
      </c>
      <c r="Z58" s="31">
        <f>(INDEX(Option4!Z$107:Z$118, MATCH($D58, Option4!$G$107:$G$118,0)))*conv_2026*Z$7</f>
        <v>0</v>
      </c>
      <c r="AA58" s="31">
        <f>(INDEX(Option4!AA$107:AA$118, MATCH($D58, Option4!$G$107:$G$118,0)))*conv_2026*AA$7</f>
        <v>0</v>
      </c>
      <c r="AB58" s="31">
        <f>(INDEX(Option4!AB$107:AB$118, MATCH($D58, Option4!$G$107:$G$118,0)))*conv_2026*AB$7</f>
        <v>0</v>
      </c>
      <c r="AC58" s="31">
        <f>(INDEX(Option4!AC$107:AC$118, MATCH($D58, Option4!$G$107:$G$118,0)))*conv_2026*AC$7</f>
        <v>0</v>
      </c>
      <c r="AD58" s="31">
        <f>(INDEX(Option4!AD$107:AD$118, MATCH($D58, Option4!$G$107:$G$118,0)))*conv_2026*AD$7</f>
        <v>0</v>
      </c>
      <c r="AE58" s="31">
        <f>(INDEX(Option4!AE$107:AE$118, MATCH($D58, Option4!$G$107:$G$118,0)))*conv_2026*AE$7</f>
        <v>0</v>
      </c>
      <c r="AF58" s="31">
        <f>(INDEX(Option4!AF$107:AF$118, MATCH($D58, Option4!$G$107:$G$118,0)))*conv_2026*AF$7</f>
        <v>0</v>
      </c>
      <c r="AG58" s="31">
        <f>(INDEX(Option4!AG$107:AG$118, MATCH($D58, Option4!$G$107:$G$118,0)))*conv_2026*AG$7</f>
        <v>0</v>
      </c>
      <c r="AH58" s="7"/>
      <c r="AI58" s="7"/>
    </row>
    <row r="59" spans="1:35" s="8" customFormat="1" x14ac:dyDescent="0.2">
      <c r="A59" s="253" t="s">
        <v>134</v>
      </c>
      <c r="B59" s="253" t="str">
        <f>Option4!A112</f>
        <v>sens2</v>
      </c>
      <c r="C59" s="253" t="str">
        <f>Option4!C112</f>
        <v>Capex 10% lower</v>
      </c>
      <c r="D59" s="253" t="str">
        <f t="shared" si="7"/>
        <v>Option 4sens2</v>
      </c>
      <c r="E59" s="254"/>
      <c r="F59" s="31">
        <f t="shared" si="6"/>
        <v>0</v>
      </c>
      <c r="G59" s="253"/>
      <c r="H59" s="31">
        <f>(INDEX(Option4!H$107:H$118, MATCH($D59, Option4!$G$107:$G$118,0)))*conv_2026*H$7</f>
        <v>0</v>
      </c>
      <c r="I59" s="31">
        <f>(INDEX(Option4!I$107:I$118, MATCH($D59, Option4!$G$107:$G$118,0)))*conv_2026*I$7</f>
        <v>0</v>
      </c>
      <c r="J59" s="31">
        <f>(INDEX(Option4!J$107:J$118, MATCH($D59, Option4!$G$107:$G$118,0)))*conv_2026*J$7</f>
        <v>0</v>
      </c>
      <c r="K59" s="31">
        <f>(INDEX(Option4!K$107:K$118, MATCH($D59, Option4!$G$107:$G$118,0)))*conv_2026*K$7</f>
        <v>0</v>
      </c>
      <c r="L59" s="31">
        <f>(INDEX(Option4!L$107:L$118, MATCH($D59, Option4!$G$107:$G$118,0)))*conv_2026*L$7</f>
        <v>0</v>
      </c>
      <c r="M59" s="31">
        <f>(INDEX(Option4!M$107:M$118, MATCH($D59, Option4!$G$107:$G$118,0)))*conv_2026*M$7</f>
        <v>0</v>
      </c>
      <c r="N59" s="31">
        <f>(INDEX(Option4!N$107:N$118, MATCH($D59, Option4!$G$107:$G$118,0)))*conv_2026*N$7</f>
        <v>0</v>
      </c>
      <c r="O59" s="31">
        <f>(INDEX(Option4!O$107:O$118, MATCH($D59, Option4!$G$107:$G$118,0)))*conv_2026*O$7</f>
        <v>0</v>
      </c>
      <c r="P59" s="31">
        <f>(INDEX(Option4!P$107:P$118, MATCH($D59, Option4!$G$107:$G$118,0)))*conv_2026*P$7</f>
        <v>0</v>
      </c>
      <c r="Q59" s="31">
        <f>(INDEX(Option4!Q$107:Q$118, MATCH($D59, Option4!$G$107:$G$118,0)))*conv_2026*Q$7</f>
        <v>0</v>
      </c>
      <c r="R59" s="31">
        <f>(INDEX(Option4!R$107:R$118, MATCH($D59, Option4!$G$107:$G$118,0)))*conv_2026*R$7</f>
        <v>0</v>
      </c>
      <c r="S59" s="31">
        <f>(INDEX(Option4!S$107:S$118, MATCH($D59, Option4!$G$107:$G$118,0)))*conv_2026*S$7</f>
        <v>0</v>
      </c>
      <c r="T59" s="31">
        <f>(INDEX(Option4!T$107:T$118, MATCH($D59, Option4!$G$107:$G$118,0)))*conv_2026*T$7</f>
        <v>0</v>
      </c>
      <c r="U59" s="31">
        <f>(INDEX(Option4!U$107:U$118, MATCH($D59, Option4!$G$107:$G$118,0)))*conv_2026*U$7</f>
        <v>0</v>
      </c>
      <c r="V59" s="31">
        <f>(INDEX(Option4!V$107:V$118, MATCH($D59, Option4!$G$107:$G$118,0)))*conv_2026*V$7</f>
        <v>0</v>
      </c>
      <c r="W59" s="31">
        <f>(INDEX(Option4!W$107:W$118, MATCH($D59, Option4!$G$107:$G$118,0)))*conv_2026*W$7</f>
        <v>0</v>
      </c>
      <c r="X59" s="31">
        <f>(INDEX(Option4!X$107:X$118, MATCH($D59, Option4!$G$107:$G$118,0)))*conv_2026*X$7</f>
        <v>0</v>
      </c>
      <c r="Y59" s="31">
        <f>(INDEX(Option4!Y$107:Y$118, MATCH($D59, Option4!$G$107:$G$118,0)))*conv_2026*Y$7</f>
        <v>0</v>
      </c>
      <c r="Z59" s="31">
        <f>(INDEX(Option4!Z$107:Z$118, MATCH($D59, Option4!$G$107:$G$118,0)))*conv_2026*Z$7</f>
        <v>0</v>
      </c>
      <c r="AA59" s="31">
        <f>(INDEX(Option4!AA$107:AA$118, MATCH($D59, Option4!$G$107:$G$118,0)))*conv_2026*AA$7</f>
        <v>0</v>
      </c>
      <c r="AB59" s="31">
        <f>(INDEX(Option4!AB$107:AB$118, MATCH($D59, Option4!$G$107:$G$118,0)))*conv_2026*AB$7</f>
        <v>0</v>
      </c>
      <c r="AC59" s="31">
        <f>(INDEX(Option4!AC$107:AC$118, MATCH($D59, Option4!$G$107:$G$118,0)))*conv_2026*AC$7</f>
        <v>0</v>
      </c>
      <c r="AD59" s="31">
        <f>(INDEX(Option4!AD$107:AD$118, MATCH($D59, Option4!$G$107:$G$118,0)))*conv_2026*AD$7</f>
        <v>0</v>
      </c>
      <c r="AE59" s="31">
        <f>(INDEX(Option4!AE$107:AE$118, MATCH($D59, Option4!$G$107:$G$118,0)))*conv_2026*AE$7</f>
        <v>0</v>
      </c>
      <c r="AF59" s="31">
        <f>(INDEX(Option4!AF$107:AF$118, MATCH($D59, Option4!$G$107:$G$118,0)))*conv_2026*AF$7</f>
        <v>0</v>
      </c>
      <c r="AG59" s="31">
        <f>(INDEX(Option4!AG$107:AG$118, MATCH($D59, Option4!$G$107:$G$118,0)))*conv_2026*AG$7</f>
        <v>0</v>
      </c>
    </row>
    <row r="60" spans="1:35" s="8" customFormat="1" x14ac:dyDescent="0.2">
      <c r="A60" s="253" t="s">
        <v>134</v>
      </c>
      <c r="B60" s="253" t="str">
        <f>Option4!A113</f>
        <v>sens3</v>
      </c>
      <c r="C60" s="253" t="str">
        <f>Option4!C113</f>
        <v>Total benefits 10% higher</v>
      </c>
      <c r="D60" s="253" t="str">
        <f t="shared" si="7"/>
        <v>Option 4sens3</v>
      </c>
      <c r="E60" s="254"/>
      <c r="F60" s="31">
        <f t="shared" si="6"/>
        <v>0</v>
      </c>
      <c r="H60" s="31">
        <f>(INDEX(Option4!H$107:H$118, MATCH($D60, Option4!$G$107:$G$118,0)))*conv_2026*H$7</f>
        <v>0</v>
      </c>
      <c r="I60" s="31">
        <f>(INDEX(Option4!I$107:I$118, MATCH($D60, Option4!$G$107:$G$118,0)))*conv_2026*I$7</f>
        <v>0</v>
      </c>
      <c r="J60" s="31">
        <f>(INDEX(Option4!J$107:J$118, MATCH($D60, Option4!$G$107:$G$118,0)))*conv_2026*J$7</f>
        <v>0</v>
      </c>
      <c r="K60" s="31">
        <f>(INDEX(Option4!K$107:K$118, MATCH($D60, Option4!$G$107:$G$118,0)))*conv_2026*K$7</f>
        <v>0</v>
      </c>
      <c r="L60" s="31">
        <f>(INDEX(Option4!L$107:L$118, MATCH($D60, Option4!$G$107:$G$118,0)))*conv_2026*L$7</f>
        <v>0</v>
      </c>
      <c r="M60" s="31">
        <f>(INDEX(Option4!M$107:M$118, MATCH($D60, Option4!$G$107:$G$118,0)))*conv_2026*M$7</f>
        <v>0</v>
      </c>
      <c r="N60" s="31">
        <f>(INDEX(Option4!N$107:N$118, MATCH($D60, Option4!$G$107:$G$118,0)))*conv_2026*N$7</f>
        <v>0</v>
      </c>
      <c r="O60" s="31">
        <f>(INDEX(Option4!O$107:O$118, MATCH($D60, Option4!$G$107:$G$118,0)))*conv_2026*O$7</f>
        <v>0</v>
      </c>
      <c r="P60" s="31">
        <f>(INDEX(Option4!P$107:P$118, MATCH($D60, Option4!$G$107:$G$118,0)))*conv_2026*P$7</f>
        <v>0</v>
      </c>
      <c r="Q60" s="31">
        <f>(INDEX(Option4!Q$107:Q$118, MATCH($D60, Option4!$G$107:$G$118,0)))*conv_2026*Q$7</f>
        <v>0</v>
      </c>
      <c r="R60" s="31">
        <f>(INDEX(Option4!R$107:R$118, MATCH($D60, Option4!$G$107:$G$118,0)))*conv_2026*R$7</f>
        <v>0</v>
      </c>
      <c r="S60" s="31">
        <f>(INDEX(Option4!S$107:S$118, MATCH($D60, Option4!$G$107:$G$118,0)))*conv_2026*S$7</f>
        <v>0</v>
      </c>
      <c r="T60" s="31">
        <f>(INDEX(Option4!T$107:T$118, MATCH($D60, Option4!$G$107:$G$118,0)))*conv_2026*T$7</f>
        <v>0</v>
      </c>
      <c r="U60" s="31">
        <f>(INDEX(Option4!U$107:U$118, MATCH($D60, Option4!$G$107:$G$118,0)))*conv_2026*U$7</f>
        <v>0</v>
      </c>
      <c r="V60" s="31">
        <f>(INDEX(Option4!V$107:V$118, MATCH($D60, Option4!$G$107:$G$118,0)))*conv_2026*V$7</f>
        <v>0</v>
      </c>
      <c r="W60" s="31">
        <f>(INDEX(Option4!W$107:W$118, MATCH($D60, Option4!$G$107:$G$118,0)))*conv_2026*W$7</f>
        <v>0</v>
      </c>
      <c r="X60" s="31">
        <f>(INDEX(Option4!X$107:X$118, MATCH($D60, Option4!$G$107:$G$118,0)))*conv_2026*X$7</f>
        <v>0</v>
      </c>
      <c r="Y60" s="31">
        <f>(INDEX(Option4!Y$107:Y$118, MATCH($D60, Option4!$G$107:$G$118,0)))*conv_2026*Y$7</f>
        <v>0</v>
      </c>
      <c r="Z60" s="31">
        <f>(INDEX(Option4!Z$107:Z$118, MATCH($D60, Option4!$G$107:$G$118,0)))*conv_2026*Z$7</f>
        <v>0</v>
      </c>
      <c r="AA60" s="31">
        <f>(INDEX(Option4!AA$107:AA$118, MATCH($D60, Option4!$G$107:$G$118,0)))*conv_2026*AA$7</f>
        <v>0</v>
      </c>
      <c r="AB60" s="31">
        <f>(INDEX(Option4!AB$107:AB$118, MATCH($D60, Option4!$G$107:$G$118,0)))*conv_2026*AB$7</f>
        <v>0</v>
      </c>
      <c r="AC60" s="31">
        <f>(INDEX(Option4!AC$107:AC$118, MATCH($D60, Option4!$G$107:$G$118,0)))*conv_2026*AC$7</f>
        <v>0</v>
      </c>
      <c r="AD60" s="31">
        <f>(INDEX(Option4!AD$107:AD$118, MATCH($D60, Option4!$G$107:$G$118,0)))*conv_2026*AD$7</f>
        <v>0</v>
      </c>
      <c r="AE60" s="31">
        <f>(INDEX(Option4!AE$107:AE$118, MATCH($D60, Option4!$G$107:$G$118,0)))*conv_2026*AE$7</f>
        <v>0</v>
      </c>
      <c r="AF60" s="31">
        <f>(INDEX(Option4!AF$107:AF$118, MATCH($D60, Option4!$G$107:$G$118,0)))*conv_2026*AF$7</f>
        <v>0</v>
      </c>
      <c r="AG60" s="31">
        <f>(INDEX(Option4!AG$107:AG$118, MATCH($D60, Option4!$G$107:$G$118,0)))*conv_2026*AG$7</f>
        <v>0</v>
      </c>
    </row>
    <row r="61" spans="1:35" s="8" customFormat="1" x14ac:dyDescent="0.2">
      <c r="A61" s="253" t="s">
        <v>134</v>
      </c>
      <c r="B61" s="253" t="str">
        <f>Option4!A114</f>
        <v>sens4</v>
      </c>
      <c r="C61" s="253" t="str">
        <f>Option4!C114</f>
        <v>Total benefits 10% lower</v>
      </c>
      <c r="D61" s="253" t="str">
        <f t="shared" si="7"/>
        <v>Option 4sens4</v>
      </c>
      <c r="E61" s="254"/>
      <c r="F61" s="31">
        <f t="shared" si="6"/>
        <v>0</v>
      </c>
      <c r="H61" s="31">
        <f>(INDEX(Option4!H$107:H$118, MATCH($D61, Option4!$G$107:$G$118,0)))*conv_2026*H$7</f>
        <v>0</v>
      </c>
      <c r="I61" s="31">
        <f>(INDEX(Option4!I$107:I$118, MATCH($D61, Option4!$G$107:$G$118,0)))*conv_2026*I$7</f>
        <v>0</v>
      </c>
      <c r="J61" s="31">
        <f>(INDEX(Option4!J$107:J$118, MATCH($D61, Option4!$G$107:$G$118,0)))*conv_2026*J$7</f>
        <v>0</v>
      </c>
      <c r="K61" s="31">
        <f>(INDEX(Option4!K$107:K$118, MATCH($D61, Option4!$G$107:$G$118,0)))*conv_2026*K$7</f>
        <v>0</v>
      </c>
      <c r="L61" s="31">
        <f>(INDEX(Option4!L$107:L$118, MATCH($D61, Option4!$G$107:$G$118,0)))*conv_2026*L$7</f>
        <v>0</v>
      </c>
      <c r="M61" s="31">
        <f>(INDEX(Option4!M$107:M$118, MATCH($D61, Option4!$G$107:$G$118,0)))*conv_2026*M$7</f>
        <v>0</v>
      </c>
      <c r="N61" s="31">
        <f>(INDEX(Option4!N$107:N$118, MATCH($D61, Option4!$G$107:$G$118,0)))*conv_2026*N$7</f>
        <v>0</v>
      </c>
      <c r="O61" s="31">
        <f>(INDEX(Option4!O$107:O$118, MATCH($D61, Option4!$G$107:$G$118,0)))*conv_2026*O$7</f>
        <v>0</v>
      </c>
      <c r="P61" s="31">
        <f>(INDEX(Option4!P$107:P$118, MATCH($D61, Option4!$G$107:$G$118,0)))*conv_2026*P$7</f>
        <v>0</v>
      </c>
      <c r="Q61" s="31">
        <f>(INDEX(Option4!Q$107:Q$118, MATCH($D61, Option4!$G$107:$G$118,0)))*conv_2026*Q$7</f>
        <v>0</v>
      </c>
      <c r="R61" s="31">
        <f>(INDEX(Option4!R$107:R$118, MATCH($D61, Option4!$G$107:$G$118,0)))*conv_2026*R$7</f>
        <v>0</v>
      </c>
      <c r="S61" s="31">
        <f>(INDEX(Option4!S$107:S$118, MATCH($D61, Option4!$G$107:$G$118,0)))*conv_2026*S$7</f>
        <v>0</v>
      </c>
      <c r="T61" s="31">
        <f>(INDEX(Option4!T$107:T$118, MATCH($D61, Option4!$G$107:$G$118,0)))*conv_2026*T$7</f>
        <v>0</v>
      </c>
      <c r="U61" s="31">
        <f>(INDEX(Option4!U$107:U$118, MATCH($D61, Option4!$G$107:$G$118,0)))*conv_2026*U$7</f>
        <v>0</v>
      </c>
      <c r="V61" s="31">
        <f>(INDEX(Option4!V$107:V$118, MATCH($D61, Option4!$G$107:$G$118,0)))*conv_2026*V$7</f>
        <v>0</v>
      </c>
      <c r="W61" s="31">
        <f>(INDEX(Option4!W$107:W$118, MATCH($D61, Option4!$G$107:$G$118,0)))*conv_2026*W$7</f>
        <v>0</v>
      </c>
      <c r="X61" s="31">
        <f>(INDEX(Option4!X$107:X$118, MATCH($D61, Option4!$G$107:$G$118,0)))*conv_2026*X$7</f>
        <v>0</v>
      </c>
      <c r="Y61" s="31">
        <f>(INDEX(Option4!Y$107:Y$118, MATCH($D61, Option4!$G$107:$G$118,0)))*conv_2026*Y$7</f>
        <v>0</v>
      </c>
      <c r="Z61" s="31">
        <f>(INDEX(Option4!Z$107:Z$118, MATCH($D61, Option4!$G$107:$G$118,0)))*conv_2026*Z$7</f>
        <v>0</v>
      </c>
      <c r="AA61" s="31">
        <f>(INDEX(Option4!AA$107:AA$118, MATCH($D61, Option4!$G$107:$G$118,0)))*conv_2026*AA$7</f>
        <v>0</v>
      </c>
      <c r="AB61" s="31">
        <f>(INDEX(Option4!AB$107:AB$118, MATCH($D61, Option4!$G$107:$G$118,0)))*conv_2026*AB$7</f>
        <v>0</v>
      </c>
      <c r="AC61" s="31">
        <f>(INDEX(Option4!AC$107:AC$118, MATCH($D61, Option4!$G$107:$G$118,0)))*conv_2026*AC$7</f>
        <v>0</v>
      </c>
      <c r="AD61" s="31">
        <f>(INDEX(Option4!AD$107:AD$118, MATCH($D61, Option4!$G$107:$G$118,0)))*conv_2026*AD$7</f>
        <v>0</v>
      </c>
      <c r="AE61" s="31">
        <f>(INDEX(Option4!AE$107:AE$118, MATCH($D61, Option4!$G$107:$G$118,0)))*conv_2026*AE$7</f>
        <v>0</v>
      </c>
      <c r="AF61" s="31">
        <f>(INDEX(Option4!AF$107:AF$118, MATCH($D61, Option4!$G$107:$G$118,0)))*conv_2026*AF$7</f>
        <v>0</v>
      </c>
      <c r="AG61" s="31">
        <f>(INDEX(Option4!AG$107:AG$118, MATCH($D61, Option4!$G$107:$G$118,0)))*conv_2026*AG$7</f>
        <v>0</v>
      </c>
    </row>
    <row r="62" spans="1:35" s="8" customFormat="1" x14ac:dyDescent="0.2">
      <c r="A62" s="253" t="s">
        <v>134</v>
      </c>
      <c r="B62" s="253" t="str">
        <f>Option4!A115</f>
        <v>sens5</v>
      </c>
      <c r="C62" s="253" t="str">
        <f>Option4!C115</f>
        <v>Capex 10% higher &amp; Total benefits 10% lower</v>
      </c>
      <c r="D62" s="253" t="str">
        <f t="shared" si="7"/>
        <v>Option 4sens5</v>
      </c>
      <c r="E62" s="254"/>
      <c r="F62" s="31">
        <f t="shared" si="6"/>
        <v>0</v>
      </c>
      <c r="H62" s="31">
        <f>(INDEX(Option4!H$107:H$118, MATCH($D62, Option4!$G$107:$G$118,0)))*conv_2026*H$7</f>
        <v>0</v>
      </c>
      <c r="I62" s="31">
        <f>(INDEX(Option4!I$107:I$118, MATCH($D62, Option4!$G$107:$G$118,0)))*conv_2026*I$7</f>
        <v>0</v>
      </c>
      <c r="J62" s="31">
        <f>(INDEX(Option4!J$107:J$118, MATCH($D62, Option4!$G$107:$G$118,0)))*conv_2026*J$7</f>
        <v>0</v>
      </c>
      <c r="K62" s="31">
        <f>(INDEX(Option4!K$107:K$118, MATCH($D62, Option4!$G$107:$G$118,0)))*conv_2026*K$7</f>
        <v>0</v>
      </c>
      <c r="L62" s="31">
        <f>(INDEX(Option4!L$107:L$118, MATCH($D62, Option4!$G$107:$G$118,0)))*conv_2026*L$7</f>
        <v>0</v>
      </c>
      <c r="M62" s="31">
        <f>(INDEX(Option4!M$107:M$118, MATCH($D62, Option4!$G$107:$G$118,0)))*conv_2026*M$7</f>
        <v>0</v>
      </c>
      <c r="N62" s="31">
        <f>(INDEX(Option4!N$107:N$118, MATCH($D62, Option4!$G$107:$G$118,0)))*conv_2026*N$7</f>
        <v>0</v>
      </c>
      <c r="O62" s="31">
        <f>(INDEX(Option4!O$107:O$118, MATCH($D62, Option4!$G$107:$G$118,0)))*conv_2026*O$7</f>
        <v>0</v>
      </c>
      <c r="P62" s="31">
        <f>(INDEX(Option4!P$107:P$118, MATCH($D62, Option4!$G$107:$G$118,0)))*conv_2026*P$7</f>
        <v>0</v>
      </c>
      <c r="Q62" s="31">
        <f>(INDEX(Option4!Q$107:Q$118, MATCH($D62, Option4!$G$107:$G$118,0)))*conv_2026*Q$7</f>
        <v>0</v>
      </c>
      <c r="R62" s="31">
        <f>(INDEX(Option4!R$107:R$118, MATCH($D62, Option4!$G$107:$G$118,0)))*conv_2026*R$7</f>
        <v>0</v>
      </c>
      <c r="S62" s="31">
        <f>(INDEX(Option4!S$107:S$118, MATCH($D62, Option4!$G$107:$G$118,0)))*conv_2026*S$7</f>
        <v>0</v>
      </c>
      <c r="T62" s="31">
        <f>(INDEX(Option4!T$107:T$118, MATCH($D62, Option4!$G$107:$G$118,0)))*conv_2026*T$7</f>
        <v>0</v>
      </c>
      <c r="U62" s="31">
        <f>(INDEX(Option4!U$107:U$118, MATCH($D62, Option4!$G$107:$G$118,0)))*conv_2026*U$7</f>
        <v>0</v>
      </c>
      <c r="V62" s="31">
        <f>(INDEX(Option4!V$107:V$118, MATCH($D62, Option4!$G$107:$G$118,0)))*conv_2026*V$7</f>
        <v>0</v>
      </c>
      <c r="W62" s="31">
        <f>(INDEX(Option4!W$107:W$118, MATCH($D62, Option4!$G$107:$G$118,0)))*conv_2026*W$7</f>
        <v>0</v>
      </c>
      <c r="X62" s="31">
        <f>(INDEX(Option4!X$107:X$118, MATCH($D62, Option4!$G$107:$G$118,0)))*conv_2026*X$7</f>
        <v>0</v>
      </c>
      <c r="Y62" s="31">
        <f>(INDEX(Option4!Y$107:Y$118, MATCH($D62, Option4!$G$107:$G$118,0)))*conv_2026*Y$7</f>
        <v>0</v>
      </c>
      <c r="Z62" s="31">
        <f>(INDEX(Option4!Z$107:Z$118, MATCH($D62, Option4!$G$107:$G$118,0)))*conv_2026*Z$7</f>
        <v>0</v>
      </c>
      <c r="AA62" s="31">
        <f>(INDEX(Option4!AA$107:AA$118, MATCH($D62, Option4!$G$107:$G$118,0)))*conv_2026*AA$7</f>
        <v>0</v>
      </c>
      <c r="AB62" s="31">
        <f>(INDEX(Option4!AB$107:AB$118, MATCH($D62, Option4!$G$107:$G$118,0)))*conv_2026*AB$7</f>
        <v>0</v>
      </c>
      <c r="AC62" s="31">
        <f>(INDEX(Option4!AC$107:AC$118, MATCH($D62, Option4!$G$107:$G$118,0)))*conv_2026*AC$7</f>
        <v>0</v>
      </c>
      <c r="AD62" s="31">
        <f>(INDEX(Option4!AD$107:AD$118, MATCH($D62, Option4!$G$107:$G$118,0)))*conv_2026*AD$7</f>
        <v>0</v>
      </c>
      <c r="AE62" s="31">
        <f>(INDEX(Option4!AE$107:AE$118, MATCH($D62, Option4!$G$107:$G$118,0)))*conv_2026*AE$7</f>
        <v>0</v>
      </c>
      <c r="AF62" s="31">
        <f>(INDEX(Option4!AF$107:AF$118, MATCH($D62, Option4!$G$107:$G$118,0)))*conv_2026*AF$7</f>
        <v>0</v>
      </c>
      <c r="AG62" s="31">
        <f>(INDEX(Option4!AG$107:AG$118, MATCH($D62, Option4!$G$107:$G$118,0)))*conv_2026*AG$7</f>
        <v>0</v>
      </c>
    </row>
    <row r="63" spans="1:35" s="8" customFormat="1" x14ac:dyDescent="0.2">
      <c r="A63" s="253" t="s">
        <v>134</v>
      </c>
      <c r="B63" s="253" t="str">
        <f>Option4!A116</f>
        <v>sens</v>
      </c>
      <c r="C63" s="253">
        <f>Option4!C116</f>
        <v>0</v>
      </c>
      <c r="D63" s="253" t="str">
        <f t="shared" si="7"/>
        <v>Option 4sens</v>
      </c>
      <c r="E63" s="254"/>
      <c r="F63" s="31">
        <f t="shared" si="6"/>
        <v>0</v>
      </c>
      <c r="H63" s="31">
        <f>(INDEX(Option4!H$107:H$118, MATCH($D63, Option4!$G$107:$G$118,0)))*conv_2026*H$7</f>
        <v>0</v>
      </c>
      <c r="I63" s="31">
        <f>(INDEX(Option4!I$107:I$118, MATCH($D63, Option4!$G$107:$G$118,0)))*conv_2026*I$7</f>
        <v>0</v>
      </c>
      <c r="J63" s="31">
        <f>(INDEX(Option4!J$107:J$118, MATCH($D63, Option4!$G$107:$G$118,0)))*conv_2026*J$7</f>
        <v>0</v>
      </c>
      <c r="K63" s="31">
        <f>(INDEX(Option4!K$107:K$118, MATCH($D63, Option4!$G$107:$G$118,0)))*conv_2026*K$7</f>
        <v>0</v>
      </c>
      <c r="L63" s="31">
        <f>(INDEX(Option4!L$107:L$118, MATCH($D63, Option4!$G$107:$G$118,0)))*conv_2026*L$7</f>
        <v>0</v>
      </c>
      <c r="M63" s="31">
        <f>(INDEX(Option4!M$107:M$118, MATCH($D63, Option4!$G$107:$G$118,0)))*conv_2026*M$7</f>
        <v>0</v>
      </c>
      <c r="N63" s="31">
        <f>(INDEX(Option4!N$107:N$118, MATCH($D63, Option4!$G$107:$G$118,0)))*conv_2026*N$7</f>
        <v>0</v>
      </c>
      <c r="O63" s="31">
        <f>(INDEX(Option4!O$107:O$118, MATCH($D63, Option4!$G$107:$G$118,0)))*conv_2026*O$7</f>
        <v>0</v>
      </c>
      <c r="P63" s="31">
        <f>(INDEX(Option4!P$107:P$118, MATCH($D63, Option4!$G$107:$G$118,0)))*conv_2026*P$7</f>
        <v>0</v>
      </c>
      <c r="Q63" s="31">
        <f>(INDEX(Option4!Q$107:Q$118, MATCH($D63, Option4!$G$107:$G$118,0)))*conv_2026*Q$7</f>
        <v>0</v>
      </c>
      <c r="R63" s="31">
        <f>(INDEX(Option4!R$107:R$118, MATCH($D63, Option4!$G$107:$G$118,0)))*conv_2026*R$7</f>
        <v>0</v>
      </c>
      <c r="S63" s="31">
        <f>(INDEX(Option4!S$107:S$118, MATCH($D63, Option4!$G$107:$G$118,0)))*conv_2026*S$7</f>
        <v>0</v>
      </c>
      <c r="T63" s="31">
        <f>(INDEX(Option4!T$107:T$118, MATCH($D63, Option4!$G$107:$G$118,0)))*conv_2026*T$7</f>
        <v>0</v>
      </c>
      <c r="U63" s="31">
        <f>(INDEX(Option4!U$107:U$118, MATCH($D63, Option4!$G$107:$G$118,0)))*conv_2026*U$7</f>
        <v>0</v>
      </c>
      <c r="V63" s="31">
        <f>(INDEX(Option4!V$107:V$118, MATCH($D63, Option4!$G$107:$G$118,0)))*conv_2026*V$7</f>
        <v>0</v>
      </c>
      <c r="W63" s="31">
        <f>(INDEX(Option4!W$107:W$118, MATCH($D63, Option4!$G$107:$G$118,0)))*conv_2026*W$7</f>
        <v>0</v>
      </c>
      <c r="X63" s="31">
        <f>(INDEX(Option4!X$107:X$118, MATCH($D63, Option4!$G$107:$G$118,0)))*conv_2026*X$7</f>
        <v>0</v>
      </c>
      <c r="Y63" s="31">
        <f>(INDEX(Option4!Y$107:Y$118, MATCH($D63, Option4!$G$107:$G$118,0)))*conv_2026*Y$7</f>
        <v>0</v>
      </c>
      <c r="Z63" s="31">
        <f>(INDEX(Option4!Z$107:Z$118, MATCH($D63, Option4!$G$107:$G$118,0)))*conv_2026*Z$7</f>
        <v>0</v>
      </c>
      <c r="AA63" s="31">
        <f>(INDEX(Option4!AA$107:AA$118, MATCH($D63, Option4!$G$107:$G$118,0)))*conv_2026*AA$7</f>
        <v>0</v>
      </c>
      <c r="AB63" s="31">
        <f>(INDEX(Option4!AB$107:AB$118, MATCH($D63, Option4!$G$107:$G$118,0)))*conv_2026*AB$7</f>
        <v>0</v>
      </c>
      <c r="AC63" s="31">
        <f>(INDEX(Option4!AC$107:AC$118, MATCH($D63, Option4!$G$107:$G$118,0)))*conv_2026*AC$7</f>
        <v>0</v>
      </c>
      <c r="AD63" s="31">
        <f>(INDEX(Option4!AD$107:AD$118, MATCH($D63, Option4!$G$107:$G$118,0)))*conv_2026*AD$7</f>
        <v>0</v>
      </c>
      <c r="AE63" s="31">
        <f>(INDEX(Option4!AE$107:AE$118, MATCH($D63, Option4!$G$107:$G$118,0)))*conv_2026*AE$7</f>
        <v>0</v>
      </c>
      <c r="AF63" s="31">
        <f>(INDEX(Option4!AF$107:AF$118, MATCH($D63, Option4!$G$107:$G$118,0)))*conv_2026*AF$7</f>
        <v>0</v>
      </c>
      <c r="AG63" s="31">
        <f>(INDEX(Option4!AG$107:AG$118, MATCH($D63, Option4!$G$107:$G$118,0)))*conv_2026*AG$7</f>
        <v>0</v>
      </c>
    </row>
    <row r="64" spans="1:35" s="8" customFormat="1" x14ac:dyDescent="0.2">
      <c r="A64" s="253" t="s">
        <v>134</v>
      </c>
      <c r="B64" s="253" t="str">
        <f>Option4!A117</f>
        <v>sens</v>
      </c>
      <c r="C64" s="253">
        <f>Option4!C117</f>
        <v>0</v>
      </c>
      <c r="D64" s="253" t="str">
        <f t="shared" si="7"/>
        <v>Option 4sens</v>
      </c>
      <c r="E64" s="254"/>
      <c r="F64" s="31">
        <f t="shared" si="6"/>
        <v>0</v>
      </c>
      <c r="H64" s="31">
        <f>(INDEX(Option4!H$107:H$118, MATCH($D64, Option4!$G$107:$G$118,0)))*conv_2026*H$7</f>
        <v>0</v>
      </c>
      <c r="I64" s="31">
        <f>(INDEX(Option4!I$107:I$118, MATCH($D64, Option4!$G$107:$G$118,0)))*conv_2026*I$7</f>
        <v>0</v>
      </c>
      <c r="J64" s="31">
        <f>(INDEX(Option4!J$107:J$118, MATCH($D64, Option4!$G$107:$G$118,0)))*conv_2026*J$7</f>
        <v>0</v>
      </c>
      <c r="K64" s="31">
        <f>(INDEX(Option4!K$107:K$118, MATCH($D64, Option4!$G$107:$G$118,0)))*conv_2026*K$7</f>
        <v>0</v>
      </c>
      <c r="L64" s="31">
        <f>(INDEX(Option4!L$107:L$118, MATCH($D64, Option4!$G$107:$G$118,0)))*conv_2026*L$7</f>
        <v>0</v>
      </c>
      <c r="M64" s="31">
        <f>(INDEX(Option4!M$107:M$118, MATCH($D64, Option4!$G$107:$G$118,0)))*conv_2026*M$7</f>
        <v>0</v>
      </c>
      <c r="N64" s="31">
        <f>(INDEX(Option4!N$107:N$118, MATCH($D64, Option4!$G$107:$G$118,0)))*conv_2026*N$7</f>
        <v>0</v>
      </c>
      <c r="O64" s="31">
        <f>(INDEX(Option4!O$107:O$118, MATCH($D64, Option4!$G$107:$G$118,0)))*conv_2026*O$7</f>
        <v>0</v>
      </c>
      <c r="P64" s="31">
        <f>(INDEX(Option4!P$107:P$118, MATCH($D64, Option4!$G$107:$G$118,0)))*conv_2026*P$7</f>
        <v>0</v>
      </c>
      <c r="Q64" s="31">
        <f>(INDEX(Option4!Q$107:Q$118, MATCH($D64, Option4!$G$107:$G$118,0)))*conv_2026*Q$7</f>
        <v>0</v>
      </c>
      <c r="R64" s="31">
        <f>(INDEX(Option4!R$107:R$118, MATCH($D64, Option4!$G$107:$G$118,0)))*conv_2026*R$7</f>
        <v>0</v>
      </c>
      <c r="S64" s="31">
        <f>(INDEX(Option4!S$107:S$118, MATCH($D64, Option4!$G$107:$G$118,0)))*conv_2026*S$7</f>
        <v>0</v>
      </c>
      <c r="T64" s="31">
        <f>(INDEX(Option4!T$107:T$118, MATCH($D64, Option4!$G$107:$G$118,0)))*conv_2026*T$7</f>
        <v>0</v>
      </c>
      <c r="U64" s="31">
        <f>(INDEX(Option4!U$107:U$118, MATCH($D64, Option4!$G$107:$G$118,0)))*conv_2026*U$7</f>
        <v>0</v>
      </c>
      <c r="V64" s="31">
        <f>(INDEX(Option4!V$107:V$118, MATCH($D64, Option4!$G$107:$G$118,0)))*conv_2026*V$7</f>
        <v>0</v>
      </c>
      <c r="W64" s="31">
        <f>(INDEX(Option4!W$107:W$118, MATCH($D64, Option4!$G$107:$G$118,0)))*conv_2026*W$7</f>
        <v>0</v>
      </c>
      <c r="X64" s="31">
        <f>(INDEX(Option4!X$107:X$118, MATCH($D64, Option4!$G$107:$G$118,0)))*conv_2026*X$7</f>
        <v>0</v>
      </c>
      <c r="Y64" s="31">
        <f>(INDEX(Option4!Y$107:Y$118, MATCH($D64, Option4!$G$107:$G$118,0)))*conv_2026*Y$7</f>
        <v>0</v>
      </c>
      <c r="Z64" s="31">
        <f>(INDEX(Option4!Z$107:Z$118, MATCH($D64, Option4!$G$107:$G$118,0)))*conv_2026*Z$7</f>
        <v>0</v>
      </c>
      <c r="AA64" s="31">
        <f>(INDEX(Option4!AA$107:AA$118, MATCH($D64, Option4!$G$107:$G$118,0)))*conv_2026*AA$7</f>
        <v>0</v>
      </c>
      <c r="AB64" s="31">
        <f>(INDEX(Option4!AB$107:AB$118, MATCH($D64, Option4!$G$107:$G$118,0)))*conv_2026*AB$7</f>
        <v>0</v>
      </c>
      <c r="AC64" s="31">
        <f>(INDEX(Option4!AC$107:AC$118, MATCH($D64, Option4!$G$107:$G$118,0)))*conv_2026*AC$7</f>
        <v>0</v>
      </c>
      <c r="AD64" s="31">
        <f>(INDEX(Option4!AD$107:AD$118, MATCH($D64, Option4!$G$107:$G$118,0)))*conv_2026*AD$7</f>
        <v>0</v>
      </c>
      <c r="AE64" s="31">
        <f>(INDEX(Option4!AE$107:AE$118, MATCH($D64, Option4!$G$107:$G$118,0)))*conv_2026*AE$7</f>
        <v>0</v>
      </c>
      <c r="AF64" s="31">
        <f>(INDEX(Option4!AF$107:AF$118, MATCH($D64, Option4!$G$107:$G$118,0)))*conv_2026*AF$7</f>
        <v>0</v>
      </c>
      <c r="AG64" s="31">
        <f>(INDEX(Option4!AG$107:AG$118, MATCH($D64, Option4!$G$107:$G$118,0)))*conv_2026*AG$7</f>
        <v>0</v>
      </c>
    </row>
    <row r="65" spans="1:35" s="8" customFormat="1" x14ac:dyDescent="0.2">
      <c r="A65" s="253" t="s">
        <v>134</v>
      </c>
      <c r="B65" s="253" t="str">
        <f>Option4!A118</f>
        <v>sens</v>
      </c>
      <c r="C65" s="253">
        <f>Option4!C118</f>
        <v>0</v>
      </c>
      <c r="D65" s="253" t="str">
        <f t="shared" si="7"/>
        <v>Option 4sens</v>
      </c>
      <c r="E65" s="254"/>
      <c r="F65" s="31">
        <f t="shared" si="6"/>
        <v>0</v>
      </c>
      <c r="H65" s="31">
        <f>(INDEX(Option4!H$107:H$118, MATCH($D65, Option4!$G$107:$G$118,0)))*conv_2026*H$7</f>
        <v>0</v>
      </c>
      <c r="I65" s="31">
        <f>(INDEX(Option4!I$107:I$118, MATCH($D65, Option4!$G$107:$G$118,0)))*conv_2026*I$7</f>
        <v>0</v>
      </c>
      <c r="J65" s="31">
        <f>(INDEX(Option4!J$107:J$118, MATCH($D65, Option4!$G$107:$G$118,0)))*conv_2026*J$7</f>
        <v>0</v>
      </c>
      <c r="K65" s="31">
        <f>(INDEX(Option4!K$107:K$118, MATCH($D65, Option4!$G$107:$G$118,0)))*conv_2026*K$7</f>
        <v>0</v>
      </c>
      <c r="L65" s="31">
        <f>(INDEX(Option4!L$107:L$118, MATCH($D65, Option4!$G$107:$G$118,0)))*conv_2026*L$7</f>
        <v>0</v>
      </c>
      <c r="M65" s="31">
        <f>(INDEX(Option4!M$107:M$118, MATCH($D65, Option4!$G$107:$G$118,0)))*conv_2026*M$7</f>
        <v>0</v>
      </c>
      <c r="N65" s="31">
        <f>(INDEX(Option4!N$107:N$118, MATCH($D65, Option4!$G$107:$G$118,0)))*conv_2026*N$7</f>
        <v>0</v>
      </c>
      <c r="O65" s="31">
        <f>(INDEX(Option4!O$107:O$118, MATCH($D65, Option4!$G$107:$G$118,0)))*conv_2026*O$7</f>
        <v>0</v>
      </c>
      <c r="P65" s="31">
        <f>(INDEX(Option4!P$107:P$118, MATCH($D65, Option4!$G$107:$G$118,0)))*conv_2026*P$7</f>
        <v>0</v>
      </c>
      <c r="Q65" s="31">
        <f>(INDEX(Option4!Q$107:Q$118, MATCH($D65, Option4!$G$107:$G$118,0)))*conv_2026*Q$7</f>
        <v>0</v>
      </c>
      <c r="R65" s="31">
        <f>(INDEX(Option4!R$107:R$118, MATCH($D65, Option4!$G$107:$G$118,0)))*conv_2026*R$7</f>
        <v>0</v>
      </c>
      <c r="S65" s="31">
        <f>(INDEX(Option4!S$107:S$118, MATCH($D65, Option4!$G$107:$G$118,0)))*conv_2026*S$7</f>
        <v>0</v>
      </c>
      <c r="T65" s="31">
        <f>(INDEX(Option4!T$107:T$118, MATCH($D65, Option4!$G$107:$G$118,0)))*conv_2026*T$7</f>
        <v>0</v>
      </c>
      <c r="U65" s="31">
        <f>(INDEX(Option4!U$107:U$118, MATCH($D65, Option4!$G$107:$G$118,0)))*conv_2026*U$7</f>
        <v>0</v>
      </c>
      <c r="V65" s="31">
        <f>(INDEX(Option4!V$107:V$118, MATCH($D65, Option4!$G$107:$G$118,0)))*conv_2026*V$7</f>
        <v>0</v>
      </c>
      <c r="W65" s="31">
        <f>(INDEX(Option4!W$107:W$118, MATCH($D65, Option4!$G$107:$G$118,0)))*conv_2026*W$7</f>
        <v>0</v>
      </c>
      <c r="X65" s="31">
        <f>(INDEX(Option4!X$107:X$118, MATCH($D65, Option4!$G$107:$G$118,0)))*conv_2026*X$7</f>
        <v>0</v>
      </c>
      <c r="Y65" s="31">
        <f>(INDEX(Option4!Y$107:Y$118, MATCH($D65, Option4!$G$107:$G$118,0)))*conv_2026*Y$7</f>
        <v>0</v>
      </c>
      <c r="Z65" s="31">
        <f>(INDEX(Option4!Z$107:Z$118, MATCH($D65, Option4!$G$107:$G$118,0)))*conv_2026*Z$7</f>
        <v>0</v>
      </c>
      <c r="AA65" s="31">
        <f>(INDEX(Option4!AA$107:AA$118, MATCH($D65, Option4!$G$107:$G$118,0)))*conv_2026*AA$7</f>
        <v>0</v>
      </c>
      <c r="AB65" s="31">
        <f>(INDEX(Option4!AB$107:AB$118, MATCH($D65, Option4!$G$107:$G$118,0)))*conv_2026*AB$7</f>
        <v>0</v>
      </c>
      <c r="AC65" s="31">
        <f>(INDEX(Option4!AC$107:AC$118, MATCH($D65, Option4!$G$107:$G$118,0)))*conv_2026*AC$7</f>
        <v>0</v>
      </c>
      <c r="AD65" s="31">
        <f>(INDEX(Option4!AD$107:AD$118, MATCH($D65, Option4!$G$107:$G$118,0)))*conv_2026*AD$7</f>
        <v>0</v>
      </c>
      <c r="AE65" s="31">
        <f>(INDEX(Option4!AE$107:AE$118, MATCH($D65, Option4!$G$107:$G$118,0)))*conv_2026*AE$7</f>
        <v>0</v>
      </c>
      <c r="AF65" s="31">
        <f>(INDEX(Option4!AF$107:AF$118, MATCH($D65, Option4!$G$107:$G$118,0)))*conv_2026*AF$7</f>
        <v>0</v>
      </c>
      <c r="AG65" s="31">
        <f>(INDEX(Option4!AG$107:AG$118, MATCH($D65, Option4!$G$107:$G$118,0)))*conv_2026*AG$7</f>
        <v>0</v>
      </c>
    </row>
    <row r="66" spans="1:35" s="8" customFormat="1" x14ac:dyDescent="0.2">
      <c r="A66" s="253"/>
      <c r="B66" s="253"/>
      <c r="C66" s="253"/>
      <c r="D66" s="253"/>
      <c r="E66" s="253"/>
      <c r="F66" s="31"/>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row>
    <row r="67" spans="1:35" s="8" customFormat="1" x14ac:dyDescent="0.2">
      <c r="A67" s="253"/>
      <c r="B67" s="253"/>
      <c r="C67" s="253"/>
      <c r="D67" s="253"/>
      <c r="E67" s="253"/>
      <c r="F67" s="31"/>
      <c r="H67" s="253"/>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3"/>
      <c r="AG67" s="253"/>
    </row>
    <row r="68" spans="1:35" s="8" customFormat="1" x14ac:dyDescent="0.2">
      <c r="A68" s="253"/>
      <c r="B68" s="253"/>
      <c r="C68" s="253"/>
      <c r="D68" s="253"/>
      <c r="E68" s="253"/>
      <c r="F68" s="31"/>
      <c r="H68" s="253"/>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row>
    <row r="69" spans="1:35" s="8" customFormat="1" x14ac:dyDescent="0.2">
      <c r="A69" s="253"/>
      <c r="B69" s="253"/>
      <c r="C69" s="253"/>
      <c r="D69" s="253"/>
      <c r="E69" s="253"/>
      <c r="F69" s="31"/>
      <c r="H69" s="253"/>
      <c r="I69" s="253"/>
      <c r="J69" s="253"/>
      <c r="K69" s="253"/>
      <c r="L69" s="253"/>
      <c r="M69" s="253"/>
      <c r="N69" s="253"/>
      <c r="O69" s="253"/>
      <c r="P69" s="253"/>
      <c r="Q69" s="253"/>
      <c r="R69" s="253"/>
      <c r="S69" s="253"/>
      <c r="T69" s="253"/>
      <c r="U69" s="253"/>
      <c r="V69" s="253"/>
      <c r="W69" s="253"/>
      <c r="X69" s="253"/>
      <c r="Y69" s="253"/>
      <c r="Z69" s="253"/>
      <c r="AA69" s="253"/>
      <c r="AB69" s="253"/>
      <c r="AC69" s="253"/>
      <c r="AD69" s="253"/>
      <c r="AE69" s="253"/>
      <c r="AF69" s="253"/>
      <c r="AG69" s="253"/>
    </row>
    <row r="70" spans="1:35" s="8" customFormat="1" x14ac:dyDescent="0.2">
      <c r="A70" s="253" t="s">
        <v>160</v>
      </c>
      <c r="B70" s="253" t="s">
        <v>120</v>
      </c>
      <c r="C70" s="253" t="s">
        <v>193</v>
      </c>
      <c r="D70" s="253" t="str">
        <f>A70&amp;B70</f>
        <v>Option 5NPV</v>
      </c>
      <c r="E70" s="254"/>
      <c r="F70" s="31">
        <f t="shared" ref="F70:F79" si="8">SUMPRODUCT($H70:$AG70, $H$5:$AG$5)</f>
        <v>0</v>
      </c>
      <c r="G70" s="246"/>
      <c r="H70" s="31">
        <f>(INDEX(Option5!H$107:H$118, MATCH($D70, Option5!$G$107:$G$118,0)))*conv_2026*H$7</f>
        <v>0</v>
      </c>
      <c r="I70" s="31">
        <f>(INDEX(Option5!I$107:I$118, MATCH($D70, Option5!$G$107:$G$118,0)))*conv_2026*I$7</f>
        <v>0</v>
      </c>
      <c r="J70" s="31">
        <f>(INDEX(Option5!J$107:J$118, MATCH($D70, Option5!$G$107:$G$118,0)))*conv_2026*J$7</f>
        <v>0</v>
      </c>
      <c r="K70" s="31">
        <f>(INDEX(Option5!K$107:K$118, MATCH($D70, Option5!$G$107:$G$118,0)))*conv_2026*K$7</f>
        <v>0</v>
      </c>
      <c r="L70" s="31">
        <f>(INDEX(Option5!L$107:L$118, MATCH($D70, Option5!$G$107:$G$118,0)))*conv_2026*L$7</f>
        <v>0</v>
      </c>
      <c r="M70" s="31">
        <f>(INDEX(Option5!M$107:M$118, MATCH($D70, Option5!$G$107:$G$118,0)))*conv_2026*M$7</f>
        <v>0</v>
      </c>
      <c r="N70" s="31">
        <f>(INDEX(Option5!N$107:N$118, MATCH($D70, Option5!$G$107:$G$118,0)))*conv_2026*N$7</f>
        <v>0</v>
      </c>
      <c r="O70" s="31">
        <f>(INDEX(Option5!O$107:O$118, MATCH($D70, Option5!$G$107:$G$118,0)))*conv_2026*O$7</f>
        <v>0</v>
      </c>
      <c r="P70" s="31">
        <f>(INDEX(Option5!P$107:P$118, MATCH($D70, Option5!$G$107:$G$118,0)))*conv_2026*P$7</f>
        <v>0</v>
      </c>
      <c r="Q70" s="31">
        <f>(INDEX(Option5!Q$107:Q$118, MATCH($D70, Option5!$G$107:$G$118,0)))*conv_2026*Q$7</f>
        <v>0</v>
      </c>
      <c r="R70" s="31">
        <f>(INDEX(Option5!R$107:R$118, MATCH($D70, Option5!$G$107:$G$118,0)))*conv_2026*R$7</f>
        <v>0</v>
      </c>
      <c r="S70" s="31">
        <f>(INDEX(Option5!S$107:S$118, MATCH($D70, Option5!$G$107:$G$118,0)))*conv_2026*S$7</f>
        <v>0</v>
      </c>
      <c r="T70" s="31">
        <f>(INDEX(Option5!T$107:T$118, MATCH($D70, Option5!$G$107:$G$118,0)))*conv_2026*T$7</f>
        <v>0</v>
      </c>
      <c r="U70" s="31">
        <f>(INDEX(Option5!U$107:U$118, MATCH($D70, Option5!$G$107:$G$118,0)))*conv_2026*U$7</f>
        <v>0</v>
      </c>
      <c r="V70" s="31">
        <f>(INDEX(Option5!V$107:V$118, MATCH($D70, Option5!$G$107:$G$118,0)))*conv_2026*V$7</f>
        <v>0</v>
      </c>
      <c r="W70" s="31">
        <f>(INDEX(Option5!W$107:W$118, MATCH($D70, Option5!$G$107:$G$118,0)))*conv_2026*W$7</f>
        <v>0</v>
      </c>
      <c r="X70" s="31">
        <f>(INDEX(Option5!X$107:X$118, MATCH($D70, Option5!$G$107:$G$118,0)))*conv_2026*X$7</f>
        <v>0</v>
      </c>
      <c r="Y70" s="31">
        <f>(INDEX(Option5!Y$107:Y$118, MATCH($D70, Option5!$G$107:$G$118,0)))*conv_2026*Y$7</f>
        <v>0</v>
      </c>
      <c r="Z70" s="31">
        <f>(INDEX(Option5!Z$107:Z$118, MATCH($D70, Option5!$G$107:$G$118,0)))*conv_2026*Z$7</f>
        <v>0</v>
      </c>
      <c r="AA70" s="31">
        <f>(INDEX(Option5!AA$107:AA$118, MATCH($D70, Option5!$G$107:$G$118,0)))*conv_2026*AA$7</f>
        <v>0</v>
      </c>
      <c r="AB70" s="31">
        <f>(INDEX(Option5!AB$107:AB$118, MATCH($D70, Option5!$G$107:$G$118,0)))*conv_2026*AB$7</f>
        <v>0</v>
      </c>
      <c r="AC70" s="31">
        <f>(INDEX(Option5!AC$107:AC$118, MATCH($D70, Option5!$G$107:$G$118,0)))*conv_2026*AC$7</f>
        <v>0</v>
      </c>
      <c r="AD70" s="31">
        <f>(INDEX(Option5!AD$107:AD$118, MATCH($D70, Option5!$G$107:$G$118,0)))*conv_2026*AD$7</f>
        <v>0</v>
      </c>
      <c r="AE70" s="31">
        <f>(INDEX(Option5!AE$107:AE$118, MATCH($D70, Option5!$G$107:$G$118,0)))*conv_2026*AE$7</f>
        <v>0</v>
      </c>
      <c r="AF70" s="31">
        <f>(INDEX(Option5!AF$107:AF$118, MATCH($D70, Option5!$G$107:$G$118,0)))*conv_2026*AF$7</f>
        <v>0</v>
      </c>
      <c r="AG70" s="31">
        <f>(INDEX(Option5!AG$107:AG$118, MATCH($D70, Option5!$G$107:$G$118,0)))*conv_2026*AG$7</f>
        <v>0</v>
      </c>
      <c r="AH70" s="7"/>
      <c r="AI70" s="7"/>
    </row>
    <row r="71" spans="1:35" s="8" customFormat="1" x14ac:dyDescent="0.2">
      <c r="A71" s="245"/>
      <c r="B71" s="245"/>
      <c r="C71" s="245"/>
      <c r="D71" s="245"/>
      <c r="E71" s="245"/>
      <c r="F71" s="245"/>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7"/>
      <c r="AI71" s="7"/>
    </row>
    <row r="72" spans="1:35" s="8" customFormat="1" x14ac:dyDescent="0.2">
      <c r="A72" s="253" t="s">
        <v>160</v>
      </c>
      <c r="B72" s="253" t="str">
        <f>Option5!A111</f>
        <v>sens1</v>
      </c>
      <c r="C72" s="253" t="str">
        <f>Option5!C111</f>
        <v>Capex 10% higher</v>
      </c>
      <c r="D72" s="253" t="str">
        <f t="shared" ref="D72:D79" si="9">A72&amp;B72</f>
        <v>Option 5sens1</v>
      </c>
      <c r="E72" s="254"/>
      <c r="F72" s="31">
        <f t="shared" si="8"/>
        <v>0</v>
      </c>
      <c r="G72" s="246"/>
      <c r="H72" s="31">
        <f>(INDEX(Option5!H$107:H$118, MATCH($D72, Option5!$G$107:$G$118,0)))*conv_2026*H$7</f>
        <v>0</v>
      </c>
      <c r="I72" s="31">
        <f>(INDEX(Option5!I$107:I$118, MATCH($D72, Option5!$G$107:$G$118,0)))*conv_2026*I$7</f>
        <v>0</v>
      </c>
      <c r="J72" s="31">
        <f>(INDEX(Option5!J$107:J$118, MATCH($D72, Option5!$G$107:$G$118,0)))*conv_2026*J$7</f>
        <v>0</v>
      </c>
      <c r="K72" s="31">
        <f>(INDEX(Option5!K$107:K$118, MATCH($D72, Option5!$G$107:$G$118,0)))*conv_2026*K$7</f>
        <v>0</v>
      </c>
      <c r="L72" s="31">
        <f>(INDEX(Option5!L$107:L$118, MATCH($D72, Option5!$G$107:$G$118,0)))*conv_2026*L$7</f>
        <v>0</v>
      </c>
      <c r="M72" s="31">
        <f>(INDEX(Option5!M$107:M$118, MATCH($D72, Option5!$G$107:$G$118,0)))*conv_2026*M$7</f>
        <v>0</v>
      </c>
      <c r="N72" s="31">
        <f>(INDEX(Option5!N$107:N$118, MATCH($D72, Option5!$G$107:$G$118,0)))*conv_2026*N$7</f>
        <v>0</v>
      </c>
      <c r="O72" s="31">
        <f>(INDEX(Option5!O$107:O$118, MATCH($D72, Option5!$G$107:$G$118,0)))*conv_2026*O$7</f>
        <v>0</v>
      </c>
      <c r="P72" s="31">
        <f>(INDEX(Option5!P$107:P$118, MATCH($D72, Option5!$G$107:$G$118,0)))*conv_2026*P$7</f>
        <v>0</v>
      </c>
      <c r="Q72" s="31">
        <f>(INDEX(Option5!Q$107:Q$118, MATCH($D72, Option5!$G$107:$G$118,0)))*conv_2026*Q$7</f>
        <v>0</v>
      </c>
      <c r="R72" s="31">
        <f>(INDEX(Option5!R$107:R$118, MATCH($D72, Option5!$G$107:$G$118,0)))*conv_2026*R$7</f>
        <v>0</v>
      </c>
      <c r="S72" s="31">
        <f>(INDEX(Option5!S$107:S$118, MATCH($D72, Option5!$G$107:$G$118,0)))*conv_2026*S$7</f>
        <v>0</v>
      </c>
      <c r="T72" s="31">
        <f>(INDEX(Option5!T$107:T$118, MATCH($D72, Option5!$G$107:$G$118,0)))*conv_2026*T$7</f>
        <v>0</v>
      </c>
      <c r="U72" s="31">
        <f>(INDEX(Option5!U$107:U$118, MATCH($D72, Option5!$G$107:$G$118,0)))*conv_2026*U$7</f>
        <v>0</v>
      </c>
      <c r="V72" s="31">
        <f>(INDEX(Option5!V$107:V$118, MATCH($D72, Option5!$G$107:$G$118,0)))*conv_2026*V$7</f>
        <v>0</v>
      </c>
      <c r="W72" s="31">
        <f>(INDEX(Option5!W$107:W$118, MATCH($D72, Option5!$G$107:$G$118,0)))*conv_2026*W$7</f>
        <v>0</v>
      </c>
      <c r="X72" s="31">
        <f>(INDEX(Option5!X$107:X$118, MATCH($D72, Option5!$G$107:$G$118,0)))*conv_2026*X$7</f>
        <v>0</v>
      </c>
      <c r="Y72" s="31">
        <f>(INDEX(Option5!Y$107:Y$118, MATCH($D72, Option5!$G$107:$G$118,0)))*conv_2026*Y$7</f>
        <v>0</v>
      </c>
      <c r="Z72" s="31">
        <f>(INDEX(Option5!Z$107:Z$118, MATCH($D72, Option5!$G$107:$G$118,0)))*conv_2026*Z$7</f>
        <v>0</v>
      </c>
      <c r="AA72" s="31">
        <f>(INDEX(Option5!AA$107:AA$118, MATCH($D72, Option5!$G$107:$G$118,0)))*conv_2026*AA$7</f>
        <v>0</v>
      </c>
      <c r="AB72" s="31">
        <f>(INDEX(Option5!AB$107:AB$118, MATCH($D72, Option5!$G$107:$G$118,0)))*conv_2026*AB$7</f>
        <v>0</v>
      </c>
      <c r="AC72" s="31">
        <f>(INDEX(Option5!AC$107:AC$118, MATCH($D72, Option5!$G$107:$G$118,0)))*conv_2026*AC$7</f>
        <v>0</v>
      </c>
      <c r="AD72" s="31">
        <f>(INDEX(Option5!AD$107:AD$118, MATCH($D72, Option5!$G$107:$G$118,0)))*conv_2026*AD$7</f>
        <v>0</v>
      </c>
      <c r="AE72" s="31">
        <f>(INDEX(Option5!AE$107:AE$118, MATCH($D72, Option5!$G$107:$G$118,0)))*conv_2026*AE$7</f>
        <v>0</v>
      </c>
      <c r="AF72" s="31">
        <f>(INDEX(Option5!AF$107:AF$118, MATCH($D72, Option5!$G$107:$G$118,0)))*conv_2026*AF$7</f>
        <v>0</v>
      </c>
      <c r="AG72" s="31">
        <f>(INDEX(Option5!AG$107:AG$118, MATCH($D72, Option5!$G$107:$G$118,0)))*conv_2026*AG$7</f>
        <v>0</v>
      </c>
      <c r="AH72" s="7"/>
      <c r="AI72" s="7"/>
    </row>
    <row r="73" spans="1:35" s="8" customFormat="1" x14ac:dyDescent="0.2">
      <c r="A73" s="253" t="s">
        <v>160</v>
      </c>
      <c r="B73" s="253" t="str">
        <f>Option5!A112</f>
        <v>sens2</v>
      </c>
      <c r="C73" s="253" t="str">
        <f>Option5!C112</f>
        <v>Capex 10% lower</v>
      </c>
      <c r="D73" s="253" t="str">
        <f t="shared" si="9"/>
        <v>Option 5sens2</v>
      </c>
      <c r="E73" s="254"/>
      <c r="F73" s="31">
        <f t="shared" si="8"/>
        <v>0</v>
      </c>
      <c r="G73" s="253"/>
      <c r="H73" s="31">
        <f>(INDEX(Option5!H$107:H$118, MATCH($D73, Option5!$G$107:$G$118,0)))*conv_2026*H$7</f>
        <v>0</v>
      </c>
      <c r="I73" s="31">
        <f>(INDEX(Option5!I$107:I$118, MATCH($D73, Option5!$G$107:$G$118,0)))*conv_2026*I$7</f>
        <v>0</v>
      </c>
      <c r="J73" s="31">
        <f>(INDEX(Option5!J$107:J$118, MATCH($D73, Option5!$G$107:$G$118,0)))*conv_2026*J$7</f>
        <v>0</v>
      </c>
      <c r="K73" s="31">
        <f>(INDEX(Option5!K$107:K$118, MATCH($D73, Option5!$G$107:$G$118,0)))*conv_2026*K$7</f>
        <v>0</v>
      </c>
      <c r="L73" s="31">
        <f>(INDEX(Option5!L$107:L$118, MATCH($D73, Option5!$G$107:$G$118,0)))*conv_2026*L$7</f>
        <v>0</v>
      </c>
      <c r="M73" s="31">
        <f>(INDEX(Option5!M$107:M$118, MATCH($D73, Option5!$G$107:$G$118,0)))*conv_2026*M$7</f>
        <v>0</v>
      </c>
      <c r="N73" s="31">
        <f>(INDEX(Option5!N$107:N$118, MATCH($D73, Option5!$G$107:$G$118,0)))*conv_2026*N$7</f>
        <v>0</v>
      </c>
      <c r="O73" s="31">
        <f>(INDEX(Option5!O$107:O$118, MATCH($D73, Option5!$G$107:$G$118,0)))*conv_2026*O$7</f>
        <v>0</v>
      </c>
      <c r="P73" s="31">
        <f>(INDEX(Option5!P$107:P$118, MATCH($D73, Option5!$G$107:$G$118,0)))*conv_2026*P$7</f>
        <v>0</v>
      </c>
      <c r="Q73" s="31">
        <f>(INDEX(Option5!Q$107:Q$118, MATCH($D73, Option5!$G$107:$G$118,0)))*conv_2026*Q$7</f>
        <v>0</v>
      </c>
      <c r="R73" s="31">
        <f>(INDEX(Option5!R$107:R$118, MATCH($D73, Option5!$G$107:$G$118,0)))*conv_2026*R$7</f>
        <v>0</v>
      </c>
      <c r="S73" s="31">
        <f>(INDEX(Option5!S$107:S$118, MATCH($D73, Option5!$G$107:$G$118,0)))*conv_2026*S$7</f>
        <v>0</v>
      </c>
      <c r="T73" s="31">
        <f>(INDEX(Option5!T$107:T$118, MATCH($D73, Option5!$G$107:$G$118,0)))*conv_2026*T$7</f>
        <v>0</v>
      </c>
      <c r="U73" s="31">
        <f>(INDEX(Option5!U$107:U$118, MATCH($D73, Option5!$G$107:$G$118,0)))*conv_2026*U$7</f>
        <v>0</v>
      </c>
      <c r="V73" s="31">
        <f>(INDEX(Option5!V$107:V$118, MATCH($D73, Option5!$G$107:$G$118,0)))*conv_2026*V$7</f>
        <v>0</v>
      </c>
      <c r="W73" s="31">
        <f>(INDEX(Option5!W$107:W$118, MATCH($D73, Option5!$G$107:$G$118,0)))*conv_2026*W$7</f>
        <v>0</v>
      </c>
      <c r="X73" s="31">
        <f>(INDEX(Option5!X$107:X$118, MATCH($D73, Option5!$G$107:$G$118,0)))*conv_2026*X$7</f>
        <v>0</v>
      </c>
      <c r="Y73" s="31">
        <f>(INDEX(Option5!Y$107:Y$118, MATCH($D73, Option5!$G$107:$G$118,0)))*conv_2026*Y$7</f>
        <v>0</v>
      </c>
      <c r="Z73" s="31">
        <f>(INDEX(Option5!Z$107:Z$118, MATCH($D73, Option5!$G$107:$G$118,0)))*conv_2026*Z$7</f>
        <v>0</v>
      </c>
      <c r="AA73" s="31">
        <f>(INDEX(Option5!AA$107:AA$118, MATCH($D73, Option5!$G$107:$G$118,0)))*conv_2026*AA$7</f>
        <v>0</v>
      </c>
      <c r="AB73" s="31">
        <f>(INDEX(Option5!AB$107:AB$118, MATCH($D73, Option5!$G$107:$G$118,0)))*conv_2026*AB$7</f>
        <v>0</v>
      </c>
      <c r="AC73" s="31">
        <f>(INDEX(Option5!AC$107:AC$118, MATCH($D73, Option5!$G$107:$G$118,0)))*conv_2026*AC$7</f>
        <v>0</v>
      </c>
      <c r="AD73" s="31">
        <f>(INDEX(Option5!AD$107:AD$118, MATCH($D73, Option5!$G$107:$G$118,0)))*conv_2026*AD$7</f>
        <v>0</v>
      </c>
      <c r="AE73" s="31">
        <f>(INDEX(Option5!AE$107:AE$118, MATCH($D73, Option5!$G$107:$G$118,0)))*conv_2026*AE$7</f>
        <v>0</v>
      </c>
      <c r="AF73" s="31">
        <f>(INDEX(Option5!AF$107:AF$118, MATCH($D73, Option5!$G$107:$G$118,0)))*conv_2026*AF$7</f>
        <v>0</v>
      </c>
      <c r="AG73" s="31">
        <f>(INDEX(Option5!AG$107:AG$118, MATCH($D73, Option5!$G$107:$G$118,0)))*conv_2026*AG$7</f>
        <v>0</v>
      </c>
    </row>
    <row r="74" spans="1:35" s="8" customFormat="1" x14ac:dyDescent="0.2">
      <c r="A74" s="253" t="s">
        <v>160</v>
      </c>
      <c r="B74" s="253" t="str">
        <f>Option5!A113</f>
        <v>sens3</v>
      </c>
      <c r="C74" s="253" t="str">
        <f>Option5!C113</f>
        <v>Total benefits 10% higher</v>
      </c>
      <c r="D74" s="253" t="str">
        <f t="shared" si="9"/>
        <v>Option 5sens3</v>
      </c>
      <c r="E74" s="254"/>
      <c r="F74" s="31">
        <f t="shared" si="8"/>
        <v>0</v>
      </c>
      <c r="H74" s="31">
        <f>(INDEX(Option5!H$107:H$118, MATCH($D74, Option5!$G$107:$G$118,0)))*conv_2026*H$7</f>
        <v>0</v>
      </c>
      <c r="I74" s="31">
        <f>(INDEX(Option5!I$107:I$118, MATCH($D74, Option5!$G$107:$G$118,0)))*conv_2026*I$7</f>
        <v>0</v>
      </c>
      <c r="J74" s="31">
        <f>(INDEX(Option5!J$107:J$118, MATCH($D74, Option5!$G$107:$G$118,0)))*conv_2026*J$7</f>
        <v>0</v>
      </c>
      <c r="K74" s="31">
        <f>(INDEX(Option5!K$107:K$118, MATCH($D74, Option5!$G$107:$G$118,0)))*conv_2026*K$7</f>
        <v>0</v>
      </c>
      <c r="L74" s="31">
        <f>(INDEX(Option5!L$107:L$118, MATCH($D74, Option5!$G$107:$G$118,0)))*conv_2026*L$7</f>
        <v>0</v>
      </c>
      <c r="M74" s="31">
        <f>(INDEX(Option5!M$107:M$118, MATCH($D74, Option5!$G$107:$G$118,0)))*conv_2026*M$7</f>
        <v>0</v>
      </c>
      <c r="N74" s="31">
        <f>(INDEX(Option5!N$107:N$118, MATCH($D74, Option5!$G$107:$G$118,0)))*conv_2026*N$7</f>
        <v>0</v>
      </c>
      <c r="O74" s="31">
        <f>(INDEX(Option5!O$107:O$118, MATCH($D74, Option5!$G$107:$G$118,0)))*conv_2026*O$7</f>
        <v>0</v>
      </c>
      <c r="P74" s="31">
        <f>(INDEX(Option5!P$107:P$118, MATCH($D74, Option5!$G$107:$G$118,0)))*conv_2026*P$7</f>
        <v>0</v>
      </c>
      <c r="Q74" s="31">
        <f>(INDEX(Option5!Q$107:Q$118, MATCH($D74, Option5!$G$107:$G$118,0)))*conv_2026*Q$7</f>
        <v>0</v>
      </c>
      <c r="R74" s="31">
        <f>(INDEX(Option5!R$107:R$118, MATCH($D74, Option5!$G$107:$G$118,0)))*conv_2026*R$7</f>
        <v>0</v>
      </c>
      <c r="S74" s="31">
        <f>(INDEX(Option5!S$107:S$118, MATCH($D74, Option5!$G$107:$G$118,0)))*conv_2026*S$7</f>
        <v>0</v>
      </c>
      <c r="T74" s="31">
        <f>(INDEX(Option5!T$107:T$118, MATCH($D74, Option5!$G$107:$G$118,0)))*conv_2026*T$7</f>
        <v>0</v>
      </c>
      <c r="U74" s="31">
        <f>(INDEX(Option5!U$107:U$118, MATCH($D74, Option5!$G$107:$G$118,0)))*conv_2026*U$7</f>
        <v>0</v>
      </c>
      <c r="V74" s="31">
        <f>(INDEX(Option5!V$107:V$118, MATCH($D74, Option5!$G$107:$G$118,0)))*conv_2026*V$7</f>
        <v>0</v>
      </c>
      <c r="W74" s="31">
        <f>(INDEX(Option5!W$107:W$118, MATCH($D74, Option5!$G$107:$G$118,0)))*conv_2026*W$7</f>
        <v>0</v>
      </c>
      <c r="X74" s="31">
        <f>(INDEX(Option5!X$107:X$118, MATCH($D74, Option5!$G$107:$G$118,0)))*conv_2026*X$7</f>
        <v>0</v>
      </c>
      <c r="Y74" s="31">
        <f>(INDEX(Option5!Y$107:Y$118, MATCH($D74, Option5!$G$107:$G$118,0)))*conv_2026*Y$7</f>
        <v>0</v>
      </c>
      <c r="Z74" s="31">
        <f>(INDEX(Option5!Z$107:Z$118, MATCH($D74, Option5!$G$107:$G$118,0)))*conv_2026*Z$7</f>
        <v>0</v>
      </c>
      <c r="AA74" s="31">
        <f>(INDEX(Option5!AA$107:AA$118, MATCH($D74, Option5!$G$107:$G$118,0)))*conv_2026*AA$7</f>
        <v>0</v>
      </c>
      <c r="AB74" s="31">
        <f>(INDEX(Option5!AB$107:AB$118, MATCH($D74, Option5!$G$107:$G$118,0)))*conv_2026*AB$7</f>
        <v>0</v>
      </c>
      <c r="AC74" s="31">
        <f>(INDEX(Option5!AC$107:AC$118, MATCH($D74, Option5!$G$107:$G$118,0)))*conv_2026*AC$7</f>
        <v>0</v>
      </c>
      <c r="AD74" s="31">
        <f>(INDEX(Option5!AD$107:AD$118, MATCH($D74, Option5!$G$107:$G$118,0)))*conv_2026*AD$7</f>
        <v>0</v>
      </c>
      <c r="AE74" s="31">
        <f>(INDEX(Option5!AE$107:AE$118, MATCH($D74, Option5!$G$107:$G$118,0)))*conv_2026*AE$7</f>
        <v>0</v>
      </c>
      <c r="AF74" s="31">
        <f>(INDEX(Option5!AF$107:AF$118, MATCH($D74, Option5!$G$107:$G$118,0)))*conv_2026*AF$7</f>
        <v>0</v>
      </c>
      <c r="AG74" s="31">
        <f>(INDEX(Option5!AG$107:AG$118, MATCH($D74, Option5!$G$107:$G$118,0)))*conv_2026*AG$7</f>
        <v>0</v>
      </c>
    </row>
    <row r="75" spans="1:35" s="8" customFormat="1" x14ac:dyDescent="0.2">
      <c r="A75" s="253" t="s">
        <v>160</v>
      </c>
      <c r="B75" s="253" t="str">
        <f>Option5!A114</f>
        <v>sens4</v>
      </c>
      <c r="C75" s="253" t="str">
        <f>Option5!C114</f>
        <v>Total benefits 10% lower</v>
      </c>
      <c r="D75" s="253" t="str">
        <f t="shared" si="9"/>
        <v>Option 5sens4</v>
      </c>
      <c r="E75" s="254"/>
      <c r="F75" s="31">
        <f t="shared" si="8"/>
        <v>0</v>
      </c>
      <c r="H75" s="31">
        <f>(INDEX(Option5!H$107:H$118, MATCH($D75, Option5!$G$107:$G$118,0)))*conv_2026*H$7</f>
        <v>0</v>
      </c>
      <c r="I75" s="31">
        <f>(INDEX(Option5!I$107:I$118, MATCH($D75, Option5!$G$107:$G$118,0)))*conv_2026*I$7</f>
        <v>0</v>
      </c>
      <c r="J75" s="31">
        <f>(INDEX(Option5!J$107:J$118, MATCH($D75, Option5!$G$107:$G$118,0)))*conv_2026*J$7</f>
        <v>0</v>
      </c>
      <c r="K75" s="31">
        <f>(INDEX(Option5!K$107:K$118, MATCH($D75, Option5!$G$107:$G$118,0)))*conv_2026*K$7</f>
        <v>0</v>
      </c>
      <c r="L75" s="31">
        <f>(INDEX(Option5!L$107:L$118, MATCH($D75, Option5!$G$107:$G$118,0)))*conv_2026*L$7</f>
        <v>0</v>
      </c>
      <c r="M75" s="31">
        <f>(INDEX(Option5!M$107:M$118, MATCH($D75, Option5!$G$107:$G$118,0)))*conv_2026*M$7</f>
        <v>0</v>
      </c>
      <c r="N75" s="31">
        <f>(INDEX(Option5!N$107:N$118, MATCH($D75, Option5!$G$107:$G$118,0)))*conv_2026*N$7</f>
        <v>0</v>
      </c>
      <c r="O75" s="31">
        <f>(INDEX(Option5!O$107:O$118, MATCH($D75, Option5!$G$107:$G$118,0)))*conv_2026*O$7</f>
        <v>0</v>
      </c>
      <c r="P75" s="31">
        <f>(INDEX(Option5!P$107:P$118, MATCH($D75, Option5!$G$107:$G$118,0)))*conv_2026*P$7</f>
        <v>0</v>
      </c>
      <c r="Q75" s="31">
        <f>(INDEX(Option5!Q$107:Q$118, MATCH($D75, Option5!$G$107:$G$118,0)))*conv_2026*Q$7</f>
        <v>0</v>
      </c>
      <c r="R75" s="31">
        <f>(INDEX(Option5!R$107:R$118, MATCH($D75, Option5!$G$107:$G$118,0)))*conv_2026*R$7</f>
        <v>0</v>
      </c>
      <c r="S75" s="31">
        <f>(INDEX(Option5!S$107:S$118, MATCH($D75, Option5!$G$107:$G$118,0)))*conv_2026*S$7</f>
        <v>0</v>
      </c>
      <c r="T75" s="31">
        <f>(INDEX(Option5!T$107:T$118, MATCH($D75, Option5!$G$107:$G$118,0)))*conv_2026*T$7</f>
        <v>0</v>
      </c>
      <c r="U75" s="31">
        <f>(INDEX(Option5!U$107:U$118, MATCH($D75, Option5!$G$107:$G$118,0)))*conv_2026*U$7</f>
        <v>0</v>
      </c>
      <c r="V75" s="31">
        <f>(INDEX(Option5!V$107:V$118, MATCH($D75, Option5!$G$107:$G$118,0)))*conv_2026*V$7</f>
        <v>0</v>
      </c>
      <c r="W75" s="31">
        <f>(INDEX(Option5!W$107:W$118, MATCH($D75, Option5!$G$107:$G$118,0)))*conv_2026*W$7</f>
        <v>0</v>
      </c>
      <c r="X75" s="31">
        <f>(INDEX(Option5!X$107:X$118, MATCH($D75, Option5!$G$107:$G$118,0)))*conv_2026*X$7</f>
        <v>0</v>
      </c>
      <c r="Y75" s="31">
        <f>(INDEX(Option5!Y$107:Y$118, MATCH($D75, Option5!$G$107:$G$118,0)))*conv_2026*Y$7</f>
        <v>0</v>
      </c>
      <c r="Z75" s="31">
        <f>(INDEX(Option5!Z$107:Z$118, MATCH($D75, Option5!$G$107:$G$118,0)))*conv_2026*Z$7</f>
        <v>0</v>
      </c>
      <c r="AA75" s="31">
        <f>(INDEX(Option5!AA$107:AA$118, MATCH($D75, Option5!$G$107:$G$118,0)))*conv_2026*AA$7</f>
        <v>0</v>
      </c>
      <c r="AB75" s="31">
        <f>(INDEX(Option5!AB$107:AB$118, MATCH($D75, Option5!$G$107:$G$118,0)))*conv_2026*AB$7</f>
        <v>0</v>
      </c>
      <c r="AC75" s="31">
        <f>(INDEX(Option5!AC$107:AC$118, MATCH($D75, Option5!$G$107:$G$118,0)))*conv_2026*AC$7</f>
        <v>0</v>
      </c>
      <c r="AD75" s="31">
        <f>(INDEX(Option5!AD$107:AD$118, MATCH($D75, Option5!$G$107:$G$118,0)))*conv_2026*AD$7</f>
        <v>0</v>
      </c>
      <c r="AE75" s="31">
        <f>(INDEX(Option5!AE$107:AE$118, MATCH($D75, Option5!$G$107:$G$118,0)))*conv_2026*AE$7</f>
        <v>0</v>
      </c>
      <c r="AF75" s="31">
        <f>(INDEX(Option5!AF$107:AF$118, MATCH($D75, Option5!$G$107:$G$118,0)))*conv_2026*AF$7</f>
        <v>0</v>
      </c>
      <c r="AG75" s="31">
        <f>(INDEX(Option5!AG$107:AG$118, MATCH($D75, Option5!$G$107:$G$118,0)))*conv_2026*AG$7</f>
        <v>0</v>
      </c>
    </row>
    <row r="76" spans="1:35" s="8" customFormat="1" x14ac:dyDescent="0.2">
      <c r="A76" s="253" t="s">
        <v>160</v>
      </c>
      <c r="B76" s="253" t="str">
        <f>Option5!A115</f>
        <v>sens5</v>
      </c>
      <c r="C76" s="253" t="str">
        <f>Option5!C115</f>
        <v>Capex 10% higher &amp; Total benefits 10% lower</v>
      </c>
      <c r="D76" s="253" t="str">
        <f t="shared" si="9"/>
        <v>Option 5sens5</v>
      </c>
      <c r="E76" s="254"/>
      <c r="F76" s="31">
        <f t="shared" si="8"/>
        <v>0</v>
      </c>
      <c r="H76" s="31">
        <f>(INDEX(Option5!H$107:H$118, MATCH($D76, Option5!$G$107:$G$118,0)))*conv_2026*H$7</f>
        <v>0</v>
      </c>
      <c r="I76" s="31">
        <f>(INDEX(Option5!I$107:I$118, MATCH($D76, Option5!$G$107:$G$118,0)))*conv_2026*I$7</f>
        <v>0</v>
      </c>
      <c r="J76" s="31">
        <f>(INDEX(Option5!J$107:J$118, MATCH($D76, Option5!$G$107:$G$118,0)))*conv_2026*J$7</f>
        <v>0</v>
      </c>
      <c r="K76" s="31">
        <f>(INDEX(Option5!K$107:K$118, MATCH($D76, Option5!$G$107:$G$118,0)))*conv_2026*K$7</f>
        <v>0</v>
      </c>
      <c r="L76" s="31">
        <f>(INDEX(Option5!L$107:L$118, MATCH($D76, Option5!$G$107:$G$118,0)))*conv_2026*L$7</f>
        <v>0</v>
      </c>
      <c r="M76" s="31">
        <f>(INDEX(Option5!M$107:M$118, MATCH($D76, Option5!$G$107:$G$118,0)))*conv_2026*M$7</f>
        <v>0</v>
      </c>
      <c r="N76" s="31">
        <f>(INDEX(Option5!N$107:N$118, MATCH($D76, Option5!$G$107:$G$118,0)))*conv_2026*N$7</f>
        <v>0</v>
      </c>
      <c r="O76" s="31">
        <f>(INDEX(Option5!O$107:O$118, MATCH($D76, Option5!$G$107:$G$118,0)))*conv_2026*O$7</f>
        <v>0</v>
      </c>
      <c r="P76" s="31">
        <f>(INDEX(Option5!P$107:P$118, MATCH($D76, Option5!$G$107:$G$118,0)))*conv_2026*P$7</f>
        <v>0</v>
      </c>
      <c r="Q76" s="31">
        <f>(INDEX(Option5!Q$107:Q$118, MATCH($D76, Option5!$G$107:$G$118,0)))*conv_2026*Q$7</f>
        <v>0</v>
      </c>
      <c r="R76" s="31">
        <f>(INDEX(Option5!R$107:R$118, MATCH($D76, Option5!$G$107:$G$118,0)))*conv_2026*R$7</f>
        <v>0</v>
      </c>
      <c r="S76" s="31">
        <f>(INDEX(Option5!S$107:S$118, MATCH($D76, Option5!$G$107:$G$118,0)))*conv_2026*S$7</f>
        <v>0</v>
      </c>
      <c r="T76" s="31">
        <f>(INDEX(Option5!T$107:T$118, MATCH($D76, Option5!$G$107:$G$118,0)))*conv_2026*T$7</f>
        <v>0</v>
      </c>
      <c r="U76" s="31">
        <f>(INDEX(Option5!U$107:U$118, MATCH($D76, Option5!$G$107:$G$118,0)))*conv_2026*U$7</f>
        <v>0</v>
      </c>
      <c r="V76" s="31">
        <f>(INDEX(Option5!V$107:V$118, MATCH($D76, Option5!$G$107:$G$118,0)))*conv_2026*V$7</f>
        <v>0</v>
      </c>
      <c r="W76" s="31">
        <f>(INDEX(Option5!W$107:W$118, MATCH($D76, Option5!$G$107:$G$118,0)))*conv_2026*W$7</f>
        <v>0</v>
      </c>
      <c r="X76" s="31">
        <f>(INDEX(Option5!X$107:X$118, MATCH($D76, Option5!$G$107:$G$118,0)))*conv_2026*X$7</f>
        <v>0</v>
      </c>
      <c r="Y76" s="31">
        <f>(INDEX(Option5!Y$107:Y$118, MATCH($D76, Option5!$G$107:$G$118,0)))*conv_2026*Y$7</f>
        <v>0</v>
      </c>
      <c r="Z76" s="31">
        <f>(INDEX(Option5!Z$107:Z$118, MATCH($D76, Option5!$G$107:$G$118,0)))*conv_2026*Z$7</f>
        <v>0</v>
      </c>
      <c r="AA76" s="31">
        <f>(INDEX(Option5!AA$107:AA$118, MATCH($D76, Option5!$G$107:$G$118,0)))*conv_2026*AA$7</f>
        <v>0</v>
      </c>
      <c r="AB76" s="31">
        <f>(INDEX(Option5!AB$107:AB$118, MATCH($D76, Option5!$G$107:$G$118,0)))*conv_2026*AB$7</f>
        <v>0</v>
      </c>
      <c r="AC76" s="31">
        <f>(INDEX(Option5!AC$107:AC$118, MATCH($D76, Option5!$G$107:$G$118,0)))*conv_2026*AC$7</f>
        <v>0</v>
      </c>
      <c r="AD76" s="31">
        <f>(INDEX(Option5!AD$107:AD$118, MATCH($D76, Option5!$G$107:$G$118,0)))*conv_2026*AD$7</f>
        <v>0</v>
      </c>
      <c r="AE76" s="31">
        <f>(INDEX(Option5!AE$107:AE$118, MATCH($D76, Option5!$G$107:$G$118,0)))*conv_2026*AE$7</f>
        <v>0</v>
      </c>
      <c r="AF76" s="31">
        <f>(INDEX(Option5!AF$107:AF$118, MATCH($D76, Option5!$G$107:$G$118,0)))*conv_2026*AF$7</f>
        <v>0</v>
      </c>
      <c r="AG76" s="31">
        <f>(INDEX(Option5!AG$107:AG$118, MATCH($D76, Option5!$G$107:$G$118,0)))*conv_2026*AG$7</f>
        <v>0</v>
      </c>
    </row>
    <row r="77" spans="1:35" s="8" customFormat="1" x14ac:dyDescent="0.2">
      <c r="A77" s="253" t="s">
        <v>160</v>
      </c>
      <c r="B77" s="253" t="str">
        <f>Option5!A116</f>
        <v>sens</v>
      </c>
      <c r="C77" s="253">
        <f>Option5!C116</f>
        <v>0</v>
      </c>
      <c r="D77" s="253" t="str">
        <f t="shared" si="9"/>
        <v>Option 5sens</v>
      </c>
      <c r="E77" s="254"/>
      <c r="F77" s="31">
        <f t="shared" si="8"/>
        <v>0</v>
      </c>
      <c r="H77" s="31">
        <f>(INDEX(Option5!H$107:H$118, MATCH($D77, Option5!$G$107:$G$118,0)))*conv_2026*H$7</f>
        <v>0</v>
      </c>
      <c r="I77" s="31">
        <f>(INDEX(Option5!I$107:I$118, MATCH($D77, Option5!$G$107:$G$118,0)))*conv_2026*I$7</f>
        <v>0</v>
      </c>
      <c r="J77" s="31">
        <f>(INDEX(Option5!J$107:J$118, MATCH($D77, Option5!$G$107:$G$118,0)))*conv_2026*J$7</f>
        <v>0</v>
      </c>
      <c r="K77" s="31">
        <f>(INDEX(Option5!K$107:K$118, MATCH($D77, Option5!$G$107:$G$118,0)))*conv_2026*K$7</f>
        <v>0</v>
      </c>
      <c r="L77" s="31">
        <f>(INDEX(Option5!L$107:L$118, MATCH($D77, Option5!$G$107:$G$118,0)))*conv_2026*L$7</f>
        <v>0</v>
      </c>
      <c r="M77" s="31">
        <f>(INDEX(Option5!M$107:M$118, MATCH($D77, Option5!$G$107:$G$118,0)))*conv_2026*M$7</f>
        <v>0</v>
      </c>
      <c r="N77" s="31">
        <f>(INDEX(Option5!N$107:N$118, MATCH($D77, Option5!$G$107:$G$118,0)))*conv_2026*N$7</f>
        <v>0</v>
      </c>
      <c r="O77" s="31">
        <f>(INDEX(Option5!O$107:O$118, MATCH($D77, Option5!$G$107:$G$118,0)))*conv_2026*O$7</f>
        <v>0</v>
      </c>
      <c r="P77" s="31">
        <f>(INDEX(Option5!P$107:P$118, MATCH($D77, Option5!$G$107:$G$118,0)))*conv_2026*P$7</f>
        <v>0</v>
      </c>
      <c r="Q77" s="31">
        <f>(INDEX(Option5!Q$107:Q$118, MATCH($D77, Option5!$G$107:$G$118,0)))*conv_2026*Q$7</f>
        <v>0</v>
      </c>
      <c r="R77" s="31">
        <f>(INDEX(Option5!R$107:R$118, MATCH($D77, Option5!$G$107:$G$118,0)))*conv_2026*R$7</f>
        <v>0</v>
      </c>
      <c r="S77" s="31">
        <f>(INDEX(Option5!S$107:S$118, MATCH($D77, Option5!$G$107:$G$118,0)))*conv_2026*S$7</f>
        <v>0</v>
      </c>
      <c r="T77" s="31">
        <f>(INDEX(Option5!T$107:T$118, MATCH($D77, Option5!$G$107:$G$118,0)))*conv_2026*T$7</f>
        <v>0</v>
      </c>
      <c r="U77" s="31">
        <f>(INDEX(Option5!U$107:U$118, MATCH($D77, Option5!$G$107:$G$118,0)))*conv_2026*U$7</f>
        <v>0</v>
      </c>
      <c r="V77" s="31">
        <f>(INDEX(Option5!V$107:V$118, MATCH($D77, Option5!$G$107:$G$118,0)))*conv_2026*V$7</f>
        <v>0</v>
      </c>
      <c r="W77" s="31">
        <f>(INDEX(Option5!W$107:W$118, MATCH($D77, Option5!$G$107:$G$118,0)))*conv_2026*W$7</f>
        <v>0</v>
      </c>
      <c r="X77" s="31">
        <f>(INDEX(Option5!X$107:X$118, MATCH($D77, Option5!$G$107:$G$118,0)))*conv_2026*X$7</f>
        <v>0</v>
      </c>
      <c r="Y77" s="31">
        <f>(INDEX(Option5!Y$107:Y$118, MATCH($D77, Option5!$G$107:$G$118,0)))*conv_2026*Y$7</f>
        <v>0</v>
      </c>
      <c r="Z77" s="31">
        <f>(INDEX(Option5!Z$107:Z$118, MATCH($D77, Option5!$G$107:$G$118,0)))*conv_2026*Z$7</f>
        <v>0</v>
      </c>
      <c r="AA77" s="31">
        <f>(INDEX(Option5!AA$107:AA$118, MATCH($D77, Option5!$G$107:$G$118,0)))*conv_2026*AA$7</f>
        <v>0</v>
      </c>
      <c r="AB77" s="31">
        <f>(INDEX(Option5!AB$107:AB$118, MATCH($D77, Option5!$G$107:$G$118,0)))*conv_2026*AB$7</f>
        <v>0</v>
      </c>
      <c r="AC77" s="31">
        <f>(INDEX(Option5!AC$107:AC$118, MATCH($D77, Option5!$G$107:$G$118,0)))*conv_2026*AC$7</f>
        <v>0</v>
      </c>
      <c r="AD77" s="31">
        <f>(INDEX(Option5!AD$107:AD$118, MATCH($D77, Option5!$G$107:$G$118,0)))*conv_2026*AD$7</f>
        <v>0</v>
      </c>
      <c r="AE77" s="31">
        <f>(INDEX(Option5!AE$107:AE$118, MATCH($D77, Option5!$G$107:$G$118,0)))*conv_2026*AE$7</f>
        <v>0</v>
      </c>
      <c r="AF77" s="31">
        <f>(INDEX(Option5!AF$107:AF$118, MATCH($D77, Option5!$G$107:$G$118,0)))*conv_2026*AF$7</f>
        <v>0</v>
      </c>
      <c r="AG77" s="31">
        <f>(INDEX(Option5!AG$107:AG$118, MATCH($D77, Option5!$G$107:$G$118,0)))*conv_2026*AG$7</f>
        <v>0</v>
      </c>
    </row>
    <row r="78" spans="1:35" s="8" customFormat="1" x14ac:dyDescent="0.2">
      <c r="A78" s="253" t="s">
        <v>160</v>
      </c>
      <c r="B78" s="253" t="str">
        <f>Option5!A117</f>
        <v>sens</v>
      </c>
      <c r="C78" s="253">
        <f>Option5!C117</f>
        <v>0</v>
      </c>
      <c r="D78" s="253" t="str">
        <f t="shared" si="9"/>
        <v>Option 5sens</v>
      </c>
      <c r="E78" s="254"/>
      <c r="F78" s="31">
        <f t="shared" si="8"/>
        <v>0</v>
      </c>
      <c r="H78" s="31">
        <f>(INDEX(Option5!H$107:H$118, MATCH($D78, Option5!$G$107:$G$118,0)))*conv_2026*H$7</f>
        <v>0</v>
      </c>
      <c r="I78" s="31">
        <f>(INDEX(Option5!I$107:I$118, MATCH($D78, Option5!$G$107:$G$118,0)))*conv_2026*I$7</f>
        <v>0</v>
      </c>
      <c r="J78" s="31">
        <f>(INDEX(Option5!J$107:J$118, MATCH($D78, Option5!$G$107:$G$118,0)))*conv_2026*J$7</f>
        <v>0</v>
      </c>
      <c r="K78" s="31">
        <f>(INDEX(Option5!K$107:K$118, MATCH($D78, Option5!$G$107:$G$118,0)))*conv_2026*K$7</f>
        <v>0</v>
      </c>
      <c r="L78" s="31">
        <f>(INDEX(Option5!L$107:L$118, MATCH($D78, Option5!$G$107:$G$118,0)))*conv_2026*L$7</f>
        <v>0</v>
      </c>
      <c r="M78" s="31">
        <f>(INDEX(Option5!M$107:M$118, MATCH($D78, Option5!$G$107:$G$118,0)))*conv_2026*M$7</f>
        <v>0</v>
      </c>
      <c r="N78" s="31">
        <f>(INDEX(Option5!N$107:N$118, MATCH($D78, Option5!$G$107:$G$118,0)))*conv_2026*N$7</f>
        <v>0</v>
      </c>
      <c r="O78" s="31">
        <f>(INDEX(Option5!O$107:O$118, MATCH($D78, Option5!$G$107:$G$118,0)))*conv_2026*O$7</f>
        <v>0</v>
      </c>
      <c r="P78" s="31">
        <f>(INDEX(Option5!P$107:P$118, MATCH($D78, Option5!$G$107:$G$118,0)))*conv_2026*P$7</f>
        <v>0</v>
      </c>
      <c r="Q78" s="31">
        <f>(INDEX(Option5!Q$107:Q$118, MATCH($D78, Option5!$G$107:$G$118,0)))*conv_2026*Q$7</f>
        <v>0</v>
      </c>
      <c r="R78" s="31">
        <f>(INDEX(Option5!R$107:R$118, MATCH($D78, Option5!$G$107:$G$118,0)))*conv_2026*R$7</f>
        <v>0</v>
      </c>
      <c r="S78" s="31">
        <f>(INDEX(Option5!S$107:S$118, MATCH($D78, Option5!$G$107:$G$118,0)))*conv_2026*S$7</f>
        <v>0</v>
      </c>
      <c r="T78" s="31">
        <f>(INDEX(Option5!T$107:T$118, MATCH($D78, Option5!$G$107:$G$118,0)))*conv_2026*T$7</f>
        <v>0</v>
      </c>
      <c r="U78" s="31">
        <f>(INDEX(Option5!U$107:U$118, MATCH($D78, Option5!$G$107:$G$118,0)))*conv_2026*U$7</f>
        <v>0</v>
      </c>
      <c r="V78" s="31">
        <f>(INDEX(Option5!V$107:V$118, MATCH($D78, Option5!$G$107:$G$118,0)))*conv_2026*V$7</f>
        <v>0</v>
      </c>
      <c r="W78" s="31">
        <f>(INDEX(Option5!W$107:W$118, MATCH($D78, Option5!$G$107:$G$118,0)))*conv_2026*W$7</f>
        <v>0</v>
      </c>
      <c r="X78" s="31">
        <f>(INDEX(Option5!X$107:X$118, MATCH($D78, Option5!$G$107:$G$118,0)))*conv_2026*X$7</f>
        <v>0</v>
      </c>
      <c r="Y78" s="31">
        <f>(INDEX(Option5!Y$107:Y$118, MATCH($D78, Option5!$G$107:$G$118,0)))*conv_2026*Y$7</f>
        <v>0</v>
      </c>
      <c r="Z78" s="31">
        <f>(INDEX(Option5!Z$107:Z$118, MATCH($D78, Option5!$G$107:$G$118,0)))*conv_2026*Z$7</f>
        <v>0</v>
      </c>
      <c r="AA78" s="31">
        <f>(INDEX(Option5!AA$107:AA$118, MATCH($D78, Option5!$G$107:$G$118,0)))*conv_2026*AA$7</f>
        <v>0</v>
      </c>
      <c r="AB78" s="31">
        <f>(INDEX(Option5!AB$107:AB$118, MATCH($D78, Option5!$G$107:$G$118,0)))*conv_2026*AB$7</f>
        <v>0</v>
      </c>
      <c r="AC78" s="31">
        <f>(INDEX(Option5!AC$107:AC$118, MATCH($D78, Option5!$G$107:$G$118,0)))*conv_2026*AC$7</f>
        <v>0</v>
      </c>
      <c r="AD78" s="31">
        <f>(INDEX(Option5!AD$107:AD$118, MATCH($D78, Option5!$G$107:$G$118,0)))*conv_2026*AD$7</f>
        <v>0</v>
      </c>
      <c r="AE78" s="31">
        <f>(INDEX(Option5!AE$107:AE$118, MATCH($D78, Option5!$G$107:$G$118,0)))*conv_2026*AE$7</f>
        <v>0</v>
      </c>
      <c r="AF78" s="31">
        <f>(INDEX(Option5!AF$107:AF$118, MATCH($D78, Option5!$G$107:$G$118,0)))*conv_2026*AF$7</f>
        <v>0</v>
      </c>
      <c r="AG78" s="31">
        <f>(INDEX(Option5!AG$107:AG$118, MATCH($D78, Option5!$G$107:$G$118,0)))*conv_2026*AG$7</f>
        <v>0</v>
      </c>
    </row>
    <row r="79" spans="1:35" s="8" customFormat="1" x14ac:dyDescent="0.2">
      <c r="A79" s="253" t="s">
        <v>160</v>
      </c>
      <c r="B79" s="253" t="str">
        <f>Option5!A118</f>
        <v>sens</v>
      </c>
      <c r="C79" s="253">
        <f>Option5!C118</f>
        <v>0</v>
      </c>
      <c r="D79" s="253" t="str">
        <f t="shared" si="9"/>
        <v>Option 5sens</v>
      </c>
      <c r="E79" s="254"/>
      <c r="F79" s="31">
        <f t="shared" si="8"/>
        <v>0</v>
      </c>
      <c r="H79" s="31">
        <f>(INDEX(Option5!H$107:H$118, MATCH($D79, Option5!$G$107:$G$118,0)))*conv_2026*H$7</f>
        <v>0</v>
      </c>
      <c r="I79" s="31">
        <f>(INDEX(Option5!I$107:I$118, MATCH($D79, Option5!$G$107:$G$118,0)))*conv_2026*I$7</f>
        <v>0</v>
      </c>
      <c r="J79" s="31">
        <f>(INDEX(Option5!J$107:J$118, MATCH($D79, Option5!$G$107:$G$118,0)))*conv_2026*J$7</f>
        <v>0</v>
      </c>
      <c r="K79" s="31">
        <f>(INDEX(Option5!K$107:K$118, MATCH($D79, Option5!$G$107:$G$118,0)))*conv_2026*K$7</f>
        <v>0</v>
      </c>
      <c r="L79" s="31">
        <f>(INDEX(Option5!L$107:L$118, MATCH($D79, Option5!$G$107:$G$118,0)))*conv_2026*L$7</f>
        <v>0</v>
      </c>
      <c r="M79" s="31">
        <f>(INDEX(Option5!M$107:M$118, MATCH($D79, Option5!$G$107:$G$118,0)))*conv_2026*M$7</f>
        <v>0</v>
      </c>
      <c r="N79" s="31">
        <f>(INDEX(Option5!N$107:N$118, MATCH($D79, Option5!$G$107:$G$118,0)))*conv_2026*N$7</f>
        <v>0</v>
      </c>
      <c r="O79" s="31">
        <f>(INDEX(Option5!O$107:O$118, MATCH($D79, Option5!$G$107:$G$118,0)))*conv_2026*O$7</f>
        <v>0</v>
      </c>
      <c r="P79" s="31">
        <f>(INDEX(Option5!P$107:P$118, MATCH($D79, Option5!$G$107:$G$118,0)))*conv_2026*P$7</f>
        <v>0</v>
      </c>
      <c r="Q79" s="31">
        <f>(INDEX(Option5!Q$107:Q$118, MATCH($D79, Option5!$G$107:$G$118,0)))*conv_2026*Q$7</f>
        <v>0</v>
      </c>
      <c r="R79" s="31">
        <f>(INDEX(Option5!R$107:R$118, MATCH($D79, Option5!$G$107:$G$118,0)))*conv_2026*R$7</f>
        <v>0</v>
      </c>
      <c r="S79" s="31">
        <f>(INDEX(Option5!S$107:S$118, MATCH($D79, Option5!$G$107:$G$118,0)))*conv_2026*S$7</f>
        <v>0</v>
      </c>
      <c r="T79" s="31">
        <f>(INDEX(Option5!T$107:T$118, MATCH($D79, Option5!$G$107:$G$118,0)))*conv_2026*T$7</f>
        <v>0</v>
      </c>
      <c r="U79" s="31">
        <f>(INDEX(Option5!U$107:U$118, MATCH($D79, Option5!$G$107:$G$118,0)))*conv_2026*U$7</f>
        <v>0</v>
      </c>
      <c r="V79" s="31">
        <f>(INDEX(Option5!V$107:V$118, MATCH($D79, Option5!$G$107:$G$118,0)))*conv_2026*V$7</f>
        <v>0</v>
      </c>
      <c r="W79" s="31">
        <f>(INDEX(Option5!W$107:W$118, MATCH($D79, Option5!$G$107:$G$118,0)))*conv_2026*W$7</f>
        <v>0</v>
      </c>
      <c r="X79" s="31">
        <f>(INDEX(Option5!X$107:X$118, MATCH($D79, Option5!$G$107:$G$118,0)))*conv_2026*X$7</f>
        <v>0</v>
      </c>
      <c r="Y79" s="31">
        <f>(INDEX(Option5!Y$107:Y$118, MATCH($D79, Option5!$G$107:$G$118,0)))*conv_2026*Y$7</f>
        <v>0</v>
      </c>
      <c r="Z79" s="31">
        <f>(INDEX(Option5!Z$107:Z$118, MATCH($D79, Option5!$G$107:$G$118,0)))*conv_2026*Z$7</f>
        <v>0</v>
      </c>
      <c r="AA79" s="31">
        <f>(INDEX(Option5!AA$107:AA$118, MATCH($D79, Option5!$G$107:$G$118,0)))*conv_2026*AA$7</f>
        <v>0</v>
      </c>
      <c r="AB79" s="31">
        <f>(INDEX(Option5!AB$107:AB$118, MATCH($D79, Option5!$G$107:$G$118,0)))*conv_2026*AB$7</f>
        <v>0</v>
      </c>
      <c r="AC79" s="31">
        <f>(INDEX(Option5!AC$107:AC$118, MATCH($D79, Option5!$G$107:$G$118,0)))*conv_2026*AC$7</f>
        <v>0</v>
      </c>
      <c r="AD79" s="31">
        <f>(INDEX(Option5!AD$107:AD$118, MATCH($D79, Option5!$G$107:$G$118,0)))*conv_2026*AD$7</f>
        <v>0</v>
      </c>
      <c r="AE79" s="31">
        <f>(INDEX(Option5!AE$107:AE$118, MATCH($D79, Option5!$G$107:$G$118,0)))*conv_2026*AE$7</f>
        <v>0</v>
      </c>
      <c r="AF79" s="31">
        <f>(INDEX(Option5!AF$107:AF$118, MATCH($D79, Option5!$G$107:$G$118,0)))*conv_2026*AF$7</f>
        <v>0</v>
      </c>
      <c r="AG79" s="31">
        <f>(INDEX(Option5!AG$107:AG$118, MATCH($D79, Option5!$G$107:$G$118,0)))*conv_2026*AG$7</f>
        <v>0</v>
      </c>
    </row>
    <row r="80" spans="1:35" s="8" customFormat="1" x14ac:dyDescent="0.2">
      <c r="F80" s="249"/>
    </row>
    <row r="81" spans="1:34" s="8" customFormat="1" x14ac:dyDescent="0.2">
      <c r="F81" s="249"/>
    </row>
    <row r="82" spans="1:34" s="8" customFormat="1" x14ac:dyDescent="0.2">
      <c r="F82" s="249"/>
    </row>
    <row r="83" spans="1:34" s="8" customFormat="1" x14ac:dyDescent="0.2">
      <c r="F83" s="249"/>
    </row>
    <row r="84" spans="1:34" s="8" customFormat="1" ht="15" x14ac:dyDescent="0.25">
      <c r="A84" s="202" t="s">
        <v>164</v>
      </c>
      <c r="B84" s="54"/>
      <c r="C84" s="19"/>
      <c r="D84" s="19"/>
      <c r="E84" s="83"/>
      <c r="F84" s="19"/>
      <c r="G84" s="223"/>
      <c r="H84" s="199"/>
      <c r="I84" s="199"/>
      <c r="J84" s="199"/>
      <c r="K84" s="199"/>
      <c r="L84" s="199"/>
      <c r="M84" s="199"/>
      <c r="N84" s="199"/>
      <c r="O84" s="199"/>
      <c r="P84" s="199"/>
      <c r="Q84" s="199"/>
      <c r="R84" s="199"/>
      <c r="S84" s="199"/>
      <c r="T84" s="199"/>
      <c r="U84" s="199"/>
      <c r="V84" s="199"/>
      <c r="W84" s="199"/>
      <c r="X84" s="199"/>
      <c r="Y84" s="199"/>
      <c r="Z84" s="199"/>
      <c r="AA84" s="199"/>
      <c r="AB84" s="199"/>
      <c r="AC84" s="199"/>
      <c r="AD84" s="199"/>
      <c r="AE84" s="199"/>
      <c r="AF84" s="199"/>
      <c r="AG84" s="10"/>
      <c r="AH84" s="10"/>
    </row>
    <row r="85" spans="1:34" s="8" customFormat="1" x14ac:dyDescent="0.2">
      <c r="F85" s="249"/>
    </row>
    <row r="86" spans="1:34" s="8" customFormat="1" x14ac:dyDescent="0.2">
      <c r="F86" s="249"/>
    </row>
    <row r="87" spans="1:34" s="8" customFormat="1" x14ac:dyDescent="0.2">
      <c r="E87" s="249"/>
    </row>
    <row r="88" spans="1:34" s="8" customFormat="1" x14ac:dyDescent="0.2">
      <c r="C88" s="275" t="b" cm="1">
        <f t="array" ref="C88:G88">TRANSPOSE(Data!F9:F13)</f>
        <v>0</v>
      </c>
      <c r="D88" s="275" t="b">
        <v>0</v>
      </c>
      <c r="E88" s="276" t="b">
        <v>1</v>
      </c>
      <c r="F88" s="275" t="b">
        <v>1</v>
      </c>
      <c r="G88" s="275" t="b">
        <v>1</v>
      </c>
      <c r="K88" s="8" t="b">
        <f>AND(_xlfn.ANCHORARRAY(C88))</f>
        <v>0</v>
      </c>
    </row>
    <row r="89" spans="1:34" s="8" customFormat="1" x14ac:dyDescent="0.2">
      <c r="A89" s="59"/>
      <c r="B89" s="59"/>
      <c r="C89" s="277" t="str" cm="1">
        <f t="array" ref="C89:G89">TRANSPOSE(options)</f>
        <v>Option 1 (base case)</v>
      </c>
      <c r="D89" s="277" t="str">
        <v>Option 2</v>
      </c>
      <c r="E89" s="277" t="str">
        <v>Option 3</v>
      </c>
      <c r="F89" s="277" t="str">
        <v>Option 4</v>
      </c>
      <c r="G89" s="277" t="str">
        <v>Option 5</v>
      </c>
      <c r="I89" s="277" t="s">
        <v>231</v>
      </c>
      <c r="K89" s="283" t="s">
        <v>232</v>
      </c>
    </row>
    <row r="90" spans="1:34" s="8" customFormat="1" x14ac:dyDescent="0.2">
      <c r="A90" s="261" t="s">
        <v>120</v>
      </c>
      <c r="B90" s="261" t="s">
        <v>222</v>
      </c>
      <c r="C90" s="105">
        <f t="shared" ref="C90:G98" si="10">IF(OR($B90=0,C$88),"", INDEX($F$14:$F$81, MATCH(C$89&amp;$A90,$D$14:$D$81,0))/10^6)</f>
        <v>0</v>
      </c>
      <c r="D90" s="105">
        <f t="shared" si="10"/>
        <v>9.1343695935183842</v>
      </c>
      <c r="E90" s="105" t="str">
        <f t="shared" si="10"/>
        <v/>
      </c>
      <c r="F90" s="105" t="str">
        <f t="shared" si="10"/>
        <v/>
      </c>
      <c r="G90" s="105" t="str">
        <f t="shared" si="10"/>
        <v/>
      </c>
      <c r="H90" s="186"/>
      <c r="I90" s="105">
        <f t="shared" ref="I90:I98" si="11">_xlfn.MAXIFS(C90:G90,_xlfn.ANCHORARRAY( C$88),FALSE)</f>
        <v>9.1343695935183842</v>
      </c>
      <c r="K90" s="8" t="str">
        <f t="shared" ref="K90:K98" si="12">IF(OR(B90=0,$K$88),"", INDEX(_xlfn.ANCHORARRAY($C$89), MATCH(I90, $C90:$G90,0)))</f>
        <v>Option 2</v>
      </c>
    </row>
    <row r="91" spans="1:34" s="8" customFormat="1" x14ac:dyDescent="0.2">
      <c r="A91" s="261" t="str">
        <f>"sens"&amp;Assumptions!B118</f>
        <v>sens1</v>
      </c>
      <c r="B91" s="261" t="str">
        <f>Assumptions!C118</f>
        <v>Capex 10% higher</v>
      </c>
      <c r="C91" s="105">
        <f t="shared" si="10"/>
        <v>0</v>
      </c>
      <c r="D91" s="105">
        <f t="shared" si="10"/>
        <v>8.9722741555949082</v>
      </c>
      <c r="E91" s="105" t="str">
        <f t="shared" si="10"/>
        <v/>
      </c>
      <c r="F91" s="105" t="str">
        <f t="shared" si="10"/>
        <v/>
      </c>
      <c r="G91" s="105" t="str">
        <f t="shared" si="10"/>
        <v/>
      </c>
      <c r="H91" s="186"/>
      <c r="I91" s="105">
        <f t="shared" si="11"/>
        <v>8.9722741555949082</v>
      </c>
      <c r="K91" s="8" t="str">
        <f t="shared" si="12"/>
        <v>Option 2</v>
      </c>
    </row>
    <row r="92" spans="1:34" s="8" customFormat="1" x14ac:dyDescent="0.2">
      <c r="A92" s="261" t="str">
        <f>"sens"&amp;Assumptions!B119</f>
        <v>sens2</v>
      </c>
      <c r="B92" s="261" t="str">
        <f>Assumptions!C119</f>
        <v>Capex 10% lower</v>
      </c>
      <c r="C92" s="105">
        <f t="shared" si="10"/>
        <v>0</v>
      </c>
      <c r="D92" s="105">
        <f t="shared" si="10"/>
        <v>9.2964650314418567</v>
      </c>
      <c r="E92" s="105" t="str">
        <f t="shared" si="10"/>
        <v/>
      </c>
      <c r="F92" s="105" t="str">
        <f t="shared" si="10"/>
        <v/>
      </c>
      <c r="G92" s="105" t="str">
        <f t="shared" si="10"/>
        <v/>
      </c>
      <c r="H92" s="186"/>
      <c r="I92" s="105">
        <f t="shared" si="11"/>
        <v>9.2964650314418567</v>
      </c>
      <c r="K92" s="8" t="str">
        <f t="shared" si="12"/>
        <v>Option 2</v>
      </c>
    </row>
    <row r="93" spans="1:34" s="8" customFormat="1" x14ac:dyDescent="0.2">
      <c r="A93" s="261" t="str">
        <f>"sens"&amp;Assumptions!B120</f>
        <v>sens3</v>
      </c>
      <c r="B93" s="261" t="str">
        <f>Assumptions!C120</f>
        <v>Total benefits 10% higher</v>
      </c>
      <c r="C93" s="105">
        <f t="shared" si="10"/>
        <v>0</v>
      </c>
      <c r="D93" s="105">
        <f t="shared" si="10"/>
        <v>10.209901990793696</v>
      </c>
      <c r="E93" s="105" t="str">
        <f t="shared" si="10"/>
        <v/>
      </c>
      <c r="F93" s="105" t="str">
        <f t="shared" si="10"/>
        <v/>
      </c>
      <c r="G93" s="105" t="str">
        <f t="shared" si="10"/>
        <v/>
      </c>
      <c r="H93" s="186"/>
      <c r="I93" s="105">
        <f t="shared" si="11"/>
        <v>10.209901990793696</v>
      </c>
      <c r="K93" s="8" t="str">
        <f t="shared" si="12"/>
        <v>Option 2</v>
      </c>
    </row>
    <row r="94" spans="1:34" s="8" customFormat="1" x14ac:dyDescent="0.2">
      <c r="A94" s="261" t="str">
        <f>"sens"&amp;Assumptions!B121</f>
        <v>sens4</v>
      </c>
      <c r="B94" s="261" t="str">
        <f>Assumptions!C121</f>
        <v>Total benefits 10% lower</v>
      </c>
      <c r="C94" s="105">
        <f t="shared" si="10"/>
        <v>0</v>
      </c>
      <c r="D94" s="105">
        <f t="shared" si="10"/>
        <v>8.0588371962430685</v>
      </c>
      <c r="E94" s="105" t="str">
        <f t="shared" si="10"/>
        <v/>
      </c>
      <c r="F94" s="105" t="str">
        <f t="shared" si="10"/>
        <v/>
      </c>
      <c r="G94" s="105" t="str">
        <f t="shared" si="10"/>
        <v/>
      </c>
      <c r="H94" s="186"/>
      <c r="I94" s="105">
        <f t="shared" si="11"/>
        <v>8.0588371962430685</v>
      </c>
      <c r="K94" s="8" t="str">
        <f t="shared" si="12"/>
        <v>Option 2</v>
      </c>
    </row>
    <row r="95" spans="1:34" s="8" customFormat="1" x14ac:dyDescent="0.2">
      <c r="A95" s="261" t="str">
        <f>"sens"&amp;Assumptions!B122</f>
        <v>sens5</v>
      </c>
      <c r="B95" s="261" t="str">
        <f>Assumptions!C122</f>
        <v>Capex 10% higher &amp; Total benefits 10% lower</v>
      </c>
      <c r="C95" s="105">
        <f t="shared" si="10"/>
        <v>0</v>
      </c>
      <c r="D95" s="105">
        <f t="shared" si="10"/>
        <v>7.8967417583195889</v>
      </c>
      <c r="E95" s="105" t="str">
        <f t="shared" si="10"/>
        <v/>
      </c>
      <c r="F95" s="105" t="str">
        <f t="shared" si="10"/>
        <v/>
      </c>
      <c r="G95" s="105" t="str">
        <f t="shared" si="10"/>
        <v/>
      </c>
      <c r="H95" s="186"/>
      <c r="I95" s="105">
        <f t="shared" si="11"/>
        <v>7.8967417583195889</v>
      </c>
      <c r="K95" s="8" t="str">
        <f t="shared" si="12"/>
        <v>Option 2</v>
      </c>
    </row>
    <row r="96" spans="1:34" s="8" customFormat="1" x14ac:dyDescent="0.2">
      <c r="A96" s="261" t="str">
        <f>"sens"&amp;Assumptions!B123</f>
        <v>sens</v>
      </c>
      <c r="B96" s="261">
        <f>Assumptions!C123</f>
        <v>0</v>
      </c>
      <c r="C96" s="105" t="str">
        <f t="shared" si="10"/>
        <v/>
      </c>
      <c r="D96" s="105" t="str">
        <f t="shared" si="10"/>
        <v/>
      </c>
      <c r="E96" s="105" t="str">
        <f t="shared" si="10"/>
        <v/>
      </c>
      <c r="F96" s="105" t="str">
        <f t="shared" si="10"/>
        <v/>
      </c>
      <c r="G96" s="105" t="str">
        <f t="shared" si="10"/>
        <v/>
      </c>
      <c r="H96" s="186"/>
      <c r="I96" s="105">
        <f t="shared" si="11"/>
        <v>0</v>
      </c>
      <c r="K96" s="8" t="str">
        <f t="shared" si="12"/>
        <v/>
      </c>
    </row>
    <row r="97" spans="1:11" x14ac:dyDescent="0.2">
      <c r="A97" s="261" t="str">
        <f>"sens"&amp;Assumptions!B124</f>
        <v>sens</v>
      </c>
      <c r="B97" s="261">
        <f>Assumptions!C124</f>
        <v>0</v>
      </c>
      <c r="C97" s="105" t="str">
        <f t="shared" si="10"/>
        <v/>
      </c>
      <c r="D97" s="105" t="str">
        <f t="shared" si="10"/>
        <v/>
      </c>
      <c r="E97" s="105" t="str">
        <f t="shared" si="10"/>
        <v/>
      </c>
      <c r="F97" s="105" t="str">
        <f t="shared" si="10"/>
        <v/>
      </c>
      <c r="G97" s="105" t="str">
        <f t="shared" si="10"/>
        <v/>
      </c>
      <c r="H97" s="282"/>
      <c r="I97" s="105">
        <f t="shared" si="11"/>
        <v>0</v>
      </c>
      <c r="K97" s="8" t="str">
        <f t="shared" si="12"/>
        <v/>
      </c>
    </row>
    <row r="98" spans="1:11" x14ac:dyDescent="0.2">
      <c r="A98" s="261" t="str">
        <f>"sens"&amp;Assumptions!B125</f>
        <v>sens</v>
      </c>
      <c r="B98" s="261">
        <f>Assumptions!C125</f>
        <v>0</v>
      </c>
      <c r="C98" s="105" t="str">
        <f t="shared" si="10"/>
        <v/>
      </c>
      <c r="D98" s="105" t="str">
        <f t="shared" si="10"/>
        <v/>
      </c>
      <c r="E98" s="105" t="str">
        <f t="shared" si="10"/>
        <v/>
      </c>
      <c r="F98" s="105" t="str">
        <f t="shared" si="10"/>
        <v/>
      </c>
      <c r="G98" s="105" t="str">
        <f t="shared" si="10"/>
        <v/>
      </c>
      <c r="H98" s="282"/>
      <c r="I98" s="105">
        <f t="shared" si="11"/>
        <v>0</v>
      </c>
      <c r="K98" s="8" t="str">
        <f t="shared" si="12"/>
        <v/>
      </c>
    </row>
    <row r="99" spans="1:11" x14ac:dyDescent="0.2">
      <c r="C99" s="31"/>
      <c r="E99"/>
      <c r="F99" s="10"/>
    </row>
    <row r="100" spans="1:11" x14ac:dyDescent="0.2">
      <c r="E100"/>
      <c r="F100" s="10"/>
    </row>
    <row r="101" spans="1:11" x14ac:dyDescent="0.2">
      <c r="E101"/>
      <c r="F101" s="10"/>
    </row>
    <row r="102" spans="1:11" x14ac:dyDescent="0.2">
      <c r="E102"/>
      <c r="F102" s="10"/>
    </row>
    <row r="103" spans="1:11" x14ac:dyDescent="0.2">
      <c r="E103"/>
      <c r="F103" s="10"/>
    </row>
    <row r="104" spans="1:11" x14ac:dyDescent="0.2">
      <c r="E104"/>
      <c r="F104" s="10"/>
    </row>
    <row r="105" spans="1:11" x14ac:dyDescent="0.2">
      <c r="E105"/>
      <c r="F105" s="10"/>
    </row>
    <row r="106" spans="1:11" x14ac:dyDescent="0.2"/>
    <row r="107" spans="1:11" x14ac:dyDescent="0.2"/>
    <row r="108" spans="1:11" x14ac:dyDescent="0.2"/>
    <row r="109" spans="1:11" x14ac:dyDescent="0.2"/>
    <row r="110" spans="1:11" x14ac:dyDescent="0.2"/>
    <row r="111" spans="1:11" x14ac:dyDescent="0.2"/>
    <row r="112" spans="1:11"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244" x14ac:dyDescent="0.2"/>
    <row r="1245" x14ac:dyDescent="0.2"/>
    <row r="1246" x14ac:dyDescent="0.2"/>
    <row r="1247" x14ac:dyDescent="0.2"/>
    <row r="1248" x14ac:dyDescent="0.2"/>
    <row r="1249" x14ac:dyDescent="0.2"/>
    <row r="1250" x14ac:dyDescent="0.2"/>
    <row r="1251" x14ac:dyDescent="0.2"/>
    <row r="1252" x14ac:dyDescent="0.2"/>
    <row r="1253" x14ac:dyDescent="0.2"/>
    <row r="1254" x14ac:dyDescent="0.2"/>
    <row r="1255" x14ac:dyDescent="0.2"/>
    <row r="1256" x14ac:dyDescent="0.2"/>
    <row r="1257" x14ac:dyDescent="0.2"/>
    <row r="1258" x14ac:dyDescent="0.2"/>
    <row r="1259" x14ac:dyDescent="0.2"/>
    <row r="1260"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sheetData>
  <pageMargins left="0.25" right="0.25" top="0.75" bottom="0.75" header="0.3" footer="0.3"/>
  <pageSetup paperSize="9" scale="3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E5FF4-914C-46BA-8E6D-F680E77DFF2C}">
  <sheetPr codeName="Sheet4">
    <tabColor rgb="FFFFFF00"/>
  </sheetPr>
  <dimension ref="A1:AB40"/>
  <sheetViews>
    <sheetView showGridLines="0" zoomScaleNormal="100" workbookViewId="0">
      <pane xSplit="4" ySplit="5" topLeftCell="E6" activePane="bottomRight" state="frozen"/>
      <selection activeCell="F24" sqref="F24"/>
      <selection pane="topRight" activeCell="F24" sqref="F24"/>
      <selection pane="bottomLeft" activeCell="F24" sqref="F24"/>
      <selection pane="bottomRight" activeCell="E6" sqref="E6"/>
    </sheetView>
  </sheetViews>
  <sheetFormatPr defaultColWidth="8" defaultRowHeight="12.75" x14ac:dyDescent="0.2"/>
  <cols>
    <col min="1" max="1" width="2.625" style="1" customWidth="1"/>
    <col min="2" max="2" width="5.25" style="1" customWidth="1"/>
    <col min="3" max="3" width="10.75" style="1" customWidth="1"/>
    <col min="4" max="4" width="7.625" style="1" customWidth="1"/>
    <col min="5" max="5" width="21.5" style="1" customWidth="1"/>
    <col min="6" max="6" width="15.125" style="1" customWidth="1"/>
    <col min="7" max="7" width="14" style="1" customWidth="1"/>
    <col min="8" max="8" width="15.875" style="1" customWidth="1"/>
    <col min="9" max="9" width="14" style="1" customWidth="1"/>
    <col min="10" max="10" width="13.375" style="1" customWidth="1"/>
    <col min="11" max="28" width="8.625" style="1" customWidth="1"/>
    <col min="29" max="16384" width="8" style="1"/>
  </cols>
  <sheetData>
    <row r="1" spans="1:28" ht="18.75" x14ac:dyDescent="0.3">
      <c r="A1" s="15" t="str">
        <f>bus</f>
        <v>Powercor</v>
      </c>
      <c r="B1" s="11"/>
      <c r="C1" s="11"/>
      <c r="D1" s="11"/>
      <c r="E1" s="11"/>
      <c r="F1" s="11"/>
      <c r="G1" s="11"/>
      <c r="H1" s="11"/>
      <c r="I1" s="11"/>
      <c r="J1" s="11"/>
      <c r="K1" s="11"/>
      <c r="L1" s="11"/>
      <c r="M1" s="11"/>
      <c r="N1" s="11"/>
      <c r="O1" s="11"/>
      <c r="P1" s="11"/>
      <c r="Q1" s="11"/>
      <c r="R1" s="11"/>
      <c r="S1" s="11"/>
      <c r="T1" s="11"/>
      <c r="U1" s="11"/>
      <c r="V1" s="11"/>
      <c r="W1" s="11"/>
      <c r="X1" s="11"/>
      <c r="Y1" s="11"/>
      <c r="Z1" s="11"/>
      <c r="AA1" s="11"/>
      <c r="AB1" s="11"/>
    </row>
    <row r="2" spans="1:28" ht="18.75" x14ac:dyDescent="0.3">
      <c r="A2" s="56" t="str">
        <f>proj</f>
        <v>BAN003-BMH003 Tie upgrade</v>
      </c>
      <c r="B2" s="11"/>
      <c r="C2" s="11"/>
      <c r="D2" s="11"/>
      <c r="E2" s="11"/>
      <c r="F2" s="11"/>
      <c r="G2" s="11"/>
      <c r="H2" s="11"/>
      <c r="I2" s="11"/>
      <c r="J2" s="11"/>
      <c r="K2" s="11"/>
      <c r="L2" s="11"/>
      <c r="M2" s="11"/>
      <c r="N2" s="11"/>
      <c r="O2" s="11"/>
      <c r="P2" s="11"/>
      <c r="Q2" s="11"/>
      <c r="R2" s="11"/>
      <c r="S2" s="11"/>
      <c r="T2" s="11"/>
      <c r="U2" s="11"/>
      <c r="V2" s="11"/>
      <c r="W2" s="11"/>
      <c r="X2" s="11"/>
      <c r="Y2" s="11"/>
      <c r="Z2" s="11"/>
      <c r="AA2" s="11"/>
      <c r="AB2" s="11"/>
    </row>
    <row r="3" spans="1:28" ht="18.75" x14ac:dyDescent="0.3">
      <c r="A3" s="5" t="s">
        <v>245</v>
      </c>
      <c r="B3" s="322"/>
      <c r="C3" s="5"/>
      <c r="D3" s="5"/>
    </row>
    <row r="5" spans="1:28" ht="15" x14ac:dyDescent="0.2">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row>
    <row r="6" spans="1:28" x14ac:dyDescent="0.2">
      <c r="C6" s="3"/>
      <c r="D6" s="3"/>
    </row>
    <row r="7" spans="1:28" s="324" customFormat="1" x14ac:dyDescent="0.2">
      <c r="C7" s="325" t="s">
        <v>246</v>
      </c>
    </row>
    <row r="9" spans="1:28" ht="35.25" customHeight="1" x14ac:dyDescent="0.2">
      <c r="E9" s="533" t="s">
        <v>247</v>
      </c>
      <c r="F9" s="534"/>
      <c r="G9" s="534"/>
      <c r="H9" s="534"/>
      <c r="I9" s="534"/>
      <c r="J9" s="534"/>
      <c r="K9" s="534"/>
      <c r="L9" s="534"/>
      <c r="M9" s="534"/>
      <c r="N9" s="534"/>
      <c r="O9" s="534"/>
      <c r="P9" s="534"/>
      <c r="Q9" s="534"/>
      <c r="R9" s="534"/>
    </row>
    <row r="11" spans="1:28" x14ac:dyDescent="0.2">
      <c r="E11" s="326" t="s">
        <v>248</v>
      </c>
    </row>
    <row r="12" spans="1:28" x14ac:dyDescent="0.2">
      <c r="E12" s="326" t="s">
        <v>249</v>
      </c>
    </row>
    <row r="13" spans="1:28" x14ac:dyDescent="0.2">
      <c r="E13" s="326" t="s">
        <v>250</v>
      </c>
    </row>
    <row r="14" spans="1:28" x14ac:dyDescent="0.2">
      <c r="E14" s="326" t="s">
        <v>251</v>
      </c>
    </row>
    <row r="15" spans="1:28" x14ac:dyDescent="0.2">
      <c r="E15" s="326" t="s">
        <v>252</v>
      </c>
    </row>
    <row r="16" spans="1:28" x14ac:dyDescent="0.2">
      <c r="E16" s="326" t="s">
        <v>253</v>
      </c>
    </row>
    <row r="19" spans="3:10" s="324" customFormat="1" x14ac:dyDescent="0.2">
      <c r="C19" s="325" t="s">
        <v>254</v>
      </c>
    </row>
    <row r="21" spans="3:10" ht="13.5" thickBot="1" x14ac:dyDescent="0.25"/>
    <row r="22" spans="3:10" ht="13.5" thickBot="1" x14ac:dyDescent="0.25">
      <c r="E22" s="327"/>
      <c r="F22" s="328" t="s">
        <v>255</v>
      </c>
      <c r="G22" s="328" t="s">
        <v>256</v>
      </c>
      <c r="H22" s="328" t="s">
        <v>257</v>
      </c>
    </row>
    <row r="23" spans="3:10" ht="13.5" thickBot="1" x14ac:dyDescent="0.25">
      <c r="E23" s="329" t="s">
        <v>258</v>
      </c>
      <c r="F23" s="330">
        <v>0</v>
      </c>
      <c r="G23" s="519">
        <v>297000</v>
      </c>
      <c r="H23" s="519">
        <f t="shared" ref="H23:H28" si="0">G23*F23</f>
        <v>0</v>
      </c>
      <c r="J23" s="518"/>
    </row>
    <row r="24" spans="3:10" ht="13.5" thickBot="1" x14ac:dyDescent="0.25">
      <c r="E24" s="329" t="s">
        <v>259</v>
      </c>
      <c r="F24" s="330">
        <v>0</v>
      </c>
      <c r="G24" s="519">
        <v>1870000</v>
      </c>
      <c r="H24" s="519">
        <f t="shared" si="0"/>
        <v>0</v>
      </c>
      <c r="J24" s="518"/>
    </row>
    <row r="25" spans="3:10" ht="13.5" thickBot="1" x14ac:dyDescent="0.25">
      <c r="E25" s="329" t="s">
        <v>260</v>
      </c>
      <c r="F25" s="330">
        <v>14.1</v>
      </c>
      <c r="G25" s="519">
        <v>179300</v>
      </c>
      <c r="H25" s="519">
        <f t="shared" si="0"/>
        <v>2528130</v>
      </c>
      <c r="J25" s="518"/>
    </row>
    <row r="26" spans="3:10" ht="13.5" thickBot="1" x14ac:dyDescent="0.25">
      <c r="E26" s="329" t="s">
        <v>261</v>
      </c>
      <c r="F26" s="330">
        <v>0</v>
      </c>
      <c r="G26" s="519">
        <v>93500</v>
      </c>
      <c r="H26" s="519">
        <f t="shared" si="0"/>
        <v>0</v>
      </c>
      <c r="J26" s="518"/>
    </row>
    <row r="27" spans="3:10" ht="13.5" thickBot="1" x14ac:dyDescent="0.25">
      <c r="E27" s="329" t="s">
        <v>262</v>
      </c>
      <c r="F27" s="330">
        <v>2</v>
      </c>
      <c r="G27" s="519">
        <v>132000</v>
      </c>
      <c r="H27" s="519">
        <f t="shared" si="0"/>
        <v>264000</v>
      </c>
      <c r="J27" s="518"/>
    </row>
    <row r="28" spans="3:10" ht="13.5" thickBot="1" x14ac:dyDescent="0.25">
      <c r="E28" s="329" t="s">
        <v>263</v>
      </c>
      <c r="F28" s="330">
        <v>0</v>
      </c>
      <c r="G28" s="519">
        <v>385000</v>
      </c>
      <c r="H28" s="519">
        <f t="shared" si="0"/>
        <v>0</v>
      </c>
      <c r="J28" s="518"/>
    </row>
    <row r="29" spans="3:10" ht="13.5" thickBot="1" x14ac:dyDescent="0.25">
      <c r="E29" s="331" t="s">
        <v>147</v>
      </c>
      <c r="F29" s="330"/>
      <c r="G29" s="519"/>
      <c r="H29" s="520">
        <f>SUM(H23:H28)</f>
        <v>2792130</v>
      </c>
    </row>
    <row r="37" spans="5:9" x14ac:dyDescent="0.2">
      <c r="E37" s="3" t="s">
        <v>346</v>
      </c>
    </row>
    <row r="39" spans="5:9" x14ac:dyDescent="0.2">
      <c r="E39" s="17" t="s">
        <v>19</v>
      </c>
      <c r="F39" s="17" t="s">
        <v>21</v>
      </c>
      <c r="G39" s="17" t="s">
        <v>20</v>
      </c>
      <c r="H39" s="17" t="s">
        <v>22</v>
      </c>
      <c r="I39" s="17" t="s">
        <v>94</v>
      </c>
    </row>
    <row r="40" spans="5:9" x14ac:dyDescent="0.2">
      <c r="E40" s="32">
        <v>250000</v>
      </c>
      <c r="F40" s="32">
        <v>1400000</v>
      </c>
      <c r="G40" s="32">
        <v>1142000</v>
      </c>
      <c r="H40" s="32">
        <v>0</v>
      </c>
      <c r="I40" s="32">
        <v>0</v>
      </c>
    </row>
  </sheetData>
  <mergeCells count="1">
    <mergeCell ref="E9:R9"/>
  </mergeCells>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0CBB-BD55-4197-B8EB-DF86F10DBE8A}">
  <sheetPr codeName="Sheet10">
    <tabColor rgb="FFFFFF00"/>
  </sheetPr>
  <dimension ref="A1:AB36"/>
  <sheetViews>
    <sheetView showGridLines="0" zoomScaleNormal="100" workbookViewId="0">
      <pane xSplit="4" ySplit="5" topLeftCell="E6" activePane="bottomRight" state="frozen"/>
      <selection activeCell="F24" sqref="F24"/>
      <selection pane="topRight" activeCell="F24" sqref="F24"/>
      <selection pane="bottomLeft" activeCell="F24" sqref="F24"/>
      <selection pane="bottomRight" activeCell="E6" sqref="E6"/>
    </sheetView>
  </sheetViews>
  <sheetFormatPr defaultColWidth="8" defaultRowHeight="12.75" x14ac:dyDescent="0.2"/>
  <cols>
    <col min="1" max="1" width="2.625" style="1" customWidth="1"/>
    <col min="2" max="2" width="5.25" style="1" customWidth="1"/>
    <col min="3" max="3" width="10.75" style="1" customWidth="1"/>
    <col min="4" max="4" width="7.625" style="1" customWidth="1"/>
    <col min="5" max="5" width="25" style="1" customWidth="1"/>
    <col min="6" max="6" width="24.25" style="1" bestFit="1" customWidth="1"/>
    <col min="7" max="7" width="8.875" style="1" bestFit="1" customWidth="1"/>
    <col min="8" max="8" width="10" style="1" bestFit="1" customWidth="1"/>
    <col min="9" max="9" width="10.25" style="1" bestFit="1" customWidth="1"/>
    <col min="10" max="10" width="11.875" style="1" bestFit="1" customWidth="1"/>
    <col min="11" max="11" width="10.75" style="1" bestFit="1" customWidth="1"/>
    <col min="12" max="12" width="8" style="1" bestFit="1" customWidth="1"/>
    <col min="13" max="13" width="14.625" style="1" bestFit="1" customWidth="1"/>
    <col min="14" max="14" width="6.625" style="1" bestFit="1" customWidth="1"/>
    <col min="15" max="15" width="18.625" style="1" bestFit="1" customWidth="1"/>
    <col min="16" max="28" width="8.625" style="1" customWidth="1"/>
    <col min="29" max="16384" width="8" style="1"/>
  </cols>
  <sheetData>
    <row r="1" spans="1:28" ht="18.75" x14ac:dyDescent="0.3">
      <c r="A1" s="15" t="str">
        <f>bus</f>
        <v>Powercor</v>
      </c>
      <c r="B1" s="11"/>
      <c r="C1" s="11"/>
      <c r="D1" s="11"/>
      <c r="E1" s="11"/>
      <c r="F1" s="11"/>
      <c r="G1" s="11"/>
      <c r="H1" s="11"/>
      <c r="I1" s="11"/>
      <c r="J1" s="11"/>
      <c r="K1" s="11"/>
      <c r="L1" s="11"/>
      <c r="M1" s="11"/>
      <c r="N1" s="11"/>
      <c r="O1" s="11"/>
      <c r="P1" s="11"/>
      <c r="Q1" s="11"/>
      <c r="R1" s="11"/>
      <c r="S1" s="11"/>
      <c r="T1" s="11"/>
      <c r="U1" s="11"/>
      <c r="V1" s="11"/>
      <c r="W1" s="11"/>
      <c r="X1" s="11"/>
      <c r="Y1" s="11"/>
      <c r="Z1" s="11"/>
      <c r="AA1" s="11"/>
      <c r="AB1" s="11"/>
    </row>
    <row r="2" spans="1:28" ht="18.75" x14ac:dyDescent="0.3">
      <c r="A2" s="56" t="str">
        <f>proj</f>
        <v>BAN003-BMH003 Tie upgrade</v>
      </c>
      <c r="B2" s="11"/>
      <c r="C2" s="11"/>
      <c r="D2" s="11"/>
      <c r="E2" s="11"/>
      <c r="F2" s="11"/>
      <c r="G2" s="11"/>
      <c r="H2" s="11"/>
      <c r="I2" s="11"/>
      <c r="J2" s="11"/>
      <c r="K2" s="11"/>
      <c r="L2" s="11"/>
      <c r="M2" s="11"/>
      <c r="N2" s="11"/>
      <c r="O2" s="11"/>
      <c r="P2" s="11"/>
      <c r="Q2" s="11"/>
      <c r="R2" s="11"/>
      <c r="S2" s="11"/>
      <c r="T2" s="11"/>
      <c r="U2" s="11"/>
      <c r="V2" s="11"/>
      <c r="W2" s="11"/>
      <c r="X2" s="11"/>
      <c r="Y2" s="11"/>
      <c r="Z2" s="11"/>
      <c r="AA2" s="11"/>
      <c r="AB2" s="11"/>
    </row>
    <row r="3" spans="1:28" ht="18.75" x14ac:dyDescent="0.3">
      <c r="A3" s="5" t="s">
        <v>264</v>
      </c>
      <c r="B3" s="322"/>
      <c r="C3" s="5"/>
      <c r="D3" s="5"/>
    </row>
    <row r="5" spans="1:28" ht="15" x14ac:dyDescent="0.2">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row>
    <row r="6" spans="1:28" x14ac:dyDescent="0.2">
      <c r="C6" s="3"/>
      <c r="D6" s="3"/>
    </row>
    <row r="8" spans="1:28" s="324" customFormat="1" x14ac:dyDescent="0.2">
      <c r="C8" s="325" t="s">
        <v>265</v>
      </c>
    </row>
    <row r="9" spans="1:28" s="332" customFormat="1" x14ac:dyDescent="0.2">
      <c r="C9" s="333"/>
    </row>
    <row r="10" spans="1:28" s="332" customFormat="1" x14ac:dyDescent="0.2">
      <c r="C10" s="333"/>
    </row>
    <row r="11" spans="1:28" s="332" customFormat="1" ht="36" customHeight="1" x14ac:dyDescent="0.2">
      <c r="C11" s="333"/>
      <c r="E11" s="535" t="s">
        <v>266</v>
      </c>
      <c r="F11" s="536"/>
      <c r="G11" s="536"/>
      <c r="H11" s="536"/>
      <c r="I11" s="537"/>
      <c r="J11" s="537"/>
      <c r="K11" s="537"/>
      <c r="L11" s="537"/>
      <c r="M11" s="537"/>
      <c r="N11" s="537"/>
    </row>
    <row r="12" spans="1:28" s="332" customFormat="1" ht="38.25" customHeight="1" x14ac:dyDescent="0.2">
      <c r="C12" s="333"/>
      <c r="E12" s="535" t="s">
        <v>352</v>
      </c>
      <c r="F12" s="536"/>
      <c r="G12" s="536"/>
      <c r="H12" s="536"/>
      <c r="I12" s="537"/>
      <c r="J12" s="537"/>
      <c r="K12" s="537"/>
      <c r="L12" s="537"/>
      <c r="M12" s="537"/>
      <c r="N12" s="537"/>
    </row>
    <row r="13" spans="1:28" s="332" customFormat="1" ht="27.75" customHeight="1" x14ac:dyDescent="0.2">
      <c r="C13" s="333"/>
      <c r="E13" s="535" t="s">
        <v>267</v>
      </c>
      <c r="F13" s="536"/>
      <c r="G13" s="536"/>
      <c r="H13" s="536"/>
      <c r="I13" s="537"/>
      <c r="J13" s="537"/>
      <c r="K13" s="537"/>
      <c r="L13" s="537"/>
      <c r="M13" s="537"/>
      <c r="N13" s="537"/>
    </row>
    <row r="14" spans="1:28" s="332" customFormat="1" x14ac:dyDescent="0.2">
      <c r="C14" s="333"/>
    </row>
    <row r="15" spans="1:28" x14ac:dyDescent="0.2">
      <c r="E15" s="334" t="s">
        <v>268</v>
      </c>
      <c r="F15" s="14" t="s">
        <v>269</v>
      </c>
      <c r="G15" s="14" t="s">
        <v>270</v>
      </c>
      <c r="I15" s="8"/>
    </row>
    <row r="16" spans="1:28" x14ac:dyDescent="0.2">
      <c r="E16" s="335" t="s">
        <v>271</v>
      </c>
      <c r="F16" s="8">
        <v>8</v>
      </c>
      <c r="G16" s="8">
        <v>8</v>
      </c>
      <c r="I16" s="8"/>
    </row>
    <row r="17" spans="5:17" x14ac:dyDescent="0.2">
      <c r="E17" s="335" t="s">
        <v>272</v>
      </c>
      <c r="F17" s="8">
        <v>700</v>
      </c>
      <c r="G17" s="8">
        <v>700</v>
      </c>
      <c r="I17" s="8"/>
    </row>
    <row r="19" spans="5:17" x14ac:dyDescent="0.2">
      <c r="E19" s="8" t="s">
        <v>273</v>
      </c>
      <c r="F19" s="8"/>
      <c r="G19" s="8"/>
      <c r="H19" s="8"/>
      <c r="I19" s="8"/>
      <c r="J19" s="8"/>
      <c r="K19" s="8"/>
      <c r="L19" s="8"/>
      <c r="M19" s="8"/>
      <c r="N19" s="8"/>
    </row>
    <row r="20" spans="5:17" ht="13.5" thickBot="1" x14ac:dyDescent="0.25">
      <c r="E20" s="336"/>
      <c r="F20" s="336"/>
      <c r="G20" s="336"/>
      <c r="H20" s="336"/>
      <c r="I20" s="336"/>
      <c r="J20" s="336"/>
      <c r="K20" s="336"/>
      <c r="L20" s="336"/>
      <c r="M20" s="336"/>
      <c r="N20" s="336"/>
    </row>
    <row r="21" spans="5:17" ht="13.5" thickTop="1" x14ac:dyDescent="0.2">
      <c r="E21" s="337" t="s">
        <v>274</v>
      </c>
      <c r="F21" s="338"/>
      <c r="G21" s="338"/>
      <c r="H21" s="339"/>
      <c r="I21" s="340"/>
      <c r="J21" s="339"/>
      <c r="K21" s="341"/>
      <c r="L21" s="8"/>
      <c r="M21" s="8"/>
      <c r="N21" s="342"/>
      <c r="O21" s="343"/>
    </row>
    <row r="22" spans="5:17" ht="15" x14ac:dyDescent="0.25">
      <c r="E22" s="344" t="s">
        <v>275</v>
      </c>
      <c r="F22" s="345" t="s">
        <v>276</v>
      </c>
      <c r="G22" s="345" t="s">
        <v>277</v>
      </c>
      <c r="H22" s="345" t="s">
        <v>278</v>
      </c>
      <c r="I22" s="345" t="s">
        <v>279</v>
      </c>
      <c r="J22" s="345" t="s">
        <v>280</v>
      </c>
      <c r="K22" s="345" t="s">
        <v>281</v>
      </c>
      <c r="L22" s="345" t="s">
        <v>282</v>
      </c>
      <c r="M22" s="345" t="s">
        <v>283</v>
      </c>
      <c r="N22" s="346"/>
      <c r="O22" s="347" t="s">
        <v>284</v>
      </c>
      <c r="P22" s="348"/>
      <c r="Q22" s="348"/>
    </row>
    <row r="23" spans="5:17" x14ac:dyDescent="0.2">
      <c r="E23" s="344" t="s">
        <v>285</v>
      </c>
      <c r="F23" s="345" t="s">
        <v>270</v>
      </c>
      <c r="G23" s="349">
        <v>1249</v>
      </c>
      <c r="H23" s="350">
        <v>8.4424339471577081</v>
      </c>
      <c r="I23" s="351">
        <v>1020.3151321056876</v>
      </c>
      <c r="J23" s="351">
        <f>G23*H23</f>
        <v>10544.599999999977</v>
      </c>
      <c r="K23" s="351">
        <f>G23*I23</f>
        <v>1274373.6000000038</v>
      </c>
      <c r="L23" s="351">
        <f>K23/J23</f>
        <v>120.85556588206349</v>
      </c>
      <c r="M23" s="352">
        <f>(J23*HLOOKUP(F23,Workings_benefits!$F$45:$H$48,3,FALSE)+(K23*HLOOKUP(F23,Workings_benefits!$F$45:$H$46,2,FALSE)))</f>
        <v>33.576756965238374</v>
      </c>
      <c r="N23" s="353">
        <v>149.60890237709012</v>
      </c>
      <c r="O23" s="354">
        <f>M23+M24</f>
        <v>52.812712590947193</v>
      </c>
    </row>
    <row r="24" spans="5:17" ht="15" x14ac:dyDescent="0.25">
      <c r="E24" s="344" t="s">
        <v>286</v>
      </c>
      <c r="F24" s="345" t="s">
        <v>270</v>
      </c>
      <c r="G24" s="349">
        <v>1682</v>
      </c>
      <c r="H24" s="350">
        <v>2.9808561236623161</v>
      </c>
      <c r="I24" s="351">
        <v>482.49274673008779</v>
      </c>
      <c r="J24" s="351">
        <f>G24*H24</f>
        <v>5013.8000000000156</v>
      </c>
      <c r="K24" s="351">
        <f>G24*I24</f>
        <v>811552.80000000761</v>
      </c>
      <c r="L24" s="351">
        <f>K24/J24</f>
        <v>161.86381586820477</v>
      </c>
      <c r="M24" s="352">
        <f>(J24*HLOOKUP(F24,Workings_benefits!$F$45:$H$48,3,FALSE)+(K24*HLOOKUP(F24,Workings_benefits!$F$45:$H$46,2,FALSE)))</f>
        <v>19.235955625708819</v>
      </c>
      <c r="N24" s="353">
        <v>134.99480961877529</v>
      </c>
      <c r="O24" s="354"/>
      <c r="P24" s="348"/>
      <c r="Q24" s="348"/>
    </row>
    <row r="25" spans="5:17" x14ac:dyDescent="0.2">
      <c r="E25" s="355"/>
      <c r="F25" s="8"/>
      <c r="G25" s="8" t="s">
        <v>287</v>
      </c>
      <c r="H25" s="8"/>
      <c r="I25" s="8"/>
      <c r="J25" s="8"/>
      <c r="K25" s="8"/>
      <c r="L25" s="8"/>
      <c r="M25" s="8"/>
      <c r="N25" s="342"/>
      <c r="O25" s="356"/>
    </row>
    <row r="26" spans="5:17" x14ac:dyDescent="0.2">
      <c r="E26" s="337" t="s">
        <v>288</v>
      </c>
      <c r="F26" s="338"/>
      <c r="G26" s="338"/>
      <c r="H26" s="339"/>
      <c r="I26" s="340"/>
      <c r="J26" s="339"/>
      <c r="K26" s="341"/>
      <c r="L26" s="8"/>
      <c r="M26" s="8"/>
      <c r="N26" s="342"/>
      <c r="O26" s="356"/>
    </row>
    <row r="27" spans="5:17" x14ac:dyDescent="0.2">
      <c r="E27" s="344" t="s">
        <v>275</v>
      </c>
      <c r="F27" s="345" t="s">
        <v>276</v>
      </c>
      <c r="G27" s="345" t="s">
        <v>277</v>
      </c>
      <c r="H27" s="345" t="s">
        <v>278</v>
      </c>
      <c r="I27" s="345" t="s">
        <v>279</v>
      </c>
      <c r="J27" s="345" t="s">
        <v>280</v>
      </c>
      <c r="K27" s="345" t="s">
        <v>281</v>
      </c>
      <c r="L27" s="345" t="s">
        <v>282</v>
      </c>
      <c r="M27" s="345" t="s">
        <v>283</v>
      </c>
      <c r="N27" s="346"/>
      <c r="O27" s="347"/>
    </row>
    <row r="28" spans="5:17" x14ac:dyDescent="0.2">
      <c r="E28" s="344" t="s">
        <v>285</v>
      </c>
      <c r="F28" s="345" t="s">
        <v>270</v>
      </c>
      <c r="G28" s="357">
        <v>3966</v>
      </c>
      <c r="H28" s="350">
        <v>9.8478063540090766</v>
      </c>
      <c r="I28" s="350">
        <v>1285.1960665658094</v>
      </c>
      <c r="J28" s="351">
        <f>G28*H28</f>
        <v>39056.399999999994</v>
      </c>
      <c r="K28" s="351">
        <f>G28*I28</f>
        <v>5097087.5999999996</v>
      </c>
      <c r="L28" s="351">
        <f>K28/J28</f>
        <v>130.50582234921805</v>
      </c>
      <c r="M28" s="352">
        <f>(J28*HLOOKUP(F28,Workings_benefits!$F$45:$H$48,3,FALSE)+(K28*HLOOKUP(F28,Workings_benefits!$F$45:$H$46,2,FALSE)))</f>
        <v>130.36139339187906</v>
      </c>
      <c r="N28" s="353">
        <v>149.60890237709012</v>
      </c>
      <c r="O28" s="354"/>
    </row>
    <row r="29" spans="5:17" x14ac:dyDescent="0.2">
      <c r="E29" s="344" t="s">
        <v>286</v>
      </c>
      <c r="F29" s="345" t="s">
        <v>270</v>
      </c>
      <c r="G29" s="357">
        <v>436</v>
      </c>
      <c r="H29" s="350">
        <v>3.6720183486238533</v>
      </c>
      <c r="I29" s="350">
        <v>899.46880733944965</v>
      </c>
      <c r="J29" s="351">
        <f>G29*H29</f>
        <v>1601</v>
      </c>
      <c r="K29" s="351">
        <f>G29*I29</f>
        <v>392168.4</v>
      </c>
      <c r="L29" s="351">
        <f>K29/J29</f>
        <v>244.95215490318552</v>
      </c>
      <c r="M29" s="352">
        <f>(J29*HLOOKUP(F29,Workings_benefits!$F$45:$H$48,3,FALSE)+(K29*HLOOKUP(F29,Workings_benefits!$F$45:$H$46,2,FALSE)))</f>
        <v>8.2584942620943096</v>
      </c>
      <c r="N29" s="353">
        <v>134.99480961877529</v>
      </c>
      <c r="O29" s="354"/>
    </row>
    <row r="30" spans="5:17" x14ac:dyDescent="0.2">
      <c r="E30" s="358"/>
      <c r="F30" s="359"/>
      <c r="G30" s="359"/>
      <c r="H30" s="360"/>
      <c r="I30" s="361"/>
      <c r="J30" s="362"/>
      <c r="K30" s="363"/>
      <c r="L30" s="364"/>
      <c r="M30" s="364"/>
      <c r="N30" s="364"/>
      <c r="O30" s="365"/>
    </row>
    <row r="31" spans="5:17" x14ac:dyDescent="0.2">
      <c r="E31" s="337" t="s">
        <v>351</v>
      </c>
      <c r="F31" s="338"/>
      <c r="G31" s="338"/>
      <c r="H31" s="339"/>
      <c r="I31" s="339"/>
      <c r="J31" s="339"/>
      <c r="K31" s="341"/>
      <c r="L31" s="8"/>
      <c r="M31" s="8"/>
      <c r="N31" s="8"/>
      <c r="O31" s="356"/>
    </row>
    <row r="32" spans="5:17" x14ac:dyDescent="0.2">
      <c r="E32" s="344" t="s">
        <v>275</v>
      </c>
      <c r="F32" s="345" t="s">
        <v>276</v>
      </c>
      <c r="G32" s="345" t="s">
        <v>277</v>
      </c>
      <c r="H32" s="345"/>
      <c r="I32" s="345"/>
      <c r="J32" s="345" t="s">
        <v>280</v>
      </c>
      <c r="K32" s="345" t="s">
        <v>281</v>
      </c>
      <c r="L32" s="345"/>
      <c r="M32" s="345" t="s">
        <v>283</v>
      </c>
      <c r="N32" s="346"/>
      <c r="O32" s="347"/>
    </row>
    <row r="33" spans="5:15" x14ac:dyDescent="0.2">
      <c r="E33" s="344" t="s">
        <v>285</v>
      </c>
      <c r="F33" s="345" t="s">
        <v>270</v>
      </c>
      <c r="G33" s="366">
        <v>736</v>
      </c>
      <c r="H33" s="367"/>
      <c r="I33" s="368"/>
      <c r="J33" s="351">
        <v>1644</v>
      </c>
      <c r="K33" s="351">
        <v>1046169</v>
      </c>
      <c r="L33" s="369"/>
      <c r="M33" s="370">
        <f>(J33*HLOOKUP(F33,Workings_benefits!$F$45:$H$48,3,FALSE)+(K33*HLOOKUP(F33,Workings_benefits!$F$45:$H$46,2,FALSE)))</f>
        <v>18.716303904541256</v>
      </c>
      <c r="N33" s="371"/>
      <c r="O33" s="354"/>
    </row>
    <row r="34" spans="5:15" x14ac:dyDescent="0.2">
      <c r="E34" s="344" t="s">
        <v>286</v>
      </c>
      <c r="F34" s="345" t="s">
        <v>270</v>
      </c>
      <c r="G34" s="366">
        <v>87</v>
      </c>
      <c r="H34" s="372"/>
      <c r="I34" s="373"/>
      <c r="J34" s="351">
        <v>173</v>
      </c>
      <c r="K34" s="351">
        <v>49509</v>
      </c>
      <c r="L34" s="374"/>
      <c r="M34" s="370">
        <f>(J34*HLOOKUP(F34,Workings_benefits!$F$45:$H$48,3,FALSE)+(K34*HLOOKUP(F34,Workings_benefits!$F$45:$H$46,2,FALSE)))</f>
        <v>1.0058490843132781</v>
      </c>
      <c r="N34" s="371"/>
      <c r="O34" s="354"/>
    </row>
    <row r="35" spans="5:15" ht="13.5" thickBot="1" x14ac:dyDescent="0.25">
      <c r="E35" s="375"/>
      <c r="F35" s="336"/>
      <c r="G35" s="336"/>
      <c r="H35" s="336"/>
      <c r="I35" s="336"/>
      <c r="J35" s="336"/>
      <c r="K35" s="336"/>
      <c r="L35" s="336"/>
      <c r="M35" s="336"/>
      <c r="N35" s="336"/>
      <c r="O35" s="376"/>
    </row>
    <row r="36" spans="5:15" ht="13.5" thickTop="1" x14ac:dyDescent="0.2"/>
  </sheetData>
  <mergeCells count="3">
    <mergeCell ref="E11:N11"/>
    <mergeCell ref="E12:N12"/>
    <mergeCell ref="E13:N13"/>
  </mergeCells>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16ADC-D99D-43A9-A6FD-6C95AD6B6E85}">
  <sheetPr codeName="Sheet12">
    <tabColor rgb="FFFFFF00"/>
  </sheetPr>
  <dimension ref="A1:AB97"/>
  <sheetViews>
    <sheetView showGridLines="0" zoomScaleNormal="100" workbookViewId="0">
      <pane xSplit="4" ySplit="5" topLeftCell="E6" activePane="bottomRight" state="frozen"/>
      <selection activeCell="F24" sqref="F24"/>
      <selection pane="topRight" activeCell="F24" sqref="F24"/>
      <selection pane="bottomLeft" activeCell="F24" sqref="F24"/>
      <selection pane="bottomRight" activeCell="E6" sqref="E6"/>
    </sheetView>
  </sheetViews>
  <sheetFormatPr defaultColWidth="8" defaultRowHeight="12.75" x14ac:dyDescent="0.2"/>
  <cols>
    <col min="1" max="1" width="2.625" style="1" customWidth="1"/>
    <col min="2" max="2" width="5.25" style="1" customWidth="1"/>
    <col min="3" max="3" width="10.75" style="1" customWidth="1"/>
    <col min="4" max="4" width="7.625" style="1" customWidth="1"/>
    <col min="5" max="5" width="25" style="1" customWidth="1"/>
    <col min="6" max="6" width="15.125" style="1" customWidth="1"/>
    <col min="7" max="7" width="18.5" style="1" bestFit="1" customWidth="1"/>
    <col min="8" max="8" width="14.75" style="1" customWidth="1"/>
    <col min="9" max="9" width="13" style="1" bestFit="1" customWidth="1"/>
    <col min="10" max="10" width="17.5" style="1" bestFit="1" customWidth="1"/>
    <col min="11" max="11" width="10.5" style="1" bestFit="1" customWidth="1"/>
    <col min="12" max="12" width="19.375" style="1" bestFit="1" customWidth="1"/>
    <col min="13" max="13" width="9" style="1" customWidth="1"/>
    <col min="14" max="14" width="13.875" style="1" bestFit="1" customWidth="1"/>
    <col min="15" max="28" width="8.625" style="1" customWidth="1"/>
    <col min="29" max="16384" width="8" style="1"/>
  </cols>
  <sheetData>
    <row r="1" spans="1:28" ht="18.75" x14ac:dyDescent="0.3">
      <c r="A1" s="15" t="str">
        <f>bus</f>
        <v>Powercor</v>
      </c>
      <c r="B1" s="11"/>
      <c r="C1" s="11"/>
      <c r="D1" s="11"/>
      <c r="E1" s="11"/>
      <c r="F1" s="11"/>
      <c r="G1" s="11"/>
      <c r="H1" s="11"/>
      <c r="I1" s="11"/>
      <c r="J1" s="11"/>
      <c r="K1" s="11"/>
      <c r="L1" s="11"/>
      <c r="M1" s="11"/>
      <c r="N1" s="11"/>
      <c r="O1" s="11"/>
      <c r="P1" s="11"/>
      <c r="Q1" s="11"/>
      <c r="R1" s="11"/>
      <c r="S1" s="11"/>
      <c r="T1" s="11"/>
      <c r="U1" s="11"/>
      <c r="V1" s="11"/>
      <c r="W1" s="11"/>
      <c r="X1" s="11"/>
      <c r="Y1" s="11"/>
      <c r="Z1" s="11"/>
      <c r="AA1" s="11"/>
      <c r="AB1" s="11"/>
    </row>
    <row r="2" spans="1:28" ht="18.75" x14ac:dyDescent="0.3">
      <c r="A2" s="56" t="str">
        <f>proj</f>
        <v>BAN003-BMH003 Tie upgrade</v>
      </c>
      <c r="B2" s="11"/>
      <c r="C2" s="11"/>
      <c r="D2" s="11"/>
      <c r="E2" s="11"/>
      <c r="F2" s="11"/>
      <c r="G2" s="11"/>
      <c r="H2" s="11"/>
      <c r="I2" s="11"/>
      <c r="J2" s="11"/>
      <c r="K2" s="11"/>
      <c r="L2" s="11"/>
      <c r="M2" s="11"/>
      <c r="N2" s="11"/>
      <c r="O2" s="11"/>
      <c r="P2" s="11"/>
      <c r="Q2" s="11"/>
      <c r="R2" s="11"/>
      <c r="S2" s="11"/>
      <c r="T2" s="11"/>
      <c r="U2" s="11"/>
      <c r="V2" s="11"/>
      <c r="W2" s="11"/>
      <c r="X2" s="11"/>
      <c r="Y2" s="11"/>
      <c r="Z2" s="11"/>
      <c r="AA2" s="11"/>
      <c r="AB2" s="11"/>
    </row>
    <row r="3" spans="1:28" ht="18.75" x14ac:dyDescent="0.3">
      <c r="A3" s="5" t="s">
        <v>264</v>
      </c>
      <c r="B3" s="322"/>
      <c r="C3" s="5"/>
      <c r="D3" s="5"/>
    </row>
    <row r="5" spans="1:28" ht="15" x14ac:dyDescent="0.2">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row>
    <row r="6" spans="1:28" x14ac:dyDescent="0.2">
      <c r="C6" s="3"/>
      <c r="D6" s="3"/>
    </row>
    <row r="7" spans="1:28" s="324" customFormat="1" x14ac:dyDescent="0.2">
      <c r="C7" s="325" t="s">
        <v>289</v>
      </c>
    </row>
    <row r="8" spans="1:28" s="332" customFormat="1" x14ac:dyDescent="0.2">
      <c r="C8" s="333"/>
    </row>
    <row r="9" spans="1:28" x14ac:dyDescent="0.2">
      <c r="E9" s="377" t="s">
        <v>290</v>
      </c>
      <c r="F9" s="378"/>
      <c r="G9" s="378"/>
      <c r="H9" s="379"/>
    </row>
    <row r="10" spans="1:28" x14ac:dyDescent="0.2">
      <c r="E10" s="380"/>
      <c r="F10" s="381"/>
      <c r="G10" s="381"/>
      <c r="H10" s="382"/>
    </row>
    <row r="11" spans="1:28" x14ac:dyDescent="0.2">
      <c r="E11" s="383"/>
      <c r="F11" s="381" t="s">
        <v>291</v>
      </c>
      <c r="G11" s="381" t="s">
        <v>269</v>
      </c>
      <c r="H11" s="382" t="s">
        <v>270</v>
      </c>
    </row>
    <row r="12" spans="1:28" x14ac:dyDescent="0.2">
      <c r="E12" s="383" t="s">
        <v>292</v>
      </c>
      <c r="F12" s="384">
        <v>41210</v>
      </c>
      <c r="G12" s="384">
        <v>41210</v>
      </c>
      <c r="H12" s="385">
        <v>41210</v>
      </c>
    </row>
    <row r="13" spans="1:28" x14ac:dyDescent="0.2">
      <c r="E13" s="383" t="s">
        <v>293</v>
      </c>
      <c r="F13" s="386">
        <v>2.0905923344947785E-2</v>
      </c>
      <c r="G13" s="386">
        <v>2.0905923344947785E-2</v>
      </c>
      <c r="H13" s="387">
        <v>2.0905923344947785E-2</v>
      </c>
    </row>
    <row r="14" spans="1:28" x14ac:dyDescent="0.2">
      <c r="E14" s="383" t="s">
        <v>294</v>
      </c>
      <c r="F14" s="388">
        <v>1.5</v>
      </c>
      <c r="G14" s="388">
        <v>1.5</v>
      </c>
      <c r="H14" s="389">
        <v>1.5</v>
      </c>
    </row>
    <row r="15" spans="1:28" x14ac:dyDescent="0.2">
      <c r="E15" s="383" t="s">
        <v>295</v>
      </c>
      <c r="F15" s="390">
        <v>4166180.3850682126</v>
      </c>
      <c r="G15" s="390">
        <v>4425570.7123436071</v>
      </c>
      <c r="H15" s="391">
        <v>2740818.2368324664</v>
      </c>
    </row>
    <row r="16" spans="1:28" x14ac:dyDescent="0.2">
      <c r="E16" s="383" t="s">
        <v>296</v>
      </c>
      <c r="F16" s="392">
        <v>650149950.32043111</v>
      </c>
      <c r="G16" s="392">
        <v>650149950.32043111</v>
      </c>
      <c r="H16" s="393">
        <v>650149950.32043111</v>
      </c>
    </row>
    <row r="17" spans="5:12" x14ac:dyDescent="0.2">
      <c r="E17" s="383" t="s">
        <v>272</v>
      </c>
      <c r="F17" s="386">
        <v>69.226869838403246</v>
      </c>
      <c r="G17" s="386">
        <v>104.14162857981962</v>
      </c>
      <c r="H17" s="387">
        <v>240.91593855847913</v>
      </c>
    </row>
    <row r="18" spans="5:12" x14ac:dyDescent="0.2">
      <c r="E18" s="383" t="s">
        <v>271</v>
      </c>
      <c r="F18" s="386">
        <v>0.82319392460420227</v>
      </c>
      <c r="G18" s="386">
        <v>1.1472422278929248</v>
      </c>
      <c r="H18" s="387">
        <v>2.0249150004550946</v>
      </c>
    </row>
    <row r="19" spans="5:12" x14ac:dyDescent="0.2">
      <c r="E19" s="383" t="s">
        <v>297</v>
      </c>
      <c r="F19" s="394">
        <v>1.1995902512760259</v>
      </c>
      <c r="G19" s="394">
        <v>2.5075506205544258</v>
      </c>
      <c r="H19" s="395">
        <v>4.3932740444333884</v>
      </c>
      <c r="J19" s="396"/>
      <c r="K19" s="396"/>
      <c r="L19" s="396"/>
    </row>
    <row r="20" spans="5:12" x14ac:dyDescent="0.2">
      <c r="E20" s="383"/>
      <c r="F20" s="381"/>
      <c r="G20" s="381"/>
      <c r="H20" s="382"/>
    </row>
    <row r="21" spans="5:12" x14ac:dyDescent="0.2">
      <c r="E21" s="383"/>
      <c r="F21" s="381"/>
      <c r="G21" s="381"/>
      <c r="H21" s="382"/>
    </row>
    <row r="22" spans="5:12" x14ac:dyDescent="0.2">
      <c r="E22" s="380" t="s">
        <v>298</v>
      </c>
      <c r="F22" s="381"/>
      <c r="G22" s="381"/>
      <c r="H22" s="382"/>
    </row>
    <row r="23" spans="5:12" x14ac:dyDescent="0.2">
      <c r="E23" s="397" t="s">
        <v>299</v>
      </c>
      <c r="F23" s="398">
        <f>((F12*(1+F13)*(1-(1/(1+F14)))*F15)/F16)/(365.25*24*60)*100</f>
        <v>3.0754693838394902E-2</v>
      </c>
      <c r="G23" s="398">
        <f>((G12*(1+G13)*(1-(1/(1+G14)))*G15)/G16)/(365.25*24*60)*100</f>
        <v>3.2669510135977083E-2</v>
      </c>
      <c r="H23" s="399">
        <f>((H12*(1+H13)*(1-(1/(1+H14)))*H15)/H16)/(365.25*24*60)*100</f>
        <v>2.023268748578003E-2</v>
      </c>
    </row>
    <row r="24" spans="5:12" x14ac:dyDescent="0.2">
      <c r="E24" s="397" t="s">
        <v>300</v>
      </c>
      <c r="F24" s="398">
        <f>(F12*(1+F13)/(1+F14))*F15/F16/(365.25*24*60)*F17/F18*100</f>
        <v>1.7242200358351529</v>
      </c>
      <c r="G24" s="398">
        <f>(G12*(1+G13)/(1+G14))*G15/G16/(365.25*24*60)*G17/G18*100</f>
        <v>1.977063435396905</v>
      </c>
      <c r="H24" s="399">
        <f>(H12*(1+H13)/(1+H14))*H15/H16/(365.25*24*60)*H17/H18*100</f>
        <v>1.6048004958567268</v>
      </c>
    </row>
    <row r="25" spans="5:12" x14ac:dyDescent="0.2">
      <c r="E25" s="397" t="s">
        <v>301</v>
      </c>
      <c r="F25" s="398">
        <f>F24*$E$26</f>
        <v>0.13793760286681223</v>
      </c>
      <c r="G25" s="398">
        <f>G24*$E$26</f>
        <v>0.15816507483175241</v>
      </c>
      <c r="H25" s="399">
        <f>H24*$E$26</f>
        <v>0.12838403966853815</v>
      </c>
    </row>
    <row r="26" spans="5:12" x14ac:dyDescent="0.2">
      <c r="E26" s="400">
        <v>0.08</v>
      </c>
      <c r="F26" s="401"/>
      <c r="G26" s="401"/>
      <c r="H26" s="402"/>
    </row>
    <row r="27" spans="5:12" x14ac:dyDescent="0.2">
      <c r="E27" s="403" t="s">
        <v>302</v>
      </c>
      <c r="F27" s="404"/>
      <c r="G27" s="404"/>
      <c r="H27" s="405"/>
    </row>
    <row r="28" spans="5:12" x14ac:dyDescent="0.2">
      <c r="E28" s="406"/>
      <c r="F28" s="407"/>
      <c r="G28" s="407"/>
      <c r="H28" s="408"/>
    </row>
    <row r="29" spans="5:12" x14ac:dyDescent="0.2">
      <c r="E29" s="406" t="s">
        <v>303</v>
      </c>
      <c r="F29" s="409">
        <v>689.89885299074126</v>
      </c>
      <c r="G29" s="409">
        <v>689.89885299074126</v>
      </c>
      <c r="H29" s="410">
        <v>689.89885299074126</v>
      </c>
    </row>
    <row r="30" spans="5:12" x14ac:dyDescent="0.2">
      <c r="E30" s="406"/>
      <c r="F30" s="407"/>
      <c r="G30" s="407"/>
      <c r="H30" s="408"/>
    </row>
    <row r="31" spans="5:12" x14ac:dyDescent="0.2">
      <c r="E31" s="406" t="s">
        <v>304</v>
      </c>
      <c r="F31" s="407"/>
      <c r="G31" s="407"/>
      <c r="H31" s="408"/>
    </row>
    <row r="32" spans="5:12" x14ac:dyDescent="0.2">
      <c r="E32" s="411" t="s">
        <v>272</v>
      </c>
      <c r="F32" s="412">
        <f>(F23*F$29)*10000</f>
        <v>212176.28003190062</v>
      </c>
      <c r="G32" s="412">
        <f>(G23*G$29)*10000</f>
        <v>225386.57570579986</v>
      </c>
      <c r="H32" s="413">
        <f>(H23*H$29)*10000</f>
        <v>139585.07889359767</v>
      </c>
    </row>
    <row r="33" spans="5:8" x14ac:dyDescent="0.2">
      <c r="E33" s="411" t="s">
        <v>271</v>
      </c>
      <c r="F33" s="412">
        <f t="shared" ref="F33:H34" si="0">(F24*F$29)*10000</f>
        <v>11895374.250263268</v>
      </c>
      <c r="G33" s="412">
        <f t="shared" si="0"/>
        <v>13639737.963702591</v>
      </c>
      <c r="H33" s="413">
        <f t="shared" si="0"/>
        <v>11071500.213705288</v>
      </c>
    </row>
    <row r="34" spans="5:8" x14ac:dyDescent="0.2">
      <c r="E34" s="411" t="s">
        <v>297</v>
      </c>
      <c r="F34" s="412">
        <f t="shared" si="0"/>
        <v>951629.94002106134</v>
      </c>
      <c r="G34" s="412">
        <f t="shared" si="0"/>
        <v>1091179.0370962075</v>
      </c>
      <c r="H34" s="413">
        <f t="shared" si="0"/>
        <v>885720.01709642296</v>
      </c>
    </row>
    <row r="35" spans="5:8" x14ac:dyDescent="0.2">
      <c r="E35" s="414"/>
      <c r="F35" s="407"/>
      <c r="G35" s="407"/>
      <c r="H35" s="408"/>
    </row>
    <row r="36" spans="5:8" x14ac:dyDescent="0.2">
      <c r="E36" s="414" t="s">
        <v>305</v>
      </c>
      <c r="F36" s="415">
        <v>320111</v>
      </c>
      <c r="G36" s="415">
        <v>356763</v>
      </c>
      <c r="H36" s="416">
        <v>212928</v>
      </c>
    </row>
    <row r="37" spans="5:8" x14ac:dyDescent="0.2">
      <c r="E37" s="417"/>
      <c r="F37" s="418"/>
      <c r="G37" s="418"/>
      <c r="H37" s="419"/>
    </row>
    <row r="38" spans="5:8" x14ac:dyDescent="0.2">
      <c r="E38" s="420" t="s">
        <v>306</v>
      </c>
      <c r="F38" s="421"/>
      <c r="G38" s="421"/>
      <c r="H38" s="422"/>
    </row>
    <row r="39" spans="5:8" x14ac:dyDescent="0.2">
      <c r="E39" s="423"/>
      <c r="F39" s="424"/>
      <c r="G39" s="424"/>
      <c r="H39" s="425"/>
    </row>
    <row r="40" spans="5:8" x14ac:dyDescent="0.2">
      <c r="E40" s="426" t="s">
        <v>307</v>
      </c>
      <c r="F40" s="427">
        <f>F32/F$36</f>
        <v>0.66282095907950878</v>
      </c>
      <c r="G40" s="427">
        <f>G32/G$36</f>
        <v>0.6317543458985373</v>
      </c>
      <c r="H40" s="428">
        <f>H32/H$36</f>
        <v>0.65555060346031369</v>
      </c>
    </row>
    <row r="41" spans="5:8" x14ac:dyDescent="0.2">
      <c r="E41" s="426" t="s">
        <v>308</v>
      </c>
      <c r="F41" s="427">
        <f t="shared" ref="F41:H42" si="1">F33/F$36</f>
        <v>37.160154603444646</v>
      </c>
      <c r="G41" s="427">
        <f t="shared" si="1"/>
        <v>38.231929778880072</v>
      </c>
      <c r="H41" s="428">
        <f t="shared" si="1"/>
        <v>51.996450507708182</v>
      </c>
    </row>
    <row r="42" spans="5:8" x14ac:dyDescent="0.2">
      <c r="E42" s="426" t="s">
        <v>309</v>
      </c>
      <c r="F42" s="427">
        <f t="shared" si="1"/>
        <v>2.9728123682755712</v>
      </c>
      <c r="G42" s="427">
        <f t="shared" si="1"/>
        <v>3.0585543823104064</v>
      </c>
      <c r="H42" s="428">
        <f t="shared" si="1"/>
        <v>4.1597160406166545</v>
      </c>
    </row>
    <row r="43" spans="5:8" x14ac:dyDescent="0.2">
      <c r="E43" s="429"/>
      <c r="F43" s="430"/>
      <c r="G43" s="430"/>
      <c r="H43" s="431"/>
    </row>
    <row r="44" spans="5:8" x14ac:dyDescent="0.2">
      <c r="E44" s="432" t="s">
        <v>310</v>
      </c>
      <c r="F44" s="433"/>
      <c r="G44" s="433"/>
      <c r="H44" s="434"/>
    </row>
    <row r="45" spans="5:8" x14ac:dyDescent="0.2">
      <c r="E45" s="435"/>
      <c r="F45" s="436" t="s">
        <v>291</v>
      </c>
      <c r="G45" s="436" t="s">
        <v>269</v>
      </c>
      <c r="H45" s="437" t="s">
        <v>270</v>
      </c>
    </row>
    <row r="46" spans="5:8" x14ac:dyDescent="0.2">
      <c r="E46" s="438" t="s">
        <v>311</v>
      </c>
      <c r="F46" s="439">
        <f>F40/F$12</f>
        <v>1.6083983476814095E-5</v>
      </c>
      <c r="G46" s="439">
        <f>G40/G$12</f>
        <v>1.5330122443546161E-5</v>
      </c>
      <c r="H46" s="440">
        <f>H40/H$12</f>
        <v>1.5907561355503851E-5</v>
      </c>
    </row>
    <row r="47" spans="5:8" x14ac:dyDescent="0.2">
      <c r="E47" s="438" t="s">
        <v>312</v>
      </c>
      <c r="F47" s="439">
        <f t="shared" ref="F47:H48" si="2">F41/F$12</f>
        <v>9.0172663439564782E-4</v>
      </c>
      <c r="G47" s="439">
        <f t="shared" si="2"/>
        <v>9.277342824285385E-4</v>
      </c>
      <c r="H47" s="440">
        <f t="shared" si="2"/>
        <v>1.2617435211770974E-3</v>
      </c>
    </row>
    <row r="48" spans="5:8" x14ac:dyDescent="0.2">
      <c r="E48" s="438" t="s">
        <v>313</v>
      </c>
      <c r="F48" s="439">
        <f t="shared" si="2"/>
        <v>7.2138130751651808E-5</v>
      </c>
      <c r="G48" s="439">
        <f t="shared" si="2"/>
        <v>7.4218742594283103E-5</v>
      </c>
      <c r="H48" s="440">
        <f t="shared" si="2"/>
        <v>1.0093948169416778E-4</v>
      </c>
    </row>
    <row r="49" spans="3:18" x14ac:dyDescent="0.2">
      <c r="E49" s="441"/>
      <c r="F49" s="442"/>
      <c r="G49" s="442"/>
      <c r="H49" s="443"/>
    </row>
    <row r="51" spans="3:18" s="324" customFormat="1" x14ac:dyDescent="0.2">
      <c r="C51" s="325" t="s">
        <v>314</v>
      </c>
    </row>
    <row r="52" spans="3:18" x14ac:dyDescent="0.2">
      <c r="F52" s="444"/>
    </row>
    <row r="53" spans="3:18" ht="32.25" customHeight="1" x14ac:dyDescent="0.2">
      <c r="E53" s="533" t="s">
        <v>315</v>
      </c>
      <c r="F53" s="534"/>
      <c r="G53" s="534"/>
      <c r="H53" s="534"/>
      <c r="I53" s="534"/>
      <c r="J53" s="534"/>
      <c r="K53" s="534"/>
      <c r="L53" s="534"/>
      <c r="M53" s="534"/>
      <c r="N53" s="534"/>
      <c r="O53" s="534"/>
      <c r="P53" s="534"/>
      <c r="Q53" s="534"/>
      <c r="R53" s="534"/>
    </row>
    <row r="54" spans="3:18" x14ac:dyDescent="0.2">
      <c r="E54" s="445"/>
      <c r="F54" s="446"/>
      <c r="G54" s="446"/>
      <c r="H54" s="446"/>
      <c r="I54" s="446"/>
      <c r="J54" s="446"/>
      <c r="K54" s="446"/>
      <c r="L54" s="446"/>
      <c r="M54" s="446"/>
      <c r="N54" s="446"/>
      <c r="O54" s="446"/>
      <c r="P54" s="446"/>
      <c r="Q54" s="446"/>
      <c r="R54" s="446"/>
    </row>
    <row r="55" spans="3:18" x14ac:dyDescent="0.2">
      <c r="E55" s="533" t="s">
        <v>316</v>
      </c>
      <c r="F55" s="534"/>
      <c r="G55" s="534"/>
      <c r="H55" s="534"/>
      <c r="I55" s="534"/>
      <c r="J55" s="534"/>
      <c r="K55" s="534"/>
      <c r="L55" s="534"/>
      <c r="M55" s="534"/>
      <c r="N55" s="534"/>
      <c r="O55" s="534"/>
      <c r="P55" s="534"/>
      <c r="Q55" s="534"/>
      <c r="R55" s="534"/>
    </row>
    <row r="56" spans="3:18" x14ac:dyDescent="0.2">
      <c r="E56" s="445"/>
      <c r="F56" s="446"/>
      <c r="I56" s="446"/>
      <c r="J56" s="446"/>
      <c r="K56" s="446"/>
      <c r="L56" s="446"/>
      <c r="M56" s="446"/>
      <c r="N56" s="446"/>
      <c r="O56" s="446"/>
      <c r="P56" s="446"/>
      <c r="Q56" s="446"/>
      <c r="R56" s="446"/>
    </row>
    <row r="57" spans="3:18" ht="13.5" thickBot="1" x14ac:dyDescent="0.25">
      <c r="L57" s="446"/>
      <c r="M57" s="446"/>
      <c r="N57" s="446"/>
      <c r="O57" s="446"/>
      <c r="P57" s="446"/>
      <c r="Q57" s="446"/>
      <c r="R57" s="446"/>
    </row>
    <row r="58" spans="3:18" ht="13.5" thickTop="1" x14ac:dyDescent="0.2">
      <c r="E58" s="543" t="s">
        <v>317</v>
      </c>
      <c r="F58" s="544"/>
      <c r="J58" s="447" t="s">
        <v>285</v>
      </c>
      <c r="K58" s="448"/>
      <c r="L58" s="449" t="s">
        <v>286</v>
      </c>
      <c r="M58" s="450"/>
      <c r="N58" s="446"/>
      <c r="O58" s="446"/>
      <c r="P58" s="446"/>
      <c r="Q58" s="446"/>
      <c r="R58" s="446"/>
    </row>
    <row r="59" spans="3:18" x14ac:dyDescent="0.2">
      <c r="J59" s="451" t="s">
        <v>272</v>
      </c>
      <c r="K59" s="452" t="s">
        <v>271</v>
      </c>
      <c r="L59" s="453" t="s">
        <v>272</v>
      </c>
      <c r="M59" s="454" t="s">
        <v>271</v>
      </c>
      <c r="N59" s="446"/>
      <c r="O59" s="446"/>
      <c r="P59" s="446"/>
      <c r="Q59" s="446"/>
      <c r="R59" s="446"/>
    </row>
    <row r="60" spans="3:18" ht="33.75" customHeight="1" x14ac:dyDescent="0.2">
      <c r="E60" s="533" t="s">
        <v>318</v>
      </c>
      <c r="F60" s="534"/>
      <c r="G60" s="538"/>
      <c r="H60" s="538"/>
      <c r="I60" s="539"/>
      <c r="J60" s="455">
        <v>0.4</v>
      </c>
      <c r="K60" s="456">
        <v>0.4</v>
      </c>
      <c r="L60" s="457">
        <v>0.2</v>
      </c>
      <c r="M60" s="458">
        <v>0.2</v>
      </c>
      <c r="N60" s="446"/>
      <c r="O60" s="446"/>
      <c r="P60" s="446"/>
      <c r="Q60" s="446"/>
      <c r="R60" s="446"/>
    </row>
    <row r="61" spans="3:18" ht="47.25" customHeight="1" x14ac:dyDescent="0.2">
      <c r="E61" s="533" t="s">
        <v>319</v>
      </c>
      <c r="F61" s="534"/>
      <c r="G61" s="538"/>
      <c r="H61" s="538"/>
      <c r="I61" s="539"/>
      <c r="J61" s="455">
        <v>0.1</v>
      </c>
      <c r="K61" s="456">
        <v>0.1</v>
      </c>
      <c r="L61" s="457">
        <v>0.9</v>
      </c>
      <c r="M61" s="458">
        <v>0.9</v>
      </c>
      <c r="N61" s="8" t="s">
        <v>320</v>
      </c>
      <c r="O61" s="446"/>
      <c r="P61" s="446"/>
      <c r="Q61" s="446"/>
      <c r="R61" s="446"/>
    </row>
    <row r="62" spans="3:18" ht="48.75" customHeight="1" x14ac:dyDescent="0.2">
      <c r="E62" s="533" t="s">
        <v>321</v>
      </c>
      <c r="F62" s="534"/>
      <c r="G62" s="538"/>
      <c r="H62" s="538"/>
      <c r="I62" s="539"/>
      <c r="J62" s="455">
        <v>0.05</v>
      </c>
      <c r="K62" s="456">
        <v>0.25</v>
      </c>
      <c r="L62" s="457">
        <v>0.05</v>
      </c>
      <c r="M62" s="458">
        <v>0.25</v>
      </c>
      <c r="N62" s="446"/>
      <c r="O62" s="446"/>
      <c r="P62" s="446"/>
      <c r="Q62" s="446"/>
      <c r="R62" s="446"/>
    </row>
    <row r="63" spans="3:18" ht="56.25" customHeight="1" thickBot="1" x14ac:dyDescent="0.25">
      <c r="E63" s="533" t="s">
        <v>322</v>
      </c>
      <c r="F63" s="534"/>
      <c r="G63" s="538"/>
      <c r="H63" s="538"/>
      <c r="I63" s="539"/>
      <c r="J63" s="459">
        <v>0.4</v>
      </c>
      <c r="K63" s="460">
        <v>0.4</v>
      </c>
      <c r="L63" s="461">
        <v>0.4</v>
      </c>
      <c r="M63" s="462">
        <v>0.4</v>
      </c>
      <c r="N63" s="446"/>
      <c r="O63" s="446"/>
      <c r="P63" s="446"/>
      <c r="Q63" s="446"/>
      <c r="R63" s="446"/>
    </row>
    <row r="64" spans="3:18" ht="14.25" thickTop="1" thickBot="1" x14ac:dyDescent="0.25">
      <c r="E64" s="445"/>
      <c r="F64" s="446"/>
      <c r="G64" s="446"/>
      <c r="H64" s="446"/>
      <c r="I64" s="446"/>
      <c r="J64" s="463">
        <f>(1-J60)*(1-J61)*(1-J62)*(1-J63)</f>
        <v>0.30780000000000002</v>
      </c>
      <c r="K64" s="464">
        <f>(1-K60)*(1-K61)*(1-K62)*(1-K63)</f>
        <v>0.24299999999999999</v>
      </c>
      <c r="L64" s="465">
        <f>(1-L60)*(1-L61)*(1-L62)*(1-L63)</f>
        <v>4.5599999999999988E-2</v>
      </c>
      <c r="M64" s="466">
        <f>(1-M60)*(1-M61)*(1-M62)*(1-M63)</f>
        <v>3.599999999999999E-2</v>
      </c>
      <c r="N64" s="446"/>
      <c r="O64" s="446"/>
      <c r="P64" s="446"/>
      <c r="Q64" s="446"/>
      <c r="R64" s="446"/>
    </row>
    <row r="65" spans="5:19" ht="14.25" thickTop="1" thickBot="1" x14ac:dyDescent="0.25">
      <c r="F65" s="444"/>
    </row>
    <row r="66" spans="5:19" ht="13.5" thickTop="1" x14ac:dyDescent="0.2">
      <c r="E66" s="467" t="s">
        <v>323</v>
      </c>
      <c r="F66" s="468"/>
      <c r="G66" s="469"/>
      <c r="H66" s="469"/>
      <c r="I66" s="469"/>
      <c r="J66" s="469"/>
      <c r="K66" s="469"/>
      <c r="L66" s="469"/>
      <c r="M66" s="470"/>
    </row>
    <row r="67" spans="5:19" x14ac:dyDescent="0.2">
      <c r="E67" s="471" t="s">
        <v>275</v>
      </c>
      <c r="F67" s="472" t="s">
        <v>276</v>
      </c>
      <c r="G67" s="472" t="s">
        <v>324</v>
      </c>
      <c r="H67" s="473" t="s">
        <v>325</v>
      </c>
      <c r="I67" s="473" t="s">
        <v>326</v>
      </c>
      <c r="J67" s="472" t="s">
        <v>327</v>
      </c>
      <c r="K67" s="472" t="s">
        <v>328</v>
      </c>
      <c r="L67" s="472" t="s">
        <v>329</v>
      </c>
      <c r="M67" s="347"/>
    </row>
    <row r="68" spans="5:19" x14ac:dyDescent="0.2">
      <c r="E68" s="344" t="s">
        <v>285</v>
      </c>
      <c r="F68" s="345" t="s">
        <v>270</v>
      </c>
      <c r="G68" s="474">
        <v>1249</v>
      </c>
      <c r="H68" s="475">
        <f>K64</f>
        <v>0.24299999999999999</v>
      </c>
      <c r="I68" s="475">
        <f>J64</f>
        <v>0.30780000000000002</v>
      </c>
      <c r="J68" s="476">
        <f>(Workings_risks!H23*H68)*G68</f>
        <v>2562.3377999999948</v>
      </c>
      <c r="K68" s="476">
        <f>Workings_risks!I23*I68*G68</f>
        <v>392252.19408000115</v>
      </c>
      <c r="L68" s="370">
        <f>(J68*HLOOKUP(F68,Workings_benefits!$F$45:$H$48,3,FALSE)+(K68*HLOOKUP(F68,Workings_benefits!$F$45:$H$46,2,FALSE)))</f>
        <v>9.4727889623757946</v>
      </c>
      <c r="M68" s="477"/>
    </row>
    <row r="69" spans="5:19" x14ac:dyDescent="0.2">
      <c r="E69" s="344" t="s">
        <v>286</v>
      </c>
      <c r="F69" s="345" t="s">
        <v>270</v>
      </c>
      <c r="G69" s="474">
        <v>1682</v>
      </c>
      <c r="H69" s="475">
        <f>M64</f>
        <v>3.599999999999999E-2</v>
      </c>
      <c r="I69" s="475">
        <f>L64</f>
        <v>4.5599999999999988E-2</v>
      </c>
      <c r="J69" s="476">
        <f>(Workings_risks!H24*H69)*G69</f>
        <v>180.49680000000052</v>
      </c>
      <c r="K69" s="476">
        <f>Workings_risks!I24*I69*G69</f>
        <v>37006.80768000034</v>
      </c>
      <c r="L69" s="370">
        <f>(J69*HLOOKUP(F69,Workings_benefits!$F$45:$H$48,3,FALSE)+(K69*HLOOKUP(F69,Workings_benefits!$F$45:$H$46,2,FALSE)))</f>
        <v>0.81642873173413544</v>
      </c>
      <c r="M69" s="477"/>
    </row>
    <row r="70" spans="5:19" x14ac:dyDescent="0.2">
      <c r="E70" s="478"/>
      <c r="F70" s="444"/>
      <c r="M70" s="479"/>
    </row>
    <row r="71" spans="5:19" x14ac:dyDescent="0.2">
      <c r="E71" s="480" t="s">
        <v>330</v>
      </c>
      <c r="F71" s="481"/>
      <c r="G71" s="482"/>
      <c r="H71" s="482"/>
      <c r="I71" s="482"/>
      <c r="J71" s="482"/>
      <c r="K71" s="482"/>
      <c r="L71" s="482"/>
      <c r="M71" s="483"/>
    </row>
    <row r="72" spans="5:19" x14ac:dyDescent="0.2">
      <c r="E72" s="471" t="s">
        <v>275</v>
      </c>
      <c r="F72" s="472" t="s">
        <v>276</v>
      </c>
      <c r="G72" s="472" t="s">
        <v>324</v>
      </c>
      <c r="H72" s="473" t="s">
        <v>325</v>
      </c>
      <c r="I72" s="473" t="s">
        <v>326</v>
      </c>
      <c r="J72" s="472" t="s">
        <v>327</v>
      </c>
      <c r="K72" s="472" t="s">
        <v>328</v>
      </c>
      <c r="L72" s="472" t="s">
        <v>329</v>
      </c>
      <c r="M72" s="347"/>
      <c r="N72" s="484"/>
    </row>
    <row r="73" spans="5:19" x14ac:dyDescent="0.2">
      <c r="E73" s="344" t="s">
        <v>285</v>
      </c>
      <c r="F73" s="345" t="s">
        <v>270</v>
      </c>
      <c r="G73" s="349">
        <v>1193</v>
      </c>
      <c r="H73" s="475">
        <f>J64</f>
        <v>0.30780000000000002</v>
      </c>
      <c r="I73" s="475">
        <f>K64</f>
        <v>0.24299999999999999</v>
      </c>
      <c r="J73" s="476">
        <f>(Workings_risks!H28*H73)*G73</f>
        <v>3616.1676713464449</v>
      </c>
      <c r="K73" s="476">
        <f>Workings_risks!I28*I73*G73</f>
        <v>372577.05450136156</v>
      </c>
      <c r="L73" s="370">
        <f>(J73*HLOOKUP(F73,Workings_benefits!$F$45:$H$48,3,FALSE)+(K73*HLOOKUP(F73,Workings_benefits!$F$45:$H$46,2,FALSE)))</f>
        <v>10.48946848494476</v>
      </c>
      <c r="M73" s="354"/>
      <c r="N73" s="485"/>
    </row>
    <row r="74" spans="5:19" x14ac:dyDescent="0.2">
      <c r="E74" s="344" t="s">
        <v>286</v>
      </c>
      <c r="F74" s="345" t="s">
        <v>270</v>
      </c>
      <c r="G74" s="349">
        <v>104</v>
      </c>
      <c r="H74" s="475">
        <f>L64</f>
        <v>4.5599999999999988E-2</v>
      </c>
      <c r="I74" s="475">
        <f>M64</f>
        <v>3.599999999999999E-2</v>
      </c>
      <c r="J74" s="476">
        <f>(Workings_risks!H29*H74)*G74</f>
        <v>17.414179816513759</v>
      </c>
      <c r="K74" s="476">
        <f>Workings_risks!I29*I74*G74</f>
        <v>3367.6112146788987</v>
      </c>
      <c r="L74" s="370">
        <f>(J74*HLOOKUP(F74,Workings_benefits!$F$45:$H$48,3,FALSE)+(K74*HLOOKUP(F74,Workings_benefits!$F$45:$H$46,2,FALSE)))</f>
        <v>7.5542710579086639E-2</v>
      </c>
      <c r="M74" s="354"/>
      <c r="N74" s="485"/>
    </row>
    <row r="75" spans="5:19" x14ac:dyDescent="0.2">
      <c r="E75" s="486"/>
      <c r="F75" s="364"/>
      <c r="G75" s="364"/>
      <c r="H75" s="364"/>
      <c r="I75" s="364"/>
      <c r="J75" s="364"/>
      <c r="K75" s="364"/>
      <c r="L75" s="364"/>
      <c r="M75" s="487"/>
      <c r="N75" s="485"/>
    </row>
    <row r="76" spans="5:19" x14ac:dyDescent="0.2">
      <c r="E76" s="480" t="s">
        <v>348</v>
      </c>
      <c r="F76" s="345"/>
      <c r="G76" s="345"/>
      <c r="H76" s="345"/>
      <c r="I76" s="345"/>
      <c r="J76" s="345"/>
      <c r="K76" s="345"/>
      <c r="L76" s="345"/>
      <c r="M76" s="347"/>
      <c r="N76" s="484"/>
    </row>
    <row r="77" spans="5:19" x14ac:dyDescent="0.2">
      <c r="E77" s="471" t="s">
        <v>275</v>
      </c>
      <c r="F77" s="472"/>
      <c r="G77" s="472" t="s">
        <v>324</v>
      </c>
      <c r="H77" s="473" t="s">
        <v>325</v>
      </c>
      <c r="I77" s="473" t="s">
        <v>326</v>
      </c>
      <c r="J77" s="472" t="s">
        <v>327</v>
      </c>
      <c r="K77" s="472" t="s">
        <v>328</v>
      </c>
      <c r="L77" s="472" t="s">
        <v>329</v>
      </c>
      <c r="M77" s="488"/>
      <c r="N77" s="484"/>
    </row>
    <row r="78" spans="5:19" x14ac:dyDescent="0.2">
      <c r="E78" s="344" t="s">
        <v>285</v>
      </c>
      <c r="F78" s="345" t="s">
        <v>270</v>
      </c>
      <c r="G78" s="476">
        <f>G73*(Workings_risks!G33/Workings_risks!G28)</f>
        <v>221.39384770549674</v>
      </c>
      <c r="H78" s="489">
        <f>H73</f>
        <v>0.30780000000000002</v>
      </c>
      <c r="I78" s="489">
        <f>I73</f>
        <v>0.24299999999999999</v>
      </c>
      <c r="J78" s="476">
        <f>(Workings_risks!J33/Workings_risks!G33)*G78*H78</f>
        <v>152.21524901664148</v>
      </c>
      <c r="K78" s="476">
        <f>(Workings_risks!K33/Workings_risks!J33)*I78*G78</f>
        <v>34235.120074958315</v>
      </c>
      <c r="L78" s="370">
        <f>(J78*HLOOKUP(F78,Workings_benefits!$F$45:$H$48,3,FALSE)+(K78*HLOOKUP(F78,Workings_benefits!$F$45:$H$46,2,FALSE)))</f>
        <v>0.73665387737654697</v>
      </c>
      <c r="M78" s="354"/>
      <c r="N78" s="484"/>
    </row>
    <row r="79" spans="5:19" x14ac:dyDescent="0.2">
      <c r="E79" s="344" t="s">
        <v>286</v>
      </c>
      <c r="F79" s="345" t="s">
        <v>270</v>
      </c>
      <c r="G79" s="476">
        <f>G74*(Workings_risks!G34/Workings_risks!G29)</f>
        <v>20.75229357798165</v>
      </c>
      <c r="H79" s="489">
        <f>H74</f>
        <v>4.5599999999999988E-2</v>
      </c>
      <c r="I79" s="489">
        <f>I74</f>
        <v>3.599999999999999E-2</v>
      </c>
      <c r="J79" s="476">
        <f>(Workings_risks!J34/Workings_risks!G34)*G79*H79</f>
        <v>1.8817321100917423</v>
      </c>
      <c r="K79" s="476">
        <f>(Workings_risks!K34/Workings_risks!J34)*I79*G79</f>
        <v>213.79948496579516</v>
      </c>
      <c r="L79" s="370">
        <f>(J79*HLOOKUP(F79,Workings_benefits!$F$45:$H$48,3,FALSE)+(K79*HLOOKUP(F79,Workings_benefits!$F$45:$H$46,2,FALSE)))</f>
        <v>5.775291723367674E-3</v>
      </c>
      <c r="M79" s="354"/>
      <c r="N79" s="484"/>
      <c r="O79" s="484"/>
      <c r="P79" s="484"/>
      <c r="Q79" s="484"/>
      <c r="R79" s="484"/>
      <c r="S79" s="484"/>
    </row>
    <row r="80" spans="5:19" x14ac:dyDescent="0.2">
      <c r="E80" s="355"/>
      <c r="F80" s="8"/>
      <c r="G80" s="8"/>
      <c r="H80" s="8"/>
      <c r="I80" s="8"/>
      <c r="J80" s="8"/>
      <c r="K80" s="8"/>
      <c r="L80" s="8"/>
      <c r="M80" s="490"/>
      <c r="N80" s="484"/>
      <c r="O80" s="484"/>
      <c r="P80" s="484"/>
      <c r="Q80" s="484"/>
      <c r="R80" s="484"/>
      <c r="S80" s="484"/>
    </row>
    <row r="81" spans="5:13" x14ac:dyDescent="0.2">
      <c r="E81" s="491" t="s">
        <v>323</v>
      </c>
      <c r="F81" s="492"/>
      <c r="G81" s="493"/>
      <c r="H81" s="493"/>
      <c r="I81" s="493"/>
      <c r="J81" s="493"/>
      <c r="K81" s="493"/>
      <c r="L81" s="493"/>
      <c r="M81" s="494"/>
    </row>
    <row r="82" spans="5:13" x14ac:dyDescent="0.2">
      <c r="E82" s="495"/>
      <c r="F82" s="472"/>
      <c r="G82" s="472" t="s">
        <v>324</v>
      </c>
      <c r="H82" s="496"/>
      <c r="I82" s="496"/>
      <c r="J82" s="472" t="s">
        <v>327</v>
      </c>
      <c r="K82" s="472" t="s">
        <v>328</v>
      </c>
      <c r="L82" s="472" t="s">
        <v>329</v>
      </c>
      <c r="M82" s="497"/>
    </row>
    <row r="83" spans="5:13" x14ac:dyDescent="0.2">
      <c r="E83" s="344" t="s">
        <v>331</v>
      </c>
      <c r="F83" s="345" t="s">
        <v>270</v>
      </c>
      <c r="G83" s="498">
        <f>G68+G69</f>
        <v>2931</v>
      </c>
      <c r="H83" s="499"/>
      <c r="I83" s="499"/>
      <c r="J83" s="476">
        <f>J68+J69</f>
        <v>2742.8345999999951</v>
      </c>
      <c r="K83" s="476">
        <f>K68+K69</f>
        <v>429259.00176000147</v>
      </c>
      <c r="L83" s="370">
        <f>(J83*HLOOKUP(F83,Workings_benefits!$F$45:$H$48,3,FALSE)+(K83*HLOOKUP(F83,Workings_benefits!$F$45:$H$46,2,FALSE)))</f>
        <v>10.289217694109929</v>
      </c>
      <c r="M83" s="500"/>
    </row>
    <row r="84" spans="5:13" x14ac:dyDescent="0.2">
      <c r="E84" s="478"/>
      <c r="M84" s="479"/>
    </row>
    <row r="85" spans="5:13" x14ac:dyDescent="0.2">
      <c r="E85" s="501" t="s">
        <v>332</v>
      </c>
      <c r="M85" s="479"/>
    </row>
    <row r="86" spans="5:13" x14ac:dyDescent="0.2">
      <c r="E86" s="495"/>
      <c r="F86" s="472"/>
      <c r="G86" s="472" t="s">
        <v>324</v>
      </c>
      <c r="H86" s="496"/>
      <c r="I86" s="496"/>
      <c r="J86" s="472" t="s">
        <v>327</v>
      </c>
      <c r="K86" s="472" t="s">
        <v>328</v>
      </c>
      <c r="L86" s="472" t="s">
        <v>329</v>
      </c>
      <c r="M86" s="497"/>
    </row>
    <row r="87" spans="5:13" x14ac:dyDescent="0.2">
      <c r="E87" s="344" t="s">
        <v>331</v>
      </c>
      <c r="F87" s="345" t="s">
        <v>270</v>
      </c>
      <c r="G87" s="345">
        <f>G73+G74</f>
        <v>1297</v>
      </c>
      <c r="H87" s="499"/>
      <c r="I87" s="499"/>
      <c r="J87" s="476">
        <f>J73+J74</f>
        <v>3633.5818511629586</v>
      </c>
      <c r="K87" s="476">
        <f>K73+K74</f>
        <v>375944.66571604047</v>
      </c>
      <c r="L87" s="370">
        <f>(J87*HLOOKUP(F87,Workings_benefits!$F$45:$H$48,3,FALSE)+(K87*HLOOKUP(F87,Workings_benefits!$F$45:$H$46,2,FALSE)))</f>
        <v>10.565011195523846</v>
      </c>
      <c r="M87" s="500"/>
    </row>
    <row r="88" spans="5:13" x14ac:dyDescent="0.2">
      <c r="E88" s="486"/>
      <c r="F88" s="364"/>
      <c r="G88" s="364"/>
      <c r="J88" s="8"/>
      <c r="K88" s="8"/>
      <c r="L88" s="8"/>
      <c r="M88" s="479"/>
    </row>
    <row r="89" spans="5:13" x14ac:dyDescent="0.2">
      <c r="E89" s="471" t="s">
        <v>349</v>
      </c>
      <c r="F89" s="364"/>
      <c r="G89" s="364"/>
      <c r="J89" s="8"/>
      <c r="K89" s="8"/>
      <c r="L89" s="8"/>
      <c r="M89" s="479"/>
    </row>
    <row r="90" spans="5:13" x14ac:dyDescent="0.2">
      <c r="E90" s="471"/>
      <c r="F90" s="472"/>
      <c r="G90" s="472" t="s">
        <v>324</v>
      </c>
      <c r="H90" s="496"/>
      <c r="I90" s="496"/>
      <c r="J90" s="472" t="s">
        <v>327</v>
      </c>
      <c r="K90" s="472" t="s">
        <v>328</v>
      </c>
      <c r="L90" s="472" t="s">
        <v>329</v>
      </c>
      <c r="M90" s="497"/>
    </row>
    <row r="91" spans="5:13" x14ac:dyDescent="0.2">
      <c r="E91" s="344" t="s">
        <v>331</v>
      </c>
      <c r="F91" s="345" t="s">
        <v>270</v>
      </c>
      <c r="G91" s="476">
        <f>G78+G79</f>
        <v>242.14614128347839</v>
      </c>
      <c r="H91" s="499"/>
      <c r="I91" s="499"/>
      <c r="J91" s="476">
        <f>J78+J79</f>
        <v>154.09698112673323</v>
      </c>
      <c r="K91" s="476">
        <f>K78+K79</f>
        <v>34448.919559924107</v>
      </c>
      <c r="L91" s="370">
        <f>(J91*HLOOKUP(F91,Workings_benefits!$F$45:$H$48,3,FALSE)+(K91*HLOOKUP(F91,Workings_benefits!$F$45:$H$46,2,FALSE)))</f>
        <v>0.74242916909991452</v>
      </c>
      <c r="M91" s="500"/>
    </row>
    <row r="92" spans="5:13" x14ac:dyDescent="0.2">
      <c r="E92" s="502"/>
      <c r="F92" s="110"/>
      <c r="G92" s="110"/>
      <c r="H92" s="110"/>
      <c r="I92" s="110"/>
      <c r="J92" s="110"/>
      <c r="K92" s="110"/>
      <c r="L92" s="110"/>
      <c r="M92" s="503"/>
    </row>
    <row r="93" spans="5:13" x14ac:dyDescent="0.2">
      <c r="E93" s="478"/>
      <c r="M93" s="479"/>
    </row>
    <row r="94" spans="5:13" x14ac:dyDescent="0.2">
      <c r="E94" s="478"/>
      <c r="G94" s="540" t="s">
        <v>333</v>
      </c>
      <c r="H94" s="541"/>
      <c r="I94" s="542"/>
      <c r="M94" s="479"/>
    </row>
    <row r="95" spans="5:13" x14ac:dyDescent="0.2">
      <c r="E95" s="478"/>
      <c r="G95" s="504" t="s">
        <v>334</v>
      </c>
      <c r="H95" s="504" t="s">
        <v>350</v>
      </c>
      <c r="I95" s="504" t="s">
        <v>335</v>
      </c>
      <c r="M95" s="479"/>
    </row>
    <row r="96" spans="5:13" ht="13.5" thickBot="1" x14ac:dyDescent="0.25">
      <c r="E96" s="505"/>
      <c r="F96" s="506"/>
      <c r="G96" s="507">
        <f>L87-L91</f>
        <v>9.8225820264239321</v>
      </c>
      <c r="H96" s="507">
        <f>L91</f>
        <v>0.74242916909991452</v>
      </c>
      <c r="I96" s="507">
        <f>SUM(L68:L69)</f>
        <v>10.289217694109929</v>
      </c>
      <c r="J96" s="506"/>
      <c r="K96" s="506"/>
      <c r="L96" s="506"/>
      <c r="M96" s="508"/>
    </row>
    <row r="97" ht="13.5" thickTop="1" x14ac:dyDescent="0.2"/>
  </sheetData>
  <mergeCells count="8">
    <mergeCell ref="E63:I63"/>
    <mergeCell ref="G94:I94"/>
    <mergeCell ref="E53:R53"/>
    <mergeCell ref="E55:R55"/>
    <mergeCell ref="E58:F58"/>
    <mergeCell ref="E60:I60"/>
    <mergeCell ref="E61:I61"/>
    <mergeCell ref="E62:I62"/>
  </mergeCells>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5BE28-7759-4AD8-93D9-96655D9E0FC5}">
  <sheetPr codeName="Sheet8">
    <tabColor rgb="FFFFFFCC"/>
  </sheetPr>
  <dimension ref="A1:AH76"/>
  <sheetViews>
    <sheetView showGridLines="0" zoomScale="70" zoomScaleNormal="70" workbookViewId="0"/>
  </sheetViews>
  <sheetFormatPr defaultRowHeight="12.75" x14ac:dyDescent="0.2"/>
  <cols>
    <col min="2" max="2" width="21.375" customWidth="1"/>
    <col min="3" max="3" width="20.5" customWidth="1"/>
    <col min="4" max="4" width="14.5" style="49" customWidth="1"/>
    <col min="5" max="5" width="14.5" customWidth="1"/>
    <col min="8" max="11" width="14.375" customWidth="1"/>
    <col min="12" max="12" width="15.75" customWidth="1"/>
    <col min="13" max="18" width="14.375" customWidth="1"/>
  </cols>
  <sheetData>
    <row r="1" spans="1:23" ht="18.75" x14ac:dyDescent="0.3">
      <c r="A1" s="15" t="str">
        <f>bus</f>
        <v>Powercor</v>
      </c>
      <c r="B1" s="15"/>
      <c r="C1" s="15"/>
      <c r="D1" s="48"/>
      <c r="E1" s="15"/>
      <c r="F1" s="15"/>
      <c r="G1" s="15"/>
      <c r="H1" s="15"/>
      <c r="I1" s="15"/>
      <c r="J1" s="15"/>
      <c r="K1" s="15"/>
      <c r="L1" s="15"/>
      <c r="M1" s="15"/>
      <c r="N1" s="15"/>
      <c r="O1" s="15"/>
      <c r="P1" s="15"/>
    </row>
    <row r="2" spans="1:23" ht="18.75" x14ac:dyDescent="0.3">
      <c r="A2" s="56" t="str">
        <f>proj</f>
        <v>BAN003-BMH003 Tie upgrade</v>
      </c>
      <c r="B2" s="15"/>
      <c r="C2" s="15"/>
      <c r="D2" s="48"/>
      <c r="E2" s="15"/>
      <c r="F2" s="15"/>
      <c r="G2" s="15"/>
      <c r="H2" s="15"/>
      <c r="I2" s="15"/>
      <c r="J2" s="15"/>
      <c r="K2" s="15"/>
      <c r="L2" s="15"/>
      <c r="M2" s="15"/>
      <c r="N2" s="15"/>
      <c r="O2" s="15"/>
      <c r="P2" s="15"/>
    </row>
    <row r="3" spans="1:23" ht="15.75" x14ac:dyDescent="0.25">
      <c r="A3" s="5"/>
    </row>
    <row r="4" spans="1:23" s="1" customFormat="1" ht="15" x14ac:dyDescent="0.2">
      <c r="A4" s="18" t="s">
        <v>206</v>
      </c>
      <c r="B4" s="18"/>
      <c r="C4" s="16"/>
      <c r="D4" s="16"/>
      <c r="E4" s="16"/>
      <c r="F4" s="16"/>
      <c r="G4" s="16"/>
      <c r="H4" s="16"/>
      <c r="I4" s="16"/>
      <c r="J4" s="16"/>
      <c r="K4" s="16"/>
      <c r="L4" s="16"/>
      <c r="M4" s="17"/>
      <c r="N4" s="17"/>
      <c r="O4" s="17"/>
      <c r="P4" s="17"/>
    </row>
    <row r="5" spans="1:23" s="1" customFormat="1" x14ac:dyDescent="0.2"/>
    <row r="6" spans="1:23" s="1" customFormat="1" x14ac:dyDescent="0.2">
      <c r="B6" s="77" t="s">
        <v>129</v>
      </c>
      <c r="C6" s="77"/>
      <c r="D6" s="50"/>
      <c r="E6" s="30"/>
      <c r="F6" s="46"/>
      <c r="G6" s="30"/>
      <c r="H6" s="47">
        <v>44377</v>
      </c>
      <c r="I6" s="45">
        <f>IF(EOMONTH(H6,12)&gt;output_dollars, output_dollars, EOMONTH(H6,12))</f>
        <v>44742</v>
      </c>
      <c r="J6" s="45">
        <f>IF(EOMONTH(I6,12)&gt;output_dollars, output_dollars, EOMONTH(I6,12))</f>
        <v>45107</v>
      </c>
      <c r="K6" s="45">
        <f>IF(EOMONTH(J6,12)&gt;output_dollars, output_dollars, EOMONTH(J6,12))</f>
        <v>45473</v>
      </c>
      <c r="L6" s="45">
        <f>IF(EOMONTH(K6,12)&gt;output_dollars, output_dollars, EOMONTH(K6,12))</f>
        <v>45838</v>
      </c>
      <c r="M6" s="45">
        <f>IF(EOMONTH(L6,12)&gt;output_dollars, output_dollars, EOMONTH(L6,12))</f>
        <v>46203</v>
      </c>
    </row>
    <row r="7" spans="1:23" s="22" customFormat="1" x14ac:dyDescent="0.2">
      <c r="D7" s="51"/>
      <c r="N7" s="1"/>
      <c r="O7"/>
      <c r="P7"/>
      <c r="Q7"/>
      <c r="R7"/>
      <c r="S7"/>
      <c r="T7"/>
      <c r="U7"/>
      <c r="V7"/>
      <c r="W7"/>
    </row>
    <row r="8" spans="1:23" s="22" customFormat="1" x14ac:dyDescent="0.2">
      <c r="B8" s="22" t="s">
        <v>35</v>
      </c>
      <c r="D8" s="51"/>
      <c r="H8" s="40">
        <v>0</v>
      </c>
      <c r="I8" s="40">
        <v>8.6058519793459354E-3</v>
      </c>
      <c r="J8" s="40">
        <v>3.4982935153583528E-2</v>
      </c>
      <c r="K8" s="40">
        <v>7.8318219291014124E-2</v>
      </c>
      <c r="L8" s="40">
        <v>4.0519877675840865E-2</v>
      </c>
      <c r="M8" s="40">
        <v>0.03</v>
      </c>
      <c r="N8" s="1"/>
      <c r="O8"/>
      <c r="P8"/>
      <c r="Q8"/>
      <c r="R8"/>
      <c r="S8"/>
      <c r="T8"/>
      <c r="U8"/>
      <c r="V8"/>
      <c r="W8"/>
    </row>
    <row r="9" spans="1:23" s="1" customFormat="1" x14ac:dyDescent="0.2">
      <c r="D9" s="12"/>
      <c r="O9"/>
      <c r="P9"/>
      <c r="Q9"/>
      <c r="R9"/>
      <c r="S9"/>
      <c r="T9"/>
      <c r="U9"/>
      <c r="V9"/>
      <c r="W9"/>
    </row>
    <row r="10" spans="1:23" s="1" customFormat="1" x14ac:dyDescent="0.2">
      <c r="D10" s="12"/>
      <c r="K10" s="64"/>
      <c r="L10" s="64"/>
      <c r="M10" s="64"/>
      <c r="O10"/>
      <c r="P10"/>
      <c r="Q10"/>
      <c r="R10"/>
      <c r="S10"/>
      <c r="T10"/>
      <c r="U10"/>
      <c r="V10"/>
      <c r="W10"/>
    </row>
    <row r="11" spans="1:23" s="1" customFormat="1" x14ac:dyDescent="0.2">
      <c r="A11"/>
      <c r="B11" s="22" t="s">
        <v>75</v>
      </c>
      <c r="C11"/>
      <c r="D11"/>
      <c r="E11"/>
      <c r="F11"/>
      <c r="G11"/>
      <c r="H11" s="78">
        <f>H6</f>
        <v>44377</v>
      </c>
      <c r="I11" s="78">
        <f>EOMONTH(H11,6)</f>
        <v>44561</v>
      </c>
      <c r="J11" s="78">
        <f>EOMONTH(I11,6)</f>
        <v>44742</v>
      </c>
      <c r="K11" s="78">
        <f t="shared" ref="K11:Q11" si="0">EOMONTH(J11,6)</f>
        <v>44926</v>
      </c>
      <c r="L11" s="78">
        <f t="shared" si="0"/>
        <v>45107</v>
      </c>
      <c r="M11" s="78">
        <f t="shared" si="0"/>
        <v>45291</v>
      </c>
      <c r="N11" s="78">
        <f t="shared" si="0"/>
        <v>45473</v>
      </c>
      <c r="O11" s="78">
        <f t="shared" si="0"/>
        <v>45657</v>
      </c>
      <c r="P11" s="78">
        <f t="shared" si="0"/>
        <v>45838</v>
      </c>
      <c r="Q11" s="78">
        <f t="shared" si="0"/>
        <v>46022</v>
      </c>
      <c r="R11" s="78">
        <f>EOMONTH(Q11,6)</f>
        <v>46203</v>
      </c>
      <c r="S11"/>
      <c r="T11"/>
      <c r="U11"/>
      <c r="V11"/>
      <c r="W11"/>
    </row>
    <row r="12" spans="1:23" s="1" customFormat="1" x14ac:dyDescent="0.2">
      <c r="A12"/>
      <c r="B12" s="22" t="s">
        <v>76</v>
      </c>
      <c r="C12"/>
      <c r="D12"/>
      <c r="E12"/>
      <c r="F12"/>
      <c r="G12"/>
      <c r="H12" s="76">
        <f t="shared" ref="H12:R12" si="1">IF(MONTH(H11)=12, EOMONTH(H11,6), H11)</f>
        <v>44377</v>
      </c>
      <c r="I12" s="76">
        <f t="shared" si="1"/>
        <v>44742</v>
      </c>
      <c r="J12" s="76">
        <f t="shared" si="1"/>
        <v>44742</v>
      </c>
      <c r="K12" s="76">
        <f t="shared" si="1"/>
        <v>45107</v>
      </c>
      <c r="L12" s="76">
        <f t="shared" si="1"/>
        <v>45107</v>
      </c>
      <c r="M12" s="76">
        <f t="shared" si="1"/>
        <v>45473</v>
      </c>
      <c r="N12" s="76">
        <f t="shared" si="1"/>
        <v>45473</v>
      </c>
      <c r="O12" s="76">
        <f t="shared" si="1"/>
        <v>45838</v>
      </c>
      <c r="P12" s="76">
        <f t="shared" si="1"/>
        <v>45838</v>
      </c>
      <c r="Q12" s="76">
        <f t="shared" si="1"/>
        <v>46203</v>
      </c>
      <c r="R12" s="76">
        <f t="shared" si="1"/>
        <v>46203</v>
      </c>
      <c r="S12"/>
      <c r="T12"/>
      <c r="U12"/>
      <c r="V12"/>
      <c r="W12"/>
    </row>
    <row r="13" spans="1:23" s="1" customFormat="1" x14ac:dyDescent="0.2">
      <c r="A13"/>
      <c r="B13" s="22" t="s">
        <v>35</v>
      </c>
      <c r="C13"/>
      <c r="D13"/>
      <c r="E13"/>
      <c r="F13"/>
      <c r="G13"/>
      <c r="H13" s="79">
        <f t="shared" ref="H13:R13" si="2">IF(output_dollars&lt;H12,0,INDEX($H$8:$M$8,MATCH(H12,CY_years,0)))</f>
        <v>0</v>
      </c>
      <c r="I13" s="79">
        <f t="shared" si="2"/>
        <v>8.6058519793459354E-3</v>
      </c>
      <c r="J13" s="79">
        <f t="shared" si="2"/>
        <v>8.6058519793459354E-3</v>
      </c>
      <c r="K13" s="79">
        <f t="shared" si="2"/>
        <v>3.4982935153583528E-2</v>
      </c>
      <c r="L13" s="79">
        <f t="shared" si="2"/>
        <v>3.4982935153583528E-2</v>
      </c>
      <c r="M13" s="79">
        <f t="shared" si="2"/>
        <v>7.8318219291014124E-2</v>
      </c>
      <c r="N13" s="79">
        <f t="shared" si="2"/>
        <v>7.8318219291014124E-2</v>
      </c>
      <c r="O13" s="79">
        <f t="shared" si="2"/>
        <v>4.0519877675840865E-2</v>
      </c>
      <c r="P13" s="79">
        <f t="shared" si="2"/>
        <v>4.0519877675840865E-2</v>
      </c>
      <c r="Q13" s="79">
        <f t="shared" si="2"/>
        <v>0.03</v>
      </c>
      <c r="R13" s="79">
        <f t="shared" si="2"/>
        <v>0.03</v>
      </c>
      <c r="S13"/>
      <c r="T13"/>
      <c r="U13"/>
      <c r="V13"/>
      <c r="W13"/>
    </row>
    <row r="14" spans="1:23" s="1" customFormat="1" x14ac:dyDescent="0.2">
      <c r="A14"/>
      <c r="B14"/>
      <c r="C14"/>
      <c r="D14"/>
      <c r="E14"/>
      <c r="F14"/>
      <c r="G14"/>
      <c r="S14"/>
      <c r="T14"/>
      <c r="U14"/>
      <c r="V14"/>
      <c r="W14"/>
    </row>
    <row r="15" spans="1:23" s="22" customFormat="1" x14ac:dyDescent="0.2">
      <c r="A15"/>
      <c r="B15" s="22" t="s">
        <v>77</v>
      </c>
      <c r="C15"/>
      <c r="D15"/>
      <c r="E15"/>
      <c r="F15"/>
      <c r="G15"/>
      <c r="H15" s="42">
        <v>1</v>
      </c>
      <c r="I15" s="41">
        <f t="shared" ref="I15:R15" si="3">H15*(1+I$13)^0.5</f>
        <v>1.0042937080253693</v>
      </c>
      <c r="J15" s="41">
        <f t="shared" si="3"/>
        <v>1.0086058519793457</v>
      </c>
      <c r="K15" s="41">
        <f t="shared" si="3"/>
        <v>1.0260961975293987</v>
      </c>
      <c r="L15" s="41">
        <f t="shared" si="3"/>
        <v>1.0438898450946641</v>
      </c>
      <c r="M15" s="41">
        <f t="shared" si="3"/>
        <v>1.0839971599793141</v>
      </c>
      <c r="N15" s="41">
        <f t="shared" si="3"/>
        <v>1.1256454388984505</v>
      </c>
      <c r="O15" s="41">
        <f t="shared" si="3"/>
        <v>1.1482244927118261</v>
      </c>
      <c r="P15" s="41">
        <f t="shared" si="3"/>
        <v>1.1712564543889838</v>
      </c>
      <c r="Q15" s="41">
        <f t="shared" si="3"/>
        <v>1.1886954750508179</v>
      </c>
      <c r="R15" s="41">
        <f t="shared" si="3"/>
        <v>1.2063941480206535</v>
      </c>
      <c r="S15"/>
      <c r="T15"/>
      <c r="U15"/>
      <c r="V15"/>
      <c r="W15"/>
    </row>
    <row r="16" spans="1:23" s="22" customFormat="1" x14ac:dyDescent="0.2">
      <c r="A16"/>
      <c r="B16" s="80" t="s">
        <v>191</v>
      </c>
      <c r="C16" s="67">
        <f>input_dollars</f>
        <v>45291</v>
      </c>
      <c r="D16" s="41">
        <f>INDEX(hy_escalation, MATCH(C16,hy_dates,0))</f>
        <v>1.0839971599793141</v>
      </c>
      <c r="E16"/>
      <c r="F16"/>
      <c r="G16"/>
      <c r="H16" s="41"/>
      <c r="I16" s="41"/>
      <c r="J16" s="41"/>
      <c r="K16" s="41"/>
      <c r="L16" s="41"/>
      <c r="M16" s="41"/>
      <c r="N16" s="41"/>
      <c r="O16" s="41"/>
      <c r="P16" s="41"/>
      <c r="Q16" s="41"/>
      <c r="R16" s="41"/>
      <c r="S16"/>
      <c r="T16"/>
      <c r="U16"/>
      <c r="V16"/>
      <c r="W16"/>
    </row>
    <row r="17" spans="1:34" s="22" customFormat="1" x14ac:dyDescent="0.2">
      <c r="A17"/>
      <c r="B17" s="80" t="s">
        <v>192</v>
      </c>
      <c r="C17" s="67">
        <f>output_dollars</f>
        <v>46203</v>
      </c>
      <c r="D17" s="41">
        <f>INDEX(hy_escalation, MATCH(C17,hy_dates,0))</f>
        <v>1.2063941480206535</v>
      </c>
      <c r="E17"/>
      <c r="F17"/>
      <c r="G17"/>
      <c r="H17" s="41"/>
      <c r="I17" s="41"/>
      <c r="J17" s="41"/>
      <c r="K17" s="41"/>
      <c r="L17" s="41"/>
      <c r="M17" s="41"/>
      <c r="N17" s="41"/>
      <c r="O17" s="41"/>
      <c r="P17" s="41"/>
      <c r="Q17" s="41"/>
      <c r="R17" s="41"/>
      <c r="S17"/>
      <c r="T17"/>
      <c r="U17"/>
      <c r="V17"/>
      <c r="W17"/>
    </row>
    <row r="18" spans="1:34" s="1" customFormat="1" x14ac:dyDescent="0.2">
      <c r="A18"/>
      <c r="B18"/>
      <c r="C18"/>
      <c r="D18"/>
      <c r="E18"/>
      <c r="F18"/>
      <c r="G18"/>
      <c r="H18"/>
      <c r="I18"/>
      <c r="J18"/>
      <c r="K18"/>
      <c r="L18"/>
      <c r="M18"/>
      <c r="N18"/>
      <c r="O18"/>
      <c r="P18"/>
      <c r="Q18"/>
      <c r="R18"/>
      <c r="S18"/>
      <c r="T18"/>
      <c r="U18"/>
      <c r="V18"/>
      <c r="W18"/>
    </row>
    <row r="19" spans="1:34" x14ac:dyDescent="0.2">
      <c r="B19" s="81" t="s">
        <v>78</v>
      </c>
      <c r="D19" s="41">
        <f>D17/D16</f>
        <v>1.1129126464165968</v>
      </c>
      <c r="L19" s="292"/>
    </row>
    <row r="20" spans="1:34" x14ac:dyDescent="0.2">
      <c r="B20" s="81"/>
      <c r="D20" s="41"/>
    </row>
    <row r="21" spans="1:34" x14ac:dyDescent="0.2">
      <c r="B21" s="80" t="s">
        <v>215</v>
      </c>
      <c r="C21" s="67">
        <f>vcr_date</f>
        <v>45291</v>
      </c>
      <c r="D21" s="41">
        <f>INDEX(hy_escalation, MATCH(C21,hy_dates,0))</f>
        <v>1.0839971599793141</v>
      </c>
    </row>
    <row r="22" spans="1:34" x14ac:dyDescent="0.2">
      <c r="B22" s="80" t="s">
        <v>216</v>
      </c>
      <c r="C22" s="67">
        <f>input_dollars</f>
        <v>45291</v>
      </c>
      <c r="D22" s="41">
        <f>INDEX(hy_escalation, MATCH(C22,hy_dates,0))</f>
        <v>1.0839971599793141</v>
      </c>
    </row>
    <row r="23" spans="1:34" x14ac:dyDescent="0.2">
      <c r="B23" s="81" t="s">
        <v>217</v>
      </c>
      <c r="D23" s="41">
        <f>D22/D21</f>
        <v>1</v>
      </c>
    </row>
    <row r="25" spans="1:34" x14ac:dyDescent="0.2">
      <c r="B25" s="81" t="s">
        <v>240</v>
      </c>
      <c r="C25" s="8" t="str">
        <f>start</f>
        <v>2026-27</v>
      </c>
    </row>
    <row r="28" spans="1:34" s="1" customFormat="1" ht="15" x14ac:dyDescent="0.2">
      <c r="A28" s="18" t="s">
        <v>213</v>
      </c>
      <c r="B28" s="18"/>
      <c r="C28" s="16"/>
      <c r="D28" s="16"/>
      <c r="E28" s="16"/>
      <c r="F28" s="16"/>
      <c r="G28" s="16"/>
      <c r="H28" s="16"/>
      <c r="I28" s="16"/>
      <c r="J28" s="16"/>
      <c r="K28" s="16"/>
      <c r="L28" s="16"/>
      <c r="M28" s="17"/>
      <c r="N28" s="17"/>
      <c r="O28" s="17"/>
      <c r="P28" s="17"/>
    </row>
    <row r="31" spans="1:34" x14ac:dyDescent="0.2">
      <c r="B31" s="192" t="s">
        <v>1</v>
      </c>
      <c r="C31" s="193" t="s">
        <v>198</v>
      </c>
      <c r="D31" s="194" t="s">
        <v>205</v>
      </c>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row>
    <row r="32" spans="1:34" x14ac:dyDescent="0.2">
      <c r="B32" s="135" t="s">
        <v>132</v>
      </c>
      <c r="C32" s="191">
        <f>Option2!$G$93</f>
        <v>1</v>
      </c>
      <c r="D32" s="10" t="b">
        <f>NOT(Data!C10)</f>
        <v>1</v>
      </c>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x14ac:dyDescent="0.2">
      <c r="B33" s="135" t="s">
        <v>133</v>
      </c>
      <c r="C33" s="191" t="str">
        <f>Option3!$G$93</f>
        <v>Not used</v>
      </c>
      <c r="D33" s="10" t="b">
        <f>NOT(Data!C11)</f>
        <v>0</v>
      </c>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row>
    <row r="34" spans="1:34" x14ac:dyDescent="0.2">
      <c r="B34" s="135" t="s">
        <v>134</v>
      </c>
      <c r="C34" s="191" t="str">
        <f>Option4!$G$93</f>
        <v>Not used</v>
      </c>
      <c r="D34" s="10" t="b">
        <f>NOT(Data!C12)</f>
        <v>0</v>
      </c>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row>
    <row r="35" spans="1:34" x14ac:dyDescent="0.2">
      <c r="B35" s="135" t="s">
        <v>160</v>
      </c>
      <c r="C35" s="191" t="str">
        <f>Option5!$G$93</f>
        <v>Not used</v>
      </c>
      <c r="D35" s="10" t="b">
        <f>NOT(Data!C13)</f>
        <v>0</v>
      </c>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row>
    <row r="36" spans="1:34" x14ac:dyDescent="0.2">
      <c r="B36" s="10"/>
      <c r="C36" s="84"/>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row>
    <row r="37" spans="1:34" x14ac:dyDescent="0.2">
      <c r="B37" s="10"/>
      <c r="C37" s="84"/>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row>
    <row r="38" spans="1:34" x14ac:dyDescent="0.2">
      <c r="B38" s="195" t="s">
        <v>198</v>
      </c>
      <c r="C38" s="195" cm="1">
        <f t="array" ref="C38">IF(OR(NOT(Data!$C$10:$C$13)), _xlfn.MINIFS($C$32:$C$35,$D$32:$D$35,TRUE), 0)</f>
        <v>1</v>
      </c>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row>
    <row r="39" spans="1:34" x14ac:dyDescent="0.2">
      <c r="B39" s="10"/>
      <c r="C39" s="84"/>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34" x14ac:dyDescent="0.2">
      <c r="A40" s="10"/>
      <c r="B40" s="10"/>
      <c r="C40" s="84"/>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34" x14ac:dyDescent="0.2">
      <c r="D41"/>
    </row>
    <row r="42" spans="1:34" x14ac:dyDescent="0.2">
      <c r="D42"/>
    </row>
    <row r="43" spans="1:34" x14ac:dyDescent="0.2">
      <c r="D43"/>
    </row>
    <row r="44" spans="1:34" x14ac:dyDescent="0.2">
      <c r="D44"/>
    </row>
    <row r="45" spans="1:34" x14ac:dyDescent="0.2">
      <c r="D45"/>
    </row>
    <row r="46" spans="1:34" s="1" customFormat="1" ht="15" x14ac:dyDescent="0.2">
      <c r="A46" s="18" t="s">
        <v>353</v>
      </c>
      <c r="B46" s="18"/>
      <c r="C46" s="16"/>
      <c r="D46" s="16"/>
      <c r="E46" s="16"/>
      <c r="F46" s="16"/>
      <c r="G46" s="16"/>
      <c r="H46" s="16"/>
      <c r="I46" s="16"/>
      <c r="J46" s="16"/>
      <c r="K46" s="16"/>
      <c r="L46" s="16"/>
      <c r="M46" s="17"/>
      <c r="N46" s="17"/>
      <c r="O46" s="17"/>
      <c r="P46" s="17"/>
    </row>
    <row r="49" spans="2:4" x14ac:dyDescent="0.2">
      <c r="B49" t="s">
        <v>149</v>
      </c>
      <c r="C49" t="b">
        <f>AND(SUM('Option1 (base case)'!$I14:$AG14)&lt;&gt;0, 'Option1 (base case)'!E14=0)</f>
        <v>0</v>
      </c>
      <c r="D49" s="49" t="b">
        <f>OR(C49:C51)</f>
        <v>0</v>
      </c>
    </row>
    <row r="50" spans="2:4" x14ac:dyDescent="0.2">
      <c r="C50" t="b">
        <f>AND(SUM('Option1 (base case)'!$I15:$AG15)&lt;&gt;0, 'Option1 (base case)'!E15=0)</f>
        <v>0</v>
      </c>
    </row>
    <row r="51" spans="2:4" x14ac:dyDescent="0.2">
      <c r="C51" t="b">
        <f>AND(SUM('Option1 (base case)'!$I16:$AG16)&lt;&gt;0, 'Option1 (base case)'!E16=0)</f>
        <v>0</v>
      </c>
    </row>
    <row r="53" spans="2:4" x14ac:dyDescent="0.2">
      <c r="B53" t="s">
        <v>132</v>
      </c>
      <c r="C53" t="b">
        <f>AND(SUM(Option2!$I14:$AG14)&lt;&gt;0, Option2!E14=0)</f>
        <v>0</v>
      </c>
      <c r="D53" s="49" t="b">
        <f>OR(C53:C55)</f>
        <v>0</v>
      </c>
    </row>
    <row r="54" spans="2:4" x14ac:dyDescent="0.2">
      <c r="C54" t="b">
        <f>AND(SUM(Option2!$I15:$AG15)&lt;&gt;0, Option2!E15=0)</f>
        <v>0</v>
      </c>
    </row>
    <row r="55" spans="2:4" x14ac:dyDescent="0.2">
      <c r="C55" t="b">
        <f>AND(SUM(Option2!$I16:$AG16)&lt;&gt;0, Option2!E16=0)</f>
        <v>0</v>
      </c>
    </row>
    <row r="57" spans="2:4" x14ac:dyDescent="0.2">
      <c r="B57" t="s">
        <v>133</v>
      </c>
      <c r="C57" t="b">
        <f>AND(SUM(Option3!$I14:$AG14)&lt;&gt;0, Option3!E14=0)</f>
        <v>0</v>
      </c>
      <c r="D57" s="49" t="b">
        <f>OR(C57:C59)</f>
        <v>0</v>
      </c>
    </row>
    <row r="58" spans="2:4" x14ac:dyDescent="0.2">
      <c r="C58" t="b">
        <f>AND(SUM(Option3!$I15:$AG15)&lt;&gt;0, Option3!E15=0)</f>
        <v>0</v>
      </c>
    </row>
    <row r="59" spans="2:4" x14ac:dyDescent="0.2">
      <c r="C59" t="b">
        <f>AND(SUM(Option3!$I16:$AG16)&lt;&gt;0, Option3!E16=0)</f>
        <v>0</v>
      </c>
    </row>
    <row r="61" spans="2:4" x14ac:dyDescent="0.2">
      <c r="B61" t="s">
        <v>134</v>
      </c>
      <c r="C61" t="b">
        <f>AND(SUM(Option4!$I14:$AG14)&lt;&gt;0, Option4!E14=0)</f>
        <v>0</v>
      </c>
      <c r="D61" s="49" t="b">
        <f>OR(C61:C63)</f>
        <v>0</v>
      </c>
    </row>
    <row r="62" spans="2:4" x14ac:dyDescent="0.2">
      <c r="C62" t="b">
        <f>AND(SUM(Option4!$I15:$AG15)&lt;&gt;0, Option4!E15=0)</f>
        <v>0</v>
      </c>
    </row>
    <row r="63" spans="2:4" x14ac:dyDescent="0.2">
      <c r="C63" t="b">
        <f>AND(SUM(Option4!$I16:$AG16)&lt;&gt;0, Option4!E16=0)</f>
        <v>0</v>
      </c>
    </row>
    <row r="65" spans="1:4" x14ac:dyDescent="0.2">
      <c r="B65" t="s">
        <v>160</v>
      </c>
      <c r="C65" t="b">
        <f>AND(SUM(Option5!$I14:$AG14)&lt;&gt;0, Option5!E14=0)</f>
        <v>0</v>
      </c>
      <c r="D65" s="49" t="b">
        <f>OR(C65:C67)</f>
        <v>0</v>
      </c>
    </row>
    <row r="66" spans="1:4" x14ac:dyDescent="0.2">
      <c r="C66" t="b">
        <f>AND(SUM(Option5!$I15:$AG15)&lt;&gt;0, Option5!E15=0)</f>
        <v>0</v>
      </c>
    </row>
    <row r="67" spans="1:4" x14ac:dyDescent="0.2">
      <c r="C67" t="b">
        <f>AND(SUM(Option5!$I16:$AG16)&lt;&gt;0, Option5!E16=0)</f>
        <v>0</v>
      </c>
    </row>
    <row r="70" spans="1:4" x14ac:dyDescent="0.2">
      <c r="A70" t="s">
        <v>169</v>
      </c>
      <c r="B70" s="239" t="s">
        <v>214</v>
      </c>
    </row>
    <row r="74" spans="1:4" x14ac:dyDescent="0.2">
      <c r="B74" s="238" t="str">
        <f>IF(AND(SUM(E73:AC73)&lt;&gt;0, A74=0), "!", "")</f>
        <v/>
      </c>
    </row>
    <row r="76" spans="1:4" x14ac:dyDescent="0.2">
      <c r="B76" t="s">
        <v>212</v>
      </c>
    </row>
  </sheetData>
  <pageMargins left="0.7" right="0.7" top="0.75" bottom="0.75" header="0.3" footer="0.3"/>
  <pageSetup paperSize="9"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1E31B-D919-4625-B2CD-E9F193C9DE73}">
  <sheetPr codeName="Sheet9">
    <tabColor rgb="FFFFFFCC"/>
  </sheetPr>
  <dimension ref="A1:AA323"/>
  <sheetViews>
    <sheetView showGridLines="0" zoomScale="80" zoomScaleNormal="80" workbookViewId="0"/>
  </sheetViews>
  <sheetFormatPr defaultColWidth="9" defaultRowHeight="12.75" x14ac:dyDescent="0.2"/>
  <cols>
    <col min="1" max="1" width="5.375" style="8" customWidth="1"/>
    <col min="2" max="2" width="24.5" style="8" customWidth="1"/>
    <col min="3" max="3" width="9" style="8"/>
    <col min="4" max="4" width="9.875" style="8" bestFit="1" customWidth="1"/>
    <col min="5" max="5" width="10.875" style="8" customWidth="1"/>
    <col min="6" max="14" width="9" style="8"/>
    <col min="15" max="15" width="30.125" style="8" customWidth="1"/>
    <col min="16" max="16" width="43.25" style="8" customWidth="1"/>
    <col min="17" max="20" width="9" style="8"/>
    <col min="21" max="21" width="11.375" style="8" bestFit="1" customWidth="1"/>
    <col min="22" max="26" width="9" style="8"/>
    <col min="27" max="27" width="19.125" style="8" customWidth="1"/>
    <col min="28" max="16384" width="9" style="8"/>
  </cols>
  <sheetData>
    <row r="1" spans="1:27" ht="18.75" x14ac:dyDescent="0.3">
      <c r="A1" s="15" t="str">
        <f>bus</f>
        <v>Powercor</v>
      </c>
      <c r="B1" s="15"/>
      <c r="C1" s="15"/>
      <c r="D1" s="15"/>
      <c r="E1" s="15"/>
      <c r="F1" s="15"/>
      <c r="G1" s="15"/>
      <c r="H1" s="15"/>
      <c r="I1" s="15"/>
      <c r="J1" s="15"/>
      <c r="K1" s="48"/>
      <c r="L1" s="48"/>
      <c r="M1" s="48"/>
      <c r="N1" s="15"/>
      <c r="O1" s="15"/>
      <c r="P1" s="15"/>
      <c r="Q1" s="15"/>
      <c r="R1" s="15"/>
      <c r="S1" s="15"/>
      <c r="T1"/>
      <c r="U1" s="146"/>
      <c r="V1"/>
      <c r="W1"/>
    </row>
    <row r="2" spans="1:27" ht="18.75" x14ac:dyDescent="0.3">
      <c r="A2" s="56" t="str">
        <f>proj</f>
        <v>BAN003-BMH003 Tie upgrade</v>
      </c>
      <c r="B2" s="56"/>
      <c r="C2" s="56"/>
      <c r="D2" s="56"/>
      <c r="E2" s="56"/>
      <c r="F2" s="56"/>
      <c r="G2" s="15"/>
      <c r="H2" s="15"/>
      <c r="I2" s="15"/>
      <c r="J2" s="15"/>
      <c r="K2" s="48"/>
      <c r="L2" s="48"/>
      <c r="M2" s="48"/>
      <c r="N2" s="15"/>
      <c r="O2" s="15"/>
      <c r="P2" s="15"/>
      <c r="Q2" s="15"/>
      <c r="R2" s="15"/>
      <c r="S2" s="15"/>
      <c r="T2"/>
      <c r="U2"/>
      <c r="V2"/>
      <c r="W2"/>
    </row>
    <row r="3" spans="1:27" ht="15.75" x14ac:dyDescent="0.25">
      <c r="A3" s="5"/>
      <c r="B3" s="5"/>
      <c r="C3" s="5"/>
      <c r="D3" s="5"/>
      <c r="E3" s="5"/>
      <c r="F3" s="5"/>
      <c r="T3"/>
      <c r="U3"/>
      <c r="V3"/>
      <c r="W3"/>
    </row>
    <row r="4" spans="1:27" x14ac:dyDescent="0.2">
      <c r="T4"/>
      <c r="U4"/>
      <c r="V4"/>
    </row>
    <row r="5" spans="1:27" ht="15" x14ac:dyDescent="0.25">
      <c r="A5" s="19" t="s">
        <v>52</v>
      </c>
      <c r="B5" s="19"/>
      <c r="C5" s="19"/>
      <c r="D5" s="19"/>
      <c r="E5" s="19"/>
      <c r="F5" s="20"/>
      <c r="G5" s="19"/>
      <c r="H5" s="19"/>
      <c r="I5" s="19"/>
      <c r="J5" s="20"/>
      <c r="K5" s="20"/>
      <c r="L5" s="20"/>
      <c r="M5" s="20"/>
      <c r="N5" s="20"/>
      <c r="O5" s="20"/>
      <c r="P5" s="20"/>
      <c r="Q5" s="20"/>
      <c r="R5" s="20"/>
      <c r="S5" s="20"/>
      <c r="T5"/>
      <c r="U5"/>
      <c r="V5"/>
    </row>
    <row r="6" spans="1:27" x14ac:dyDescent="0.2">
      <c r="T6"/>
      <c r="U6"/>
      <c r="V6"/>
    </row>
    <row r="7" spans="1:27" x14ac:dyDescent="0.2">
      <c r="A7" s="14" t="s">
        <v>81</v>
      </c>
      <c r="T7"/>
      <c r="U7"/>
      <c r="V7"/>
    </row>
    <row r="8" spans="1:27" x14ac:dyDescent="0.2">
      <c r="A8" s="59"/>
      <c r="B8" s="59"/>
      <c r="C8" s="53" t="s">
        <v>84</v>
      </c>
      <c r="D8" s="53" t="s">
        <v>204</v>
      </c>
      <c r="F8" s="8" t="s">
        <v>230</v>
      </c>
      <c r="T8"/>
      <c r="U8"/>
      <c r="V8"/>
    </row>
    <row r="9" spans="1:27" x14ac:dyDescent="0.2">
      <c r="A9" s="27" t="s">
        <v>150</v>
      </c>
      <c r="B9" s="86" t="s">
        <v>149</v>
      </c>
      <c r="C9" s="87" t="b">
        <v>0</v>
      </c>
      <c r="D9" s="8" t="str">
        <f>IF(C9, $C$8, "")</f>
        <v/>
      </c>
      <c r="E9" s="8" t="str">
        <f>B9&amp;": "&amp;Assumptions!E14</f>
        <v>Option 1 (base case): No change to existing practices</v>
      </c>
      <c r="F9" s="8" t="b">
        <f>compliance</f>
        <v>0</v>
      </c>
      <c r="T9"/>
      <c r="U9"/>
      <c r="V9"/>
      <c r="W9"/>
    </row>
    <row r="10" spans="1:27" x14ac:dyDescent="0.2">
      <c r="A10" s="27" t="s">
        <v>151</v>
      </c>
      <c r="B10" s="86" t="s">
        <v>132</v>
      </c>
      <c r="C10" s="87" t="b">
        <f>SUM(Option2!I$17:AB$17, Option2!I$19:AB$19)=0</f>
        <v>0</v>
      </c>
      <c r="D10" s="8" t="str">
        <f>IF(C10, $C$8, "")</f>
        <v/>
      </c>
      <c r="F10" s="8" t="b">
        <f>C10</f>
        <v>0</v>
      </c>
      <c r="T10"/>
      <c r="U10"/>
      <c r="V10"/>
      <c r="W10"/>
      <c r="Z10"/>
      <c r="AA10"/>
    </row>
    <row r="11" spans="1:27" x14ac:dyDescent="0.2">
      <c r="A11" s="27" t="s">
        <v>152</v>
      </c>
      <c r="B11" s="86" t="s">
        <v>133</v>
      </c>
      <c r="C11" s="87" t="b">
        <f>SUM(Option3!I$17:AB$17, Option3!I$19:AB$19)=0</f>
        <v>1</v>
      </c>
      <c r="D11" s="8" t="str">
        <f>IF(C11, $C$8, "")</f>
        <v>Not used</v>
      </c>
      <c r="F11" s="8" t="b">
        <f>C11</f>
        <v>1</v>
      </c>
      <c r="T11"/>
      <c r="U11"/>
      <c r="V11"/>
      <c r="W11"/>
      <c r="Z11"/>
      <c r="AA11"/>
    </row>
    <row r="12" spans="1:27" x14ac:dyDescent="0.2">
      <c r="A12" s="27" t="s">
        <v>153</v>
      </c>
      <c r="B12" s="86" t="s">
        <v>134</v>
      </c>
      <c r="C12" s="87" t="b">
        <f>SUM(Option4!I$17:AB$17, Option4!I$19:AB$19)=0</f>
        <v>1</v>
      </c>
      <c r="D12" s="8" t="str">
        <f>IF(C12, $C$8, "")</f>
        <v>Not used</v>
      </c>
      <c r="F12" s="8" t="b">
        <f>C12</f>
        <v>1</v>
      </c>
      <c r="T12"/>
      <c r="U12"/>
      <c r="V12"/>
      <c r="W12"/>
      <c r="Z12"/>
      <c r="AA12"/>
    </row>
    <row r="13" spans="1:27" x14ac:dyDescent="0.2">
      <c r="A13" s="27" t="s">
        <v>161</v>
      </c>
      <c r="B13" s="86" t="s">
        <v>160</v>
      </c>
      <c r="C13" s="87" t="b">
        <f>SUM(Option5!I$17:AB$17, Option5!I$19:AB$19)=0</f>
        <v>1</v>
      </c>
      <c r="D13" s="8" t="str">
        <f>IF(C13, $C$8, "")</f>
        <v>Not used</v>
      </c>
      <c r="F13" s="8" t="b">
        <f>C13</f>
        <v>1</v>
      </c>
      <c r="T13"/>
      <c r="U13"/>
      <c r="V13"/>
      <c r="W13"/>
      <c r="Z13"/>
      <c r="AA13"/>
    </row>
    <row r="14" spans="1:27" x14ac:dyDescent="0.2">
      <c r="T14"/>
      <c r="U14"/>
      <c r="V14"/>
      <c r="W14"/>
      <c r="Z14"/>
      <c r="AA14"/>
    </row>
    <row r="15" spans="1:27" x14ac:dyDescent="0.2">
      <c r="T15"/>
      <c r="U15"/>
      <c r="V15"/>
      <c r="W15"/>
      <c r="Z15"/>
      <c r="AA15"/>
    </row>
    <row r="16" spans="1:27" x14ac:dyDescent="0.2">
      <c r="A16" s="8" t="s">
        <v>226</v>
      </c>
      <c r="D16" s="23" t="s">
        <v>228</v>
      </c>
      <c r="E16" s="8" t="b">
        <f>Assumptions!E20=Data!D16</f>
        <v>0</v>
      </c>
      <c r="T16"/>
      <c r="U16"/>
      <c r="V16"/>
      <c r="W16"/>
      <c r="Z16"/>
      <c r="AA16"/>
    </row>
    <row r="17" spans="1:27" x14ac:dyDescent="0.2">
      <c r="T17"/>
      <c r="U17"/>
      <c r="V17"/>
      <c r="W17"/>
      <c r="Z17"/>
      <c r="AA17"/>
    </row>
    <row r="18" spans="1:27" x14ac:dyDescent="0.2">
      <c r="T18"/>
      <c r="U18"/>
      <c r="V18"/>
      <c r="W18"/>
      <c r="Z18"/>
      <c r="AA18"/>
    </row>
    <row r="19" spans="1:27" x14ac:dyDescent="0.2">
      <c r="B19" s="86" t="s">
        <v>59</v>
      </c>
      <c r="C19" s="87"/>
      <c r="T19"/>
      <c r="U19"/>
      <c r="V19"/>
      <c r="W19"/>
      <c r="Z19"/>
      <c r="AA19"/>
    </row>
    <row r="20" spans="1:27" x14ac:dyDescent="0.2">
      <c r="B20" s="86" t="s">
        <v>96</v>
      </c>
      <c r="C20" s="87"/>
      <c r="T20"/>
      <c r="U20"/>
      <c r="V20"/>
      <c r="W20"/>
      <c r="Z20"/>
      <c r="AA20"/>
    </row>
    <row r="21" spans="1:27" x14ac:dyDescent="0.2">
      <c r="B21" s="86" t="s">
        <v>97</v>
      </c>
      <c r="T21"/>
      <c r="U21"/>
      <c r="V21"/>
      <c r="W21"/>
      <c r="Z21"/>
      <c r="AA21"/>
    </row>
    <row r="22" spans="1:27" x14ac:dyDescent="0.2">
      <c r="T22"/>
      <c r="U22"/>
      <c r="V22"/>
      <c r="W22"/>
      <c r="Z22"/>
      <c r="AA22"/>
    </row>
    <row r="23" spans="1:27" x14ac:dyDescent="0.2">
      <c r="T23"/>
      <c r="U23"/>
      <c r="V23"/>
      <c r="W23"/>
    </row>
    <row r="24" spans="1:27" x14ac:dyDescent="0.2">
      <c r="A24" s="8" t="s">
        <v>224</v>
      </c>
      <c r="B24" s="102"/>
      <c r="T24"/>
      <c r="U24"/>
      <c r="V24"/>
      <c r="W24"/>
    </row>
    <row r="25" spans="1:27" x14ac:dyDescent="0.2">
      <c r="B25" s="23" t="s">
        <v>58</v>
      </c>
      <c r="T25"/>
      <c r="U25"/>
      <c r="V25"/>
      <c r="W25"/>
    </row>
    <row r="26" spans="1:27" x14ac:dyDescent="0.2">
      <c r="T26"/>
      <c r="U26"/>
      <c r="V26"/>
      <c r="W26"/>
    </row>
    <row r="27" spans="1:27" x14ac:dyDescent="0.2">
      <c r="T27"/>
      <c r="U27"/>
      <c r="V27"/>
      <c r="W27"/>
    </row>
    <row r="28" spans="1:27" x14ac:dyDescent="0.2">
      <c r="A28" s="14" t="s">
        <v>86</v>
      </c>
      <c r="T28"/>
      <c r="U28"/>
      <c r="V28"/>
      <c r="W28"/>
    </row>
    <row r="29" spans="1:27" x14ac:dyDescent="0.2">
      <c r="A29" s="14"/>
      <c r="B29" s="53"/>
      <c r="C29" s="53" t="s">
        <v>88</v>
      </c>
      <c r="T29"/>
      <c r="U29"/>
      <c r="V29"/>
      <c r="W29"/>
    </row>
    <row r="30" spans="1:27" x14ac:dyDescent="0.2">
      <c r="B30" s="23" t="s">
        <v>30</v>
      </c>
      <c r="C30" s="23">
        <v>-1</v>
      </c>
      <c r="T30"/>
      <c r="U30"/>
      <c r="V30"/>
      <c r="W30"/>
    </row>
    <row r="31" spans="1:27" x14ac:dyDescent="0.2">
      <c r="B31" s="23" t="s">
        <v>92</v>
      </c>
      <c r="C31" s="23">
        <v>-1</v>
      </c>
      <c r="T31"/>
      <c r="U31"/>
      <c r="V31"/>
      <c r="W31"/>
      <c r="AA31" s="66"/>
    </row>
    <row r="32" spans="1:27" x14ac:dyDescent="0.2">
      <c r="B32" s="23" t="s">
        <v>31</v>
      </c>
      <c r="C32" s="23">
        <v>-1</v>
      </c>
      <c r="T32"/>
      <c r="U32"/>
      <c r="V32"/>
      <c r="W32"/>
      <c r="AA32" s="66"/>
    </row>
    <row r="33" spans="1:23" x14ac:dyDescent="0.2">
      <c r="B33" s="23" t="s">
        <v>144</v>
      </c>
      <c r="C33" s="23">
        <v>1</v>
      </c>
      <c r="T33"/>
      <c r="U33"/>
      <c r="V33"/>
      <c r="W33"/>
    </row>
    <row r="34" spans="1:23" x14ac:dyDescent="0.2">
      <c r="B34" s="23" t="s">
        <v>123</v>
      </c>
      <c r="C34" s="23">
        <v>1</v>
      </c>
      <c r="T34"/>
      <c r="U34"/>
      <c r="V34"/>
      <c r="W34"/>
    </row>
    <row r="35" spans="1:23" x14ac:dyDescent="0.2">
      <c r="B35" s="23" t="s">
        <v>193</v>
      </c>
      <c r="C35" s="23">
        <v>1</v>
      </c>
      <c r="T35"/>
      <c r="U35"/>
      <c r="V35"/>
      <c r="W35"/>
    </row>
    <row r="36" spans="1:23" x14ac:dyDescent="0.2">
      <c r="B36" s="23" t="s">
        <v>177</v>
      </c>
      <c r="C36" s="23">
        <v>1</v>
      </c>
      <c r="T36"/>
      <c r="U36"/>
      <c r="V36"/>
      <c r="W36"/>
    </row>
    <row r="37" spans="1:23" x14ac:dyDescent="0.2">
      <c r="T37"/>
      <c r="U37"/>
      <c r="V37"/>
      <c r="W37"/>
    </row>
    <row r="38" spans="1:23" x14ac:dyDescent="0.2">
      <c r="T38"/>
      <c r="U38"/>
      <c r="V38"/>
      <c r="W38"/>
    </row>
    <row r="39" spans="1:23" x14ac:dyDescent="0.2">
      <c r="T39"/>
      <c r="U39"/>
      <c r="V39"/>
      <c r="W39"/>
    </row>
    <row r="40" spans="1:23" x14ac:dyDescent="0.2">
      <c r="T40"/>
      <c r="U40"/>
      <c r="V40"/>
      <c r="W40"/>
    </row>
    <row r="41" spans="1:23" x14ac:dyDescent="0.2">
      <c r="A41" s="14" t="s">
        <v>55</v>
      </c>
      <c r="T41"/>
      <c r="U41"/>
      <c r="V41"/>
      <c r="W41"/>
    </row>
    <row r="42" spans="1:23" x14ac:dyDescent="0.2">
      <c r="A42" s="59"/>
      <c r="B42" s="59"/>
      <c r="C42" s="53" t="s">
        <v>88</v>
      </c>
      <c r="D42" s="53" t="s">
        <v>82</v>
      </c>
      <c r="E42" s="53" t="s">
        <v>25</v>
      </c>
      <c r="F42" s="8" t="s">
        <v>111</v>
      </c>
      <c r="T42"/>
      <c r="U42"/>
      <c r="V42"/>
      <c r="W42"/>
    </row>
    <row r="43" spans="1:23" x14ac:dyDescent="0.2">
      <c r="A43" s="27">
        <v>1</v>
      </c>
      <c r="B43" s="27" t="s">
        <v>107</v>
      </c>
      <c r="C43" s="27" t="s">
        <v>23</v>
      </c>
      <c r="D43" s="27" t="b">
        <v>0</v>
      </c>
      <c r="E43" s="23" t="s">
        <v>40</v>
      </c>
      <c r="F43" s="27" t="b">
        <v>0</v>
      </c>
      <c r="T43"/>
      <c r="U43"/>
      <c r="V43"/>
      <c r="W43"/>
    </row>
    <row r="44" spans="1:23" x14ac:dyDescent="0.2">
      <c r="A44" s="27">
        <f>A43+1</f>
        <v>2</v>
      </c>
      <c r="B44" s="27" t="s">
        <v>98</v>
      </c>
      <c r="C44" s="27" t="s">
        <v>98</v>
      </c>
      <c r="D44" s="27" t="b">
        <v>0</v>
      </c>
      <c r="E44" s="23" t="s">
        <v>105</v>
      </c>
      <c r="F44" s="27" t="b">
        <v>1</v>
      </c>
      <c r="T44"/>
      <c r="U44"/>
      <c r="V44"/>
      <c r="W44"/>
    </row>
    <row r="45" spans="1:23" x14ac:dyDescent="0.2">
      <c r="A45" s="27">
        <f t="shared" ref="A45:A55" si="0">A44+1</f>
        <v>3</v>
      </c>
      <c r="B45" s="27" t="s">
        <v>109</v>
      </c>
      <c r="C45" s="27" t="s">
        <v>108</v>
      </c>
      <c r="D45" s="27" t="b">
        <v>0</v>
      </c>
      <c r="E45" s="23" t="s">
        <v>105</v>
      </c>
      <c r="F45" s="27" t="b">
        <v>1</v>
      </c>
      <c r="T45"/>
      <c r="U45"/>
      <c r="V45"/>
      <c r="W45"/>
    </row>
    <row r="46" spans="1:23" x14ac:dyDescent="0.2">
      <c r="A46" s="27">
        <f t="shared" si="0"/>
        <v>4</v>
      </c>
      <c r="B46" s="27" t="s">
        <v>106</v>
      </c>
      <c r="C46" s="27" t="s">
        <v>110</v>
      </c>
      <c r="D46" s="27" t="b">
        <v>0</v>
      </c>
      <c r="E46" s="23" t="s">
        <v>105</v>
      </c>
      <c r="F46" s="27" t="b">
        <v>1</v>
      </c>
      <c r="T46"/>
      <c r="U46"/>
      <c r="V46"/>
      <c r="W46"/>
    </row>
    <row r="47" spans="1:23" ht="13.5" x14ac:dyDescent="0.25">
      <c r="A47" s="27">
        <f t="shared" si="0"/>
        <v>5</v>
      </c>
      <c r="B47" s="27" t="s">
        <v>60</v>
      </c>
      <c r="C47" s="27" t="s">
        <v>61</v>
      </c>
      <c r="D47" s="27" t="b">
        <v>1</v>
      </c>
      <c r="E47" s="23" t="s">
        <v>40</v>
      </c>
      <c r="F47" s="27" t="b">
        <v>0</v>
      </c>
      <c r="T47"/>
      <c r="U47"/>
      <c r="V47"/>
      <c r="W47"/>
    </row>
    <row r="48" spans="1:23" x14ac:dyDescent="0.2">
      <c r="A48" s="27">
        <f t="shared" si="0"/>
        <v>6</v>
      </c>
      <c r="B48" s="27" t="s">
        <v>14</v>
      </c>
      <c r="C48" s="27" t="s">
        <v>18</v>
      </c>
      <c r="D48" s="27" t="b">
        <v>1</v>
      </c>
      <c r="E48" s="23" t="s">
        <v>40</v>
      </c>
      <c r="F48" s="27" t="b">
        <v>0</v>
      </c>
      <c r="T48"/>
      <c r="U48"/>
      <c r="V48"/>
      <c r="W48"/>
    </row>
    <row r="49" spans="1:23" x14ac:dyDescent="0.2">
      <c r="A49" s="27">
        <f t="shared" si="0"/>
        <v>7</v>
      </c>
      <c r="B49" s="27" t="s">
        <v>4</v>
      </c>
      <c r="C49" s="27" t="s">
        <v>18</v>
      </c>
      <c r="D49" s="27" t="b">
        <v>1</v>
      </c>
      <c r="E49" s="23" t="s">
        <v>40</v>
      </c>
      <c r="F49" s="27" t="b">
        <v>0</v>
      </c>
      <c r="T49"/>
      <c r="U49"/>
      <c r="V49"/>
      <c r="W49"/>
    </row>
    <row r="50" spans="1:23" x14ac:dyDescent="0.2">
      <c r="A50" s="27">
        <f t="shared" si="0"/>
        <v>8</v>
      </c>
      <c r="B50" s="27" t="s">
        <v>5</v>
      </c>
      <c r="C50" s="27" t="s">
        <v>18</v>
      </c>
      <c r="D50" s="27" t="b">
        <v>1</v>
      </c>
      <c r="E50" s="23" t="s">
        <v>40</v>
      </c>
      <c r="F50" s="27" t="b">
        <v>0</v>
      </c>
      <c r="T50"/>
      <c r="U50"/>
      <c r="V50"/>
      <c r="W50"/>
    </row>
    <row r="51" spans="1:23" x14ac:dyDescent="0.2">
      <c r="A51" s="27">
        <f t="shared" si="0"/>
        <v>9</v>
      </c>
      <c r="B51" s="27" t="s">
        <v>15</v>
      </c>
      <c r="C51" s="27" t="s">
        <v>18</v>
      </c>
      <c r="D51" s="27" t="b">
        <v>1</v>
      </c>
      <c r="E51" s="23" t="s">
        <v>48</v>
      </c>
      <c r="F51" s="27" t="b">
        <v>0</v>
      </c>
      <c r="T51"/>
      <c r="U51"/>
      <c r="V51"/>
      <c r="W51"/>
    </row>
    <row r="52" spans="1:23" x14ac:dyDescent="0.2">
      <c r="A52" s="27">
        <f t="shared" si="0"/>
        <v>10</v>
      </c>
      <c r="B52" s="27" t="s">
        <v>9</v>
      </c>
      <c r="C52" s="27" t="s">
        <v>18</v>
      </c>
      <c r="D52" s="27" t="b">
        <v>1</v>
      </c>
      <c r="E52" s="23" t="s">
        <v>83</v>
      </c>
      <c r="F52" s="27" t="b">
        <v>0</v>
      </c>
      <c r="T52"/>
      <c r="U52"/>
      <c r="V52"/>
      <c r="W52"/>
    </row>
    <row r="53" spans="1:23" x14ac:dyDescent="0.2">
      <c r="A53" s="27">
        <f t="shared" si="0"/>
        <v>11</v>
      </c>
      <c r="B53" s="27" t="s">
        <v>10</v>
      </c>
      <c r="C53" s="27" t="s">
        <v>18</v>
      </c>
      <c r="D53" s="27" t="b">
        <v>1</v>
      </c>
      <c r="E53" s="23" t="s">
        <v>83</v>
      </c>
      <c r="F53" s="27" t="b">
        <v>0</v>
      </c>
      <c r="T53"/>
      <c r="U53"/>
      <c r="V53"/>
      <c r="W53"/>
    </row>
    <row r="54" spans="1:23" x14ac:dyDescent="0.2">
      <c r="A54" s="27">
        <f t="shared" si="0"/>
        <v>12</v>
      </c>
      <c r="B54" s="27" t="s">
        <v>6</v>
      </c>
      <c r="C54" s="27" t="s">
        <v>18</v>
      </c>
      <c r="D54" s="27" t="b">
        <v>1</v>
      </c>
      <c r="E54" s="23" t="s">
        <v>48</v>
      </c>
      <c r="F54" s="27" t="b">
        <v>0</v>
      </c>
      <c r="O54"/>
      <c r="P54"/>
      <c r="Q54"/>
      <c r="R54"/>
      <c r="S54"/>
      <c r="T54"/>
      <c r="U54"/>
      <c r="V54"/>
      <c r="W54"/>
    </row>
    <row r="55" spans="1:23" x14ac:dyDescent="0.2">
      <c r="A55" s="27">
        <f t="shared" si="0"/>
        <v>13</v>
      </c>
      <c r="B55" s="27" t="s">
        <v>7</v>
      </c>
      <c r="C55" s="27" t="s">
        <v>18</v>
      </c>
      <c r="D55" s="27" t="b">
        <v>1</v>
      </c>
      <c r="E55" s="23" t="s">
        <v>48</v>
      </c>
      <c r="F55" s="27" t="b">
        <v>0</v>
      </c>
      <c r="O55"/>
      <c r="P55"/>
      <c r="Q55"/>
      <c r="R55"/>
      <c r="S55"/>
      <c r="T55"/>
      <c r="U55"/>
      <c r="V55"/>
      <c r="W55"/>
    </row>
    <row r="56" spans="1:23" x14ac:dyDescent="0.2">
      <c r="O56"/>
      <c r="P56"/>
      <c r="Q56"/>
      <c r="R56"/>
      <c r="S56"/>
      <c r="T56"/>
      <c r="U56"/>
      <c r="V56"/>
      <c r="W56"/>
    </row>
    <row r="57" spans="1:23" x14ac:dyDescent="0.2">
      <c r="O57"/>
      <c r="P57"/>
      <c r="Q57"/>
      <c r="R57"/>
      <c r="S57"/>
      <c r="T57"/>
      <c r="U57"/>
      <c r="V57"/>
      <c r="W57"/>
    </row>
    <row r="58" spans="1:23" x14ac:dyDescent="0.2">
      <c r="A58" s="14" t="s">
        <v>85</v>
      </c>
      <c r="F58"/>
      <c r="O58"/>
      <c r="P58"/>
      <c r="Q58"/>
      <c r="R58"/>
      <c r="S58"/>
      <c r="T58"/>
      <c r="U58"/>
      <c r="V58"/>
      <c r="W58"/>
    </row>
    <row r="59" spans="1:23" x14ac:dyDescent="0.2">
      <c r="A59" s="53"/>
      <c r="B59" s="53"/>
      <c r="C59" s="88"/>
      <c r="D59" s="53" t="s">
        <v>3</v>
      </c>
      <c r="F59"/>
      <c r="H59"/>
      <c r="I59"/>
      <c r="J59"/>
      <c r="O59"/>
      <c r="P59"/>
      <c r="Q59"/>
      <c r="R59"/>
      <c r="S59"/>
      <c r="T59"/>
      <c r="U59"/>
      <c r="V59"/>
      <c r="W59"/>
    </row>
    <row r="60" spans="1:23" x14ac:dyDescent="0.2">
      <c r="B60" s="27" t="s">
        <v>14</v>
      </c>
      <c r="C60" s="27" t="s">
        <v>54</v>
      </c>
      <c r="D60" s="96">
        <v>67500</v>
      </c>
      <c r="F60"/>
      <c r="H60"/>
      <c r="I60"/>
      <c r="J60"/>
      <c r="O60"/>
      <c r="P60"/>
      <c r="Q60"/>
      <c r="R60"/>
      <c r="S60"/>
      <c r="T60"/>
      <c r="U60"/>
      <c r="V60"/>
      <c r="W60"/>
    </row>
    <row r="61" spans="1:23" x14ac:dyDescent="0.2">
      <c r="B61" s="27" t="s">
        <v>4</v>
      </c>
      <c r="C61" s="27" t="s">
        <v>54</v>
      </c>
      <c r="D61" s="96">
        <f>Assumptions!G43*1.5</f>
        <v>67129.990571056944</v>
      </c>
      <c r="F61"/>
      <c r="H61"/>
      <c r="I61"/>
      <c r="J61"/>
      <c r="O61"/>
      <c r="P61"/>
      <c r="Q61"/>
      <c r="R61"/>
      <c r="S61"/>
      <c r="T61"/>
      <c r="U61"/>
      <c r="V61"/>
      <c r="W61"/>
    </row>
    <row r="62" spans="1:23" x14ac:dyDescent="0.2">
      <c r="B62" s="27" t="s">
        <v>5</v>
      </c>
      <c r="C62" s="27" t="s">
        <v>54</v>
      </c>
      <c r="D62" s="96">
        <v>10</v>
      </c>
      <c r="F62"/>
      <c r="H62"/>
      <c r="I62"/>
      <c r="J62"/>
      <c r="O62"/>
      <c r="P62"/>
      <c r="Q62"/>
      <c r="R62"/>
      <c r="S62"/>
      <c r="T62"/>
      <c r="U62"/>
      <c r="V62"/>
      <c r="W62"/>
    </row>
    <row r="63" spans="1:23" x14ac:dyDescent="0.2">
      <c r="B63" s="27" t="s">
        <v>342</v>
      </c>
      <c r="C63" s="27" t="s">
        <v>34</v>
      </c>
      <c r="D63" s="96">
        <v>51130</v>
      </c>
      <c r="F63"/>
      <c r="H63"/>
      <c r="I63"/>
      <c r="J63"/>
      <c r="O63"/>
      <c r="P63"/>
      <c r="Q63"/>
      <c r="R63"/>
      <c r="S63"/>
      <c r="T63"/>
      <c r="U63"/>
      <c r="V63"/>
      <c r="W63"/>
    </row>
    <row r="64" spans="1:23" x14ac:dyDescent="0.2">
      <c r="B64" s="27" t="s">
        <v>9</v>
      </c>
      <c r="C64" s="27" t="s">
        <v>33</v>
      </c>
      <c r="D64" s="96">
        <v>0.73</v>
      </c>
      <c r="F64"/>
      <c r="H64"/>
      <c r="I64"/>
      <c r="J64"/>
      <c r="O64"/>
      <c r="P64"/>
      <c r="Q64"/>
      <c r="R64"/>
      <c r="S64"/>
      <c r="T64"/>
      <c r="U64"/>
      <c r="V64"/>
      <c r="W64"/>
    </row>
    <row r="65" spans="1:23" x14ac:dyDescent="0.2">
      <c r="B65" s="27" t="s">
        <v>10</v>
      </c>
      <c r="C65" s="27" t="s">
        <v>33</v>
      </c>
      <c r="D65" s="96">
        <v>4.45</v>
      </c>
      <c r="F65"/>
      <c r="H65"/>
      <c r="I65"/>
      <c r="J65"/>
      <c r="O65"/>
      <c r="P65"/>
      <c r="Q65"/>
      <c r="R65"/>
      <c r="S65"/>
      <c r="T65"/>
      <c r="U65"/>
      <c r="V65"/>
      <c r="W65"/>
    </row>
    <row r="66" spans="1:23" x14ac:dyDescent="0.2">
      <c r="B66" s="27" t="s">
        <v>6</v>
      </c>
      <c r="C66" s="27" t="s">
        <v>34</v>
      </c>
      <c r="D66" s="96">
        <v>0.28000000000000003</v>
      </c>
      <c r="F66"/>
      <c r="H66"/>
      <c r="I66"/>
      <c r="J66"/>
      <c r="O66"/>
      <c r="P66"/>
      <c r="Q66"/>
      <c r="R66"/>
      <c r="S66"/>
      <c r="T66"/>
      <c r="U66"/>
      <c r="V66"/>
      <c r="W66"/>
    </row>
    <row r="67" spans="1:23" x14ac:dyDescent="0.2">
      <c r="B67" s="27" t="s">
        <v>7</v>
      </c>
      <c r="C67" s="27" t="s">
        <v>34</v>
      </c>
      <c r="D67" s="96">
        <v>0.17</v>
      </c>
      <c r="F67"/>
      <c r="H67"/>
      <c r="I67"/>
      <c r="J67"/>
      <c r="O67"/>
      <c r="P67"/>
      <c r="Q67"/>
      <c r="R67"/>
      <c r="S67"/>
      <c r="T67"/>
      <c r="U67"/>
      <c r="V67"/>
      <c r="W67"/>
    </row>
    <row r="68" spans="1:23" x14ac:dyDescent="0.2">
      <c r="F68"/>
      <c r="H68"/>
      <c r="I68"/>
      <c r="J68"/>
      <c r="O68"/>
      <c r="P68"/>
      <c r="Q68"/>
      <c r="R68"/>
      <c r="S68"/>
      <c r="T68"/>
      <c r="U68"/>
      <c r="V68"/>
      <c r="W68"/>
    </row>
    <row r="69" spans="1:23" x14ac:dyDescent="0.2">
      <c r="A69" s="8" t="s">
        <v>165</v>
      </c>
      <c r="O69"/>
      <c r="P69"/>
      <c r="Q69"/>
      <c r="R69"/>
      <c r="S69"/>
      <c r="T69"/>
      <c r="U69"/>
      <c r="V69"/>
      <c r="W69"/>
    </row>
    <row r="70" spans="1:23" x14ac:dyDescent="0.2">
      <c r="B70" s="8" t="s">
        <v>166</v>
      </c>
      <c r="C70" s="95">
        <v>1000</v>
      </c>
      <c r="O70"/>
      <c r="P70"/>
      <c r="Q70"/>
      <c r="R70"/>
      <c r="S70"/>
      <c r="T70"/>
      <c r="U70"/>
      <c r="V70"/>
      <c r="W70"/>
    </row>
    <row r="71" spans="1:23" x14ac:dyDescent="0.2">
      <c r="B71" s="8" t="s">
        <v>167</v>
      </c>
      <c r="C71" s="95">
        <v>1000000</v>
      </c>
      <c r="O71"/>
      <c r="P71"/>
      <c r="Q71"/>
      <c r="R71"/>
      <c r="S71"/>
      <c r="T71"/>
      <c r="U71"/>
      <c r="V71"/>
      <c r="W71"/>
    </row>
    <row r="72" spans="1:23" x14ac:dyDescent="0.2">
      <c r="O72"/>
      <c r="P72"/>
      <c r="Q72"/>
      <c r="R72"/>
      <c r="S72"/>
      <c r="T72"/>
      <c r="U72"/>
      <c r="V72"/>
      <c r="W72"/>
    </row>
    <row r="73" spans="1:23" x14ac:dyDescent="0.2">
      <c r="O73"/>
      <c r="P73"/>
      <c r="Q73"/>
      <c r="R73"/>
      <c r="S73"/>
      <c r="T73"/>
      <c r="U73"/>
      <c r="V73"/>
      <c r="W73"/>
    </row>
    <row r="74" spans="1:23" x14ac:dyDescent="0.2">
      <c r="A74" s="8" t="s">
        <v>169</v>
      </c>
      <c r="O74"/>
      <c r="P74"/>
      <c r="Q74"/>
      <c r="R74"/>
      <c r="S74"/>
      <c r="T74"/>
      <c r="U74"/>
      <c r="V74"/>
      <c r="W74"/>
    </row>
    <row r="75" spans="1:23" x14ac:dyDescent="0.2">
      <c r="B75" s="8" t="s">
        <v>169</v>
      </c>
      <c r="C75" s="153" t="s">
        <v>168</v>
      </c>
      <c r="O75"/>
      <c r="P75"/>
      <c r="Q75"/>
      <c r="R75"/>
      <c r="S75"/>
      <c r="T75"/>
      <c r="U75"/>
      <c r="V75"/>
      <c r="W75"/>
    </row>
    <row r="76" spans="1:23" x14ac:dyDescent="0.2">
      <c r="O76"/>
      <c r="P76"/>
      <c r="Q76"/>
      <c r="R76"/>
      <c r="S76"/>
      <c r="T76"/>
      <c r="U76"/>
      <c r="V76"/>
      <c r="W76"/>
    </row>
    <row r="77" spans="1:23" x14ac:dyDescent="0.2">
      <c r="O77"/>
      <c r="P77"/>
      <c r="Q77"/>
      <c r="R77"/>
      <c r="S77"/>
      <c r="T77"/>
      <c r="U77"/>
      <c r="V77"/>
      <c r="W77"/>
    </row>
    <row r="78" spans="1:23" x14ac:dyDescent="0.2">
      <c r="A78" s="8" t="s">
        <v>196</v>
      </c>
      <c r="C78" s="8" t="s">
        <v>197</v>
      </c>
      <c r="O78"/>
      <c r="P78"/>
      <c r="Q78"/>
      <c r="R78"/>
      <c r="S78"/>
      <c r="T78"/>
      <c r="U78"/>
      <c r="V78"/>
      <c r="W78"/>
    </row>
    <row r="79" spans="1:23" x14ac:dyDescent="0.2">
      <c r="O79"/>
      <c r="P79"/>
      <c r="Q79"/>
      <c r="R79"/>
      <c r="S79"/>
      <c r="T79"/>
      <c r="U79"/>
      <c r="V79"/>
      <c r="W79"/>
    </row>
    <row r="80" spans="1:23" x14ac:dyDescent="0.2">
      <c r="O80"/>
      <c r="P80"/>
      <c r="Q80"/>
      <c r="R80"/>
      <c r="S80"/>
      <c r="T80"/>
      <c r="U80"/>
      <c r="V80"/>
      <c r="W80"/>
    </row>
    <row r="81" spans="1:23" x14ac:dyDescent="0.2">
      <c r="O81"/>
      <c r="P81"/>
      <c r="Q81"/>
      <c r="R81"/>
      <c r="S81"/>
      <c r="T81"/>
      <c r="U81"/>
      <c r="V81"/>
      <c r="W81"/>
    </row>
    <row r="82" spans="1:23" x14ac:dyDescent="0.2">
      <c r="A82" s="1"/>
      <c r="B82" s="1"/>
      <c r="C82" s="1"/>
      <c r="D82" s="1"/>
      <c r="E82" s="1"/>
      <c r="F82" s="1"/>
      <c r="K82" s="1"/>
      <c r="L82" s="1"/>
      <c r="M82" s="1"/>
      <c r="N82" s="1"/>
      <c r="O82"/>
      <c r="P82"/>
      <c r="Q82"/>
      <c r="R82"/>
      <c r="S82"/>
      <c r="T82"/>
      <c r="U82"/>
      <c r="V82"/>
      <c r="W82"/>
    </row>
    <row r="83" spans="1:23" x14ac:dyDescent="0.2">
      <c r="A83" s="14" t="s">
        <v>99</v>
      </c>
      <c r="B83" s="14"/>
      <c r="K83" s="1"/>
      <c r="L83" s="1"/>
      <c r="M83" s="1"/>
      <c r="N83" s="1"/>
      <c r="O83"/>
      <c r="P83"/>
      <c r="Q83"/>
      <c r="R83"/>
      <c r="S83"/>
      <c r="T83"/>
      <c r="U83"/>
      <c r="V83"/>
      <c r="W83"/>
    </row>
    <row r="84" spans="1:23" x14ac:dyDescent="0.2">
      <c r="A84" s="14"/>
      <c r="B84" s="63" t="s">
        <v>50</v>
      </c>
      <c r="F84" s="155">
        <v>0</v>
      </c>
      <c r="K84" s="1"/>
      <c r="L84" s="1"/>
      <c r="M84" s="1"/>
      <c r="N84" s="1"/>
      <c r="O84"/>
      <c r="P84"/>
      <c r="Q84"/>
      <c r="R84"/>
      <c r="S84"/>
      <c r="T84"/>
      <c r="U84"/>
      <c r="V84"/>
      <c r="W84"/>
    </row>
    <row r="85" spans="1:23" x14ac:dyDescent="0.2">
      <c r="A85" s="1"/>
      <c r="B85" s="8" t="s">
        <v>100</v>
      </c>
      <c r="F85" s="155">
        <v>1</v>
      </c>
      <c r="K85" s="1"/>
      <c r="L85" s="1"/>
      <c r="M85" s="1"/>
      <c r="N85" s="1"/>
      <c r="O85"/>
      <c r="P85"/>
      <c r="Q85"/>
      <c r="R85"/>
      <c r="S85"/>
      <c r="T85"/>
      <c r="U85"/>
      <c r="V85"/>
      <c r="W85"/>
    </row>
    <row r="86" spans="1:23" x14ac:dyDescent="0.2">
      <c r="A86" s="1"/>
      <c r="B86" s="8" t="s">
        <v>101</v>
      </c>
      <c r="F86" s="155">
        <v>1</v>
      </c>
      <c r="K86" s="1"/>
      <c r="L86" s="1"/>
      <c r="M86" s="1"/>
      <c r="N86" s="1"/>
      <c r="O86"/>
      <c r="P86"/>
      <c r="Q86"/>
      <c r="R86"/>
      <c r="S86"/>
      <c r="T86"/>
      <c r="U86"/>
      <c r="V86"/>
      <c r="W86"/>
    </row>
    <row r="87" spans="1:23" x14ac:dyDescent="0.2">
      <c r="A87" s="1"/>
      <c r="B87" s="8" t="s">
        <v>102</v>
      </c>
      <c r="F87" s="155">
        <v>1</v>
      </c>
      <c r="K87" s="1"/>
      <c r="L87" s="1"/>
      <c r="M87" s="1"/>
      <c r="N87" s="1"/>
      <c r="O87"/>
      <c r="P87"/>
      <c r="Q87"/>
      <c r="R87"/>
      <c r="S87"/>
      <c r="T87"/>
      <c r="U87"/>
      <c r="V87"/>
      <c r="W87"/>
    </row>
    <row r="88" spans="1:23" x14ac:dyDescent="0.2">
      <c r="A88" s="1"/>
      <c r="B88" s="8" t="s">
        <v>103</v>
      </c>
      <c r="F88" s="155">
        <v>1</v>
      </c>
      <c r="K88" s="1"/>
      <c r="L88" s="1"/>
      <c r="M88" s="1"/>
      <c r="N88" s="1"/>
      <c r="O88"/>
      <c r="P88"/>
      <c r="Q88"/>
      <c r="R88"/>
      <c r="S88"/>
      <c r="T88"/>
      <c r="U88"/>
      <c r="V88"/>
      <c r="W88"/>
    </row>
    <row r="89" spans="1:23" x14ac:dyDescent="0.2">
      <c r="A89" s="1"/>
      <c r="B89" s="8" t="s">
        <v>112</v>
      </c>
      <c r="F89" s="155">
        <v>3</v>
      </c>
      <c r="K89" s="1"/>
      <c r="L89" s="1"/>
      <c r="M89" s="1"/>
      <c r="N89" s="1"/>
      <c r="O89"/>
      <c r="P89"/>
      <c r="Q89"/>
      <c r="R89"/>
      <c r="S89"/>
      <c r="T89"/>
      <c r="U89"/>
      <c r="V89"/>
      <c r="W89"/>
    </row>
    <row r="90" spans="1:23" x14ac:dyDescent="0.2">
      <c r="A90" s="1"/>
      <c r="B90" s="8" t="s">
        <v>104</v>
      </c>
      <c r="F90" s="155">
        <v>3</v>
      </c>
      <c r="K90" s="1"/>
      <c r="L90" s="1"/>
      <c r="M90" s="1"/>
      <c r="N90" s="1"/>
      <c r="O90" s="1"/>
    </row>
    <row r="91" spans="1:23" x14ac:dyDescent="0.2">
      <c r="A91" s="1"/>
      <c r="B91" s="8" t="s">
        <v>113</v>
      </c>
      <c r="F91" s="155">
        <v>6</v>
      </c>
      <c r="K91" s="1"/>
      <c r="L91" s="1"/>
      <c r="M91" s="1"/>
      <c r="N91" s="1"/>
      <c r="O91" s="1"/>
    </row>
    <row r="92" spans="1:23" x14ac:dyDescent="0.2">
      <c r="A92" s="1"/>
      <c r="B92" s="8" t="s">
        <v>183</v>
      </c>
      <c r="F92" s="155">
        <v>6</v>
      </c>
      <c r="K92" s="1"/>
      <c r="L92" s="1"/>
      <c r="M92" s="1"/>
      <c r="N92" s="1"/>
      <c r="O92" s="1"/>
    </row>
    <row r="93" spans="1:23" x14ac:dyDescent="0.2">
      <c r="A93" s="1"/>
      <c r="B93" s="8" t="s">
        <v>184</v>
      </c>
      <c r="F93" s="155">
        <v>10</v>
      </c>
      <c r="K93" s="1"/>
      <c r="L93" s="1"/>
      <c r="M93" s="1"/>
      <c r="N93" s="1"/>
      <c r="O93" s="1"/>
    </row>
    <row r="94" spans="1:23" x14ac:dyDescent="0.2">
      <c r="A94" s="1"/>
      <c r="B94" s="1"/>
      <c r="C94" s="1"/>
      <c r="D94" s="1"/>
      <c r="E94" s="1"/>
      <c r="F94" s="1"/>
      <c r="K94" s="1"/>
      <c r="L94" s="1"/>
      <c r="M94" s="1"/>
      <c r="N94" s="1"/>
      <c r="O94" s="1"/>
    </row>
    <row r="95" spans="1:23" x14ac:dyDescent="0.2">
      <c r="A95" s="1"/>
      <c r="B95" s="1"/>
      <c r="C95" s="1"/>
      <c r="D95" s="1"/>
      <c r="E95" s="1"/>
      <c r="F95" s="1"/>
      <c r="K95" s="1"/>
      <c r="L95" s="1"/>
      <c r="M95" s="1"/>
      <c r="N95" s="1"/>
      <c r="O95" s="1"/>
    </row>
    <row r="96" spans="1:23" x14ac:dyDescent="0.2">
      <c r="A96" s="1"/>
      <c r="B96" s="1"/>
      <c r="C96" s="1"/>
      <c r="D96" s="1"/>
      <c r="E96" s="1"/>
      <c r="F96" s="1"/>
      <c r="K96" s="1"/>
      <c r="L96" s="1"/>
      <c r="M96" s="1"/>
      <c r="N96" s="1"/>
      <c r="O96" s="1"/>
    </row>
    <row r="97" spans="1:25" x14ac:dyDescent="0.2">
      <c r="A97" s="1"/>
      <c r="B97" s="145" t="s">
        <v>163</v>
      </c>
      <c r="C97" s="1"/>
      <c r="D97" s="1"/>
      <c r="E97" s="1"/>
      <c r="F97" s="1"/>
      <c r="K97" s="1"/>
      <c r="L97" s="1"/>
      <c r="M97" s="1"/>
      <c r="N97" s="1"/>
      <c r="O97" s="1"/>
    </row>
    <row r="98" spans="1:25" x14ac:dyDescent="0.2">
      <c r="A98" s="1"/>
      <c r="B98" s="145" t="s">
        <v>125</v>
      </c>
      <c r="C98" s="1"/>
      <c r="D98" s="1"/>
      <c r="E98" s="1"/>
      <c r="F98" s="1"/>
      <c r="K98" s="1"/>
      <c r="L98" s="1"/>
      <c r="M98" s="1"/>
      <c r="N98" s="1"/>
      <c r="O98" s="1"/>
    </row>
    <row r="99" spans="1:25" x14ac:dyDescent="0.2">
      <c r="A99" s="1"/>
      <c r="B99" s="145" t="s">
        <v>126</v>
      </c>
      <c r="C99" s="1"/>
      <c r="D99" s="1"/>
      <c r="E99" s="1"/>
      <c r="F99" s="1"/>
      <c r="K99" s="1"/>
      <c r="L99" s="1"/>
      <c r="M99" s="1"/>
      <c r="N99" s="1"/>
      <c r="O99" s="1"/>
    </row>
    <row r="100" spans="1:25" x14ac:dyDescent="0.2">
      <c r="A100" s="1"/>
      <c r="B100" s="1"/>
      <c r="C100" s="1"/>
      <c r="D100" s="1"/>
      <c r="E100" s="1"/>
      <c r="F100" s="1"/>
      <c r="K100" s="1"/>
      <c r="L100" s="1"/>
      <c r="M100" s="1"/>
      <c r="N100" s="1"/>
      <c r="O100" s="1"/>
    </row>
    <row r="101" spans="1:25" x14ac:dyDescent="0.2">
      <c r="A101" s="1"/>
      <c r="B101" s="1"/>
      <c r="C101" s="1"/>
      <c r="D101" s="1"/>
      <c r="E101" s="1"/>
      <c r="F101" s="1"/>
      <c r="K101" s="1"/>
      <c r="L101" s="1"/>
      <c r="M101" s="1"/>
      <c r="N101" s="1"/>
      <c r="O101" s="1"/>
    </row>
    <row r="102" spans="1:25" x14ac:dyDescent="0.2">
      <c r="T102"/>
      <c r="U102"/>
      <c r="V102"/>
      <c r="W102"/>
    </row>
    <row r="103" spans="1:25" x14ac:dyDescent="0.2">
      <c r="T103"/>
      <c r="U103"/>
      <c r="V103"/>
      <c r="W103"/>
    </row>
    <row r="104" spans="1:25" ht="15" x14ac:dyDescent="0.25">
      <c r="A104" s="19" t="s">
        <v>87</v>
      </c>
      <c r="B104" s="19"/>
      <c r="C104" s="19"/>
      <c r="D104" s="19"/>
      <c r="E104" s="19"/>
      <c r="F104" s="20"/>
      <c r="G104" s="19"/>
      <c r="H104" s="19"/>
      <c r="I104" s="19"/>
      <c r="J104" s="20"/>
      <c r="K104" s="20"/>
      <c r="L104" s="20"/>
      <c r="M104" s="20"/>
      <c r="N104" s="20"/>
      <c r="O104" s="20"/>
      <c r="P104" s="20"/>
      <c r="Q104" s="20"/>
      <c r="R104" s="20"/>
      <c r="S104" s="20"/>
      <c r="T104" s="20"/>
      <c r="U104" s="20"/>
      <c r="V104" s="20"/>
      <c r="W104" s="20"/>
    </row>
    <row r="105" spans="1:25" x14ac:dyDescent="0.2">
      <c r="U105"/>
      <c r="V105"/>
      <c r="W105"/>
      <c r="X105"/>
      <c r="Y105"/>
    </row>
    <row r="106" spans="1:25" x14ac:dyDescent="0.2">
      <c r="B106" s="8" t="s">
        <v>41</v>
      </c>
      <c r="F106" s="8" t="s">
        <v>49</v>
      </c>
      <c r="H106" s="8" t="s">
        <v>53</v>
      </c>
      <c r="J106" s="8" t="s">
        <v>26</v>
      </c>
      <c r="N106" s="8" t="s">
        <v>90</v>
      </c>
      <c r="P106" s="8" t="s">
        <v>165</v>
      </c>
      <c r="R106" s="8" t="s">
        <v>27</v>
      </c>
      <c r="T106" s="8" t="s">
        <v>227</v>
      </c>
      <c r="U106"/>
      <c r="V106" s="8" t="s">
        <v>237</v>
      </c>
      <c r="W106"/>
      <c r="Y106"/>
    </row>
    <row r="107" spans="1:25" x14ac:dyDescent="0.2">
      <c r="B107" s="25" t="s">
        <v>42</v>
      </c>
      <c r="C107" s="130" t="s">
        <v>137</v>
      </c>
      <c r="D107" s="130" t="s">
        <v>233</v>
      </c>
      <c r="F107" s="63" t="s">
        <v>50</v>
      </c>
      <c r="H107" s="25" t="b">
        <v>0</v>
      </c>
      <c r="J107" s="25" t="s">
        <v>45</v>
      </c>
      <c r="K107" s="44">
        <v>6</v>
      </c>
      <c r="L107" s="44" t="s">
        <v>37</v>
      </c>
      <c r="N107" s="44" t="s">
        <v>84</v>
      </c>
      <c r="Q107" s="24"/>
      <c r="R107" s="23">
        <v>2026</v>
      </c>
      <c r="T107" s="23" t="s">
        <v>229</v>
      </c>
      <c r="U107"/>
      <c r="V107" s="23" t="s">
        <v>19</v>
      </c>
      <c r="W107"/>
    </row>
    <row r="108" spans="1:25" x14ac:dyDescent="0.2">
      <c r="B108" s="25" t="s">
        <v>3</v>
      </c>
      <c r="C108" s="130" t="s">
        <v>138</v>
      </c>
      <c r="D108" s="130" t="s">
        <v>234</v>
      </c>
      <c r="F108" s="25" t="s">
        <v>17</v>
      </c>
      <c r="H108" s="25" t="b">
        <v>1</v>
      </c>
      <c r="J108" s="25" t="s">
        <v>36</v>
      </c>
      <c r="K108" s="44">
        <v>12</v>
      </c>
      <c r="L108" s="44" t="s">
        <v>38</v>
      </c>
      <c r="Q108" s="24"/>
      <c r="R108" s="23">
        <f t="shared" ref="R108:R113" si="1">R107-1</f>
        <v>2025</v>
      </c>
      <c r="T108" s="23" t="s">
        <v>228</v>
      </c>
      <c r="U108"/>
      <c r="V108" s="23" t="s">
        <v>47</v>
      </c>
      <c r="W108"/>
    </row>
    <row r="109" spans="1:25" x14ac:dyDescent="0.2">
      <c r="B109" s="25" t="s">
        <v>43</v>
      </c>
      <c r="C109" s="130" t="s">
        <v>140</v>
      </c>
      <c r="D109" s="130" t="s">
        <v>235</v>
      </c>
      <c r="F109" s="25" t="s">
        <v>2</v>
      </c>
      <c r="J109" s="21"/>
      <c r="K109" s="21"/>
      <c r="L109" s="24"/>
      <c r="Q109" s="24"/>
      <c r="R109" s="23">
        <f t="shared" si="1"/>
        <v>2024</v>
      </c>
      <c r="T109" s="23" t="s">
        <v>97</v>
      </c>
      <c r="U109"/>
      <c r="V109" s="23" t="s">
        <v>238</v>
      </c>
      <c r="W109"/>
      <c r="X109"/>
      <c r="Y109"/>
    </row>
    <row r="110" spans="1:25" x14ac:dyDescent="0.2">
      <c r="C110" s="126"/>
      <c r="D110" s="126"/>
      <c r="F110" s="25"/>
      <c r="J110" s="21"/>
      <c r="K110" s="21"/>
      <c r="Q110" s="24"/>
      <c r="R110" s="23">
        <f t="shared" si="1"/>
        <v>2023</v>
      </c>
      <c r="U110"/>
      <c r="V110" s="23"/>
      <c r="W110"/>
      <c r="X110"/>
      <c r="Y110"/>
    </row>
    <row r="111" spans="1:25" x14ac:dyDescent="0.2">
      <c r="C111" s="126"/>
      <c r="D111" s="126"/>
      <c r="J111" s="21"/>
      <c r="K111" s="21"/>
      <c r="R111" s="23">
        <f t="shared" si="1"/>
        <v>2022</v>
      </c>
      <c r="U111"/>
      <c r="W111"/>
      <c r="X111"/>
      <c r="Y111"/>
    </row>
    <row r="112" spans="1:25" x14ac:dyDescent="0.2">
      <c r="J112" s="21"/>
      <c r="K112" s="21"/>
      <c r="R112" s="23">
        <f t="shared" si="1"/>
        <v>2021</v>
      </c>
      <c r="U112"/>
      <c r="W112"/>
      <c r="X112"/>
      <c r="Y112"/>
    </row>
    <row r="113" spans="18:25" x14ac:dyDescent="0.2">
      <c r="R113" s="23">
        <f t="shared" si="1"/>
        <v>2020</v>
      </c>
      <c r="U113"/>
      <c r="V113" s="250"/>
      <c r="W113"/>
      <c r="X113"/>
      <c r="Y113"/>
    </row>
    <row r="114" spans="18:25" x14ac:dyDescent="0.2">
      <c r="R114" s="23"/>
      <c r="U114"/>
      <c r="V114" s="250"/>
      <c r="W114"/>
      <c r="X114"/>
      <c r="Y114"/>
    </row>
    <row r="115" spans="18:25" x14ac:dyDescent="0.2">
      <c r="U115"/>
      <c r="V115" s="250"/>
      <c r="W115"/>
      <c r="X115"/>
      <c r="Y115"/>
    </row>
    <row r="116" spans="18:25" x14ac:dyDescent="0.2">
      <c r="U116"/>
      <c r="V116" s="251"/>
      <c r="W116"/>
      <c r="X116"/>
      <c r="Y116"/>
    </row>
    <row r="117" spans="18:25" x14ac:dyDescent="0.2">
      <c r="U117"/>
      <c r="V117"/>
      <c r="W117"/>
      <c r="X117"/>
      <c r="Y117"/>
    </row>
    <row r="118" spans="18:25" x14ac:dyDescent="0.2">
      <c r="U118"/>
      <c r="V118"/>
      <c r="W118"/>
      <c r="X118"/>
    </row>
    <row r="119" spans="18:25" x14ac:dyDescent="0.2">
      <c r="U119"/>
      <c r="V119"/>
      <c r="W119"/>
      <c r="X119"/>
    </row>
    <row r="120" spans="18:25" x14ac:dyDescent="0.2">
      <c r="V120"/>
      <c r="W120"/>
      <c r="X120"/>
    </row>
    <row r="121" spans="18:25" x14ac:dyDescent="0.2">
      <c r="U121"/>
      <c r="V121"/>
      <c r="W121"/>
      <c r="X121"/>
    </row>
    <row r="122" spans="18:25" x14ac:dyDescent="0.2">
      <c r="U122"/>
      <c r="V122"/>
      <c r="W122"/>
      <c r="X122"/>
    </row>
    <row r="123" spans="18:25" x14ac:dyDescent="0.2">
      <c r="U123"/>
      <c r="V123"/>
      <c r="W123"/>
      <c r="X123"/>
    </row>
    <row r="124" spans="18:25" x14ac:dyDescent="0.2">
      <c r="U124"/>
      <c r="V124"/>
      <c r="W124"/>
      <c r="X124"/>
    </row>
    <row r="125" spans="18:25" x14ac:dyDescent="0.2">
      <c r="U125"/>
      <c r="V125"/>
      <c r="W125"/>
      <c r="X125"/>
    </row>
    <row r="126" spans="18:25" x14ac:dyDescent="0.2">
      <c r="U126"/>
      <c r="V126"/>
      <c r="W126"/>
      <c r="X126"/>
    </row>
    <row r="127" spans="18:25" x14ac:dyDescent="0.2">
      <c r="T127"/>
      <c r="U127"/>
      <c r="V127"/>
      <c r="W127"/>
    </row>
    <row r="128" spans="18:25" x14ac:dyDescent="0.2">
      <c r="T128"/>
      <c r="U128"/>
      <c r="V128"/>
      <c r="W128"/>
    </row>
    <row r="129" spans="20:23" x14ac:dyDescent="0.2">
      <c r="T129"/>
      <c r="U129"/>
      <c r="V129"/>
      <c r="W129"/>
    </row>
    <row r="130" spans="20:23" x14ac:dyDescent="0.2">
      <c r="T130"/>
      <c r="U130"/>
      <c r="V130"/>
      <c r="W130"/>
    </row>
    <row r="131" spans="20:23" x14ac:dyDescent="0.2">
      <c r="T131"/>
      <c r="U131"/>
      <c r="V131"/>
      <c r="W131"/>
    </row>
    <row r="132" spans="20:23" x14ac:dyDescent="0.2">
      <c r="T132"/>
      <c r="U132"/>
      <c r="V132"/>
      <c r="W132"/>
    </row>
    <row r="133" spans="20:23" x14ac:dyDescent="0.2">
      <c r="T133"/>
      <c r="U133"/>
      <c r="V133"/>
      <c r="W133"/>
    </row>
    <row r="134" spans="20:23" x14ac:dyDescent="0.2">
      <c r="T134"/>
      <c r="U134"/>
      <c r="V134"/>
      <c r="W134"/>
    </row>
    <row r="135" spans="20:23" x14ac:dyDescent="0.2">
      <c r="T135"/>
      <c r="U135"/>
      <c r="V135"/>
      <c r="W135"/>
    </row>
    <row r="136" spans="20:23" x14ac:dyDescent="0.2">
      <c r="T136"/>
      <c r="U136"/>
      <c r="V136"/>
      <c r="W136"/>
    </row>
    <row r="137" spans="20:23" x14ac:dyDescent="0.2">
      <c r="T137"/>
      <c r="U137"/>
      <c r="V137"/>
      <c r="W137"/>
    </row>
    <row r="138" spans="20:23" x14ac:dyDescent="0.2">
      <c r="T138"/>
      <c r="U138"/>
      <c r="V138"/>
      <c r="W138"/>
    </row>
    <row r="139" spans="20:23" x14ac:dyDescent="0.2">
      <c r="T139"/>
      <c r="U139"/>
      <c r="V139"/>
      <c r="W139"/>
    </row>
    <row r="140" spans="20:23" x14ac:dyDescent="0.2">
      <c r="T140"/>
      <c r="U140"/>
      <c r="V140"/>
      <c r="W140"/>
    </row>
    <row r="141" spans="20:23" x14ac:dyDescent="0.2">
      <c r="T141"/>
      <c r="U141"/>
      <c r="V141"/>
      <c r="W141"/>
    </row>
    <row r="142" spans="20:23" x14ac:dyDescent="0.2">
      <c r="T142"/>
      <c r="U142"/>
      <c r="V142"/>
      <c r="W142"/>
    </row>
    <row r="143" spans="20:23" x14ac:dyDescent="0.2">
      <c r="T143"/>
      <c r="U143"/>
      <c r="V143"/>
      <c r="W143"/>
    </row>
    <row r="144" spans="20:23" x14ac:dyDescent="0.2">
      <c r="T144"/>
      <c r="U144"/>
      <c r="V144"/>
      <c r="W144"/>
    </row>
    <row r="145" spans="20:23" x14ac:dyDescent="0.2">
      <c r="T145"/>
      <c r="U145"/>
      <c r="V145"/>
      <c r="W145"/>
    </row>
    <row r="146" spans="20:23" x14ac:dyDescent="0.2">
      <c r="T146"/>
      <c r="U146"/>
      <c r="V146"/>
      <c r="W146"/>
    </row>
    <row r="147" spans="20:23" x14ac:dyDescent="0.2">
      <c r="T147"/>
      <c r="U147"/>
      <c r="V147"/>
      <c r="W147"/>
    </row>
    <row r="148" spans="20:23" x14ac:dyDescent="0.2">
      <c r="T148"/>
      <c r="U148"/>
      <c r="V148"/>
      <c r="W148"/>
    </row>
    <row r="149" spans="20:23" x14ac:dyDescent="0.2">
      <c r="T149"/>
      <c r="U149"/>
      <c r="V149"/>
      <c r="W149"/>
    </row>
    <row r="150" spans="20:23" x14ac:dyDescent="0.2">
      <c r="T150"/>
      <c r="U150"/>
      <c r="V150"/>
      <c r="W150"/>
    </row>
    <row r="151" spans="20:23" x14ac:dyDescent="0.2">
      <c r="T151"/>
      <c r="U151"/>
      <c r="V151"/>
      <c r="W151"/>
    </row>
    <row r="152" spans="20:23" x14ac:dyDescent="0.2">
      <c r="T152"/>
      <c r="U152"/>
      <c r="V152"/>
      <c r="W152"/>
    </row>
    <row r="153" spans="20:23" x14ac:dyDescent="0.2">
      <c r="T153"/>
      <c r="U153"/>
      <c r="V153"/>
      <c r="W153"/>
    </row>
    <row r="154" spans="20:23" x14ac:dyDescent="0.2">
      <c r="T154"/>
      <c r="U154"/>
      <c r="V154"/>
      <c r="W154"/>
    </row>
    <row r="155" spans="20:23" x14ac:dyDescent="0.2">
      <c r="T155"/>
      <c r="U155"/>
      <c r="V155"/>
      <c r="W155"/>
    </row>
    <row r="156" spans="20:23" x14ac:dyDescent="0.2">
      <c r="T156"/>
      <c r="U156"/>
      <c r="V156"/>
      <c r="W156"/>
    </row>
    <row r="157" spans="20:23" x14ac:dyDescent="0.2">
      <c r="T157"/>
      <c r="U157"/>
      <c r="V157"/>
      <c r="W157"/>
    </row>
    <row r="158" spans="20:23" x14ac:dyDescent="0.2">
      <c r="T158"/>
      <c r="U158"/>
      <c r="V158"/>
      <c r="W158"/>
    </row>
    <row r="159" spans="20:23" x14ac:dyDescent="0.2">
      <c r="T159"/>
      <c r="U159"/>
      <c r="V159"/>
      <c r="W159"/>
    </row>
    <row r="160" spans="20:23" x14ac:dyDescent="0.2">
      <c r="T160"/>
      <c r="U160"/>
      <c r="V160"/>
      <c r="W160"/>
    </row>
    <row r="161" spans="20:23" x14ac:dyDescent="0.2">
      <c r="T161"/>
      <c r="U161"/>
      <c r="V161"/>
      <c r="W161"/>
    </row>
    <row r="162" spans="20:23" x14ac:dyDescent="0.2">
      <c r="T162"/>
      <c r="U162"/>
      <c r="V162"/>
      <c r="W162"/>
    </row>
    <row r="163" spans="20:23" x14ac:dyDescent="0.2">
      <c r="T163"/>
      <c r="U163"/>
      <c r="V163"/>
      <c r="W163"/>
    </row>
    <row r="164" spans="20:23" x14ac:dyDescent="0.2">
      <c r="T164"/>
      <c r="U164"/>
      <c r="V164"/>
      <c r="W164"/>
    </row>
    <row r="165" spans="20:23" x14ac:dyDescent="0.2">
      <c r="T165"/>
      <c r="U165"/>
      <c r="V165"/>
      <c r="W165"/>
    </row>
    <row r="166" spans="20:23" x14ac:dyDescent="0.2">
      <c r="T166"/>
      <c r="U166"/>
      <c r="V166"/>
      <c r="W166"/>
    </row>
    <row r="167" spans="20:23" x14ac:dyDescent="0.2">
      <c r="T167"/>
      <c r="U167"/>
      <c r="V167"/>
      <c r="W167"/>
    </row>
    <row r="168" spans="20:23" x14ac:dyDescent="0.2">
      <c r="T168"/>
      <c r="U168"/>
      <c r="V168"/>
      <c r="W168"/>
    </row>
    <row r="169" spans="20:23" x14ac:dyDescent="0.2">
      <c r="T169"/>
      <c r="U169"/>
      <c r="V169"/>
      <c r="W169"/>
    </row>
    <row r="170" spans="20:23" x14ac:dyDescent="0.2">
      <c r="T170"/>
      <c r="U170"/>
      <c r="V170"/>
      <c r="W170"/>
    </row>
    <row r="171" spans="20:23" x14ac:dyDescent="0.2">
      <c r="T171"/>
      <c r="U171"/>
      <c r="V171"/>
      <c r="W171"/>
    </row>
    <row r="172" spans="20:23" x14ac:dyDescent="0.2">
      <c r="T172"/>
      <c r="U172"/>
      <c r="V172"/>
      <c r="W172"/>
    </row>
    <row r="173" spans="20:23" x14ac:dyDescent="0.2">
      <c r="T173"/>
      <c r="U173"/>
      <c r="V173"/>
      <c r="W173"/>
    </row>
    <row r="174" spans="20:23" x14ac:dyDescent="0.2">
      <c r="T174"/>
      <c r="U174"/>
      <c r="V174"/>
      <c r="W174"/>
    </row>
    <row r="175" spans="20:23" x14ac:dyDescent="0.2">
      <c r="T175"/>
      <c r="U175"/>
      <c r="V175"/>
      <c r="W175"/>
    </row>
    <row r="176" spans="20:23" x14ac:dyDescent="0.2">
      <c r="T176"/>
      <c r="U176"/>
      <c r="V176"/>
      <c r="W176"/>
    </row>
    <row r="177" spans="20:23" x14ac:dyDescent="0.2">
      <c r="T177"/>
      <c r="U177"/>
      <c r="V177"/>
      <c r="W177"/>
    </row>
    <row r="178" spans="20:23" x14ac:dyDescent="0.2">
      <c r="T178"/>
      <c r="U178"/>
      <c r="V178"/>
      <c r="W178"/>
    </row>
    <row r="179" spans="20:23" x14ac:dyDescent="0.2">
      <c r="T179"/>
      <c r="U179"/>
      <c r="V179"/>
      <c r="W179"/>
    </row>
    <row r="180" spans="20:23" x14ac:dyDescent="0.2">
      <c r="T180"/>
      <c r="U180"/>
      <c r="V180"/>
      <c r="W180"/>
    </row>
    <row r="181" spans="20:23" x14ac:dyDescent="0.2">
      <c r="T181"/>
      <c r="U181"/>
      <c r="V181"/>
      <c r="W181"/>
    </row>
    <row r="182" spans="20:23" x14ac:dyDescent="0.2">
      <c r="T182"/>
      <c r="U182"/>
      <c r="V182"/>
      <c r="W182"/>
    </row>
    <row r="183" spans="20:23" x14ac:dyDescent="0.2">
      <c r="T183"/>
      <c r="U183"/>
      <c r="V183"/>
      <c r="W183"/>
    </row>
    <row r="184" spans="20:23" x14ac:dyDescent="0.2">
      <c r="T184"/>
      <c r="U184"/>
      <c r="V184"/>
      <c r="W184"/>
    </row>
    <row r="185" spans="20:23" x14ac:dyDescent="0.2">
      <c r="T185"/>
      <c r="U185"/>
      <c r="V185"/>
      <c r="W185"/>
    </row>
    <row r="186" spans="20:23" x14ac:dyDescent="0.2">
      <c r="T186"/>
      <c r="U186"/>
      <c r="V186"/>
      <c r="W186"/>
    </row>
    <row r="187" spans="20:23" x14ac:dyDescent="0.2">
      <c r="T187"/>
      <c r="U187"/>
      <c r="V187"/>
      <c r="W187"/>
    </row>
    <row r="188" spans="20:23" x14ac:dyDescent="0.2">
      <c r="T188"/>
      <c r="U188"/>
      <c r="V188"/>
      <c r="W188"/>
    </row>
    <row r="189" spans="20:23" x14ac:dyDescent="0.2">
      <c r="T189"/>
      <c r="U189"/>
      <c r="V189"/>
      <c r="W189"/>
    </row>
    <row r="190" spans="20:23" x14ac:dyDescent="0.2">
      <c r="T190"/>
      <c r="U190"/>
      <c r="V190"/>
      <c r="W190"/>
    </row>
    <row r="191" spans="20:23" x14ac:dyDescent="0.2">
      <c r="T191"/>
      <c r="U191"/>
      <c r="V191"/>
      <c r="W191"/>
    </row>
    <row r="192" spans="20:23" x14ac:dyDescent="0.2">
      <c r="T192"/>
      <c r="U192"/>
      <c r="V192"/>
      <c r="W192"/>
    </row>
    <row r="193" spans="20:23" x14ac:dyDescent="0.2">
      <c r="T193"/>
      <c r="U193"/>
      <c r="V193"/>
      <c r="W193"/>
    </row>
    <row r="194" spans="20:23" x14ac:dyDescent="0.2">
      <c r="T194"/>
      <c r="U194"/>
      <c r="V194"/>
      <c r="W194"/>
    </row>
    <row r="195" spans="20:23" x14ac:dyDescent="0.2">
      <c r="T195"/>
      <c r="U195"/>
      <c r="V195"/>
      <c r="W195"/>
    </row>
    <row r="196" spans="20:23" x14ac:dyDescent="0.2">
      <c r="T196"/>
      <c r="U196"/>
      <c r="V196"/>
      <c r="W196"/>
    </row>
    <row r="197" spans="20:23" x14ac:dyDescent="0.2">
      <c r="T197"/>
      <c r="U197"/>
      <c r="V197"/>
      <c r="W197"/>
    </row>
    <row r="198" spans="20:23" x14ac:dyDescent="0.2">
      <c r="T198"/>
      <c r="U198"/>
      <c r="V198"/>
      <c r="W198"/>
    </row>
    <row r="199" spans="20:23" x14ac:dyDescent="0.2">
      <c r="T199"/>
      <c r="U199"/>
      <c r="V199"/>
      <c r="W199"/>
    </row>
    <row r="200" spans="20:23" x14ac:dyDescent="0.2">
      <c r="T200"/>
      <c r="U200"/>
      <c r="V200"/>
      <c r="W200"/>
    </row>
    <row r="201" spans="20:23" x14ac:dyDescent="0.2">
      <c r="T201"/>
      <c r="U201"/>
      <c r="V201"/>
      <c r="W201"/>
    </row>
    <row r="202" spans="20:23" x14ac:dyDescent="0.2">
      <c r="T202"/>
      <c r="U202"/>
      <c r="V202"/>
      <c r="W202"/>
    </row>
    <row r="203" spans="20:23" x14ac:dyDescent="0.2">
      <c r="T203"/>
      <c r="U203"/>
      <c r="V203"/>
      <c r="W203"/>
    </row>
    <row r="204" spans="20:23" x14ac:dyDescent="0.2">
      <c r="T204"/>
      <c r="U204"/>
      <c r="V204"/>
      <c r="W204"/>
    </row>
    <row r="205" spans="20:23" x14ac:dyDescent="0.2">
      <c r="T205"/>
      <c r="U205"/>
      <c r="V205"/>
      <c r="W205"/>
    </row>
    <row r="206" spans="20:23" x14ac:dyDescent="0.2">
      <c r="T206"/>
      <c r="U206"/>
      <c r="V206"/>
      <c r="W206"/>
    </row>
    <row r="207" spans="20:23" x14ac:dyDescent="0.2">
      <c r="T207"/>
      <c r="U207"/>
      <c r="V207"/>
      <c r="W207"/>
    </row>
    <row r="208" spans="20:23" x14ac:dyDescent="0.2">
      <c r="T208"/>
      <c r="U208"/>
      <c r="V208"/>
      <c r="W208"/>
    </row>
    <row r="209" spans="20:23" x14ac:dyDescent="0.2">
      <c r="T209"/>
      <c r="U209"/>
      <c r="V209"/>
      <c r="W209"/>
    </row>
    <row r="210" spans="20:23" x14ac:dyDescent="0.2">
      <c r="T210"/>
      <c r="U210"/>
      <c r="V210"/>
      <c r="W210"/>
    </row>
    <row r="211" spans="20:23" x14ac:dyDescent="0.2">
      <c r="T211"/>
      <c r="U211"/>
      <c r="V211"/>
      <c r="W211"/>
    </row>
    <row r="212" spans="20:23" x14ac:dyDescent="0.2">
      <c r="T212"/>
      <c r="U212"/>
      <c r="V212"/>
      <c r="W212"/>
    </row>
    <row r="213" spans="20:23" x14ac:dyDescent="0.2">
      <c r="T213"/>
      <c r="U213"/>
      <c r="V213"/>
      <c r="W213"/>
    </row>
    <row r="214" spans="20:23" x14ac:dyDescent="0.2">
      <c r="T214"/>
      <c r="U214"/>
      <c r="V214"/>
      <c r="W214"/>
    </row>
    <row r="215" spans="20:23" x14ac:dyDescent="0.2">
      <c r="T215"/>
      <c r="U215"/>
      <c r="V215"/>
      <c r="W215"/>
    </row>
    <row r="216" spans="20:23" x14ac:dyDescent="0.2">
      <c r="T216"/>
      <c r="U216"/>
      <c r="V216"/>
      <c r="W216"/>
    </row>
    <row r="217" spans="20:23" x14ac:dyDescent="0.2">
      <c r="T217"/>
      <c r="U217"/>
      <c r="V217"/>
      <c r="W217"/>
    </row>
    <row r="218" spans="20:23" x14ac:dyDescent="0.2">
      <c r="T218"/>
      <c r="U218"/>
      <c r="V218"/>
      <c r="W218"/>
    </row>
    <row r="219" spans="20:23" x14ac:dyDescent="0.2">
      <c r="T219"/>
      <c r="U219"/>
      <c r="V219"/>
      <c r="W219"/>
    </row>
    <row r="220" spans="20:23" x14ac:dyDescent="0.2">
      <c r="T220"/>
      <c r="U220"/>
      <c r="V220"/>
      <c r="W220"/>
    </row>
    <row r="221" spans="20:23" x14ac:dyDescent="0.2">
      <c r="T221"/>
      <c r="U221"/>
      <c r="V221"/>
      <c r="W221"/>
    </row>
    <row r="222" spans="20:23" x14ac:dyDescent="0.2">
      <c r="T222"/>
      <c r="U222"/>
      <c r="V222"/>
      <c r="W222"/>
    </row>
    <row r="223" spans="20:23" x14ac:dyDescent="0.2">
      <c r="T223"/>
      <c r="U223"/>
      <c r="V223"/>
      <c r="W223"/>
    </row>
    <row r="224" spans="20:23" x14ac:dyDescent="0.2">
      <c r="T224"/>
      <c r="U224"/>
      <c r="V224"/>
      <c r="W224"/>
    </row>
    <row r="225" spans="20:23" x14ac:dyDescent="0.2">
      <c r="T225"/>
      <c r="U225"/>
      <c r="V225"/>
      <c r="W225"/>
    </row>
    <row r="226" spans="20:23" x14ac:dyDescent="0.2">
      <c r="T226"/>
      <c r="U226"/>
      <c r="V226"/>
      <c r="W226"/>
    </row>
    <row r="227" spans="20:23" x14ac:dyDescent="0.2">
      <c r="T227"/>
      <c r="U227"/>
      <c r="V227"/>
      <c r="W227"/>
    </row>
    <row r="228" spans="20:23" x14ac:dyDescent="0.2">
      <c r="T228"/>
      <c r="U228"/>
      <c r="V228"/>
      <c r="W228"/>
    </row>
    <row r="229" spans="20:23" x14ac:dyDescent="0.2">
      <c r="T229"/>
      <c r="U229"/>
      <c r="V229"/>
      <c r="W229"/>
    </row>
    <row r="230" spans="20:23" x14ac:dyDescent="0.2">
      <c r="T230"/>
      <c r="U230"/>
      <c r="V230"/>
      <c r="W230"/>
    </row>
    <row r="231" spans="20:23" x14ac:dyDescent="0.2">
      <c r="T231"/>
      <c r="U231"/>
      <c r="V231"/>
      <c r="W231"/>
    </row>
    <row r="232" spans="20:23" x14ac:dyDescent="0.2">
      <c r="T232"/>
      <c r="U232"/>
      <c r="V232"/>
      <c r="W232"/>
    </row>
    <row r="233" spans="20:23" x14ac:dyDescent="0.2">
      <c r="T233"/>
      <c r="U233"/>
      <c r="V233"/>
      <c r="W233"/>
    </row>
    <row r="234" spans="20:23" x14ac:dyDescent="0.2">
      <c r="T234"/>
      <c r="U234"/>
      <c r="V234"/>
      <c r="W234"/>
    </row>
    <row r="235" spans="20:23" x14ac:dyDescent="0.2">
      <c r="T235"/>
      <c r="U235"/>
      <c r="V235"/>
      <c r="W235"/>
    </row>
    <row r="236" spans="20:23" x14ac:dyDescent="0.2">
      <c r="T236"/>
      <c r="U236"/>
      <c r="V236"/>
      <c r="W236"/>
    </row>
    <row r="237" spans="20:23" x14ac:dyDescent="0.2">
      <c r="T237"/>
      <c r="U237"/>
      <c r="V237"/>
      <c r="W237"/>
    </row>
    <row r="238" spans="20:23" x14ac:dyDescent="0.2">
      <c r="T238"/>
      <c r="U238"/>
      <c r="V238"/>
      <c r="W238"/>
    </row>
    <row r="239" spans="20:23" x14ac:dyDescent="0.2">
      <c r="T239"/>
      <c r="U239"/>
      <c r="V239"/>
      <c r="W239"/>
    </row>
    <row r="240" spans="20:23" x14ac:dyDescent="0.2">
      <c r="T240"/>
      <c r="U240"/>
      <c r="V240"/>
      <c r="W240"/>
    </row>
    <row r="241" spans="20:23" x14ac:dyDescent="0.2">
      <c r="T241"/>
      <c r="U241"/>
      <c r="V241"/>
      <c r="W241"/>
    </row>
    <row r="242" spans="20:23" x14ac:dyDescent="0.2">
      <c r="T242"/>
      <c r="U242"/>
      <c r="V242"/>
      <c r="W242"/>
    </row>
    <row r="243" spans="20:23" x14ac:dyDescent="0.2">
      <c r="T243"/>
      <c r="U243"/>
      <c r="V243"/>
      <c r="W243"/>
    </row>
    <row r="244" spans="20:23" x14ac:dyDescent="0.2">
      <c r="T244"/>
      <c r="U244"/>
      <c r="V244"/>
      <c r="W244"/>
    </row>
    <row r="245" spans="20:23" x14ac:dyDescent="0.2">
      <c r="T245"/>
      <c r="U245"/>
      <c r="V245"/>
      <c r="W245"/>
    </row>
    <row r="246" spans="20:23" x14ac:dyDescent="0.2">
      <c r="T246"/>
      <c r="U246"/>
      <c r="V246"/>
      <c r="W246"/>
    </row>
    <row r="247" spans="20:23" x14ac:dyDescent="0.2">
      <c r="T247"/>
      <c r="U247"/>
      <c r="V247"/>
      <c r="W247"/>
    </row>
    <row r="248" spans="20:23" x14ac:dyDescent="0.2">
      <c r="T248"/>
      <c r="U248"/>
      <c r="V248"/>
      <c r="W248"/>
    </row>
    <row r="249" spans="20:23" x14ac:dyDescent="0.2">
      <c r="T249"/>
      <c r="U249"/>
      <c r="V249"/>
      <c r="W249"/>
    </row>
    <row r="250" spans="20:23" x14ac:dyDescent="0.2">
      <c r="T250"/>
      <c r="U250"/>
      <c r="V250"/>
      <c r="W250"/>
    </row>
    <row r="251" spans="20:23" x14ac:dyDescent="0.2">
      <c r="T251"/>
      <c r="U251"/>
      <c r="V251"/>
      <c r="W251"/>
    </row>
    <row r="252" spans="20:23" x14ac:dyDescent="0.2">
      <c r="T252"/>
      <c r="U252"/>
      <c r="V252"/>
      <c r="W252"/>
    </row>
    <row r="253" spans="20:23" x14ac:dyDescent="0.2">
      <c r="T253"/>
      <c r="U253"/>
      <c r="V253"/>
      <c r="W253"/>
    </row>
    <row r="254" spans="20:23" x14ac:dyDescent="0.2">
      <c r="T254"/>
      <c r="U254"/>
      <c r="V254"/>
      <c r="W254"/>
    </row>
    <row r="255" spans="20:23" x14ac:dyDescent="0.2">
      <c r="T255"/>
      <c r="U255"/>
      <c r="V255"/>
      <c r="W255"/>
    </row>
    <row r="256" spans="20:23" x14ac:dyDescent="0.2">
      <c r="T256"/>
      <c r="U256"/>
      <c r="V256"/>
      <c r="W256"/>
    </row>
    <row r="257" spans="20:23" x14ac:dyDescent="0.2">
      <c r="T257"/>
      <c r="U257"/>
      <c r="V257"/>
      <c r="W257"/>
    </row>
    <row r="258" spans="20:23" x14ac:dyDescent="0.2">
      <c r="T258"/>
      <c r="U258"/>
      <c r="V258"/>
      <c r="W258"/>
    </row>
    <row r="259" spans="20:23" x14ac:dyDescent="0.2">
      <c r="T259"/>
      <c r="U259"/>
      <c r="V259"/>
      <c r="W259"/>
    </row>
    <row r="260" spans="20:23" x14ac:dyDescent="0.2">
      <c r="T260"/>
      <c r="U260"/>
      <c r="V260"/>
      <c r="W260"/>
    </row>
    <row r="261" spans="20:23" x14ac:dyDescent="0.2">
      <c r="T261"/>
      <c r="U261"/>
      <c r="V261"/>
      <c r="W261"/>
    </row>
    <row r="262" spans="20:23" x14ac:dyDescent="0.2">
      <c r="T262"/>
      <c r="U262"/>
      <c r="V262"/>
      <c r="W262"/>
    </row>
    <row r="263" spans="20:23" x14ac:dyDescent="0.2">
      <c r="T263"/>
      <c r="U263"/>
      <c r="V263"/>
    </row>
    <row r="264" spans="20:23" x14ac:dyDescent="0.2">
      <c r="T264"/>
      <c r="U264"/>
      <c r="V264"/>
    </row>
    <row r="265" spans="20:23" x14ac:dyDescent="0.2">
      <c r="T265"/>
      <c r="U265"/>
      <c r="V265"/>
    </row>
    <row r="266" spans="20:23" x14ac:dyDescent="0.2">
      <c r="T266"/>
      <c r="U266"/>
      <c r="V266"/>
    </row>
    <row r="267" spans="20:23" x14ac:dyDescent="0.2">
      <c r="T267"/>
      <c r="U267"/>
      <c r="V267"/>
    </row>
    <row r="268" spans="20:23" x14ac:dyDescent="0.2">
      <c r="T268"/>
      <c r="U268"/>
      <c r="V268"/>
    </row>
    <row r="269" spans="20:23" x14ac:dyDescent="0.2">
      <c r="T269"/>
      <c r="U269"/>
      <c r="V269"/>
    </row>
    <row r="270" spans="20:23" x14ac:dyDescent="0.2">
      <c r="T270"/>
      <c r="U270"/>
      <c r="V270"/>
    </row>
    <row r="271" spans="20:23" x14ac:dyDescent="0.2">
      <c r="T271"/>
      <c r="U271"/>
      <c r="V271"/>
    </row>
    <row r="272" spans="20:23" x14ac:dyDescent="0.2">
      <c r="T272"/>
      <c r="U272"/>
      <c r="V272"/>
    </row>
    <row r="273" spans="20:22" x14ac:dyDescent="0.2">
      <c r="T273"/>
      <c r="U273"/>
      <c r="V273"/>
    </row>
    <row r="274" spans="20:22" x14ac:dyDescent="0.2">
      <c r="T274"/>
      <c r="U274"/>
      <c r="V274"/>
    </row>
    <row r="275" spans="20:22" x14ac:dyDescent="0.2">
      <c r="T275"/>
      <c r="U275"/>
      <c r="V275"/>
    </row>
    <row r="276" spans="20:22" x14ac:dyDescent="0.2">
      <c r="T276"/>
      <c r="U276"/>
      <c r="V276"/>
    </row>
    <row r="277" spans="20:22" x14ac:dyDescent="0.2">
      <c r="T277"/>
      <c r="U277"/>
      <c r="V277"/>
    </row>
    <row r="278" spans="20:22" x14ac:dyDescent="0.2">
      <c r="T278"/>
      <c r="U278"/>
      <c r="V278"/>
    </row>
    <row r="279" spans="20:22" x14ac:dyDescent="0.2">
      <c r="T279"/>
      <c r="U279"/>
      <c r="V279"/>
    </row>
    <row r="280" spans="20:22" x14ac:dyDescent="0.2">
      <c r="T280"/>
      <c r="U280"/>
      <c r="V280"/>
    </row>
    <row r="281" spans="20:22" x14ac:dyDescent="0.2">
      <c r="T281"/>
      <c r="U281"/>
      <c r="V281"/>
    </row>
    <row r="282" spans="20:22" x14ac:dyDescent="0.2">
      <c r="T282"/>
      <c r="U282"/>
      <c r="V282"/>
    </row>
    <row r="283" spans="20:22" x14ac:dyDescent="0.2">
      <c r="T283"/>
      <c r="U283"/>
      <c r="V283"/>
    </row>
    <row r="284" spans="20:22" x14ac:dyDescent="0.2">
      <c r="T284"/>
      <c r="U284"/>
      <c r="V284"/>
    </row>
    <row r="285" spans="20:22" x14ac:dyDescent="0.2">
      <c r="T285"/>
      <c r="U285"/>
      <c r="V285"/>
    </row>
    <row r="286" spans="20:22" x14ac:dyDescent="0.2">
      <c r="T286"/>
      <c r="U286"/>
      <c r="V286"/>
    </row>
    <row r="287" spans="20:22" x14ac:dyDescent="0.2">
      <c r="T287"/>
      <c r="U287"/>
      <c r="V287"/>
    </row>
    <row r="288" spans="20:22" x14ac:dyDescent="0.2">
      <c r="T288"/>
      <c r="U288"/>
      <c r="V288"/>
    </row>
    <row r="289" spans="20:22" x14ac:dyDescent="0.2">
      <c r="T289"/>
      <c r="U289"/>
      <c r="V289"/>
    </row>
    <row r="290" spans="20:22" x14ac:dyDescent="0.2">
      <c r="T290"/>
      <c r="U290"/>
      <c r="V290"/>
    </row>
    <row r="291" spans="20:22" x14ac:dyDescent="0.2">
      <c r="T291"/>
      <c r="U291"/>
      <c r="V291"/>
    </row>
    <row r="292" spans="20:22" x14ac:dyDescent="0.2">
      <c r="T292"/>
      <c r="U292"/>
      <c r="V292"/>
    </row>
    <row r="293" spans="20:22" x14ac:dyDescent="0.2">
      <c r="T293"/>
      <c r="U293"/>
      <c r="V293"/>
    </row>
    <row r="294" spans="20:22" x14ac:dyDescent="0.2">
      <c r="T294"/>
      <c r="U294"/>
      <c r="V294"/>
    </row>
    <row r="295" spans="20:22" x14ac:dyDescent="0.2">
      <c r="T295"/>
      <c r="U295"/>
      <c r="V295"/>
    </row>
    <row r="296" spans="20:22" x14ac:dyDescent="0.2">
      <c r="T296"/>
      <c r="U296"/>
      <c r="V296"/>
    </row>
    <row r="297" spans="20:22" x14ac:dyDescent="0.2">
      <c r="T297"/>
      <c r="U297"/>
      <c r="V297"/>
    </row>
    <row r="298" spans="20:22" x14ac:dyDescent="0.2">
      <c r="T298"/>
      <c r="U298"/>
      <c r="V298"/>
    </row>
    <row r="299" spans="20:22" x14ac:dyDescent="0.2">
      <c r="T299"/>
      <c r="U299"/>
      <c r="V299"/>
    </row>
    <row r="300" spans="20:22" x14ac:dyDescent="0.2">
      <c r="T300"/>
      <c r="U300"/>
      <c r="V300"/>
    </row>
    <row r="301" spans="20:22" x14ac:dyDescent="0.2">
      <c r="T301"/>
      <c r="U301"/>
      <c r="V301"/>
    </row>
    <row r="302" spans="20:22" x14ac:dyDescent="0.2">
      <c r="T302"/>
      <c r="U302"/>
      <c r="V302"/>
    </row>
    <row r="303" spans="20:22" x14ac:dyDescent="0.2">
      <c r="T303"/>
      <c r="U303"/>
      <c r="V303"/>
    </row>
    <row r="304" spans="20:22" x14ac:dyDescent="0.2">
      <c r="T304"/>
      <c r="U304"/>
      <c r="V304"/>
    </row>
    <row r="305" spans="20:22" x14ac:dyDescent="0.2">
      <c r="T305"/>
      <c r="U305"/>
      <c r="V305"/>
    </row>
    <row r="306" spans="20:22" x14ac:dyDescent="0.2">
      <c r="T306"/>
      <c r="U306"/>
      <c r="V306"/>
    </row>
    <row r="307" spans="20:22" x14ac:dyDescent="0.2">
      <c r="T307"/>
      <c r="U307"/>
      <c r="V307"/>
    </row>
    <row r="308" spans="20:22" x14ac:dyDescent="0.2">
      <c r="T308"/>
      <c r="U308"/>
      <c r="V308"/>
    </row>
    <row r="309" spans="20:22" x14ac:dyDescent="0.2">
      <c r="T309"/>
      <c r="U309"/>
      <c r="V309"/>
    </row>
    <row r="310" spans="20:22" x14ac:dyDescent="0.2">
      <c r="T310"/>
      <c r="U310"/>
      <c r="V310"/>
    </row>
    <row r="311" spans="20:22" x14ac:dyDescent="0.2">
      <c r="T311"/>
      <c r="U311"/>
      <c r="V311"/>
    </row>
    <row r="312" spans="20:22" x14ac:dyDescent="0.2">
      <c r="T312"/>
      <c r="U312"/>
      <c r="V312"/>
    </row>
    <row r="313" spans="20:22" x14ac:dyDescent="0.2">
      <c r="T313"/>
      <c r="U313"/>
      <c r="V313"/>
    </row>
    <row r="314" spans="20:22" x14ac:dyDescent="0.2">
      <c r="T314"/>
      <c r="U314"/>
      <c r="V314"/>
    </row>
    <row r="315" spans="20:22" x14ac:dyDescent="0.2">
      <c r="T315"/>
      <c r="U315"/>
    </row>
    <row r="316" spans="20:22" x14ac:dyDescent="0.2">
      <c r="T316"/>
      <c r="U316"/>
    </row>
    <row r="317" spans="20:22" x14ac:dyDescent="0.2">
      <c r="T317"/>
      <c r="U317"/>
    </row>
    <row r="318" spans="20:22" x14ac:dyDescent="0.2">
      <c r="T318"/>
      <c r="U318"/>
    </row>
    <row r="319" spans="20:22" x14ac:dyDescent="0.2">
      <c r="T319"/>
      <c r="U319"/>
    </row>
    <row r="320" spans="20:22" x14ac:dyDescent="0.2">
      <c r="T320"/>
    </row>
    <row r="321" spans="20:20" x14ac:dyDescent="0.2">
      <c r="T321"/>
    </row>
    <row r="322" spans="20:20" x14ac:dyDescent="0.2">
      <c r="T322"/>
    </row>
    <row r="323" spans="20:20" x14ac:dyDescent="0.2">
      <c r="T323"/>
    </row>
  </sheetData>
  <phoneticPr fontId="79" type="noConversion"/>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23</vt:i4>
      </vt:variant>
    </vt:vector>
  </HeadingPairs>
  <TitlesOfParts>
    <vt:vector size="38" baseType="lpstr">
      <vt:lpstr>Cover</vt:lpstr>
      <vt:lpstr>Summary</vt:lpstr>
      <vt:lpstr>Assumptions</vt:lpstr>
      <vt:lpstr>Option1 (base case)</vt:lpstr>
      <vt:lpstr>Option2</vt:lpstr>
      <vt:lpstr>Option3</vt:lpstr>
      <vt:lpstr>Option4</vt:lpstr>
      <vt:lpstr>Option5</vt:lpstr>
      <vt:lpstr>Consol</vt:lpstr>
      <vt:lpstr>Sensitivity_calcs</vt:lpstr>
      <vt:lpstr>Workings_costs</vt:lpstr>
      <vt:lpstr>Workings_risks</vt:lpstr>
      <vt:lpstr>Workings_benefits</vt:lpstr>
      <vt:lpstr>Misc_calcs</vt:lpstr>
      <vt:lpstr>Data</vt:lpstr>
      <vt:lpstr>bus</vt:lpstr>
      <vt:lpstr>compliance</vt:lpstr>
      <vt:lpstr>conv_2026</vt:lpstr>
      <vt:lpstr>custval_date</vt:lpstr>
      <vt:lpstr>CY_years</vt:lpstr>
      <vt:lpstr>first_year</vt:lpstr>
      <vt:lpstr>hy_dates</vt:lpstr>
      <vt:lpstr>hy_escalation</vt:lpstr>
      <vt:lpstr>input_dollars</vt:lpstr>
      <vt:lpstr>mill_conv</vt:lpstr>
      <vt:lpstr>options</vt:lpstr>
      <vt:lpstr>output_dollars</vt:lpstr>
      <vt:lpstr>preferred</vt:lpstr>
      <vt:lpstr>Assumptions!Print_Area</vt:lpstr>
      <vt:lpstr>proj</vt:lpstr>
      <vt:lpstr>real_disc</vt:lpstr>
      <vt:lpstr>sheets</vt:lpstr>
      <vt:lpstr>start</vt:lpstr>
      <vt:lpstr>start_year</vt:lpstr>
      <vt:lpstr>thous_conv</vt:lpstr>
      <vt:lpstr>vcr_date</vt:lpstr>
      <vt:lpstr>vcr_esc</vt:lpstr>
      <vt:lpstr>years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2024-12-11T01:31:08Z</dcterms:created>
  <dcterms:modified xsi:type="dcterms:W3CDTF">2025-01-28T00:20:43Z</dcterms:modified>
</cp:coreProperties>
</file>