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idelm\AppData\Roaming\iManage\Work\Recent\AER24010172 - Review of Transmission Guideline - Providing flexibility in the allocation of interconnector costs rule change\"/>
    </mc:Choice>
  </mc:AlternateContent>
  <xr:revisionPtr revIDLastSave="0" documentId="13_ncr:1_{93E2DF4C-10F3-4887-B9D7-B44007E619FC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Interconnectors" sheetId="1" r:id="rId1"/>
    <sheet name="CNSP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G12" i="1"/>
  <c r="G11" i="1"/>
  <c r="B31" i="1"/>
  <c r="B16" i="1"/>
  <c r="G8" i="2" l="1"/>
  <c r="G6" i="2"/>
  <c r="C14" i="2" l="1"/>
  <c r="C13" i="2"/>
  <c r="C12" i="2"/>
  <c r="C11" i="2"/>
  <c r="C10" i="2"/>
  <c r="C9" i="2"/>
  <c r="E19" i="2" l="1"/>
  <c r="C18" i="2"/>
  <c r="C17" i="2"/>
  <c r="C16" i="2"/>
  <c r="C19" i="2" l="1"/>
  <c r="C7" i="2"/>
  <c r="C8" i="2"/>
  <c r="C15" i="2"/>
  <c r="C33" i="1"/>
  <c r="C18" i="1"/>
  <c r="C10" i="1"/>
  <c r="C29" i="1" s="1"/>
  <c r="C11" i="1"/>
  <c r="C44" i="1" s="1"/>
  <c r="E10" i="1" l="1"/>
  <c r="E11" i="1"/>
  <c r="E12" i="1" l="1"/>
  <c r="E14" i="1" s="1"/>
</calcChain>
</file>

<file path=xl/sharedStrings.xml><?xml version="1.0" encoding="utf-8"?>
<sst xmlns="http://schemas.openxmlformats.org/spreadsheetml/2006/main" count="66" uniqueCount="33">
  <si>
    <t>[title of interconnecton cost allocation agreement]</t>
  </si>
  <si>
    <t>AARR</t>
  </si>
  <si>
    <t>2026-27</t>
  </si>
  <si>
    <t>Sum of revenue allocated to interconnected regions</t>
  </si>
  <si>
    <t>Check</t>
  </si>
  <si>
    <t>Year</t>
  </si>
  <si>
    <t>CNSP AARR</t>
  </si>
  <si>
    <t>[TNSP]</t>
  </si>
  <si>
    <t>[region]</t>
  </si>
  <si>
    <t>Units</t>
  </si>
  <si>
    <t>$</t>
  </si>
  <si>
    <t>X.X.X - TOTAL REGIONAL AARR</t>
  </si>
  <si>
    <t>Instructions</t>
  </si>
  <si>
    <t>2. In cells B7 to B18, enter the name of each TNSP which provides prescribed transmission services in the CNSP's region.</t>
  </si>
  <si>
    <t>1 - INTERCONNECTOR COST ALLOCATION AGREEMENT</t>
  </si>
  <si>
    <t>2 - INTERCONNECTOR COST ALLOCATION</t>
  </si>
  <si>
    <t>1. In cell C5, enter the title of the interconnector cost allocation agreement.</t>
  </si>
  <si>
    <t>2. In cells B10 and B11, enter the regions to which the interconnector cost allocation agreement applies.</t>
  </si>
  <si>
    <t xml:space="preserve">     In doing so, the interconnectro must demonstrate compliance with the interconnector cost allocation agreement.</t>
  </si>
  <si>
    <t xml:space="preserve">     This includes demonstrating how it calculated the interconnector transfer amounts.</t>
  </si>
  <si>
    <t xml:space="preserve">     The formula should refer to cells in the previous rows as appropriate.</t>
  </si>
  <si>
    <t xml:space="preserve">    That is, formulas should not include hard-coded and unexplained values.</t>
  </si>
  <si>
    <t xml:space="preserve">     Formulas must refer to values inputted in column E (or formulas that refer to values inputted in column E).  </t>
  </si>
  <si>
    <t>The TNSP for the specified interconnector as identified under the cost allocation agreement must follow the instructions below.</t>
  </si>
  <si>
    <t>5. If the values in cells E12 and E13 are not equal, provide an explanation.</t>
  </si>
  <si>
    <t>6. In tables 3 and 4, the interconnector must show how it calculated the revenue allocations in rows 10 and 11.</t>
  </si>
  <si>
    <t>7. In column C, enter the appropriate descriptor.</t>
  </si>
  <si>
    <t>8. In column D, enter the units as appropriate.</t>
  </si>
  <si>
    <t>9. In column E, enter the corresponding values and formulas. Add rows as required.</t>
  </si>
  <si>
    <t>10. The last row in column E of tables 3 and 4 must include the formula that calculates the revenues allocated to the 2 regions.</t>
  </si>
  <si>
    <t>The CNSP for the region must follow the instructions below.</t>
  </si>
  <si>
    <t>To avoid doubt, these requirements do not apply to a TNSP if it is not a TNSP for the specified interconnector under any interconnector cost allocation agreement.</t>
  </si>
  <si>
    <t>To avoid doubt, these requirements apply to all CNSPs in the NEM (regardless of whether it is a CNSP specified in any interconnector cost allocation agreement).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</si>
</sst>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[Red]\(#,##0\)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i/>
      <sz val="10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8DFD8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A6A6A6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3743705557422"/>
      </bottom>
      <diagonal/>
    </border>
    <border>
      <left style="thin">
        <color indexed="64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/>
      <top style="thin">
        <color theme="0" tint="-0.149937437055574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14993743705557422"/>
      </left>
      <right style="thin">
        <color indexed="64"/>
      </right>
      <top style="thin">
        <color indexed="64"/>
      </top>
      <bottom style="thin">
        <color theme="0" tint="-0.149937437055574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indexed="64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3743705557422"/>
      </top>
      <bottom style="thin">
        <color indexed="64"/>
      </bottom>
      <diagonal/>
    </border>
    <border>
      <left style="thin">
        <color indexed="64"/>
      </left>
      <right style="thin">
        <color theme="0" tint="-0.14993743705557422"/>
      </right>
      <top style="thin">
        <color indexed="64"/>
      </top>
      <bottom style="thin">
        <color theme="0" tint="-0.1499374370555742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thin">
        <color theme="0" tint="-0.14990691854609822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indexed="64"/>
      </right>
      <top style="thin">
        <color indexed="64"/>
      </top>
      <bottom style="thin">
        <color theme="0" tint="-0.14993743705557422"/>
      </bottom>
      <diagonal/>
    </border>
    <border>
      <left style="thin">
        <color indexed="64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thin">
        <color theme="0" tint="-0.14990691854609822"/>
      </right>
      <top style="thin">
        <color theme="0" tint="-0.14993743705557422"/>
      </top>
      <bottom style="thin">
        <color indexed="64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indexed="64"/>
      </bottom>
      <diagonal/>
    </border>
    <border>
      <left style="thin">
        <color theme="0" tint="-0.14990691854609822"/>
      </left>
      <right style="thin">
        <color indexed="64"/>
      </right>
      <top style="thin">
        <color theme="0" tint="-0.14993743705557422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0691854609822"/>
      </top>
      <bottom style="thin">
        <color indexed="64"/>
      </bottom>
      <diagonal/>
    </border>
  </borders>
  <cellStyleXfs count="3">
    <xf numFmtId="0" fontId="0" fillId="0" borderId="0"/>
    <xf numFmtId="164" fontId="3" fillId="2" borderId="1" applyBorder="0">
      <alignment horizontal="right"/>
      <protection locked="0"/>
    </xf>
    <xf numFmtId="165" fontId="6" fillId="6" borderId="5">
      <alignment horizontal="right" vertical="center"/>
      <protection locked="0"/>
    </xf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164" fontId="4" fillId="3" borderId="2" xfId="1" applyFont="1" applyFill="1" applyBorder="1">
      <alignment horizontal="right"/>
      <protection locked="0"/>
    </xf>
    <xf numFmtId="164" fontId="4" fillId="2" borderId="2" xfId="1" applyFont="1" applyBorder="1">
      <alignment horizontal="right"/>
      <protection locked="0"/>
    </xf>
    <xf numFmtId="0" fontId="5" fillId="4" borderId="0" xfId="0" applyFont="1" applyFill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65" fontId="7" fillId="4" borderId="0" xfId="2" applyFont="1" applyFill="1" applyBorder="1">
      <alignment horizontal="right" vertical="center"/>
      <protection locked="0"/>
    </xf>
    <xf numFmtId="0" fontId="4" fillId="5" borderId="0" xfId="0" applyFont="1" applyFill="1" applyAlignment="1">
      <alignment horizontal="center" vertical="center"/>
    </xf>
    <xf numFmtId="164" fontId="4" fillId="2" borderId="2" xfId="1" applyFont="1" applyBorder="1" applyAlignment="1">
      <alignment horizontal="left"/>
      <protection locked="0"/>
    </xf>
    <xf numFmtId="164" fontId="4" fillId="2" borderId="6" xfId="1" applyFont="1" applyBorder="1" applyAlignment="1">
      <alignment horizontal="left"/>
      <protection locked="0"/>
    </xf>
    <xf numFmtId="164" fontId="4" fillId="2" borderId="7" xfId="1" applyFont="1" applyBorder="1" applyAlignment="1">
      <alignment horizontal="left"/>
      <protection locked="0"/>
    </xf>
    <xf numFmtId="164" fontId="4" fillId="2" borderId="8" xfId="1" applyFont="1" applyBorder="1" applyAlignment="1">
      <alignment horizontal="left"/>
      <protection locked="0"/>
    </xf>
    <xf numFmtId="0" fontId="1" fillId="0" borderId="9" xfId="0" applyFont="1" applyBorder="1"/>
    <xf numFmtId="164" fontId="4" fillId="3" borderId="10" xfId="1" applyFont="1" applyFill="1" applyBorder="1">
      <alignment horizontal="right"/>
      <protection locked="0"/>
    </xf>
    <xf numFmtId="0" fontId="1" fillId="0" borderId="11" xfId="0" applyFont="1" applyBorder="1"/>
    <xf numFmtId="0" fontId="1" fillId="0" borderId="12" xfId="0" applyFont="1" applyBorder="1"/>
    <xf numFmtId="0" fontId="4" fillId="5" borderId="13" xfId="0" applyFont="1" applyFill="1" applyBorder="1" applyAlignment="1">
      <alignment horizontal="center" vertical="center"/>
    </xf>
    <xf numFmtId="164" fontId="4" fillId="2" borderId="14" xfId="1" applyFont="1" applyBorder="1">
      <alignment horizontal="right"/>
      <protection locked="0"/>
    </xf>
    <xf numFmtId="0" fontId="4" fillId="5" borderId="4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left" vertical="center"/>
    </xf>
    <xf numFmtId="164" fontId="4" fillId="2" borderId="10" xfId="1" applyFont="1" applyBorder="1">
      <alignment horizontal="right"/>
      <protection locked="0"/>
    </xf>
    <xf numFmtId="0" fontId="4" fillId="5" borderId="16" xfId="0" applyFont="1" applyFill="1" applyBorder="1" applyAlignment="1">
      <alignment horizontal="left" vertical="center"/>
    </xf>
    <xf numFmtId="0" fontId="4" fillId="5" borderId="16" xfId="0" applyFont="1" applyFill="1" applyBorder="1" applyAlignment="1">
      <alignment horizontal="center" vertical="center"/>
    </xf>
    <xf numFmtId="164" fontId="4" fillId="3" borderId="16" xfId="1" applyFont="1" applyFill="1" applyBorder="1">
      <alignment horizontal="right"/>
      <protection locked="0"/>
    </xf>
    <xf numFmtId="0" fontId="4" fillId="5" borderId="0" xfId="0" applyFont="1" applyFill="1" applyBorder="1" applyAlignment="1">
      <alignment horizontal="center" vertical="center"/>
    </xf>
    <xf numFmtId="164" fontId="4" fillId="2" borderId="17" xfId="1" applyFont="1" applyBorder="1">
      <alignment horizontal="right"/>
      <protection locked="0"/>
    </xf>
    <xf numFmtId="164" fontId="4" fillId="2" borderId="18" xfId="1" applyFont="1" applyBorder="1">
      <alignment horizontal="right"/>
      <protection locked="0"/>
    </xf>
    <xf numFmtId="164" fontId="4" fillId="2" borderId="19" xfId="1" applyFont="1" applyBorder="1">
      <alignment horizontal="right"/>
      <protection locked="0"/>
    </xf>
    <xf numFmtId="164" fontId="4" fillId="2" borderId="20" xfId="1" applyFont="1" applyBorder="1">
      <alignment horizontal="right"/>
      <protection locked="0"/>
    </xf>
    <xf numFmtId="164" fontId="4" fillId="2" borderId="21" xfId="1" applyFont="1" applyBorder="1">
      <alignment horizontal="right"/>
      <protection locked="0"/>
    </xf>
    <xf numFmtId="164" fontId="4" fillId="2" borderId="22" xfId="1" applyFont="1" applyBorder="1">
      <alignment horizontal="right"/>
      <protection locked="0"/>
    </xf>
    <xf numFmtId="164" fontId="4" fillId="2" borderId="23" xfId="1" applyFont="1" applyBorder="1">
      <alignment horizontal="right"/>
      <protection locked="0"/>
    </xf>
    <xf numFmtId="164" fontId="4" fillId="2" borderId="24" xfId="1" applyFont="1" applyBorder="1">
      <alignment horizontal="right"/>
      <protection locked="0"/>
    </xf>
    <xf numFmtId="164" fontId="4" fillId="2" borderId="25" xfId="1" applyFont="1" applyBorder="1">
      <alignment horizontal="right"/>
      <protection locked="0"/>
    </xf>
    <xf numFmtId="164" fontId="4" fillId="2" borderId="16" xfId="1" applyFont="1" applyBorder="1">
      <alignment horizontal="right"/>
      <protection locked="0"/>
    </xf>
    <xf numFmtId="0" fontId="4" fillId="5" borderId="26" xfId="0" applyFont="1" applyFill="1" applyBorder="1" applyAlignment="1">
      <alignment horizontal="center" vertical="center"/>
    </xf>
    <xf numFmtId="164" fontId="4" fillId="2" borderId="27" xfId="1" applyFont="1" applyBorder="1" applyAlignment="1">
      <alignment horizontal="left"/>
      <protection locked="0"/>
    </xf>
    <xf numFmtId="0" fontId="4" fillId="5" borderId="28" xfId="0" applyFont="1" applyFill="1" applyBorder="1" applyAlignment="1">
      <alignment horizontal="center" vertical="center"/>
    </xf>
    <xf numFmtId="0" fontId="9" fillId="0" borderId="0" xfId="0" applyFont="1"/>
    <xf numFmtId="164" fontId="4" fillId="0" borderId="0" xfId="1" applyFont="1" applyFill="1" applyBorder="1" applyAlignment="1">
      <alignment horizontal="left"/>
      <protection locked="0"/>
    </xf>
    <xf numFmtId="0" fontId="1" fillId="0" borderId="0" xfId="0" applyFont="1" applyAlignment="1">
      <alignment horizontal="center"/>
    </xf>
    <xf numFmtId="164" fontId="4" fillId="0" borderId="0" xfId="1" applyFont="1" applyFill="1" applyBorder="1">
      <alignment horizontal="right"/>
      <protection locked="0"/>
    </xf>
    <xf numFmtId="0" fontId="10" fillId="0" borderId="0" xfId="0" applyFont="1"/>
    <xf numFmtId="0" fontId="8" fillId="7" borderId="0" xfId="0" applyFont="1" applyFill="1" applyAlignment="1">
      <alignment horizontal="left" vertical="center"/>
    </xf>
  </cellXfs>
  <cellStyles count="3">
    <cellStyle name="dms_NUM" xfId="1" xr:uid="{DD6811C5-66C7-45BD-BF1C-4A425902B7A8}"/>
    <cellStyle name="dms_T2" xfId="2" xr:uid="{5DC90C35-C3F4-4E62-A7B3-11C8FFA1C85E}"/>
    <cellStyle name="Normal" xfId="0" builtinId="0"/>
  </cellStyles>
  <dxfs count="1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4"/>
  <sheetViews>
    <sheetView showGridLines="0" workbookViewId="0">
      <selection activeCell="G2" sqref="G2:G4"/>
    </sheetView>
  </sheetViews>
  <sheetFormatPr defaultRowHeight="14.5" x14ac:dyDescent="0.35"/>
  <cols>
    <col min="1" max="1" width="2.26953125" customWidth="1"/>
    <col min="2" max="2" width="25.1796875" customWidth="1"/>
    <col min="3" max="3" width="49.453125" customWidth="1"/>
    <col min="4" max="4" width="11.81640625" customWidth="1"/>
    <col min="5" max="5" width="30.54296875" customWidth="1"/>
  </cols>
  <sheetData>
    <row r="2" spans="2:7" x14ac:dyDescent="0.35">
      <c r="B2" s="46" t="s">
        <v>14</v>
      </c>
      <c r="C2" s="46"/>
      <c r="D2" s="46"/>
      <c r="G2" s="41" t="s">
        <v>12</v>
      </c>
    </row>
    <row r="3" spans="2:7" x14ac:dyDescent="0.35">
      <c r="G3" t="s">
        <v>23</v>
      </c>
    </row>
    <row r="4" spans="2:7" x14ac:dyDescent="0.35">
      <c r="B4" s="1" t="s">
        <v>5</v>
      </c>
      <c r="C4" s="2" t="s">
        <v>2</v>
      </c>
      <c r="G4" s="45" t="s">
        <v>31</v>
      </c>
    </row>
    <row r="5" spans="2:7" x14ac:dyDescent="0.35">
      <c r="C5" s="10" t="s">
        <v>0</v>
      </c>
      <c r="D5" s="2"/>
      <c r="G5" t="s">
        <v>16</v>
      </c>
    </row>
    <row r="6" spans="2:7" x14ac:dyDescent="0.35">
      <c r="C6" s="42"/>
      <c r="D6" s="2"/>
    </row>
    <row r="7" spans="2:7" x14ac:dyDescent="0.35">
      <c r="B7" s="46" t="s">
        <v>15</v>
      </c>
      <c r="C7" s="46"/>
      <c r="D7" s="46"/>
    </row>
    <row r="9" spans="2:7" x14ac:dyDescent="0.35">
      <c r="D9" s="5" t="s">
        <v>9</v>
      </c>
      <c r="E9" s="1"/>
      <c r="G9" s="41"/>
    </row>
    <row r="10" spans="2:7" x14ac:dyDescent="0.35">
      <c r="B10" s="39" t="s">
        <v>8</v>
      </c>
      <c r="C10" s="14" t="str">
        <f>"Revenue allocated to " &amp; B10 &amp; " for " &amp; $C$4 &amp; " pricing"</f>
        <v>Revenue allocated to [region] for 2026-27 pricing</v>
      </c>
      <c r="D10" s="6" t="s">
        <v>10</v>
      </c>
      <c r="E10" s="15">
        <f>E29</f>
        <v>0</v>
      </c>
      <c r="G10" t="s">
        <v>17</v>
      </c>
    </row>
    <row r="11" spans="2:7" x14ac:dyDescent="0.35">
      <c r="B11" s="39" t="s">
        <v>8</v>
      </c>
      <c r="C11" s="16" t="str">
        <f>"Revenue allocated to " &amp; B11 &amp; " for " &amp; $C$4 &amp; " pricing"</f>
        <v>Revenue allocated to [region] for 2026-27 pricing</v>
      </c>
      <c r="D11" s="7" t="s">
        <v>10</v>
      </c>
      <c r="E11" s="3">
        <f>E44</f>
        <v>0</v>
      </c>
      <c r="G11" t="str">
        <f>"3. In cells E10 and E11, enter the portion of the interconnector's AARR that is allocated to the corresponding region for " &amp;C4&amp; "."</f>
        <v>3. In cells E10 and E11, enter the portion of the interconnector's AARR that is allocated to the corresponding region for 2026-27.</v>
      </c>
    </row>
    <row r="12" spans="2:7" x14ac:dyDescent="0.35">
      <c r="B12" s="1"/>
      <c r="C12" s="16" t="s">
        <v>3</v>
      </c>
      <c r="D12" s="38" t="s">
        <v>10</v>
      </c>
      <c r="E12" s="3">
        <f>SUM(E10:E11)</f>
        <v>0</v>
      </c>
      <c r="G12" t="str">
        <f>"4. In cell E13, enter the interconnector's AARR for " &amp;C4&amp; "."</f>
        <v>4. In cell E13, enter the interconnector's AARR for 2026-27.</v>
      </c>
    </row>
    <row r="13" spans="2:7" x14ac:dyDescent="0.35">
      <c r="B13" s="1"/>
      <c r="C13" s="17" t="s">
        <v>1</v>
      </c>
      <c r="D13" s="40" t="s">
        <v>10</v>
      </c>
      <c r="E13" s="19"/>
      <c r="G13" t="s">
        <v>24</v>
      </c>
    </row>
    <row r="14" spans="2:7" x14ac:dyDescent="0.35">
      <c r="B14" s="1"/>
      <c r="C14" s="2" t="s">
        <v>4</v>
      </c>
      <c r="D14" s="27"/>
      <c r="E14" t="str">
        <f>IF(E13=E12, "OK", "Check")</f>
        <v>OK</v>
      </c>
    </row>
    <row r="15" spans="2:7" x14ac:dyDescent="0.35">
      <c r="B15" s="1"/>
      <c r="C15" s="2"/>
      <c r="D15" s="27"/>
    </row>
    <row r="16" spans="2:7" x14ac:dyDescent="0.35">
      <c r="B16" s="46" t="str">
        <f>"3 - CALCULATION OF COST ALLOCATED TO " &amp;B10</f>
        <v>3 - CALCULATION OF COST ALLOCATED TO [region]</v>
      </c>
      <c r="C16" s="46"/>
      <c r="D16" s="46"/>
    </row>
    <row r="18" spans="2:7" x14ac:dyDescent="0.35">
      <c r="C18" s="1" t="str">
        <f>"Calculation of revenue allocated to " &amp; B10</f>
        <v>Calculation of revenue allocated to [region]</v>
      </c>
      <c r="D18" s="1"/>
      <c r="G18" s="2"/>
    </row>
    <row r="19" spans="2:7" x14ac:dyDescent="0.35">
      <c r="C19" s="30"/>
      <c r="D19" s="31"/>
      <c r="E19" s="32"/>
      <c r="G19" t="s">
        <v>25</v>
      </c>
    </row>
    <row r="20" spans="2:7" x14ac:dyDescent="0.35">
      <c r="C20" s="33"/>
      <c r="D20" s="28"/>
      <c r="E20" s="29"/>
      <c r="G20" t="s">
        <v>18</v>
      </c>
    </row>
    <row r="21" spans="2:7" x14ac:dyDescent="0.35">
      <c r="C21" s="33"/>
      <c r="D21" s="28"/>
      <c r="E21" s="29"/>
      <c r="G21" t="s">
        <v>19</v>
      </c>
    </row>
    <row r="22" spans="2:7" x14ac:dyDescent="0.35">
      <c r="C22" s="33"/>
      <c r="D22" s="28"/>
      <c r="E22" s="29"/>
      <c r="G22" t="s">
        <v>26</v>
      </c>
    </row>
    <row r="23" spans="2:7" x14ac:dyDescent="0.35">
      <c r="C23" s="33"/>
      <c r="D23" s="28"/>
      <c r="E23" s="29"/>
      <c r="G23" t="s">
        <v>27</v>
      </c>
    </row>
    <row r="24" spans="2:7" x14ac:dyDescent="0.35">
      <c r="C24" s="33"/>
      <c r="D24" s="28"/>
      <c r="E24" s="29"/>
      <c r="G24" t="s">
        <v>28</v>
      </c>
    </row>
    <row r="25" spans="2:7" x14ac:dyDescent="0.35">
      <c r="C25" s="33"/>
      <c r="D25" s="28"/>
      <c r="E25" s="29"/>
      <c r="G25" t="s">
        <v>22</v>
      </c>
    </row>
    <row r="26" spans="2:7" x14ac:dyDescent="0.35">
      <c r="C26" s="33"/>
      <c r="D26" s="28"/>
      <c r="E26" s="29"/>
      <c r="G26" t="s">
        <v>21</v>
      </c>
    </row>
    <row r="27" spans="2:7" x14ac:dyDescent="0.35">
      <c r="C27" s="33"/>
      <c r="D27" s="28"/>
      <c r="E27" s="29"/>
      <c r="G27" t="s">
        <v>29</v>
      </c>
    </row>
    <row r="28" spans="2:7" x14ac:dyDescent="0.35">
      <c r="C28" s="34"/>
      <c r="D28" s="35"/>
      <c r="E28" s="36"/>
      <c r="G28" t="s">
        <v>20</v>
      </c>
    </row>
    <row r="29" spans="2:7" x14ac:dyDescent="0.35">
      <c r="C29" s="8" t="str">
        <f>C10</f>
        <v>Revenue allocated to [region] for 2026-27 pricing</v>
      </c>
      <c r="D29" s="9"/>
      <c r="E29" s="37"/>
      <c r="G29" s="2"/>
    </row>
    <row r="30" spans="2:7" x14ac:dyDescent="0.35">
      <c r="C30" s="8"/>
      <c r="D30" s="9"/>
      <c r="E30" s="44"/>
      <c r="G30" s="2"/>
    </row>
    <row r="31" spans="2:7" x14ac:dyDescent="0.35">
      <c r="B31" s="46" t="str">
        <f>"4 - CALCULATION OF COST ALLOCATED TO " &amp;B11</f>
        <v>4 - CALCULATION OF COST ALLOCATED TO [region]</v>
      </c>
      <c r="C31" s="46"/>
      <c r="D31" s="46"/>
      <c r="E31" s="44"/>
      <c r="G31" s="2"/>
    </row>
    <row r="33" spans="3:7" x14ac:dyDescent="0.35">
      <c r="C33" s="1" t="str">
        <f>"Calculation of revenue recovered from " &amp; B11</f>
        <v>Calculation of revenue recovered from [region]</v>
      </c>
      <c r="D33" s="1"/>
      <c r="G33" s="2"/>
    </row>
    <row r="34" spans="3:7" x14ac:dyDescent="0.35">
      <c r="C34" s="30"/>
      <c r="D34" s="31"/>
      <c r="E34" s="32"/>
    </row>
    <row r="35" spans="3:7" x14ac:dyDescent="0.35">
      <c r="C35" s="33"/>
      <c r="D35" s="28"/>
      <c r="E35" s="29"/>
    </row>
    <row r="36" spans="3:7" x14ac:dyDescent="0.35">
      <c r="C36" s="33"/>
      <c r="D36" s="28"/>
      <c r="E36" s="29"/>
    </row>
    <row r="37" spans="3:7" x14ac:dyDescent="0.35">
      <c r="C37" s="33"/>
      <c r="D37" s="28"/>
      <c r="E37" s="29"/>
    </row>
    <row r="38" spans="3:7" x14ac:dyDescent="0.35">
      <c r="C38" s="33"/>
      <c r="D38" s="28"/>
      <c r="E38" s="29"/>
    </row>
    <row r="39" spans="3:7" x14ac:dyDescent="0.35">
      <c r="C39" s="33"/>
      <c r="D39" s="28"/>
      <c r="E39" s="29"/>
    </row>
    <row r="40" spans="3:7" x14ac:dyDescent="0.35">
      <c r="C40" s="33"/>
      <c r="D40" s="28"/>
      <c r="E40" s="29"/>
    </row>
    <row r="41" spans="3:7" x14ac:dyDescent="0.35">
      <c r="C41" s="33"/>
      <c r="D41" s="28"/>
      <c r="E41" s="29"/>
    </row>
    <row r="42" spans="3:7" x14ac:dyDescent="0.35">
      <c r="C42" s="33"/>
      <c r="D42" s="28"/>
      <c r="E42" s="29"/>
    </row>
    <row r="43" spans="3:7" x14ac:dyDescent="0.35">
      <c r="C43" s="34"/>
      <c r="D43" s="35"/>
      <c r="E43" s="36"/>
    </row>
    <row r="44" spans="3:7" x14ac:dyDescent="0.35">
      <c r="C44" s="8" t="str">
        <f>C11</f>
        <v>Revenue allocated to [region] for 2026-27 pricing</v>
      </c>
      <c r="D44" s="9"/>
      <c r="E44" s="37"/>
      <c r="G44" s="2"/>
    </row>
  </sheetData>
  <mergeCells count="4">
    <mergeCell ref="B2:D2"/>
    <mergeCell ref="B7:D7"/>
    <mergeCell ref="B16:D16"/>
    <mergeCell ref="B31:D31"/>
  </mergeCells>
  <conditionalFormatting sqref="B10:B11">
    <cfRule type="expression" dxfId="10" priority="8">
      <formula>dms_worksheet210flag="Worksheet 2.10"</formula>
    </cfRule>
  </conditionalFormatting>
  <conditionalFormatting sqref="C5:C6">
    <cfRule type="expression" dxfId="9" priority="5">
      <formula>dms_worksheet210flag="Worksheet 2.10"</formula>
    </cfRule>
  </conditionalFormatting>
  <conditionalFormatting sqref="C19:E28">
    <cfRule type="expression" dxfId="8" priority="9">
      <formula>dms_worksheet210flag="Worksheet 2.10"</formula>
    </cfRule>
  </conditionalFormatting>
  <conditionalFormatting sqref="C34:E43">
    <cfRule type="expression" dxfId="7" priority="2">
      <formula>dms_worksheet210flag="Worksheet 2.10"</formula>
    </cfRule>
  </conditionalFormatting>
  <conditionalFormatting sqref="E10:E16">
    <cfRule type="expression" dxfId="6" priority="7">
      <formula>dms_worksheet210flag="Worksheet 2.10"</formula>
    </cfRule>
  </conditionalFormatting>
  <conditionalFormatting sqref="E14:E16 F13:F16">
    <cfRule type="cellIs" dxfId="5" priority="11" operator="equal">
      <formula>"OK"</formula>
    </cfRule>
    <cfRule type="cellIs" dxfId="4" priority="12" operator="equal">
      <formula>"Check"</formula>
    </cfRule>
  </conditionalFormatting>
  <conditionalFormatting sqref="E29:E31">
    <cfRule type="expression" dxfId="3" priority="6">
      <formula>dms_worksheet210flag="Worksheet 2.10"</formula>
    </cfRule>
  </conditionalFormatting>
  <conditionalFormatting sqref="E44">
    <cfRule type="expression" dxfId="2" priority="1">
      <formula>dms_worksheet210flag="Worksheet 2.10"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DFF12-A913-4152-A865-C0784F133C28}">
  <dimension ref="B2:G19"/>
  <sheetViews>
    <sheetView showGridLines="0" tabSelected="1" topLeftCell="B1" workbookViewId="0">
      <selection activeCell="G4" sqref="G4"/>
    </sheetView>
  </sheetViews>
  <sheetFormatPr defaultRowHeight="14.5" x14ac:dyDescent="0.35"/>
  <cols>
    <col min="1" max="1" width="2.26953125" customWidth="1"/>
    <col min="2" max="2" width="28.453125" customWidth="1"/>
    <col min="3" max="3" width="41.1796875" customWidth="1"/>
    <col min="4" max="4" width="11.81640625" customWidth="1"/>
    <col min="5" max="5" width="30.54296875" customWidth="1"/>
  </cols>
  <sheetData>
    <row r="2" spans="2:7" x14ac:dyDescent="0.35">
      <c r="B2" s="46" t="s">
        <v>11</v>
      </c>
      <c r="C2" s="46"/>
      <c r="D2" s="46"/>
      <c r="G2" s="41" t="s">
        <v>12</v>
      </c>
    </row>
    <row r="3" spans="2:7" x14ac:dyDescent="0.35">
      <c r="G3" t="s">
        <v>30</v>
      </c>
    </row>
    <row r="4" spans="2:7" x14ac:dyDescent="0.35">
      <c r="B4" s="1" t="s">
        <v>5</v>
      </c>
      <c r="C4" s="1" t="s">
        <v>2</v>
      </c>
      <c r="E4" s="2"/>
      <c r="G4" s="45" t="s">
        <v>32</v>
      </c>
    </row>
    <row r="5" spans="2:7" x14ac:dyDescent="0.35">
      <c r="D5" s="5" t="s">
        <v>9</v>
      </c>
      <c r="E5" s="43"/>
    </row>
    <row r="6" spans="2:7" x14ac:dyDescent="0.35">
      <c r="C6" s="22" t="s">
        <v>6</v>
      </c>
      <c r="D6" s="6" t="s">
        <v>10</v>
      </c>
      <c r="E6" s="23"/>
      <c r="G6" t="str">
        <f>"1. In cell E6, enter the CNSP's AARR for the " &amp;C4&amp; " regulatory year."</f>
        <v>1. In cell E6, enter the CNSP's AARR for the 2026-27 regulatory year.</v>
      </c>
    </row>
    <row r="7" spans="2:7" x14ac:dyDescent="0.35">
      <c r="B7" s="11" t="s">
        <v>7</v>
      </c>
      <c r="C7" s="20" t="str">
        <f t="shared" ref="C7:C15" si="0">"Revenue allocation from " &amp;B7</f>
        <v>Revenue allocation from [TNSP]</v>
      </c>
      <c r="D7" s="7" t="s">
        <v>10</v>
      </c>
      <c r="E7" s="4"/>
      <c r="G7" t="s">
        <v>13</v>
      </c>
    </row>
    <row r="8" spans="2:7" x14ac:dyDescent="0.35">
      <c r="B8" s="12" t="s">
        <v>7</v>
      </c>
      <c r="C8" s="20" t="str">
        <f t="shared" si="0"/>
        <v>Revenue allocation from [TNSP]</v>
      </c>
      <c r="D8" s="7" t="s">
        <v>10</v>
      </c>
      <c r="E8" s="4"/>
      <c r="G8" t="str">
        <f>"3. In cells E7 to E18, enter the AARR of the corresponding TNSP for the " &amp;C4&amp; " regulatory year."</f>
        <v>3. In cells E7 to E18, enter the AARR of the corresponding TNSP for the 2026-27 regulatory year.</v>
      </c>
    </row>
    <row r="9" spans="2:7" x14ac:dyDescent="0.35">
      <c r="B9" s="12" t="s">
        <v>7</v>
      </c>
      <c r="C9" s="20" t="str">
        <f t="shared" ref="C9:C14" si="1">"Revenue allocation from " &amp;B9</f>
        <v>Revenue allocation from [TNSP]</v>
      </c>
      <c r="D9" s="7" t="s">
        <v>10</v>
      </c>
      <c r="E9" s="4"/>
      <c r="G9" t="str">
        <f>"4. In cells E7 to E18, enter the interconnector transfer amount for the corresponding TNSP for the " &amp;C5&amp; " regulatory year, where applicable."</f>
        <v>4. In cells E7 to E18, enter the interconnector transfer amount for the corresponding TNSP for the  regulatory year, where applicable.</v>
      </c>
    </row>
    <row r="10" spans="2:7" x14ac:dyDescent="0.35">
      <c r="B10" s="12" t="s">
        <v>7</v>
      </c>
      <c r="C10" s="20" t="str">
        <f t="shared" si="1"/>
        <v>Revenue allocation from [TNSP]</v>
      </c>
      <c r="D10" s="7" t="s">
        <v>10</v>
      </c>
      <c r="E10" s="4"/>
    </row>
    <row r="11" spans="2:7" x14ac:dyDescent="0.35">
      <c r="B11" s="12" t="s">
        <v>7</v>
      </c>
      <c r="C11" s="20" t="str">
        <f t="shared" si="1"/>
        <v>Revenue allocation from [TNSP]</v>
      </c>
      <c r="D11" s="7" t="s">
        <v>10</v>
      </c>
      <c r="E11" s="4"/>
    </row>
    <row r="12" spans="2:7" x14ac:dyDescent="0.35">
      <c r="B12" s="12" t="s">
        <v>7</v>
      </c>
      <c r="C12" s="20" t="str">
        <f t="shared" si="1"/>
        <v>Revenue allocation from [TNSP]</v>
      </c>
      <c r="D12" s="7" t="s">
        <v>10</v>
      </c>
      <c r="E12" s="4"/>
    </row>
    <row r="13" spans="2:7" x14ac:dyDescent="0.35">
      <c r="B13" s="12" t="s">
        <v>7</v>
      </c>
      <c r="C13" s="20" t="str">
        <f t="shared" si="1"/>
        <v>Revenue allocation from [TNSP]</v>
      </c>
      <c r="D13" s="7" t="s">
        <v>10</v>
      </c>
      <c r="E13" s="4"/>
    </row>
    <row r="14" spans="2:7" x14ac:dyDescent="0.35">
      <c r="B14" s="12" t="s">
        <v>7</v>
      </c>
      <c r="C14" s="20" t="str">
        <f t="shared" si="1"/>
        <v>Revenue allocation from [TNSP]</v>
      </c>
      <c r="D14" s="7" t="s">
        <v>10</v>
      </c>
      <c r="E14" s="4"/>
    </row>
    <row r="15" spans="2:7" x14ac:dyDescent="0.35">
      <c r="B15" s="12" t="s">
        <v>7</v>
      </c>
      <c r="C15" s="20" t="str">
        <f t="shared" si="0"/>
        <v>Revenue allocation from [TNSP]</v>
      </c>
      <c r="D15" s="7" t="s">
        <v>10</v>
      </c>
      <c r="E15" s="4"/>
    </row>
    <row r="16" spans="2:7" x14ac:dyDescent="0.35">
      <c r="B16" s="12" t="s">
        <v>7</v>
      </c>
      <c r="C16" s="20" t="str">
        <f t="shared" ref="C16:C18" si="2">"Revenue allocation from " &amp;B16</f>
        <v>Revenue allocation from [TNSP]</v>
      </c>
      <c r="D16" s="7" t="s">
        <v>10</v>
      </c>
      <c r="E16" s="4"/>
    </row>
    <row r="17" spans="2:5" x14ac:dyDescent="0.35">
      <c r="B17" s="12" t="s">
        <v>7</v>
      </c>
      <c r="C17" s="20" t="str">
        <f t="shared" si="2"/>
        <v>Revenue allocation from [TNSP]</v>
      </c>
      <c r="D17" s="7" t="s">
        <v>10</v>
      </c>
      <c r="E17" s="4"/>
    </row>
    <row r="18" spans="2:5" x14ac:dyDescent="0.35">
      <c r="B18" s="13" t="s">
        <v>7</v>
      </c>
      <c r="C18" s="21" t="str">
        <f t="shared" si="2"/>
        <v>Revenue allocation from [TNSP]</v>
      </c>
      <c r="D18" s="18" t="s">
        <v>10</v>
      </c>
      <c r="E18" s="19"/>
    </row>
    <row r="19" spans="2:5" x14ac:dyDescent="0.35">
      <c r="C19" s="24" t="str">
        <f>"Total regional AARR for " &amp;C4&amp; " pricing"</f>
        <v>Total regional AARR for 2026-27 pricing</v>
      </c>
      <c r="D19" s="25" t="s">
        <v>10</v>
      </c>
      <c r="E19" s="26">
        <f>SUM(E6:E18)</f>
        <v>0</v>
      </c>
    </row>
  </sheetData>
  <mergeCells count="1">
    <mergeCell ref="B2:D2"/>
  </mergeCells>
  <conditionalFormatting sqref="B7:B18">
    <cfRule type="expression" dxfId="1" priority="4">
      <formula>dms_worksheet210flag="Worksheet 2.10"</formula>
    </cfRule>
  </conditionalFormatting>
  <conditionalFormatting sqref="E6:E19">
    <cfRule type="expression" dxfId="0" priority="1">
      <formula>dms_worksheet210flag="Worksheet 2.10"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Interconnectors</vt:lpstr>
      <vt:lpstr>CNSPs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 del Mundo</dc:creator>
  <cp:lastModifiedBy>del Mundo, Israel</cp:lastModifiedBy>
  <dcterms:created xsi:type="dcterms:W3CDTF">2015-06-05T18:17:20Z</dcterms:created>
  <dcterms:modified xsi:type="dcterms:W3CDTF">2025-06-02T04:56:04Z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5a995-dfdf-4407-9a97-edbbc68c9f53_Enabled">
    <vt:lpwstr>true</vt:lpwstr>
  </property>
  <property fmtid="{D5CDD505-2E9C-101B-9397-08002B2CF9AE}" pid="3" name="MSIP_Label_d9d5a995-dfdf-4407-9a97-edbbc68c9f53_SetDate">
    <vt:lpwstr>2025-01-10T06:43:26Z</vt:lpwstr>
  </property>
  <property fmtid="{D5CDD505-2E9C-101B-9397-08002B2CF9AE}" pid="4" name="MSIP_Label_d9d5a995-dfdf-4407-9a97-edbbc68c9f53_Method">
    <vt:lpwstr>Privileged</vt:lpwstr>
  </property>
  <property fmtid="{D5CDD505-2E9C-101B-9397-08002B2CF9AE}" pid="5" name="MSIP_Label_d9d5a995-dfdf-4407-9a97-edbbc68c9f53_Name">
    <vt:lpwstr>OFFICIAL</vt:lpwstr>
  </property>
  <property fmtid="{D5CDD505-2E9C-101B-9397-08002B2CF9AE}" pid="6" name="MSIP_Label_d9d5a995-dfdf-4407-9a97-edbbc68c9f53_SiteId">
    <vt:lpwstr>b33e9e1a-e443-4edd-9789-24bed26d38d6</vt:lpwstr>
  </property>
  <property fmtid="{D5CDD505-2E9C-101B-9397-08002B2CF9AE}" pid="7" name="MSIP_Label_d9d5a995-dfdf-4407-9a97-edbbc68c9f53_ActionId">
    <vt:lpwstr>b0659b12-b9bc-40a3-b6e3-f82753bff67d</vt:lpwstr>
  </property>
  <property fmtid="{D5CDD505-2E9C-101B-9397-08002B2CF9AE}" pid="8" name="MSIP_Label_d9d5a995-dfdf-4407-9a97-edbbc68c9f53_ContentBits">
    <vt:lpwstr>0</vt:lpwstr>
  </property>
</Properties>
</file>