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B:\Price Review\2026-31 EDPR\12.0 2026 EDPR - Revised proposal submission models\SCS\Public\"/>
    </mc:Choice>
  </mc:AlternateContent>
  <xr:revisionPtr revIDLastSave="0" documentId="13_ncr:1_{42C77CC6-4DA3-4DCF-A744-A9D77EE396B5}" xr6:coauthVersionLast="47" xr6:coauthVersionMax="47" xr10:uidLastSave="{00000000-0000-0000-0000-000000000000}"/>
  <bookViews>
    <workbookView xWindow="-115" yWindow="-115" windowWidth="24697" windowHeight="13266" xr2:uid="{57EF2DA5-7091-4B23-8776-8832B16FAFDF}"/>
  </bookViews>
  <sheets>
    <sheet name="Allocation" sheetId="4" r:id="rId1"/>
    <sheet name="Insurance_forecast" sheetId="5" r:id="rId2"/>
    <sheet name="Net Capex forecast" sheetId="1" r:id="rId3"/>
    <sheet name="CPI" sheetId="2" r:id="rId4"/>
  </sheets>
  <externalReferences>
    <externalReference r:id="rId5"/>
    <externalReference r:id="rId6"/>
  </externalReferences>
  <calcPr calcId="191029" iterateCount="200" iterateDelta="1E-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" i="2" l="1"/>
  <c r="H5" i="2"/>
  <c r="G5" i="2"/>
  <c r="F5" i="2"/>
  <c r="E5" i="2"/>
  <c r="H22" i="4"/>
  <c r="G22" i="4"/>
  <c r="F22" i="4"/>
  <c r="E22" i="4"/>
  <c r="D22" i="4"/>
  <c r="H14" i="4"/>
  <c r="G14" i="4"/>
  <c r="F14" i="4"/>
  <c r="E14" i="4"/>
  <c r="D14" i="4"/>
  <c r="H13" i="4"/>
  <c r="G13" i="4"/>
  <c r="F13" i="4"/>
  <c r="E13" i="4"/>
  <c r="D13" i="4"/>
  <c r="H12" i="4"/>
  <c r="G12" i="4"/>
  <c r="F12" i="4"/>
  <c r="E12" i="4"/>
  <c r="D12" i="4"/>
  <c r="C6" i="2" l="1"/>
  <c r="D26" i="1" l="1"/>
  <c r="C26" i="1" l="1"/>
  <c r="C24" i="1" l="1"/>
  <c r="C25" i="1" l="1"/>
  <c r="C9" i="1" l="1"/>
  <c r="C23" i="1" s="1"/>
  <c r="L11" i="1"/>
  <c r="L13" i="1" s="1"/>
  <c r="C20" i="1" l="1"/>
  <c r="C22" i="1" l="1"/>
  <c r="C13" i="1" l="1"/>
  <c r="C21" i="1"/>
  <c r="C27" i="1" s="1"/>
  <c r="D24" i="1" l="1"/>
  <c r="D20" i="1"/>
  <c r="D25" i="1"/>
  <c r="D9" i="1" l="1"/>
  <c r="D23" i="1" s="1"/>
  <c r="M11" i="1"/>
  <c r="M13" i="1" s="1"/>
  <c r="D22" i="1"/>
  <c r="D13" i="1" l="1"/>
  <c r="D21" i="1"/>
  <c r="D27" i="1" s="1"/>
  <c r="E6" i="2" l="1"/>
  <c r="F6" i="2" l="1"/>
  <c r="D2" i="4"/>
  <c r="E2" i="4" l="1"/>
  <c r="G6" i="2"/>
  <c r="F2" i="4" s="1"/>
  <c r="H6" i="2" l="1"/>
  <c r="I6" i="2" l="1"/>
  <c r="G2" i="4"/>
  <c r="H2" i="4" l="1"/>
  <c r="I2" i="4" s="1"/>
  <c r="E21" i="4" l="1"/>
  <c r="D19" i="4" l="1"/>
  <c r="E19" i="4"/>
  <c r="D21" i="4"/>
  <c r="D26" i="4" l="1"/>
  <c r="E26" i="4"/>
  <c r="D15" i="4"/>
  <c r="E15" i="4"/>
  <c r="F19" i="4" l="1"/>
  <c r="F21" i="4"/>
  <c r="H21" i="4"/>
  <c r="I14" i="4" l="1"/>
  <c r="G21" i="4"/>
  <c r="F26" i="4"/>
  <c r="H19" i="4"/>
  <c r="F15" i="4"/>
  <c r="I12" i="4" l="1"/>
  <c r="G19" i="4"/>
  <c r="I21" i="4"/>
  <c r="I19" i="4"/>
  <c r="G26" i="4"/>
  <c r="H26" i="4"/>
  <c r="I13" i="4"/>
  <c r="I15" i="4" s="1"/>
  <c r="G15" i="4"/>
  <c r="H15" i="4"/>
  <c r="F24" i="1" l="1"/>
  <c r="F26" i="1"/>
  <c r="F25" i="1"/>
  <c r="I26" i="4"/>
  <c r="F20" i="1" l="1"/>
  <c r="E26" i="1"/>
  <c r="E25" i="1"/>
  <c r="E24" i="1"/>
  <c r="F9" i="1" l="1"/>
  <c r="F23" i="1" s="1"/>
  <c r="O11" i="1"/>
  <c r="O13" i="1" s="1"/>
  <c r="E20" i="4" s="1"/>
  <c r="E27" i="4" s="1"/>
  <c r="I25" i="1"/>
  <c r="I26" i="1"/>
  <c r="I24" i="1"/>
  <c r="I20" i="1" l="1"/>
  <c r="E20" i="1"/>
  <c r="N11" i="1"/>
  <c r="N13" i="1" s="1"/>
  <c r="D20" i="4" s="1"/>
  <c r="E9" i="1"/>
  <c r="E23" i="1" s="1"/>
  <c r="G26" i="1"/>
  <c r="G25" i="1"/>
  <c r="G24" i="1"/>
  <c r="R11" i="1" l="1"/>
  <c r="R13" i="1" s="1"/>
  <c r="H20" i="4" s="1"/>
  <c r="H27" i="4" s="1"/>
  <c r="I9" i="1"/>
  <c r="I23" i="1" s="1"/>
  <c r="D27" i="4"/>
  <c r="G20" i="1" l="1"/>
  <c r="G9" i="1"/>
  <c r="G23" i="1" s="1"/>
  <c r="P11" i="1"/>
  <c r="P13" i="1" s="1"/>
  <c r="F20" i="4" s="1"/>
  <c r="H24" i="1"/>
  <c r="H25" i="1"/>
  <c r="H26" i="1"/>
  <c r="E23" i="4"/>
  <c r="E28" i="4"/>
  <c r="F27" i="4" l="1"/>
  <c r="H20" i="1"/>
  <c r="Q11" i="1"/>
  <c r="Q13" i="1" s="1"/>
  <c r="G20" i="4" s="1"/>
  <c r="H9" i="1"/>
  <c r="H23" i="1" s="1"/>
  <c r="E29" i="4"/>
  <c r="E6" i="4" s="1"/>
  <c r="L6" i="4" s="1"/>
  <c r="G27" i="4" l="1"/>
  <c r="I27" i="4" s="1"/>
  <c r="I20" i="4"/>
  <c r="E5" i="4"/>
  <c r="L5" i="4" s="1"/>
  <c r="E4" i="4"/>
  <c r="D28" i="4"/>
  <c r="D23" i="4"/>
  <c r="E7" i="4" l="1"/>
  <c r="L4" i="4"/>
  <c r="D29" i="4"/>
  <c r="D6" i="4" s="1"/>
  <c r="F22" i="1" l="1"/>
  <c r="K6" i="4"/>
  <c r="D4" i="4"/>
  <c r="D5" i="4"/>
  <c r="H23" i="4"/>
  <c r="H28" i="4"/>
  <c r="F28" i="4"/>
  <c r="F23" i="4"/>
  <c r="K4" i="4" l="1"/>
  <c r="D7" i="4"/>
  <c r="K5" i="4"/>
  <c r="H29" i="4"/>
  <c r="H6" i="4" s="1"/>
  <c r="O6" i="4" s="1"/>
  <c r="F29" i="4"/>
  <c r="F6" i="4" s="1"/>
  <c r="I22" i="4"/>
  <c r="I23" i="4" s="1"/>
  <c r="G23" i="4"/>
  <c r="G28" i="4"/>
  <c r="E22" i="1" l="1"/>
  <c r="H5" i="4"/>
  <c r="O5" i="4" s="1"/>
  <c r="H4" i="4"/>
  <c r="M6" i="4"/>
  <c r="F4" i="4"/>
  <c r="F5" i="4"/>
  <c r="G29" i="4"/>
  <c r="G6" i="4" s="1"/>
  <c r="I28" i="4"/>
  <c r="I29" i="4" s="1"/>
  <c r="F13" i="1" l="1"/>
  <c r="F21" i="1"/>
  <c r="F27" i="1" s="1"/>
  <c r="I22" i="1"/>
  <c r="H7" i="4"/>
  <c r="O4" i="4"/>
  <c r="F7" i="4"/>
  <c r="M4" i="4"/>
  <c r="M5" i="4"/>
  <c r="G5" i="4"/>
  <c r="G4" i="4"/>
  <c r="I4" i="4" s="1"/>
  <c r="I6" i="4"/>
  <c r="N6" i="4"/>
  <c r="E13" i="1" l="1"/>
  <c r="E21" i="1"/>
  <c r="E27" i="1" s="1"/>
  <c r="G22" i="1"/>
  <c r="G7" i="4"/>
  <c r="N4" i="4"/>
  <c r="N5" i="4"/>
  <c r="I5" i="4"/>
  <c r="I7" i="4" s="1"/>
  <c r="H22" i="1" l="1"/>
  <c r="I13" i="1" l="1"/>
  <c r="I21" i="1"/>
  <c r="I27" i="1" s="1"/>
  <c r="G13" i="1" l="1"/>
  <c r="G21" i="1"/>
  <c r="G27" i="1" s="1"/>
  <c r="H13" i="1"/>
  <c r="H21" i="1"/>
  <c r="H27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Steven Martin</author>
  </authors>
  <commentList>
    <comment ref="D4" authorId="0" shapeId="0" xr:uid="{90779C02-99A6-4229-91B3-33100272FCB3}">
      <text>
        <r>
          <rPr>
            <b/>
            <sz val="9"/>
            <color indexed="81"/>
            <rFont val="Tahoma"/>
            <family val="2"/>
          </rPr>
          <t>ASD:</t>
        </r>
        <r>
          <rPr>
            <sz val="9"/>
            <color indexed="81"/>
            <rFont val="Tahoma"/>
            <family val="2"/>
          </rPr>
          <t xml:space="preserve">
Copy and paste these values into Links_Out tab</t>
        </r>
      </text>
    </comment>
  </commentList>
</comments>
</file>

<file path=xl/sharedStrings.xml><?xml version="1.0" encoding="utf-8"?>
<sst xmlns="http://schemas.openxmlformats.org/spreadsheetml/2006/main" count="170" uniqueCount="55">
  <si>
    <t>Real $Jun 2026, $m</t>
  </si>
  <si>
    <t>Augmentation</t>
  </si>
  <si>
    <t>Connections</t>
  </si>
  <si>
    <t>Energy Connections (Hybrids / Battery &amp; Data centres)</t>
  </si>
  <si>
    <t>2024-25</t>
  </si>
  <si>
    <t>2025-26</t>
  </si>
  <si>
    <t>2026-27</t>
  </si>
  <si>
    <t>2027–28</t>
  </si>
  <si>
    <t>2028–29</t>
  </si>
  <si>
    <t>2029–30</t>
  </si>
  <si>
    <t>2030–31</t>
  </si>
  <si>
    <t>Net Capex - SCS</t>
  </si>
  <si>
    <t>Next EDPR period</t>
  </si>
  <si>
    <t>Real $Nominal, $m</t>
  </si>
  <si>
    <t>Actual</t>
  </si>
  <si>
    <t>Forecast</t>
  </si>
  <si>
    <t>1-year lagged CPI, Dec quarter</t>
  </si>
  <si>
    <t>Real $2026 to $Nominal</t>
  </si>
  <si>
    <t>Safety</t>
  </si>
  <si>
    <t>Safety (REFCL)</t>
  </si>
  <si>
    <t>Metering SCS - Repex</t>
  </si>
  <si>
    <t>Replacement (Complex Projects)</t>
  </si>
  <si>
    <t>Replacement (Maintenance)</t>
  </si>
  <si>
    <t>Total Replacement</t>
  </si>
  <si>
    <t>* Replacement (Complex projects) is proportioned based on the 2025-29 capex plan splits.</t>
  </si>
  <si>
    <t>Next EDPR period forecast</t>
  </si>
  <si>
    <t>Total</t>
  </si>
  <si>
    <t>Direct costs before escalation, ($Jun 2024), $K</t>
  </si>
  <si>
    <t>2026-31 period - Live numbers</t>
  </si>
  <si>
    <t>Network capex category</t>
  </si>
  <si>
    <t>2027-28</t>
  </si>
  <si>
    <t>2028-29</t>
  </si>
  <si>
    <t>2029-30</t>
  </si>
  <si>
    <t>2030-31</t>
  </si>
  <si>
    <t>TOTAL</t>
  </si>
  <si>
    <t>SCS</t>
  </si>
  <si>
    <t>Links out to live SCS capex model</t>
  </si>
  <si>
    <t>Replacement</t>
  </si>
  <si>
    <t>Customer contributions before OH's</t>
  </si>
  <si>
    <t>Net Capex before overheads</t>
  </si>
  <si>
    <t>Remove maintenance programs portion of Repex:</t>
  </si>
  <si>
    <t>Connections - Net</t>
  </si>
  <si>
    <t>Capex exc. Repex maintenance</t>
  </si>
  <si>
    <t>Total insurance cost (100% capex split)</t>
  </si>
  <si>
    <t>06.12.2024</t>
  </si>
  <si>
    <t xml:space="preserve">Forecast </t>
  </si>
  <si>
    <t>Insurance type</t>
  </si>
  <si>
    <t>Contract Works MD</t>
  </si>
  <si>
    <t>09.11.2025</t>
  </si>
  <si>
    <t>AusNet Distribution - Insurance capex categories</t>
  </si>
  <si>
    <t>Net Capex: Gross capex (excl. CFCs, excl. gifted assets) minus Type 1 customer contributions</t>
  </si>
  <si>
    <t>Revised Proposal insurance costs, $Nominal</t>
  </si>
  <si>
    <t>Initial Proposal insurance costs, $Nominal</t>
  </si>
  <si>
    <t>Insurance costs to allocate - $000's, real $2024</t>
  </si>
  <si>
    <r>
      <t>Subtotal - Network capex</t>
    </r>
    <r>
      <rPr>
        <b/>
        <i/>
        <sz val="9.35"/>
        <color theme="1"/>
        <rFont val="Arial"/>
        <family val="2"/>
      </rPr>
      <t xml:space="preserve"> </t>
    </r>
    <r>
      <rPr>
        <b/>
        <i/>
        <sz val="11"/>
        <color theme="1"/>
        <rFont val="Arial"/>
        <family val="2"/>
      </rPr>
      <t>excluding Replacement maintenance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</si>
</sst>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.0_-;\-* #,##0.0_-;_-* &quot;-&quot;??_-;_-@_-"/>
    <numFmt numFmtId="165" formatCode="0.0000"/>
    <numFmt numFmtId="166" formatCode="_-* #,##0_-;\-* #,##0_-;_-* &quot;-&quot;??_-;_-@_-"/>
    <numFmt numFmtId="167" formatCode="0.0%"/>
    <numFmt numFmtId="168" formatCode="_-&quot;$&quot;* #,##0_-;\-&quot;$&quot;* #,##0_-;_-&quot;$&quot;* &quot;-&quot;??_-;_-@_-"/>
  </numFmts>
  <fonts count="14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11"/>
      <color theme="0"/>
      <name val="Arial"/>
      <family val="2"/>
      <scheme val="minor"/>
    </font>
    <font>
      <b/>
      <sz val="11"/>
      <color rgb="FF002060"/>
      <name val="Arial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2"/>
      <color theme="1"/>
      <name val="Arial"/>
      <family val="2"/>
      <scheme val="minor"/>
    </font>
    <font>
      <b/>
      <sz val="12"/>
      <color theme="1"/>
      <name val="Arial"/>
      <family val="2"/>
      <scheme val="minor"/>
    </font>
    <font>
      <b/>
      <sz val="12"/>
      <color rgb="FF000000"/>
      <name val="Arial"/>
      <family val="2"/>
      <scheme val="minor"/>
    </font>
    <font>
      <sz val="12"/>
      <color rgb="FF000000"/>
      <name val="Arial"/>
      <family val="2"/>
      <scheme val="minor"/>
    </font>
    <font>
      <b/>
      <u/>
      <sz val="11"/>
      <color theme="1"/>
      <name val="Arial"/>
      <family val="2"/>
      <scheme val="minor"/>
    </font>
    <font>
      <b/>
      <i/>
      <sz val="9.35"/>
      <color theme="1"/>
      <name val="Arial"/>
      <family val="2"/>
    </font>
    <font>
      <b/>
      <i/>
      <sz val="11"/>
      <color theme="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4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0" fillId="0" borderId="1" xfId="0" applyBorder="1"/>
    <xf numFmtId="164" fontId="0" fillId="0" borderId="1" xfId="1" applyNumberFormat="1" applyFont="1" applyBorder="1"/>
    <xf numFmtId="164" fontId="2" fillId="0" borderId="1" xfId="1" applyNumberFormat="1" applyFont="1" applyBorder="1"/>
    <xf numFmtId="0" fontId="2" fillId="3" borderId="1" xfId="0" applyFont="1" applyFill="1" applyBorder="1"/>
    <xf numFmtId="0" fontId="2" fillId="4" borderId="1" xfId="0" applyFont="1" applyFill="1" applyBorder="1"/>
    <xf numFmtId="10" fontId="0" fillId="0" borderId="1" xfId="2" applyNumberFormat="1" applyFont="1" applyBorder="1"/>
    <xf numFmtId="165" fontId="0" fillId="0" borderId="1" xfId="0" applyNumberFormat="1" applyBorder="1"/>
    <xf numFmtId="0" fontId="0" fillId="0" borderId="0" xfId="0" quotePrefix="1"/>
    <xf numFmtId="0" fontId="2" fillId="0" borderId="5" xfId="0" applyFont="1" applyBorder="1" applyAlignment="1">
      <alignment horizontal="center"/>
    </xf>
    <xf numFmtId="164" fontId="0" fillId="0" borderId="1" xfId="0" applyNumberFormat="1" applyBorder="1"/>
    <xf numFmtId="164" fontId="2" fillId="0" borderId="1" xfId="0" applyNumberFormat="1" applyFont="1" applyBorder="1"/>
    <xf numFmtId="9" fontId="0" fillId="0" borderId="0" xfId="2" applyFont="1"/>
    <xf numFmtId="0" fontId="2" fillId="0" borderId="0" xfId="0" applyFont="1" applyAlignment="1">
      <alignment horizontal="center"/>
    </xf>
    <xf numFmtId="166" fontId="4" fillId="3" borderId="0" xfId="1" applyNumberFormat="1" applyFont="1" applyFill="1"/>
    <xf numFmtId="166" fontId="0" fillId="0" borderId="0" xfId="0" applyNumberFormat="1"/>
    <xf numFmtId="0" fontId="4" fillId="0" borderId="0" xfId="0" applyFont="1"/>
    <xf numFmtId="166" fontId="2" fillId="0" borderId="7" xfId="0" applyNumberFormat="1" applyFont="1" applyBorder="1"/>
    <xf numFmtId="166" fontId="0" fillId="7" borderId="0" xfId="0" applyNumberFormat="1" applyFill="1"/>
    <xf numFmtId="166" fontId="0" fillId="0" borderId="0" xfId="1" applyNumberFormat="1" applyFont="1"/>
    <xf numFmtId="43" fontId="0" fillId="0" borderId="0" xfId="0" applyNumberFormat="1"/>
    <xf numFmtId="167" fontId="0" fillId="0" borderId="0" xfId="2" applyNumberFormat="1" applyFont="1"/>
    <xf numFmtId="0" fontId="0" fillId="0" borderId="0" xfId="0" applyAlignment="1">
      <alignment horizontal="right"/>
    </xf>
    <xf numFmtId="0" fontId="7" fillId="0" borderId="1" xfId="0" applyFont="1" applyBorder="1" applyAlignment="1">
      <alignment wrapText="1"/>
    </xf>
    <xf numFmtId="0" fontId="8" fillId="0" borderId="1" xfId="0" applyFont="1" applyBorder="1" applyAlignment="1">
      <alignment horizontal="right"/>
    </xf>
    <xf numFmtId="0" fontId="9" fillId="8" borderId="1" xfId="0" applyFont="1" applyFill="1" applyBorder="1" applyAlignment="1">
      <alignment vertical="center" wrapText="1"/>
    </xf>
    <xf numFmtId="168" fontId="10" fillId="8" borderId="1" xfId="3" applyNumberFormat="1" applyFont="1" applyFill="1" applyBorder="1" applyAlignment="1">
      <alignment horizontal="right" vertical="center" wrapText="1"/>
    </xf>
    <xf numFmtId="0" fontId="11" fillId="0" borderId="0" xfId="0" applyFont="1"/>
    <xf numFmtId="0" fontId="3" fillId="5" borderId="6" xfId="0" applyFont="1" applyFill="1" applyBorder="1" applyAlignment="1">
      <alignment horizontal="center"/>
    </xf>
    <xf numFmtId="0" fontId="3" fillId="5" borderId="7" xfId="0" applyFont="1" applyFill="1" applyBorder="1" applyAlignment="1">
      <alignment horizontal="center"/>
    </xf>
    <xf numFmtId="0" fontId="3" fillId="5" borderId="8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0" fillId="9" borderId="0" xfId="0" applyFill="1"/>
    <xf numFmtId="0" fontId="0" fillId="3" borderId="0" xfId="0" applyFill="1"/>
    <xf numFmtId="0" fontId="0" fillId="10" borderId="1" xfId="0" applyFill="1" applyBorder="1"/>
    <xf numFmtId="164" fontId="0" fillId="10" borderId="1" xfId="1" applyNumberFormat="1" applyFont="1" applyFill="1" applyBorder="1"/>
    <xf numFmtId="166" fontId="0" fillId="6" borderId="9" xfId="1" applyNumberFormat="1" applyFont="1" applyFill="1" applyBorder="1"/>
    <xf numFmtId="166" fontId="0" fillId="6" borderId="10" xfId="1" applyNumberFormat="1" applyFont="1" applyFill="1" applyBorder="1"/>
    <xf numFmtId="166" fontId="0" fillId="6" borderId="11" xfId="1" applyNumberFormat="1" applyFont="1" applyFill="1" applyBorder="1"/>
  </cellXfs>
  <cellStyles count="4">
    <cellStyle name="Comma" xfId="1" builtinId="3"/>
    <cellStyle name="Currency" xfId="3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16184</xdr:colOff>
      <xdr:row>8</xdr:row>
      <xdr:rowOff>89012</xdr:rowOff>
    </xdr:from>
    <xdr:to>
      <xdr:col>9</xdr:col>
      <xdr:colOff>606903</xdr:colOff>
      <xdr:row>8</xdr:row>
      <xdr:rowOff>89012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5594EB70-0B09-5D25-1664-44CECDA6411E}"/>
            </a:ext>
          </a:extLst>
        </xdr:cNvPr>
        <xdr:cNvCxnSpPr/>
      </xdr:nvCxnSpPr>
      <xdr:spPr>
        <a:xfrm>
          <a:off x="7849274" y="1577947"/>
          <a:ext cx="590719" cy="0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SD%20-%20AusNet%20Distribution%20&#8211;%20SCS%20Capex%20Model%20-%20011225%20-%20PUBLIC.xlsb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B:\Price%20Review\2026-31%20EDPR\12.0%202026%20EDPR%20-%20Revised%20proposal%20submission%20models\SCS\Public\ASD%20-%20AusNet%20Distribution%20-%20PTRM%20Model%20-%20011225%20-%20PUBLIC.xlsm" TargetMode="External"/><Relationship Id="rId1" Type="http://schemas.openxmlformats.org/officeDocument/2006/relationships/externalLinkPath" Target="ASD%20-%20AusNet%20Distribution%20-%20PTRM%20Model%20-%20011225%20-%20PUBLIC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SD Changes"/>
      <sheetName val="Index"/>
      <sheetName val="Input| Setup"/>
      <sheetName val="Input| Escalations"/>
      <sheetName val="Input| Projects"/>
      <sheetName val="Input| Disposals"/>
      <sheetName val="Input| Type 2 capcons"/>
      <sheetName val="Capex Immediately Expensed"/>
      <sheetName val="Input| Expensing"/>
      <sheetName val="Input| Overheads"/>
      <sheetName val="Productivity adjustment"/>
      <sheetName val="Calc| Overheads Allocation"/>
      <sheetName val="Calc| Project Costs"/>
      <sheetName val="Chart| Overheads"/>
      <sheetName val="Output| PTRM (D)"/>
      <sheetName val="Output| PTRM (T)"/>
      <sheetName val="Output| RIN"/>
      <sheetName val="Output| AER"/>
      <sheetName val="Model Validation"/>
    </sheetNames>
    <sheetDataSet>
      <sheetData sheetId="0"/>
      <sheetData sheetId="1"/>
      <sheetData sheetId="2"/>
      <sheetData sheetId="3"/>
      <sheetData sheetId="4">
        <row r="2">
          <cell r="F2"/>
          <cell r="K2" t="str">
            <v>Input - optional</v>
          </cell>
          <cell r="L2" t="str">
            <v>Formula - do not edit</v>
          </cell>
          <cell r="M2"/>
          <cell r="N2"/>
          <cell r="O2"/>
          <cell r="S2"/>
          <cell r="T2"/>
          <cell r="U2"/>
          <cell r="V2"/>
          <cell r="W2"/>
        </row>
        <row r="3">
          <cell r="F3"/>
          <cell r="K3"/>
          <cell r="L3"/>
          <cell r="M3"/>
          <cell r="N3"/>
          <cell r="O3"/>
          <cell r="S3"/>
          <cell r="T3"/>
          <cell r="U3"/>
          <cell r="V3"/>
          <cell r="W3"/>
        </row>
        <row r="4">
          <cell r="K4"/>
          <cell r="L4"/>
          <cell r="M4"/>
          <cell r="N4"/>
          <cell r="O4"/>
          <cell r="S4"/>
          <cell r="T4"/>
          <cell r="U4"/>
          <cell r="V4"/>
          <cell r="W4"/>
        </row>
        <row r="5">
          <cell r="K5"/>
          <cell r="L5"/>
          <cell r="M5"/>
          <cell r="N5"/>
          <cell r="O5"/>
          <cell r="S5"/>
          <cell r="T5"/>
          <cell r="U5"/>
          <cell r="V5"/>
          <cell r="W5"/>
        </row>
        <row r="6">
          <cell r="K6">
            <v>697364.72997082002</v>
          </cell>
          <cell r="L6">
            <v>693339.28839050804</v>
          </cell>
          <cell r="M6">
            <v>703891.54942990607</v>
          </cell>
          <cell r="N6">
            <v>592773.34571400762</v>
          </cell>
          <cell r="O6">
            <v>610110.91838630009</v>
          </cell>
          <cell r="S6">
            <v>53635.576063907945</v>
          </cell>
          <cell r="T6">
            <v>68902.961605820979</v>
          </cell>
          <cell r="U6">
            <v>77416.114838194742</v>
          </cell>
          <cell r="V6">
            <v>79151.650578559711</v>
          </cell>
          <cell r="W6">
            <v>72536.380560481921</v>
          </cell>
        </row>
        <row r="7">
          <cell r="F7" t="str">
            <v>14. RIN and optional DNSP mapping categories</v>
          </cell>
          <cell r="K7"/>
          <cell r="L7"/>
          <cell r="M7"/>
          <cell r="N7"/>
          <cell r="O7"/>
          <cell r="S7"/>
          <cell r="T7"/>
          <cell r="U7"/>
          <cell r="V7"/>
          <cell r="W7"/>
        </row>
        <row r="8">
          <cell r="K8"/>
          <cell r="L8"/>
          <cell r="M8"/>
          <cell r="N8"/>
          <cell r="O8"/>
        </row>
        <row r="9">
          <cell r="F9" t="str">
            <v>RIN categories</v>
          </cell>
          <cell r="K9" t="str">
            <v>2026-27</v>
          </cell>
          <cell r="L9" t="str">
            <v>2027-28</v>
          </cell>
          <cell r="M9" t="str">
            <v>2028-29</v>
          </cell>
          <cell r="N9" t="str">
            <v>2029-30</v>
          </cell>
          <cell r="O9" t="str">
            <v>2030-31</v>
          </cell>
          <cell r="S9" t="str">
            <v>2026-27</v>
          </cell>
          <cell r="T9" t="str">
            <v>2027-28</v>
          </cell>
          <cell r="U9" t="str">
            <v>2028-29</v>
          </cell>
          <cell r="V9" t="str">
            <v>2029-30</v>
          </cell>
          <cell r="W9" t="str">
            <v>2030-31</v>
          </cell>
        </row>
        <row r="10">
          <cell r="F10" t="str">
            <v>Replacement</v>
          </cell>
          <cell r="K10">
            <v>0</v>
          </cell>
          <cell r="L10">
            <v>4836.4818498990062</v>
          </cell>
          <cell r="M10">
            <v>12041.791816903429</v>
          </cell>
          <cell r="N10">
            <v>14509.103722685757</v>
          </cell>
          <cell r="O10">
            <v>12216.995971773336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</row>
        <row r="11">
          <cell r="F11" t="str">
            <v>Replacement</v>
          </cell>
          <cell r="K11">
            <v>5612.1247910223256</v>
          </cell>
          <cell r="L11">
            <v>14015.781372308682</v>
          </cell>
          <cell r="M11">
            <v>16748.511748595822</v>
          </cell>
          <cell r="N11">
            <v>11210.443746817484</v>
          </cell>
          <cell r="O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</row>
        <row r="12">
          <cell r="F12" t="str">
            <v>Replacement</v>
          </cell>
          <cell r="K12">
            <v>0</v>
          </cell>
          <cell r="L12">
            <v>0</v>
          </cell>
          <cell r="M12">
            <v>2529.8835177131518</v>
          </cell>
          <cell r="N12">
            <v>7620.7217083027563</v>
          </cell>
          <cell r="O12">
            <v>2566.6925001619302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</row>
        <row r="13">
          <cell r="F13" t="str">
            <v>Replacement</v>
          </cell>
          <cell r="K13">
            <v>0</v>
          </cell>
          <cell r="L13">
            <v>0</v>
          </cell>
          <cell r="M13">
            <v>3853.0625825342818</v>
          </cell>
          <cell r="N13">
            <v>3868.8365769385846</v>
          </cell>
          <cell r="O13">
            <v>11846.972979246255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</row>
        <row r="14">
          <cell r="F14" t="str">
            <v>Replacement</v>
          </cell>
          <cell r="K14">
            <v>6433.463151836836</v>
          </cell>
          <cell r="L14">
            <v>2840.8159463226521</v>
          </cell>
          <cell r="M14">
            <v>0</v>
          </cell>
          <cell r="N14">
            <v>0</v>
          </cell>
          <cell r="O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</row>
        <row r="15">
          <cell r="F15" t="str">
            <v>Replacement</v>
          </cell>
          <cell r="K15">
            <v>5783.2243819380392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</row>
        <row r="16">
          <cell r="F16" t="str">
            <v>Replacement</v>
          </cell>
          <cell r="K16">
            <v>4107.1374397229538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</row>
        <row r="17">
          <cell r="F17" t="str">
            <v>Replacement</v>
          </cell>
          <cell r="K17">
            <v>4772.0592245752141</v>
          </cell>
          <cell r="L17">
            <v>7946.3962744864721</v>
          </cell>
          <cell r="M17">
            <v>3165.3021143176597</v>
          </cell>
          <cell r="N17">
            <v>0</v>
          </cell>
          <cell r="O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</row>
        <row r="18">
          <cell r="F18" t="str">
            <v>Replacement</v>
          </cell>
          <cell r="K18">
            <v>903.42879156929098</v>
          </cell>
          <cell r="L18">
            <v>78.691180225827921</v>
          </cell>
          <cell r="M18">
            <v>0</v>
          </cell>
          <cell r="N18">
            <v>0</v>
          </cell>
          <cell r="O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</row>
        <row r="19">
          <cell r="F19" t="str">
            <v>Replacement</v>
          </cell>
          <cell r="K19">
            <v>449.21590075464655</v>
          </cell>
          <cell r="L19">
            <v>448.81851530431015</v>
          </cell>
          <cell r="M19">
            <v>446.94668701550933</v>
          </cell>
          <cell r="N19">
            <v>448.77643527134148</v>
          </cell>
          <cell r="O19">
            <v>453.44961596172607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</row>
        <row r="20">
          <cell r="F20" t="str">
            <v>Replacement</v>
          </cell>
          <cell r="K20">
            <v>4489.5101785694305</v>
          </cell>
          <cell r="L20">
            <v>4485.5386672736286</v>
          </cell>
          <cell r="M20">
            <v>4466.8314217353736</v>
          </cell>
          <cell r="N20">
            <v>4485.1181150714247</v>
          </cell>
          <cell r="O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</row>
        <row r="21">
          <cell r="F21" t="str">
            <v>Replacement</v>
          </cell>
          <cell r="K21">
            <v>3872.6322650764318</v>
          </cell>
          <cell r="L21">
            <v>3869.2064564306124</v>
          </cell>
          <cell r="M21">
            <v>3853.0696664957163</v>
          </cell>
          <cell r="N21">
            <v>7737.6873798018823</v>
          </cell>
          <cell r="O21">
            <v>3909.130577100867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</row>
        <row r="22">
          <cell r="F22" t="str">
            <v>Replacement</v>
          </cell>
          <cell r="K22">
            <v>1736.9965845932823</v>
          </cell>
          <cell r="L22">
            <v>1561.9140021280191</v>
          </cell>
          <cell r="M22">
            <v>1555.3999330462766</v>
          </cell>
          <cell r="N22">
            <v>1561.767561216019</v>
          </cell>
          <cell r="O22">
            <v>1578.0304962463106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</row>
        <row r="23">
          <cell r="F23" t="str">
            <v>Replacement</v>
          </cell>
          <cell r="K23">
            <v>2397.9665988139777</v>
          </cell>
          <cell r="L23">
            <v>2395.8453091731599</v>
          </cell>
          <cell r="M23">
            <v>2385.8532725873688</v>
          </cell>
          <cell r="N23">
            <v>2395.6206810748085</v>
          </cell>
          <cell r="O23">
            <v>3630.8499927136559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</row>
        <row r="24">
          <cell r="F24" t="str">
            <v>Replacement</v>
          </cell>
          <cell r="K24">
            <v>5433.4995865736573</v>
          </cell>
          <cell r="L24">
            <v>5428.6930031991906</v>
          </cell>
          <cell r="M24">
            <v>5406.052268051013</v>
          </cell>
          <cell r="N24">
            <v>5428.1840233492921</v>
          </cell>
          <cell r="O24">
            <v>5484.7085704691353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</row>
        <row r="25">
          <cell r="F25" t="str">
            <v>Replacement</v>
          </cell>
          <cell r="K25">
            <v>301.05925227763544</v>
          </cell>
          <cell r="L25">
            <v>300.79292918812922</v>
          </cell>
          <cell r="M25">
            <v>299.53845172178882</v>
          </cell>
          <cell r="N25">
            <v>300.76472764130045</v>
          </cell>
          <cell r="O25">
            <v>303.89663878256232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</row>
        <row r="26">
          <cell r="F26" t="str">
            <v>Replacement</v>
          </cell>
          <cell r="K26">
            <v>456.67579206180443</v>
          </cell>
          <cell r="L26">
            <v>456.27180744108784</v>
          </cell>
          <cell r="M26">
            <v>454.36889468809807</v>
          </cell>
          <cell r="N26">
            <v>456.22902860722718</v>
          </cell>
          <cell r="O26">
            <v>460.97981434220259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</row>
        <row r="27">
          <cell r="F27" t="str">
            <v>Replacement</v>
          </cell>
          <cell r="K27">
            <v>82.077040066195451</v>
          </cell>
          <cell r="L27">
            <v>82.004433060356618</v>
          </cell>
          <cell r="M27">
            <v>0</v>
          </cell>
          <cell r="N27">
            <v>0</v>
          </cell>
          <cell r="O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</row>
        <row r="28">
          <cell r="F28" t="str">
            <v>Replacement</v>
          </cell>
          <cell r="K28">
            <v>901.15430086028402</v>
          </cell>
          <cell r="L28">
            <v>900.35712158174908</v>
          </cell>
          <cell r="M28">
            <v>896.60212067886232</v>
          </cell>
          <cell r="N28">
            <v>939.41499807370474</v>
          </cell>
          <cell r="O28">
            <v>949.19727647386492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</row>
        <row r="29">
          <cell r="F29" t="str">
            <v>Replacement</v>
          </cell>
          <cell r="K29">
            <v>723.16787750241917</v>
          </cell>
          <cell r="L29">
            <v>722.52814860549597</v>
          </cell>
          <cell r="M29">
            <v>719.51479558663118</v>
          </cell>
          <cell r="N29">
            <v>722.46040628365017</v>
          </cell>
          <cell r="O29">
            <v>729.98350187170354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</row>
        <row r="30">
          <cell r="F30" t="str">
            <v>Replacement</v>
          </cell>
          <cell r="K30">
            <v>1647.8407146476475</v>
          </cell>
          <cell r="L30">
            <v>1646.3830015004216</v>
          </cell>
          <cell r="M30">
            <v>1748.8177585967721</v>
          </cell>
          <cell r="N30">
            <v>1646.228640999195</v>
          </cell>
          <cell r="O30">
            <v>1663.3710827417613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</row>
        <row r="31">
          <cell r="F31" t="str">
            <v>Replacement</v>
          </cell>
          <cell r="K31">
            <v>1091.3493268239727</v>
          </cell>
          <cell r="L31">
            <v>1117.643494617299</v>
          </cell>
          <cell r="M31">
            <v>1085.8363766312773</v>
          </cell>
          <cell r="N31">
            <v>1090.2816656869522</v>
          </cell>
          <cell r="O31">
            <v>1101.6349427904793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</row>
        <row r="32">
          <cell r="F32" t="str">
            <v>Replacement</v>
          </cell>
          <cell r="K32">
            <v>109.70420061413365</v>
          </cell>
          <cell r="L32">
            <v>109.65874849057425</v>
          </cell>
          <cell r="M32">
            <v>136.65522271426343</v>
          </cell>
          <cell r="N32">
            <v>137.14273974222024</v>
          </cell>
          <cell r="O32">
            <v>137.05773397615698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</row>
        <row r="33">
          <cell r="F33" t="str">
            <v>Replacement</v>
          </cell>
          <cell r="K33">
            <v>1574.2813180365661</v>
          </cell>
          <cell r="L33">
            <v>1572.8886770159049</v>
          </cell>
          <cell r="M33">
            <v>1544.2678677630979</v>
          </cell>
          <cell r="N33">
            <v>1550.5899225397991</v>
          </cell>
          <cell r="O33">
            <v>1566.7364630334787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</row>
        <row r="34">
          <cell r="F34" t="str">
            <v>Replacement</v>
          </cell>
          <cell r="K34">
            <v>44.577269286354948</v>
          </cell>
          <cell r="L34">
            <v>44.558800243782272</v>
          </cell>
          <cell r="M34">
            <v>66.63427611579398</v>
          </cell>
          <cell r="N34">
            <v>66.871993662235269</v>
          </cell>
          <cell r="O34">
            <v>66.830544110767079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</row>
        <row r="35">
          <cell r="F35" t="str">
            <v>Replacement</v>
          </cell>
          <cell r="K35">
            <v>2918.5618031158342</v>
          </cell>
          <cell r="L35">
            <v>2939.6224656096374</v>
          </cell>
          <cell r="M35">
            <v>2908.4517163602777</v>
          </cell>
          <cell r="N35">
            <v>2918.827607662146</v>
          </cell>
          <cell r="O35">
            <v>2917.0184183659262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</row>
        <row r="36">
          <cell r="F36" t="str">
            <v>Replacement</v>
          </cell>
          <cell r="K36">
            <v>378.74466147304719</v>
          </cell>
          <cell r="L36">
            <v>378.58774178305936</v>
          </cell>
          <cell r="M36">
            <v>399.63458698080154</v>
          </cell>
          <cell r="N36">
            <v>401.06028196884449</v>
          </cell>
          <cell r="O36">
            <v>400.81169107318073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</row>
        <row r="37">
          <cell r="F37" t="str">
            <v>Replacement</v>
          </cell>
          <cell r="K37">
            <v>15789.313596498123</v>
          </cell>
          <cell r="L37">
            <v>15782.77184305123</v>
          </cell>
          <cell r="M37">
            <v>15720.481270060052</v>
          </cell>
          <cell r="N37">
            <v>15790.751589461852</v>
          </cell>
          <cell r="O37">
            <v>15780.963940927924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</row>
        <row r="38">
          <cell r="F38" t="str">
            <v>Replacement</v>
          </cell>
          <cell r="K38">
            <v>453.96049873130272</v>
          </cell>
          <cell r="L38">
            <v>453.77241597272177</v>
          </cell>
          <cell r="M38">
            <v>466.52507366185409</v>
          </cell>
          <cell r="N38">
            <v>468.18940022663173</v>
          </cell>
          <cell r="O38">
            <v>467.89920040487107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</row>
        <row r="39">
          <cell r="F39" t="str">
            <v>Replacement</v>
          </cell>
          <cell r="K39">
            <v>11911.176852503666</v>
          </cell>
          <cell r="L39">
            <v>11906.241870260443</v>
          </cell>
          <cell r="M39">
            <v>11869.915765892094</v>
          </cell>
          <cell r="N39">
            <v>11924.233771034265</v>
          </cell>
          <cell r="O39">
            <v>11916.842722639511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</row>
        <row r="40">
          <cell r="F40" t="str">
            <v>Replacement</v>
          </cell>
          <cell r="K40">
            <v>155.62341616336445</v>
          </cell>
          <cell r="L40">
            <v>155.55893900842787</v>
          </cell>
          <cell r="M40">
            <v>155.08432658954493</v>
          </cell>
          <cell r="N40">
            <v>155.6375893809693</v>
          </cell>
          <cell r="O40">
            <v>155.54111987380887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</row>
        <row r="41">
          <cell r="F41" t="str">
            <v>Replacement</v>
          </cell>
          <cell r="K41">
            <v>1466.5483644736173</v>
          </cell>
          <cell r="L41">
            <v>1467.8696205272979</v>
          </cell>
          <cell r="M41">
            <v>1463.3911305373044</v>
          </cell>
          <cell r="N41">
            <v>1468.6117732652419</v>
          </cell>
          <cell r="O41">
            <v>1467.7014774007246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</row>
        <row r="42">
          <cell r="F42" t="str">
            <v>Replacement</v>
          </cell>
          <cell r="K42">
            <v>893.63177745952999</v>
          </cell>
          <cell r="L42">
            <v>893.26153218415936</v>
          </cell>
          <cell r="M42">
            <v>890.53617921384864</v>
          </cell>
          <cell r="N42">
            <v>893.71316391121445</v>
          </cell>
          <cell r="O42">
            <v>893.1592098901566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</row>
        <row r="43">
          <cell r="F43" t="str">
            <v>Replacement</v>
          </cell>
          <cell r="K43">
            <v>4948.4180298045267</v>
          </cell>
          <cell r="L43">
            <v>5140.2503111780388</v>
          </cell>
          <cell r="M43">
            <v>5313.1438732050865</v>
          </cell>
          <cell r="N43">
            <v>5526.0790084866676</v>
          </cell>
          <cell r="O43">
            <v>5716.5140328722046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</row>
        <row r="44">
          <cell r="F44" t="str">
            <v>Replacement</v>
          </cell>
          <cell r="K44">
            <v>2191.9948388336038</v>
          </cell>
          <cell r="L44">
            <v>2273.582394692562</v>
          </cell>
          <cell r="M44">
            <v>2352.1794628206089</v>
          </cell>
          <cell r="N44">
            <v>2449.7112926819882</v>
          </cell>
          <cell r="O44">
            <v>2537.2780633192097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</row>
        <row r="45">
          <cell r="F45" t="str">
            <v>Replacement</v>
          </cell>
          <cell r="K45">
            <v>617.9254619695954</v>
          </cell>
          <cell r="L45">
            <v>637.55461148144207</v>
          </cell>
          <cell r="M45">
            <v>659.00560766187664</v>
          </cell>
          <cell r="N45">
            <v>681.87738793004701</v>
          </cell>
          <cell r="O45">
            <v>709.36184719308653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</row>
        <row r="46">
          <cell r="F46" t="str">
            <v>Replacement</v>
          </cell>
          <cell r="K46">
            <v>391.91004298077297</v>
          </cell>
          <cell r="L46">
            <v>391.74766867242369</v>
          </cell>
          <cell r="M46">
            <v>390.55244125697891</v>
          </cell>
          <cell r="N46">
            <v>391.9457357219917</v>
          </cell>
          <cell r="O46">
            <v>391.70279433418727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</row>
        <row r="47">
          <cell r="F47" t="str">
            <v>Replacement</v>
          </cell>
          <cell r="K47">
            <v>940.58410315385515</v>
          </cell>
          <cell r="L47">
            <v>940.19440481381685</v>
          </cell>
          <cell r="M47">
            <v>937.3258590167494</v>
          </cell>
          <cell r="N47">
            <v>940.66976573278009</v>
          </cell>
          <cell r="O47">
            <v>940.08670640204957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</row>
        <row r="48">
          <cell r="F48" t="str">
            <v>Replacement</v>
          </cell>
          <cell r="K48">
            <v>3106.1670263676119</v>
          </cell>
          <cell r="L48">
            <v>3104.8800939922949</v>
          </cell>
          <cell r="M48">
            <v>3095.407062991027</v>
          </cell>
          <cell r="N48">
            <v>3106.4499168365855</v>
          </cell>
          <cell r="O48">
            <v>3104.5244328086728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</row>
        <row r="49">
          <cell r="F49" t="str">
            <v>Replacement</v>
          </cell>
          <cell r="K49">
            <v>2971.2158007165722</v>
          </cell>
          <cell r="L49">
            <v>2969.9847806923635</v>
          </cell>
          <cell r="M49">
            <v>2960.9233171095243</v>
          </cell>
          <cell r="N49">
            <v>2971.4864006631142</v>
          </cell>
          <cell r="O49">
            <v>2969.6445716438775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</row>
        <row r="50">
          <cell r="F50" t="str">
            <v>Replacement</v>
          </cell>
          <cell r="K50">
            <v>158.78252721509605</v>
          </cell>
          <cell r="L50">
            <v>158.64206498751923</v>
          </cell>
          <cell r="M50">
            <v>157.98043741443198</v>
          </cell>
          <cell r="N50">
            <v>158.62719112849325</v>
          </cell>
          <cell r="O50">
            <v>160.27900140258532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</row>
        <row r="51">
          <cell r="F51" t="str">
            <v>Replacement</v>
          </cell>
          <cell r="K51">
            <v>3487.7407955148133</v>
          </cell>
          <cell r="L51">
            <v>3486.2957713070491</v>
          </cell>
          <cell r="M51">
            <v>3475.6590359351794</v>
          </cell>
          <cell r="N51">
            <v>3488.0584373611555</v>
          </cell>
          <cell r="O51">
            <v>3485.8964193053794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</row>
        <row r="52">
          <cell r="F52" t="str">
            <v>Replacement</v>
          </cell>
          <cell r="K52">
            <v>2355.2502208737046</v>
          </cell>
          <cell r="L52">
            <v>2354.274404784137</v>
          </cell>
          <cell r="M52">
            <v>2347.0914818541455</v>
          </cell>
          <cell r="N52">
            <v>2355.4647224873906</v>
          </cell>
          <cell r="O52">
            <v>2354.0047247977836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</row>
        <row r="53">
          <cell r="F53" t="str">
            <v>Replacement</v>
          </cell>
          <cell r="K53">
            <v>1.0611153807507627</v>
          </cell>
          <cell r="L53">
            <v>1.0606757444640329</v>
          </cell>
          <cell r="M53">
            <v>1.0574396084763527</v>
          </cell>
          <cell r="N53">
            <v>1.061212020572494</v>
          </cell>
          <cell r="O53">
            <v>1.0605542450246681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</row>
        <row r="54">
          <cell r="F54" t="str">
            <v>Replacement</v>
          </cell>
          <cell r="K54">
            <v>3015.6534117608235</v>
          </cell>
          <cell r="L54">
            <v>5024.0066342609698</v>
          </cell>
          <cell r="M54">
            <v>8013.8853157238991</v>
          </cell>
          <cell r="N54">
            <v>7037.1654705565716</v>
          </cell>
          <cell r="O54">
            <v>3476.2143481064068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</row>
        <row r="55">
          <cell r="F55" t="str">
            <v>Replacement</v>
          </cell>
          <cell r="K55">
            <v>6500.4424269245665</v>
          </cell>
          <cell r="L55">
            <v>6442.5275299378563</v>
          </cell>
          <cell r="M55">
            <v>6477.9244741385246</v>
          </cell>
          <cell r="N55">
            <v>6703.6162569530243</v>
          </cell>
          <cell r="O55">
            <v>6662.650900087855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</row>
        <row r="56">
          <cell r="F56" t="str">
            <v>Replacement</v>
          </cell>
          <cell r="K56">
            <v>500.28222433253228</v>
          </cell>
          <cell r="L56">
            <v>500.07494977652044</v>
          </cell>
          <cell r="M56">
            <v>498.54921436684816</v>
          </cell>
          <cell r="N56">
            <v>555.91976326813653</v>
          </cell>
          <cell r="O56">
            <v>555.57518516334483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</row>
        <row r="57">
          <cell r="F57" t="str">
            <v>Replacement</v>
          </cell>
          <cell r="K57">
            <v>2869.0317214465449</v>
          </cell>
          <cell r="L57">
            <v>2867.8430378449239</v>
          </cell>
          <cell r="M57">
            <v>2859.0932100957484</v>
          </cell>
          <cell r="N57">
            <v>2869.2930150995558</v>
          </cell>
          <cell r="O57">
            <v>2867.5145290399441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</row>
        <row r="58">
          <cell r="F58" t="str">
            <v>Replacement</v>
          </cell>
          <cell r="K58">
            <v>2294.1852899251048</v>
          </cell>
          <cell r="L58">
            <v>2293.2347739678116</v>
          </cell>
          <cell r="M58">
            <v>2286.2380837738756</v>
          </cell>
          <cell r="N58">
            <v>2294.3942301228049</v>
          </cell>
          <cell r="O58">
            <v>2292.9720860155098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</row>
        <row r="59">
          <cell r="F59" t="str">
            <v>Replacement</v>
          </cell>
          <cell r="K59">
            <v>2383.9918065161391</v>
          </cell>
          <cell r="L59">
            <v>2383.0040823492636</v>
          </cell>
          <cell r="M59">
            <v>2375.7335047859233</v>
          </cell>
          <cell r="N59">
            <v>2384.208925735566</v>
          </cell>
          <cell r="O59">
            <v>2368.8780235475388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</row>
        <row r="60">
          <cell r="F60" t="str">
            <v>Replacement</v>
          </cell>
          <cell r="K60">
            <v>2909.4010899433683</v>
          </cell>
          <cell r="L60">
            <v>2908.1956806966514</v>
          </cell>
          <cell r="M60">
            <v>2820.9626625312317</v>
          </cell>
          <cell r="N60">
            <v>2909.6660601886192</v>
          </cell>
          <cell r="O60">
            <v>2907.8625495332285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</row>
        <row r="61">
          <cell r="F61" t="str">
            <v>Replacement</v>
          </cell>
          <cell r="K61">
            <v>6748.7690278504078</v>
          </cell>
          <cell r="L61">
            <v>6745.9729099076994</v>
          </cell>
          <cell r="M61">
            <v>6691.5949217176894</v>
          </cell>
          <cell r="N61">
            <v>6715.4671631419906</v>
          </cell>
          <cell r="O61">
            <v>6711.3046866467093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</row>
        <row r="62">
          <cell r="F62" t="str">
            <v>Replacement</v>
          </cell>
          <cell r="K62">
            <v>481.94128493474278</v>
          </cell>
          <cell r="L62">
            <v>481.74160930966553</v>
          </cell>
          <cell r="M62">
            <v>480.27180916877722</v>
          </cell>
          <cell r="N62">
            <v>481.98517716428341</v>
          </cell>
          <cell r="O62">
            <v>458.74897737865615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</row>
        <row r="63">
          <cell r="F63" t="str">
            <v>Replacement</v>
          </cell>
          <cell r="K63">
            <v>2230.1051705698392</v>
          </cell>
          <cell r="L63">
            <v>2229.1812039833662</v>
          </cell>
          <cell r="M63">
            <v>2222.379942094497</v>
          </cell>
          <cell r="N63">
            <v>2230.3082747468547</v>
          </cell>
          <cell r="O63">
            <v>2228.9258533090997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</row>
        <row r="64">
          <cell r="F64" t="str">
            <v>Replacement</v>
          </cell>
          <cell r="K64">
            <v>1867.1299914842202</v>
          </cell>
          <cell r="L64">
            <v>1866.3564110506607</v>
          </cell>
          <cell r="M64">
            <v>1860.6621324936536</v>
          </cell>
          <cell r="N64">
            <v>1867.3000381283455</v>
          </cell>
          <cell r="O64">
            <v>1869.8379535495988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</row>
        <row r="65">
          <cell r="F65" t="str">
            <v>Replacement</v>
          </cell>
          <cell r="K65">
            <v>6.7184578796703924</v>
          </cell>
          <cell r="L65">
            <v>6.7156743200986915</v>
          </cell>
          <cell r="M65">
            <v>6.695184707262495</v>
          </cell>
          <cell r="N65">
            <v>6.719069755234143</v>
          </cell>
          <cell r="O65">
            <v>6.7149050457289245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</row>
        <row r="66">
          <cell r="F66" t="str">
            <v>Replacement</v>
          </cell>
          <cell r="K66">
            <v>1207.2091638810473</v>
          </cell>
          <cell r="L66">
            <v>1206.7089987116956</v>
          </cell>
          <cell r="M66">
            <v>1203.0273132976845</v>
          </cell>
          <cell r="N66">
            <v>1207.3191090203848</v>
          </cell>
          <cell r="O66">
            <v>1210.4882088653587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</row>
        <row r="67">
          <cell r="F67" t="str">
            <v>Replacement</v>
          </cell>
          <cell r="K67">
            <v>1312.6211791211067</v>
          </cell>
          <cell r="L67">
            <v>1968.1160102190931</v>
          </cell>
          <cell r="M67">
            <v>1962.1112617539359</v>
          </cell>
          <cell r="N67">
            <v>1969.1110868016103</v>
          </cell>
          <cell r="O67">
            <v>1967.8905643247235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</row>
        <row r="68">
          <cell r="F68" t="str">
            <v>Replacement</v>
          </cell>
          <cell r="K68">
            <v>162.19178346657287</v>
          </cell>
          <cell r="L68">
            <v>162.12458493687964</v>
          </cell>
          <cell r="M68">
            <v>161.62994064380487</v>
          </cell>
          <cell r="N68">
            <v>162.20655489042068</v>
          </cell>
          <cell r="O68">
            <v>162.10601371350634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</row>
        <row r="69">
          <cell r="F69" t="str">
            <v>Replacement</v>
          </cell>
          <cell r="K69">
            <v>1196.4639528735761</v>
          </cell>
          <cell r="L69">
            <v>1195.9682396090345</v>
          </cell>
          <cell r="M69">
            <v>1192.3193243957644</v>
          </cell>
          <cell r="N69">
            <v>1194.6614610678878</v>
          </cell>
          <cell r="O69">
            <v>1193.9209689873358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</row>
        <row r="70">
          <cell r="F70" t="str">
            <v>Replacement</v>
          </cell>
          <cell r="K70">
            <v>0</v>
          </cell>
          <cell r="L70">
            <v>0</v>
          </cell>
          <cell r="M70">
            <v>3454.9456019225927</v>
          </cell>
          <cell r="N70">
            <v>0</v>
          </cell>
          <cell r="O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</row>
        <row r="71">
          <cell r="F71" t="str">
            <v>Replacement</v>
          </cell>
          <cell r="K71">
            <v>5781.4623189419435</v>
          </cell>
          <cell r="L71">
            <v>6019.8614280441871</v>
          </cell>
          <cell r="M71">
            <v>5761.4349597282098</v>
          </cell>
          <cell r="N71">
            <v>6022.9050611968787</v>
          </cell>
          <cell r="O71">
            <v>5778.4049840704683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</row>
        <row r="72">
          <cell r="F72" t="str">
            <v>Replacement</v>
          </cell>
          <cell r="K72">
            <v>1581.0835508331866</v>
          </cell>
          <cell r="L72">
            <v>0</v>
          </cell>
          <cell r="M72">
            <v>1575.6065752044226</v>
          </cell>
          <cell r="N72">
            <v>0</v>
          </cell>
          <cell r="O72">
            <v>1580.2474471611379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</row>
        <row r="73">
          <cell r="F73" t="str">
            <v>Replacement</v>
          </cell>
          <cell r="K73">
            <v>767.40649773707889</v>
          </cell>
          <cell r="L73">
            <v>767.08854952032721</v>
          </cell>
          <cell r="M73">
            <v>764.74815202015191</v>
          </cell>
          <cell r="N73">
            <v>1534.9527767429661</v>
          </cell>
          <cell r="O73">
            <v>1534.001360452879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</row>
        <row r="74">
          <cell r="F74" t="str">
            <v>Replacement</v>
          </cell>
          <cell r="K74">
            <v>345.55069288818953</v>
          </cell>
          <cell r="L74">
            <v>345.24501177254615</v>
          </cell>
          <cell r="M74">
            <v>515.70771578712595</v>
          </cell>
          <cell r="N74">
            <v>517.81896377462465</v>
          </cell>
          <cell r="O74">
            <v>523.21109534045297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</row>
        <row r="75">
          <cell r="F75" t="str">
            <v>Replacement</v>
          </cell>
          <cell r="K75">
            <v>2129.7856685454826</v>
          </cell>
          <cell r="L75">
            <v>2127.9016171670851</v>
          </cell>
          <cell r="M75">
            <v>2119.0270580591618</v>
          </cell>
          <cell r="N75">
            <v>2127.7021107582559</v>
          </cell>
          <cell r="O75">
            <v>2149.8582126330657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</row>
        <row r="76">
          <cell r="F76" t="str">
            <v>Replacement</v>
          </cell>
          <cell r="K76">
            <v>1647.3947878136751</v>
          </cell>
          <cell r="L76">
            <v>1645.9374691423247</v>
          </cell>
          <cell r="M76">
            <v>1639.0729744495225</v>
          </cell>
          <cell r="N76">
            <v>1645.7831504130297</v>
          </cell>
          <cell r="O76">
            <v>1662.9209531909769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</row>
        <row r="77">
          <cell r="F77" t="str">
            <v>Replacement</v>
          </cell>
          <cell r="K77">
            <v>287.95891073205632</v>
          </cell>
          <cell r="L77">
            <v>287.70417646902729</v>
          </cell>
          <cell r="M77">
            <v>286.50428654034255</v>
          </cell>
          <cell r="N77">
            <v>287.67720208891996</v>
          </cell>
          <cell r="O77">
            <v>581.3456614730361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</row>
        <row r="78">
          <cell r="F78" t="str">
            <v>Replacement</v>
          </cell>
          <cell r="K78">
            <v>57.89219150278727</v>
          </cell>
          <cell r="L78">
            <v>115.73641176971341</v>
          </cell>
          <cell r="M78">
            <v>115.38329841799609</v>
          </cell>
          <cell r="N78">
            <v>115.79492793059957</v>
          </cell>
          <cell r="O78">
            <v>115.72315426927793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</row>
        <row r="79">
          <cell r="F79" t="str">
            <v>Replacement</v>
          </cell>
          <cell r="K79">
            <v>28.946095751393635</v>
          </cell>
          <cell r="L79">
            <v>28.934102942428353</v>
          </cell>
          <cell r="M79">
            <v>28.845824604499022</v>
          </cell>
          <cell r="N79">
            <v>28.948731982649893</v>
          </cell>
          <cell r="O79">
            <v>28.930788567319482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</row>
        <row r="80">
          <cell r="F80" t="str">
            <v>Replacement</v>
          </cell>
          <cell r="K80">
            <v>0</v>
          </cell>
          <cell r="L80">
            <v>0</v>
          </cell>
          <cell r="M80">
            <v>0</v>
          </cell>
          <cell r="N80">
            <v>1396.95850926506</v>
          </cell>
          <cell r="O80">
            <v>1396.0926265470841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</row>
        <row r="81">
          <cell r="F81" t="str">
            <v>Replacement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2596.8275818025963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</row>
        <row r="82">
          <cell r="F82" t="str">
            <v>Replacement</v>
          </cell>
          <cell r="K82">
            <v>224.5997078837313</v>
          </cell>
          <cell r="L82">
            <v>224.40102245003925</v>
          </cell>
          <cell r="M82">
            <v>223.46514265111202</v>
          </cell>
          <cell r="N82">
            <v>224.37998320566561</v>
          </cell>
          <cell r="O82">
            <v>226.71648780442322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</row>
        <row r="83">
          <cell r="F83" t="str">
            <v>Replacement</v>
          </cell>
          <cell r="K83">
            <v>1104.5830138731819</v>
          </cell>
          <cell r="L83">
            <v>1104.1253682830668</v>
          </cell>
          <cell r="M83">
            <v>1100.7566669076834</v>
          </cell>
          <cell r="N83">
            <v>1657.0254186868813</v>
          </cell>
          <cell r="O83">
            <v>1655.9983375933687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</row>
        <row r="84">
          <cell r="F84" t="str">
            <v>Replacement</v>
          </cell>
          <cell r="K84">
            <v>2595.7159082576331</v>
          </cell>
          <cell r="L84">
            <v>2594.6404635661197</v>
          </cell>
          <cell r="M84">
            <v>4759.5724922159425</v>
          </cell>
          <cell r="N84">
            <v>4776.5522503961456</v>
          </cell>
          <cell r="O84">
            <v>4773.5915797551097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</row>
        <row r="85">
          <cell r="F85" t="str">
            <v>Replacement</v>
          </cell>
          <cell r="K85">
            <v>2003.2902648263469</v>
          </cell>
          <cell r="L85">
            <v>2002.46027111478</v>
          </cell>
          <cell r="M85">
            <v>1996.3507378468828</v>
          </cell>
          <cell r="N85">
            <v>0</v>
          </cell>
          <cell r="O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</row>
        <row r="86">
          <cell r="F86" t="str">
            <v>Replacement</v>
          </cell>
          <cell r="K86">
            <v>8429.7914183421835</v>
          </cell>
          <cell r="L86">
            <v>8426.298827183582</v>
          </cell>
          <cell r="M86">
            <v>8400.5900759276774</v>
          </cell>
          <cell r="N86">
            <v>8430.5591515733468</v>
          </cell>
          <cell r="O86">
            <v>8429.02892409175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</row>
        <row r="87">
          <cell r="F87" t="str">
            <v>Replacement</v>
          </cell>
          <cell r="K87">
            <v>3113.1991596720645</v>
          </cell>
          <cell r="L87">
            <v>3111.9093137766636</v>
          </cell>
          <cell r="M87">
            <v>3102.414836531123</v>
          </cell>
          <cell r="N87">
            <v>3113.4826905842183</v>
          </cell>
          <cell r="O87">
            <v>3111.5528474023245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</row>
        <row r="88">
          <cell r="F88" t="str">
            <v>Non-network capex</v>
          </cell>
          <cell r="K88">
            <v>2930</v>
          </cell>
          <cell r="L88">
            <v>2365</v>
          </cell>
          <cell r="M88">
            <v>1995</v>
          </cell>
          <cell r="N88">
            <v>1650</v>
          </cell>
          <cell r="O88">
            <v>1200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</row>
        <row r="89">
          <cell r="F89" t="str">
            <v>Augmentation</v>
          </cell>
          <cell r="K89">
            <v>1510.0286738337802</v>
          </cell>
          <cell r="L89">
            <v>1384.1239069903929</v>
          </cell>
          <cell r="M89">
            <v>1386.1323912540145</v>
          </cell>
          <cell r="N89">
            <v>1360.9886702871206</v>
          </cell>
          <cell r="O89">
            <v>1765.6404520720064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</row>
        <row r="90">
          <cell r="F90" t="str">
            <v>Replacement</v>
          </cell>
          <cell r="K90">
            <v>264.7196050920146</v>
          </cell>
          <cell r="L90">
            <v>264.60992772203349</v>
          </cell>
          <cell r="M90">
            <v>263.8025992672554</v>
          </cell>
          <cell r="N90">
            <v>264.74371411532059</v>
          </cell>
          <cell r="O90">
            <v>264.57961689609408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</row>
        <row r="91">
          <cell r="F91" t="str">
            <v>Replacement</v>
          </cell>
          <cell r="K91">
            <v>2821.8814030618555</v>
          </cell>
          <cell r="L91">
            <v>2820.7122545562929</v>
          </cell>
          <cell r="M91">
            <v>2812.1062234619617</v>
          </cell>
          <cell r="N91">
            <v>2822.1384025556763</v>
          </cell>
          <cell r="O91">
            <v>2820.3891445395634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</row>
        <row r="92">
          <cell r="F92" t="str">
            <v>Replacement</v>
          </cell>
          <cell r="K92">
            <v>564.37628061237103</v>
          </cell>
          <cell r="L92">
            <v>564.14245091125861</v>
          </cell>
          <cell r="M92">
            <v>562.42124469239229</v>
          </cell>
          <cell r="N92">
            <v>564.42768051113524</v>
          </cell>
          <cell r="O92">
            <v>564.0778289079127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</row>
        <row r="93">
          <cell r="F93" t="str">
            <v>Replacement</v>
          </cell>
          <cell r="K93">
            <v>1512.3098378106804</v>
          </cell>
          <cell r="L93">
            <v>1511.6832647786227</v>
          </cell>
          <cell r="M93">
            <v>1507.0710987696827</v>
          </cell>
          <cell r="N93">
            <v>1512.4475696311588</v>
          </cell>
          <cell r="O93">
            <v>1511.5101028390511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</row>
        <row r="94">
          <cell r="F94" t="str">
            <v>Replacement</v>
          </cell>
          <cell r="K94">
            <v>1433.5572510113498</v>
          </cell>
          <cell r="L94">
            <v>1432.9633063771639</v>
          </cell>
          <cell r="M94">
            <v>1428.5913160219627</v>
          </cell>
          <cell r="N94">
            <v>1433.6878105336152</v>
          </cell>
          <cell r="O94">
            <v>1432.7991617370474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</row>
        <row r="95">
          <cell r="F95" t="str">
            <v>Replacement</v>
          </cell>
          <cell r="K95">
            <v>1407.7151370681793</v>
          </cell>
          <cell r="L95">
            <v>1145.3853507640363</v>
          </cell>
          <cell r="M95">
            <v>104.22829682498973</v>
          </cell>
          <cell r="N95">
            <v>104.74436702345082</v>
          </cell>
          <cell r="O95">
            <v>62.469534324910761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</row>
        <row r="96">
          <cell r="F96" t="str">
            <v>Replacement</v>
          </cell>
          <cell r="K96">
            <v>928.38790552893352</v>
          </cell>
          <cell r="L96">
            <v>948.46736675175282</v>
          </cell>
          <cell r="M96">
            <v>949.94832978999148</v>
          </cell>
          <cell r="N96">
            <v>983.68046276469147</v>
          </cell>
          <cell r="O96">
            <v>1013.1576825820653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</row>
        <row r="97">
          <cell r="F97" t="str">
            <v>Augmentation</v>
          </cell>
          <cell r="K97">
            <v>0</v>
          </cell>
          <cell r="L97">
            <v>4149.5880477126639</v>
          </cell>
          <cell r="M97">
            <v>23065.640644399307</v>
          </cell>
          <cell r="N97">
            <v>24336.935603413182</v>
          </cell>
          <cell r="O97">
            <v>43148.296996150799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</row>
        <row r="98">
          <cell r="F98" t="str">
            <v>Augmentation</v>
          </cell>
          <cell r="K98">
            <v>4115.4107615783214</v>
          </cell>
          <cell r="L98">
            <v>4128.9657875451658</v>
          </cell>
          <cell r="M98">
            <v>4111.1944853770665</v>
          </cell>
          <cell r="N98">
            <v>4144.6743521568624</v>
          </cell>
          <cell r="O98">
            <v>4121.5478181588624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</row>
        <row r="99">
          <cell r="F99" t="str">
            <v>Augmentation</v>
          </cell>
          <cell r="K99">
            <v>0</v>
          </cell>
          <cell r="L99">
            <v>0</v>
          </cell>
          <cell r="M99">
            <v>4732.2394244767702</v>
          </cell>
          <cell r="N99">
            <v>6206.1214269935017</v>
          </cell>
          <cell r="O99">
            <v>6650.1349172491682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</row>
        <row r="100">
          <cell r="F100" t="str">
            <v>Augmentation</v>
          </cell>
          <cell r="K100">
            <v>2686.0920711151557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</row>
        <row r="101">
          <cell r="F101" t="str">
            <v>Augmentation</v>
          </cell>
          <cell r="K101">
            <v>0</v>
          </cell>
          <cell r="L101">
            <v>0</v>
          </cell>
          <cell r="M101">
            <v>34033.404260139527</v>
          </cell>
          <cell r="N101">
            <v>0</v>
          </cell>
          <cell r="O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</row>
        <row r="102">
          <cell r="F102" t="str">
            <v>Augmentation</v>
          </cell>
          <cell r="K102">
            <v>0</v>
          </cell>
          <cell r="L102">
            <v>0</v>
          </cell>
          <cell r="M102">
            <v>456.45670205236746</v>
          </cell>
          <cell r="N102">
            <v>0</v>
          </cell>
          <cell r="O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</row>
        <row r="103">
          <cell r="F103" t="str">
            <v>Augmentation</v>
          </cell>
          <cell r="K103">
            <v>0</v>
          </cell>
          <cell r="L103">
            <v>0</v>
          </cell>
          <cell r="M103">
            <v>494.49476055673142</v>
          </cell>
          <cell r="N103">
            <v>0</v>
          </cell>
          <cell r="O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</row>
        <row r="104">
          <cell r="F104" t="str">
            <v>Augmentation</v>
          </cell>
          <cell r="K104">
            <v>0</v>
          </cell>
          <cell r="L104">
            <v>0</v>
          </cell>
          <cell r="M104">
            <v>82.244450820246385</v>
          </cell>
          <cell r="N104">
            <v>0</v>
          </cell>
          <cell r="O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</row>
        <row r="105">
          <cell r="F105" t="str">
            <v>Augmentation</v>
          </cell>
          <cell r="K105">
            <v>0</v>
          </cell>
          <cell r="L105">
            <v>0</v>
          </cell>
          <cell r="M105">
            <v>460.59668209553161</v>
          </cell>
          <cell r="N105">
            <v>0</v>
          </cell>
          <cell r="O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</row>
        <row r="106">
          <cell r="F106" t="str">
            <v>Augmentation</v>
          </cell>
          <cell r="K106">
            <v>1242.6442689383418</v>
          </cell>
          <cell r="L106">
            <v>1247.0488022168404</v>
          </cell>
          <cell r="M106">
            <v>1242.3024296398219</v>
          </cell>
          <cell r="N106">
            <v>1252.4192265932365</v>
          </cell>
          <cell r="O106">
            <v>1244.4973471921962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</row>
        <row r="107">
          <cell r="F107" t="str">
            <v>Augmentation</v>
          </cell>
          <cell r="K107">
            <v>1100.3218165085032</v>
          </cell>
          <cell r="L107">
            <v>2226.388578342528</v>
          </cell>
          <cell r="M107">
            <v>6512.6439159989141</v>
          </cell>
          <cell r="N107">
            <v>14844.101550269379</v>
          </cell>
          <cell r="O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</row>
        <row r="108">
          <cell r="F108" t="str">
            <v>Augmentation</v>
          </cell>
          <cell r="K108">
            <v>9250.4055113869872</v>
          </cell>
          <cell r="L108">
            <v>10479.1256389055</v>
          </cell>
          <cell r="M108">
            <v>12526.535372109469</v>
          </cell>
          <cell r="N108">
            <v>3966.8797073522601</v>
          </cell>
          <cell r="O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</row>
        <row r="109">
          <cell r="F109" t="str">
            <v>Augmentation</v>
          </cell>
          <cell r="K109">
            <v>13876.118462751288</v>
          </cell>
          <cell r="L109">
            <v>16125.883754290742</v>
          </cell>
          <cell r="M109">
            <v>19442.667137309341</v>
          </cell>
          <cell r="N109">
            <v>0</v>
          </cell>
          <cell r="O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</row>
        <row r="110">
          <cell r="F110" t="str">
            <v>Augmentation</v>
          </cell>
          <cell r="K110">
            <v>16152.077523884229</v>
          </cell>
          <cell r="L110">
            <v>16127.132914881728</v>
          </cell>
          <cell r="M110">
            <v>18253.890300468578</v>
          </cell>
          <cell r="N110">
            <v>0</v>
          </cell>
          <cell r="O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</row>
        <row r="111">
          <cell r="F111" t="str">
            <v>Augmentation</v>
          </cell>
          <cell r="K111">
            <v>0</v>
          </cell>
          <cell r="L111">
            <v>0</v>
          </cell>
          <cell r="M111">
            <v>0</v>
          </cell>
          <cell r="N111">
            <v>4861.7135559378812</v>
          </cell>
          <cell r="O111">
            <v>5782.5249916332023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</row>
        <row r="112">
          <cell r="F112" t="str">
            <v>Augmentation</v>
          </cell>
          <cell r="K112">
            <v>0</v>
          </cell>
          <cell r="L112">
            <v>0</v>
          </cell>
          <cell r="M112">
            <v>491.89908395920872</v>
          </cell>
          <cell r="N112">
            <v>5179.9730644453375</v>
          </cell>
          <cell r="O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</row>
        <row r="113">
          <cell r="F113" t="str">
            <v>Augmentation</v>
          </cell>
          <cell r="K113">
            <v>2342.4420170323392</v>
          </cell>
          <cell r="L113">
            <v>6409.9079748259664</v>
          </cell>
          <cell r="M113">
            <v>20669.792632408757</v>
          </cell>
          <cell r="N113">
            <v>0</v>
          </cell>
          <cell r="O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</row>
        <row r="114">
          <cell r="F114" t="str">
            <v>Augmentation</v>
          </cell>
          <cell r="K114">
            <v>27930.702572520939</v>
          </cell>
          <cell r="L114">
            <v>26241.275192626457</v>
          </cell>
          <cell r="M114">
            <v>14524.370014855511</v>
          </cell>
          <cell r="N114">
            <v>26310.753464329609</v>
          </cell>
          <cell r="O114">
            <v>12601.51401873859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</row>
        <row r="115">
          <cell r="F115" t="str">
            <v>Augmentation</v>
          </cell>
          <cell r="K115">
            <v>3182.456623565899</v>
          </cell>
          <cell r="L115">
            <v>8102.6835437250411</v>
          </cell>
          <cell r="M115">
            <v>0</v>
          </cell>
          <cell r="N115">
            <v>0</v>
          </cell>
          <cell r="O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</row>
        <row r="116">
          <cell r="F116" t="str">
            <v>Augmentation</v>
          </cell>
          <cell r="K116">
            <v>5223.3951017326308</v>
          </cell>
          <cell r="L116">
            <v>16559.896628962371</v>
          </cell>
          <cell r="M116">
            <v>0</v>
          </cell>
          <cell r="N116">
            <v>0</v>
          </cell>
          <cell r="O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</row>
        <row r="117">
          <cell r="F117" t="str">
            <v>Augmentation</v>
          </cell>
          <cell r="K117">
            <v>5017.9199785527435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</row>
        <row r="118">
          <cell r="F118" t="str">
            <v>Augmentation</v>
          </cell>
          <cell r="K118">
            <v>6446.5311711251352</v>
          </cell>
          <cell r="L118">
            <v>12831.712495412232</v>
          </cell>
          <cell r="M118">
            <v>0</v>
          </cell>
          <cell r="N118">
            <v>0</v>
          </cell>
          <cell r="O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</row>
        <row r="119">
          <cell r="F119" t="str">
            <v>Augmentation</v>
          </cell>
          <cell r="K119">
            <v>13837.351990320447</v>
          </cell>
          <cell r="L119">
            <v>3762.2843297301233</v>
          </cell>
          <cell r="M119">
            <v>0</v>
          </cell>
          <cell r="N119">
            <v>0</v>
          </cell>
          <cell r="O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</row>
        <row r="120">
          <cell r="F120" t="str">
            <v>Augmentation</v>
          </cell>
          <cell r="K120">
            <v>6938.3633132589675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</row>
        <row r="121">
          <cell r="F121" t="str">
            <v>Augmentation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3553.8542372459519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</row>
        <row r="122">
          <cell r="F122" t="str">
            <v>Augmentation</v>
          </cell>
          <cell r="K122">
            <v>0</v>
          </cell>
          <cell r="L122">
            <v>0</v>
          </cell>
          <cell r="M122">
            <v>0</v>
          </cell>
          <cell r="N122">
            <v>3424.3070630029843</v>
          </cell>
          <cell r="O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</row>
        <row r="123">
          <cell r="F123" t="str">
            <v>Augmentation</v>
          </cell>
          <cell r="K123">
            <v>0</v>
          </cell>
          <cell r="L123">
            <v>1617.3221755278323</v>
          </cell>
          <cell r="M123">
            <v>6194.0205883374047</v>
          </cell>
          <cell r="N123">
            <v>0</v>
          </cell>
          <cell r="O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</row>
        <row r="124">
          <cell r="F124" t="str">
            <v>Augmentation</v>
          </cell>
          <cell r="K124">
            <v>0</v>
          </cell>
          <cell r="L124">
            <v>0</v>
          </cell>
          <cell r="M124">
            <v>797.58638842945095</v>
          </cell>
          <cell r="N124">
            <v>2812.8966888040422</v>
          </cell>
          <cell r="O124">
            <v>12878.794186006893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</row>
        <row r="125">
          <cell r="F125" t="str">
            <v>Augmentation</v>
          </cell>
          <cell r="K125">
            <v>816.6291435235654</v>
          </cell>
          <cell r="L125">
            <v>4707.9917734484052</v>
          </cell>
          <cell r="M125">
            <v>0</v>
          </cell>
          <cell r="N125">
            <v>0</v>
          </cell>
          <cell r="O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</row>
        <row r="126">
          <cell r="F126" t="str">
            <v>Augmentation</v>
          </cell>
          <cell r="K126">
            <v>40207.502365020948</v>
          </cell>
          <cell r="L126">
            <v>12945.284746637919</v>
          </cell>
          <cell r="M126">
            <v>0</v>
          </cell>
          <cell r="N126">
            <v>0</v>
          </cell>
          <cell r="O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</row>
        <row r="127">
          <cell r="F127" t="str">
            <v>Augmentation</v>
          </cell>
          <cell r="K127">
            <v>18022.854799097717</v>
          </cell>
          <cell r="L127">
            <v>6786.4926208606603</v>
          </cell>
          <cell r="M127">
            <v>0</v>
          </cell>
          <cell r="N127">
            <v>0</v>
          </cell>
          <cell r="O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</row>
        <row r="128">
          <cell r="F128" t="str">
            <v>Augmentation</v>
          </cell>
          <cell r="K128">
            <v>0</v>
          </cell>
          <cell r="L128">
            <v>9617.580814960018</v>
          </cell>
          <cell r="M128">
            <v>9580.9754938561146</v>
          </cell>
          <cell r="N128">
            <v>10822.918809061423</v>
          </cell>
          <cell r="O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</row>
        <row r="129">
          <cell r="F129" t="str">
            <v>Augmentation</v>
          </cell>
          <cell r="K129">
            <v>1154.5423746605929</v>
          </cell>
          <cell r="L129">
            <v>15128.670316032963</v>
          </cell>
          <cell r="M129">
            <v>11110.457111208205</v>
          </cell>
          <cell r="N129">
            <v>9917.1992683806511</v>
          </cell>
          <cell r="O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</row>
        <row r="130">
          <cell r="F130" t="str">
            <v>Augmentation</v>
          </cell>
          <cell r="K130">
            <v>11053.610763669511</v>
          </cell>
          <cell r="L130">
            <v>3170.2531615443013</v>
          </cell>
          <cell r="M130">
            <v>7891.3550562026412</v>
          </cell>
          <cell r="N130">
            <v>1591.9529394631011</v>
          </cell>
          <cell r="O130">
            <v>8566.4754501362859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</row>
        <row r="131">
          <cell r="F131" t="str">
            <v>Replacement</v>
          </cell>
          <cell r="K131">
            <v>4663.3108263786426</v>
          </cell>
          <cell r="L131">
            <v>6992.0681183653587</v>
          </cell>
          <cell r="M131">
            <v>8364.8822691918958</v>
          </cell>
          <cell r="N131">
            <v>8394.7239573622173</v>
          </cell>
          <cell r="O131">
            <v>8389.5206200056327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</row>
        <row r="132">
          <cell r="F132" t="str">
            <v>Replacement</v>
          </cell>
          <cell r="K132">
            <v>8209.6579794666322</v>
          </cell>
          <cell r="L132">
            <v>14360.949037661285</v>
          </cell>
          <cell r="M132">
            <v>18407.743185408417</v>
          </cell>
          <cell r="N132">
            <v>18678.672886297445</v>
          </cell>
          <cell r="O132">
            <v>18667.095205257025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</row>
        <row r="133">
          <cell r="F133" t="str">
            <v>Augmentation</v>
          </cell>
          <cell r="K133">
            <v>2089.5482246444299</v>
          </cell>
          <cell r="L133">
            <v>2207.3206271768477</v>
          </cell>
          <cell r="M133">
            <v>2198.9193793067602</v>
          </cell>
          <cell r="N133">
            <v>2216.8264688741733</v>
          </cell>
          <cell r="O133">
            <v>2202.8044612535905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</row>
        <row r="134">
          <cell r="F134" t="str">
            <v>Replacement</v>
          </cell>
          <cell r="K134">
            <v>363.10973936457697</v>
          </cell>
          <cell r="L134">
            <v>518.51328208755388</v>
          </cell>
          <cell r="M134">
            <v>612.04664863583866</v>
          </cell>
          <cell r="N134">
            <v>614.23012290917666</v>
          </cell>
          <cell r="O134">
            <v>613.84940204684619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</row>
        <row r="135">
          <cell r="F135" t="str">
            <v>Augmentation</v>
          </cell>
          <cell r="K135">
            <v>0</v>
          </cell>
          <cell r="L135">
            <v>3327.2353881636486</v>
          </cell>
          <cell r="M135">
            <v>0</v>
          </cell>
          <cell r="N135">
            <v>0</v>
          </cell>
          <cell r="O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</row>
        <row r="136">
          <cell r="F136" t="str">
            <v>Augmentation</v>
          </cell>
          <cell r="K136">
            <v>0</v>
          </cell>
          <cell r="L136">
            <v>0</v>
          </cell>
          <cell r="M136">
            <v>2549.6705004348109</v>
          </cell>
          <cell r="N136">
            <v>0</v>
          </cell>
          <cell r="O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</row>
        <row r="137">
          <cell r="F137" t="str">
            <v>Augmentation</v>
          </cell>
          <cell r="K137">
            <v>0</v>
          </cell>
          <cell r="L137">
            <v>0</v>
          </cell>
          <cell r="M137">
            <v>0</v>
          </cell>
          <cell r="N137">
            <v>257.04339620006789</v>
          </cell>
          <cell r="O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</row>
        <row r="138">
          <cell r="F138" t="str">
            <v>Augmentation</v>
          </cell>
          <cell r="K138">
            <v>0</v>
          </cell>
          <cell r="L138">
            <v>0</v>
          </cell>
          <cell r="M138">
            <v>0</v>
          </cell>
          <cell r="N138">
            <v>257.04339620006789</v>
          </cell>
          <cell r="O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</row>
        <row r="139">
          <cell r="F139" t="str">
            <v>Non-network capex</v>
          </cell>
          <cell r="K139">
            <v>250</v>
          </cell>
          <cell r="L139">
            <v>250</v>
          </cell>
          <cell r="M139">
            <v>250</v>
          </cell>
          <cell r="N139">
            <v>250</v>
          </cell>
          <cell r="O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</row>
        <row r="140">
          <cell r="F140" t="str">
            <v>Augmentation</v>
          </cell>
          <cell r="K140">
            <v>421.61879366494549</v>
          </cell>
          <cell r="L140">
            <v>423.11321491964958</v>
          </cell>
          <cell r="M140">
            <v>421.50281045376272</v>
          </cell>
          <cell r="N140">
            <v>424.9353549348121</v>
          </cell>
          <cell r="O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</row>
        <row r="141">
          <cell r="F141" t="str">
            <v>Augmentation</v>
          </cell>
          <cell r="K141">
            <v>972.80824099277663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</row>
        <row r="142">
          <cell r="F142" t="str">
            <v>Augmentation</v>
          </cell>
          <cell r="K142">
            <v>444.24224112989378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</row>
        <row r="143">
          <cell r="F143" t="str">
            <v>Augmentation</v>
          </cell>
          <cell r="K143">
            <v>0</v>
          </cell>
          <cell r="L143">
            <v>0</v>
          </cell>
          <cell r="M143">
            <v>0</v>
          </cell>
          <cell r="N143">
            <v>912.05637156740158</v>
          </cell>
          <cell r="O143">
            <v>1359.4310644601944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</row>
        <row r="144">
          <cell r="F144" t="str">
            <v>Non-network capex</v>
          </cell>
          <cell r="K144">
            <v>0</v>
          </cell>
          <cell r="L144">
            <v>300</v>
          </cell>
          <cell r="M144">
            <v>700</v>
          </cell>
          <cell r="N144">
            <v>0</v>
          </cell>
          <cell r="O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</row>
        <row r="145">
          <cell r="F145" t="str">
            <v>Non-network capex</v>
          </cell>
          <cell r="K145">
            <v>8888.1781874999997</v>
          </cell>
          <cell r="L145">
            <v>7689.8318749999999</v>
          </cell>
          <cell r="M145">
            <v>9919.2100625000003</v>
          </cell>
          <cell r="N145">
            <v>8522.7999999999993</v>
          </cell>
          <cell r="O145">
            <v>10721.2719375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</row>
        <row r="146">
          <cell r="F146" t="str">
            <v>Non-network capex</v>
          </cell>
          <cell r="K146">
            <v>5080.9925674999995</v>
          </cell>
          <cell r="L146">
            <v>4042.4639487499999</v>
          </cell>
          <cell r="M146">
            <v>4702.9216925000001</v>
          </cell>
          <cell r="N146">
            <v>5676.0354424999996</v>
          </cell>
          <cell r="O146">
            <v>6108.5704424999994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</row>
        <row r="147">
          <cell r="F147" t="str">
            <v>Non-network capex</v>
          </cell>
          <cell r="K147">
            <v>7500</v>
          </cell>
          <cell r="L147">
            <v>11000</v>
          </cell>
          <cell r="M147">
            <v>0</v>
          </cell>
          <cell r="N147">
            <v>0</v>
          </cell>
          <cell r="O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</row>
        <row r="148">
          <cell r="F148" t="str">
            <v>Non-network capex</v>
          </cell>
          <cell r="K148">
            <v>4255.7507999999989</v>
          </cell>
          <cell r="L148">
            <v>6654.6566883300002</v>
          </cell>
          <cell r="M148">
            <v>8425.0025999999998</v>
          </cell>
          <cell r="N148">
            <v>5782.4581499999995</v>
          </cell>
          <cell r="O148">
            <v>5116.4158499999994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</row>
        <row r="149">
          <cell r="F149" t="str">
            <v>Non-network capex</v>
          </cell>
          <cell r="K149">
            <v>7849.4909090909096</v>
          </cell>
          <cell r="L149">
            <v>2849.490914090909</v>
          </cell>
          <cell r="M149">
            <v>7082.4678395624996</v>
          </cell>
          <cell r="N149">
            <v>12082.4682395625</v>
          </cell>
          <cell r="O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</row>
        <row r="150">
          <cell r="F150" t="str">
            <v>Replacement</v>
          </cell>
          <cell r="K150">
            <v>947.91246674234685</v>
          </cell>
          <cell r="L150">
            <v>1102.8699123668262</v>
          </cell>
          <cell r="M150">
            <v>1337.2424141670117</v>
          </cell>
          <cell r="N150">
            <v>8543.8083743494808</v>
          </cell>
          <cell r="O150">
            <v>9303.0069324139331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</row>
        <row r="151">
          <cell r="F151" t="str">
            <v>Non-network capex</v>
          </cell>
          <cell r="K151">
            <v>7370.5552662874998</v>
          </cell>
          <cell r="L151">
            <v>9084.4442472749997</v>
          </cell>
          <cell r="M151">
            <v>6904.0852768124996</v>
          </cell>
          <cell r="N151">
            <v>4523.9787928124997</v>
          </cell>
          <cell r="O151">
            <v>3756.8472739874996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</row>
        <row r="152">
          <cell r="F152" t="str">
            <v>Non-network capex</v>
          </cell>
          <cell r="K152">
            <v>16453.130016937499</v>
          </cell>
          <cell r="L152">
            <v>14164.1484508125</v>
          </cell>
          <cell r="M152">
            <v>0</v>
          </cell>
          <cell r="N152">
            <v>0</v>
          </cell>
          <cell r="O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</row>
        <row r="153">
          <cell r="F153" t="str">
            <v>Non-network capex</v>
          </cell>
          <cell r="K153">
            <v>1351.546875</v>
          </cell>
          <cell r="L153">
            <v>0</v>
          </cell>
          <cell r="M153">
            <v>324.37124999999997</v>
          </cell>
          <cell r="N153">
            <v>324.37124999999997</v>
          </cell>
          <cell r="O153">
            <v>3568.0837499999998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</row>
        <row r="154">
          <cell r="F154" t="str">
            <v>Non-network capex</v>
          </cell>
          <cell r="K154">
            <v>2593.3042539724602</v>
          </cell>
          <cell r="L154">
            <v>10373.217015889841</v>
          </cell>
          <cell r="M154">
            <v>13609.676804635046</v>
          </cell>
          <cell r="N154">
            <v>8603.8724330706991</v>
          </cell>
          <cell r="O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</row>
        <row r="155">
          <cell r="F155" t="str">
            <v>Non-network capex</v>
          </cell>
          <cell r="K155">
            <v>4344.1448200920004</v>
          </cell>
          <cell r="L155">
            <v>4344.1448200920004</v>
          </cell>
          <cell r="M155">
            <v>9872.4404985766851</v>
          </cell>
          <cell r="N155">
            <v>14786.593277061374</v>
          </cell>
          <cell r="O155">
            <v>15554.566512249186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</row>
        <row r="156">
          <cell r="F156" t="str">
            <v>Non-network capex</v>
          </cell>
          <cell r="K156">
            <v>4980</v>
          </cell>
          <cell r="L156">
            <v>4980</v>
          </cell>
          <cell r="M156">
            <v>4980</v>
          </cell>
          <cell r="N156">
            <v>4980</v>
          </cell>
          <cell r="O156">
            <v>4980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</row>
        <row r="157">
          <cell r="F157" t="str">
            <v>Non-network capex</v>
          </cell>
          <cell r="K157">
            <v>3967.9398287637459</v>
          </cell>
          <cell r="L157">
            <v>1500</v>
          </cell>
          <cell r="M157">
            <v>2300</v>
          </cell>
          <cell r="N157">
            <v>800</v>
          </cell>
          <cell r="O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</row>
        <row r="158">
          <cell r="F158" t="str">
            <v>Non-network capex</v>
          </cell>
          <cell r="K158">
            <v>6419.1047690100422</v>
          </cell>
          <cell r="L158">
            <v>15996.587595408893</v>
          </cell>
          <cell r="M158">
            <v>2549.2685423242465</v>
          </cell>
          <cell r="N158">
            <v>1247.3938106169296</v>
          </cell>
          <cell r="O158">
            <v>17657.396668579626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</row>
        <row r="159">
          <cell r="F159" t="str">
            <v>Non-network capex</v>
          </cell>
          <cell r="K159">
            <v>23870.180857962696</v>
          </cell>
          <cell r="L159">
            <v>25687.627153515063</v>
          </cell>
          <cell r="M159">
            <v>22953.278487804873</v>
          </cell>
          <cell r="N159">
            <v>5659.9496384505019</v>
          </cell>
          <cell r="O159">
            <v>25625.894995695835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</row>
        <row r="160">
          <cell r="F160" t="str">
            <v>Non-network capex</v>
          </cell>
          <cell r="K160">
            <v>2823.9551104734574</v>
          </cell>
          <cell r="L160">
            <v>2823.9551104734574</v>
          </cell>
          <cell r="M160">
            <v>2823.9551104734574</v>
          </cell>
          <cell r="N160">
            <v>2823.9551104734574</v>
          </cell>
          <cell r="O160">
            <v>2823.9551104734574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</row>
        <row r="161">
          <cell r="F161" t="str">
            <v>Non-network capex</v>
          </cell>
          <cell r="K161">
            <v>117.51788011117289</v>
          </cell>
          <cell r="L161">
            <v>118.69305891228461</v>
          </cell>
          <cell r="M161">
            <v>119.87998950140747</v>
          </cell>
          <cell r="N161">
            <v>121.07878939642154</v>
          </cell>
          <cell r="O161">
            <v>122.28957729038576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</row>
        <row r="162">
          <cell r="F162" t="str">
            <v>Non-network capex</v>
          </cell>
          <cell r="K162">
            <v>718.31007477795879</v>
          </cell>
          <cell r="L162">
            <v>725.49317552573837</v>
          </cell>
          <cell r="M162">
            <v>732.74810728099578</v>
          </cell>
          <cell r="N162">
            <v>740.07558835380576</v>
          </cell>
          <cell r="O162">
            <v>747.47634423734382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</row>
        <row r="163">
          <cell r="F163" t="str">
            <v>Non-network capex</v>
          </cell>
          <cell r="K163">
            <v>8734.48</v>
          </cell>
          <cell r="L163">
            <v>2472.8930379746835</v>
          </cell>
          <cell r="M163">
            <v>1599.8430379746837</v>
          </cell>
          <cell r="N163">
            <v>1036.7</v>
          </cell>
          <cell r="O163">
            <v>4900.5493670886081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</row>
        <row r="164">
          <cell r="F164" t="str">
            <v>Non-network capex</v>
          </cell>
          <cell r="K164">
            <v>25075.143199999999</v>
          </cell>
          <cell r="L164">
            <v>17546.712393676698</v>
          </cell>
          <cell r="M164">
            <v>3225.2244020425342</v>
          </cell>
          <cell r="N164">
            <v>0</v>
          </cell>
          <cell r="O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</row>
        <row r="165">
          <cell r="F165" t="str">
            <v>Non-network capex</v>
          </cell>
          <cell r="K165">
            <v>26500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</row>
        <row r="166">
          <cell r="F166" t="str">
            <v>Non-network capex</v>
          </cell>
          <cell r="K166">
            <v>0</v>
          </cell>
          <cell r="L166">
            <v>0</v>
          </cell>
          <cell r="M166">
            <v>12440.5</v>
          </cell>
          <cell r="N166">
            <v>0</v>
          </cell>
          <cell r="O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</row>
        <row r="167">
          <cell r="F167" t="str">
            <v>Non-network capex</v>
          </cell>
          <cell r="K167">
            <v>4136.5062503296977</v>
          </cell>
          <cell r="L167">
            <v>0</v>
          </cell>
          <cell r="M167">
            <v>0</v>
          </cell>
          <cell r="N167">
            <v>0</v>
          </cell>
          <cell r="O167">
            <v>8589.8678229299858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</row>
        <row r="168">
          <cell r="F168" t="str">
            <v>Non-network capex</v>
          </cell>
          <cell r="K168">
            <v>0</v>
          </cell>
          <cell r="L168">
            <v>7042.2413741271075</v>
          </cell>
          <cell r="M168">
            <v>0</v>
          </cell>
          <cell r="N168">
            <v>0</v>
          </cell>
          <cell r="O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</row>
        <row r="169">
          <cell r="F169" t="str">
            <v>Non-network capex</v>
          </cell>
          <cell r="K169">
            <v>1197.3258727141229</v>
          </cell>
          <cell r="L169">
            <v>1166.9845585449966</v>
          </cell>
          <cell r="M169">
            <v>0</v>
          </cell>
          <cell r="N169">
            <v>1413.866127483871</v>
          </cell>
          <cell r="O169">
            <v>1378.0374885605088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</row>
        <row r="170">
          <cell r="F170" t="str">
            <v>Non-network capex</v>
          </cell>
          <cell r="K170">
            <v>1440.3839409592761</v>
          </cell>
          <cell r="L170">
            <v>1403.8833167994201</v>
          </cell>
          <cell r="M170">
            <v>0</v>
          </cell>
          <cell r="N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</row>
        <row r="171">
          <cell r="F171" t="str">
            <v>Non-network capex</v>
          </cell>
          <cell r="K171">
            <v>2230.0875000000001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</row>
        <row r="172">
          <cell r="F172" t="str">
            <v>Non-network capex</v>
          </cell>
          <cell r="K172">
            <v>36.339922147067675</v>
          </cell>
          <cell r="L172">
            <v>36.304511741594041</v>
          </cell>
          <cell r="M172">
            <v>36.269135840784728</v>
          </cell>
          <cell r="N172">
            <v>389.37580040199271</v>
          </cell>
          <cell r="O172">
            <v>1491.8060843024182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</row>
        <row r="173">
          <cell r="F173" t="str">
            <v>Connections</v>
          </cell>
          <cell r="K173">
            <v>18051.999861101958</v>
          </cell>
          <cell r="L173">
            <v>17848.535201971685</v>
          </cell>
          <cell r="M173">
            <v>18128.144789980452</v>
          </cell>
          <cell r="N173">
            <v>18496.197632094354</v>
          </cell>
          <cell r="O173">
            <v>18851.671044832954</v>
          </cell>
          <cell r="S173">
            <v>2012.4289870077034</v>
          </cell>
          <cell r="T173">
            <v>1989.7468364971833</v>
          </cell>
          <cell r="U173">
            <v>2020.917590113607</v>
          </cell>
          <cell r="V173">
            <v>2061.9479587109713</v>
          </cell>
          <cell r="W173">
            <v>2101.5759780667195</v>
          </cell>
        </row>
        <row r="174">
          <cell r="F174" t="str">
            <v>Connections</v>
          </cell>
          <cell r="K174">
            <v>9739.9160497916855</v>
          </cell>
          <cell r="L174">
            <v>9933.9070699197637</v>
          </cell>
          <cell r="M174">
            <v>10104.736220080717</v>
          </cell>
          <cell r="N174">
            <v>10324.560844811323</v>
          </cell>
          <cell r="O174">
            <v>10537.332267572519</v>
          </cell>
          <cell r="S174">
            <v>6259.8756345486336</v>
          </cell>
          <cell r="T174">
            <v>6384.5542923535913</v>
          </cell>
          <cell r="U174">
            <v>6494.3467412100745</v>
          </cell>
          <cell r="V174">
            <v>6635.6287404788827</v>
          </cell>
          <cell r="W174">
            <v>6772.3776239663894</v>
          </cell>
        </row>
        <row r="175">
          <cell r="F175" t="str">
            <v>Connections</v>
          </cell>
          <cell r="K175">
            <v>40309.143094005558</v>
          </cell>
          <cell r="L175">
            <v>41111.984899758296</v>
          </cell>
          <cell r="M175">
            <v>41818.970116392928</v>
          </cell>
          <cell r="N175">
            <v>42728.725622349433</v>
          </cell>
          <cell r="O175">
            <v>43609.29108950041</v>
          </cell>
          <cell r="S175">
            <v>11967.473520486637</v>
          </cell>
          <cell r="T175">
            <v>12205.831057114956</v>
          </cell>
          <cell r="U175">
            <v>12415.72951215576</v>
          </cell>
          <cell r="V175">
            <v>12685.82890132562</v>
          </cell>
          <cell r="W175">
            <v>12947.261993232538</v>
          </cell>
        </row>
        <row r="176">
          <cell r="F176" t="str">
            <v>Connections</v>
          </cell>
          <cell r="K176">
            <v>4109.3725016356857</v>
          </cell>
          <cell r="L176">
            <v>1252.7392500580534</v>
          </cell>
          <cell r="M176">
            <v>0</v>
          </cell>
          <cell r="N176">
            <v>0</v>
          </cell>
          <cell r="O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</row>
        <row r="177">
          <cell r="F177" t="str">
            <v>Connections</v>
          </cell>
          <cell r="K177">
            <v>11573.833671685336</v>
          </cell>
          <cell r="L177">
            <v>11804.351038496825</v>
          </cell>
          <cell r="M177">
            <v>12007.345413410407</v>
          </cell>
          <cell r="N177">
            <v>12268.560564605383</v>
          </cell>
          <cell r="O177">
            <v>12521.394474521738</v>
          </cell>
          <cell r="S177">
            <v>7192.4036225866093</v>
          </cell>
          <cell r="T177">
            <v>7335.6555468111828</v>
          </cell>
          <cell r="U177">
            <v>7461.8036770599338</v>
          </cell>
          <cell r="V177">
            <v>7624.1323274470169</v>
          </cell>
          <cell r="W177">
            <v>7781.2525679118453</v>
          </cell>
        </row>
        <row r="178">
          <cell r="F178" t="str">
            <v>Connections</v>
          </cell>
          <cell r="K178">
            <v>2050.5987144154265</v>
          </cell>
          <cell r="L178">
            <v>2091.4407231605924</v>
          </cell>
          <cell r="M178">
            <v>2127.4063345594927</v>
          </cell>
          <cell r="N178">
            <v>2173.6872358080282</v>
          </cell>
          <cell r="O178">
            <v>2218.4831872051436</v>
          </cell>
          <cell r="S178">
            <v>1186.9348206343293</v>
          </cell>
          <cell r="T178">
            <v>1210.5751369885259</v>
          </cell>
          <cell r="U178">
            <v>1231.392879735881</v>
          </cell>
          <cell r="V178">
            <v>1258.1813551387272</v>
          </cell>
          <cell r="W178">
            <v>1284.1103066019766</v>
          </cell>
        </row>
        <row r="179">
          <cell r="F179" t="str">
            <v>Connections</v>
          </cell>
          <cell r="K179">
            <v>5542.7895793433954</v>
          </cell>
          <cell r="L179">
            <v>2195.8200664532724</v>
          </cell>
          <cell r="M179">
            <v>2816.146858263704</v>
          </cell>
          <cell r="N179">
            <v>2822.891309597363</v>
          </cell>
          <cell r="O179">
            <v>2827.5123500139998</v>
          </cell>
          <cell r="S179">
            <v>4323.3758718878489</v>
          </cell>
          <cell r="T179">
            <v>1712.7396518335524</v>
          </cell>
          <cell r="U179">
            <v>2196.5945494456892</v>
          </cell>
          <cell r="V179">
            <v>2201.8552214859433</v>
          </cell>
          <cell r="W179">
            <v>2205.4596330109198</v>
          </cell>
        </row>
        <row r="180">
          <cell r="F180" t="str">
            <v>Connections</v>
          </cell>
          <cell r="K180">
            <v>632.00973341921792</v>
          </cell>
          <cell r="L180">
            <v>634.98294205109175</v>
          </cell>
          <cell r="M180">
            <v>636.48694167629026</v>
          </cell>
          <cell r="N180">
            <v>622.45002740496113</v>
          </cell>
          <cell r="O180">
            <v>608.26241063306077</v>
          </cell>
          <cell r="S180">
            <v>1.562002624191664</v>
          </cell>
          <cell r="T180">
            <v>1.5693508649539241</v>
          </cell>
          <cell r="U180">
            <v>1.5730679775822911</v>
          </cell>
          <cell r="V180">
            <v>1.5383759534440711</v>
          </cell>
          <cell r="W180">
            <v>1.5033114703247352</v>
          </cell>
        </row>
        <row r="181">
          <cell r="F181" t="str">
            <v>Connections</v>
          </cell>
          <cell r="K181">
            <v>16092.964291563148</v>
          </cell>
          <cell r="L181">
            <v>25282.951189981366</v>
          </cell>
          <cell r="M181">
            <v>33092.610909082134</v>
          </cell>
          <cell r="N181">
            <v>26161.613081557691</v>
          </cell>
          <cell r="O181">
            <v>34831.721050298736</v>
          </cell>
          <cell r="S181">
            <v>13511.002361239778</v>
          </cell>
          <cell r="T181">
            <v>25318.259165936266</v>
          </cell>
          <cell r="U181">
            <v>27145.177918914284</v>
          </cell>
          <cell r="V181">
            <v>23102.345248601283</v>
          </cell>
          <cell r="W181">
            <v>20811.436492657329</v>
          </cell>
        </row>
        <row r="182">
          <cell r="F182" t="str">
            <v>Connections</v>
          </cell>
          <cell r="K182">
            <v>915.42149280890226</v>
          </cell>
          <cell r="L182">
            <v>3572.3765573030337</v>
          </cell>
          <cell r="M182">
            <v>8713.1135543976434</v>
          </cell>
          <cell r="N182">
            <v>12750.897884484359</v>
          </cell>
          <cell r="O182">
            <v>10467.532608139543</v>
          </cell>
          <cell r="S182">
            <v>915.42149280890226</v>
          </cell>
          <cell r="T182">
            <v>3572.3765573030337</v>
          </cell>
          <cell r="U182">
            <v>8713.1135543976434</v>
          </cell>
          <cell r="V182">
            <v>12750.897884484359</v>
          </cell>
          <cell r="W182">
            <v>5484.5416952470414</v>
          </cell>
        </row>
        <row r="183">
          <cell r="F183" t="str">
            <v>Connections</v>
          </cell>
          <cell r="K183">
            <v>0</v>
          </cell>
          <cell r="L183">
            <v>0</v>
          </cell>
          <cell r="M183">
            <v>871.31135543976438</v>
          </cell>
          <cell r="N183">
            <v>2550.1795768968714</v>
          </cell>
          <cell r="O183">
            <v>4975.960150042677</v>
          </cell>
          <cell r="S183">
            <v>0</v>
          </cell>
          <cell r="T183">
            <v>0</v>
          </cell>
          <cell r="U183">
            <v>871.31135543976438</v>
          </cell>
          <cell r="V183">
            <v>2550.1795768968714</v>
          </cell>
          <cell r="W183">
            <v>3804.2114360223691</v>
          </cell>
        </row>
        <row r="184">
          <cell r="F184" t="str">
            <v>Connections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</row>
        <row r="185">
          <cell r="F185" t="str">
            <v>Connections</v>
          </cell>
          <cell r="K185">
            <v>915.42149280890226</v>
          </cell>
          <cell r="L185">
            <v>3125.8294876401546</v>
          </cell>
          <cell r="M185">
            <v>3049.589744039175</v>
          </cell>
          <cell r="N185">
            <v>0</v>
          </cell>
          <cell r="O185">
            <v>0</v>
          </cell>
          <cell r="S185">
            <v>915.42149280890226</v>
          </cell>
          <cell r="T185">
            <v>1579.115036375299</v>
          </cell>
          <cell r="U185">
            <v>0</v>
          </cell>
          <cell r="V185">
            <v>0</v>
          </cell>
          <cell r="W185">
            <v>0</v>
          </cell>
        </row>
        <row r="186">
          <cell r="F186" t="str">
            <v>Connections</v>
          </cell>
          <cell r="K186">
            <v>915.42149280890226</v>
          </cell>
          <cell r="L186">
            <v>1786.1882786515168</v>
          </cell>
          <cell r="M186">
            <v>2613.9340663192929</v>
          </cell>
          <cell r="N186">
            <v>0</v>
          </cell>
          <cell r="O186">
            <v>0</v>
          </cell>
          <cell r="S186">
            <v>915.42149280890226</v>
          </cell>
          <cell r="T186">
            <v>1786.1882786515168</v>
          </cell>
          <cell r="U186">
            <v>1871.1272978042455</v>
          </cell>
          <cell r="V186">
            <v>0</v>
          </cell>
          <cell r="W186">
            <v>0</v>
          </cell>
        </row>
        <row r="187">
          <cell r="F187" t="str">
            <v>Connections</v>
          </cell>
          <cell r="K187">
            <v>3863.3919928694249</v>
          </cell>
          <cell r="L187">
            <v>5968.5339415135431</v>
          </cell>
          <cell r="M187">
            <v>7801.5775657520289</v>
          </cell>
          <cell r="N187">
            <v>9762.3880721961159</v>
          </cell>
          <cell r="O187">
            <v>11377.39161767312</v>
          </cell>
          <cell r="S187">
            <v>2511.2047953651263</v>
          </cell>
          <cell r="T187">
            <v>3879.5470619838034</v>
          </cell>
          <cell r="U187">
            <v>5071.0254177388188</v>
          </cell>
          <cell r="V187">
            <v>6345.5522469274756</v>
          </cell>
          <cell r="W187">
            <v>7395.3045514875284</v>
          </cell>
        </row>
        <row r="188">
          <cell r="F188" t="str">
            <v>Connections</v>
          </cell>
          <cell r="K188">
            <v>6313.1800189921314</v>
          </cell>
          <cell r="L188">
            <v>6312.0888861961503</v>
          </cell>
          <cell r="M188">
            <v>6296.3257075258507</v>
          </cell>
          <cell r="N188">
            <v>6311.4049148444119</v>
          </cell>
          <cell r="O188">
            <v>6321.7366116752819</v>
          </cell>
          <cell r="S188">
            <v>1874.3344290687551</v>
          </cell>
          <cell r="T188">
            <v>1874.0104801618586</v>
          </cell>
          <cell r="U188">
            <v>1869.3305140584966</v>
          </cell>
          <cell r="V188">
            <v>1873.8074143457084</v>
          </cell>
          <cell r="W188">
            <v>1876.8748154054822</v>
          </cell>
        </row>
        <row r="189">
          <cell r="F189" t="str">
            <v>Augmentation</v>
          </cell>
          <cell r="K189">
            <v>335.02476294035182</v>
          </cell>
          <cell r="L189">
            <v>315.54391468649425</v>
          </cell>
          <cell r="M189">
            <v>304.31109674157221</v>
          </cell>
          <cell r="N189">
            <v>232.09001663962695</v>
          </cell>
          <cell r="O189">
            <v>200.90810625126909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</row>
        <row r="190">
          <cell r="F190" t="str">
            <v>Replacement</v>
          </cell>
          <cell r="K190">
            <v>182.04077861880478</v>
          </cell>
          <cell r="L190">
            <v>206.85271592029031</v>
          </cell>
          <cell r="M190">
            <v>213.14094365265194</v>
          </cell>
          <cell r="N190">
            <v>270.79595726534973</v>
          </cell>
          <cell r="O190">
            <v>262.03118609239647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</row>
        <row r="191">
          <cell r="F191" t="str">
            <v>Connections</v>
          </cell>
          <cell r="K191">
            <v>113.362855149278</v>
          </cell>
          <cell r="L191">
            <v>105.43481439421329</v>
          </cell>
          <cell r="M191">
            <v>107.83964983688519</v>
          </cell>
          <cell r="N191">
            <v>124.3018899794743</v>
          </cell>
          <cell r="O191">
            <v>164.72762519112359</v>
          </cell>
          <cell r="S191">
            <v>48.715540031627</v>
          </cell>
          <cell r="T191">
            <v>52.793152945247137</v>
          </cell>
          <cell r="U191">
            <v>52.670762142963966</v>
          </cell>
          <cell r="V191">
            <v>59.7553267634176</v>
          </cell>
          <cell r="W191">
            <v>70.470155401462279</v>
          </cell>
        </row>
        <row r="192">
          <cell r="F192" t="str">
            <v>Non-network capex</v>
          </cell>
          <cell r="K192">
            <v>1595.3563556208671</v>
          </cell>
          <cell r="L192">
            <v>6419.8677443056586</v>
          </cell>
          <cell r="M192">
            <v>134.54812637766349</v>
          </cell>
          <cell r="N192">
            <v>0</v>
          </cell>
          <cell r="O192">
            <v>9351.094783247614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</row>
        <row r="193">
          <cell r="F193"/>
          <cell r="K193"/>
          <cell r="L193"/>
          <cell r="M193"/>
          <cell r="N193"/>
          <cell r="O193"/>
          <cell r="S193"/>
          <cell r="T193"/>
          <cell r="U193"/>
          <cell r="V193"/>
          <cell r="W193"/>
        </row>
        <row r="194">
          <cell r="F194"/>
          <cell r="K194"/>
          <cell r="L194"/>
          <cell r="M194"/>
          <cell r="N194"/>
          <cell r="O194"/>
          <cell r="S194"/>
          <cell r="T194"/>
          <cell r="U194"/>
          <cell r="V194"/>
          <cell r="W194"/>
        </row>
        <row r="195">
          <cell r="F195"/>
          <cell r="K195"/>
          <cell r="L195"/>
          <cell r="M195"/>
          <cell r="N195"/>
          <cell r="O195"/>
          <cell r="S195"/>
          <cell r="T195"/>
          <cell r="U195"/>
          <cell r="V195"/>
          <cell r="W195"/>
        </row>
        <row r="196">
          <cell r="F196"/>
          <cell r="K196"/>
          <cell r="L196"/>
          <cell r="M196"/>
          <cell r="N196"/>
          <cell r="O196"/>
          <cell r="S196"/>
          <cell r="T196"/>
          <cell r="U196"/>
          <cell r="V196"/>
          <cell r="W196"/>
        </row>
        <row r="197">
          <cell r="F197"/>
          <cell r="K197"/>
          <cell r="L197"/>
          <cell r="M197"/>
          <cell r="N197"/>
          <cell r="O197"/>
          <cell r="S197"/>
          <cell r="T197"/>
          <cell r="U197"/>
          <cell r="V197"/>
          <cell r="W197"/>
        </row>
        <row r="198">
          <cell r="F198"/>
          <cell r="K198"/>
          <cell r="L198"/>
          <cell r="M198"/>
          <cell r="N198"/>
          <cell r="O198"/>
          <cell r="S198"/>
          <cell r="T198"/>
          <cell r="U198"/>
          <cell r="V198"/>
          <cell r="W198"/>
        </row>
        <row r="199">
          <cell r="F199"/>
          <cell r="K199"/>
          <cell r="L199"/>
          <cell r="M199"/>
          <cell r="N199"/>
          <cell r="O199"/>
          <cell r="S199"/>
          <cell r="T199"/>
          <cell r="U199"/>
          <cell r="V199"/>
          <cell r="W199"/>
        </row>
        <row r="200">
          <cell r="F200"/>
          <cell r="K200"/>
          <cell r="L200"/>
          <cell r="M200"/>
          <cell r="N200"/>
          <cell r="O200"/>
          <cell r="S200"/>
          <cell r="T200"/>
          <cell r="U200"/>
          <cell r="V200"/>
          <cell r="W200"/>
        </row>
        <row r="201">
          <cell r="F201"/>
          <cell r="K201"/>
          <cell r="L201"/>
          <cell r="M201"/>
          <cell r="N201"/>
          <cell r="O201"/>
          <cell r="S201"/>
          <cell r="T201"/>
          <cell r="U201"/>
          <cell r="V201"/>
          <cell r="W201"/>
        </row>
        <row r="202">
          <cell r="F202"/>
          <cell r="K202"/>
          <cell r="L202"/>
          <cell r="M202"/>
          <cell r="N202"/>
          <cell r="O202"/>
          <cell r="S202"/>
          <cell r="T202"/>
          <cell r="U202"/>
          <cell r="V202"/>
          <cell r="W202"/>
        </row>
        <row r="203">
          <cell r="F203"/>
          <cell r="K203"/>
          <cell r="L203"/>
          <cell r="M203"/>
          <cell r="N203"/>
          <cell r="O203"/>
          <cell r="S203"/>
          <cell r="T203"/>
          <cell r="U203"/>
          <cell r="V203"/>
          <cell r="W203"/>
        </row>
        <row r="204">
          <cell r="F204"/>
          <cell r="K204"/>
          <cell r="L204"/>
          <cell r="M204"/>
          <cell r="N204"/>
          <cell r="O204"/>
          <cell r="S204"/>
          <cell r="T204"/>
          <cell r="U204"/>
          <cell r="V204"/>
          <cell r="W204"/>
        </row>
        <row r="205">
          <cell r="F205"/>
          <cell r="K205"/>
          <cell r="L205"/>
          <cell r="M205"/>
          <cell r="N205"/>
          <cell r="O205"/>
          <cell r="S205"/>
          <cell r="T205"/>
          <cell r="U205"/>
          <cell r="V205"/>
          <cell r="W205"/>
        </row>
        <row r="206">
          <cell r="F206"/>
          <cell r="K206"/>
          <cell r="L206"/>
          <cell r="M206"/>
          <cell r="N206"/>
          <cell r="O206"/>
          <cell r="S206"/>
          <cell r="T206"/>
          <cell r="U206"/>
          <cell r="V206"/>
          <cell r="W206"/>
        </row>
        <row r="207">
          <cell r="F207"/>
          <cell r="K207"/>
          <cell r="L207"/>
          <cell r="M207"/>
          <cell r="N207"/>
          <cell r="O207"/>
          <cell r="S207"/>
          <cell r="T207"/>
          <cell r="U207"/>
          <cell r="V207"/>
          <cell r="W207"/>
        </row>
        <row r="208">
          <cell r="F208"/>
          <cell r="K208"/>
          <cell r="L208"/>
          <cell r="M208"/>
          <cell r="N208"/>
          <cell r="O208"/>
          <cell r="S208"/>
          <cell r="T208"/>
          <cell r="U208"/>
          <cell r="V208"/>
          <cell r="W208"/>
        </row>
        <row r="209">
          <cell r="F209"/>
          <cell r="K209"/>
          <cell r="L209"/>
          <cell r="M209"/>
          <cell r="N209"/>
          <cell r="O209"/>
          <cell r="S209"/>
          <cell r="T209"/>
          <cell r="U209"/>
          <cell r="V209"/>
          <cell r="W209"/>
        </row>
        <row r="210">
          <cell r="F210"/>
          <cell r="K210"/>
          <cell r="L210"/>
          <cell r="M210"/>
          <cell r="N210"/>
          <cell r="O210"/>
          <cell r="S210"/>
          <cell r="T210"/>
          <cell r="U210"/>
          <cell r="V210"/>
          <cell r="W210"/>
        </row>
        <row r="211">
          <cell r="F211"/>
          <cell r="K211"/>
          <cell r="L211"/>
          <cell r="M211"/>
          <cell r="N211"/>
          <cell r="O211"/>
          <cell r="S211"/>
          <cell r="T211"/>
          <cell r="U211"/>
          <cell r="V211"/>
          <cell r="W211"/>
        </row>
        <row r="212">
          <cell r="F212"/>
          <cell r="K212"/>
          <cell r="L212"/>
          <cell r="M212"/>
          <cell r="N212"/>
          <cell r="O212"/>
          <cell r="S212"/>
          <cell r="T212"/>
          <cell r="U212"/>
          <cell r="V212"/>
          <cell r="W212"/>
        </row>
        <row r="213">
          <cell r="F213"/>
          <cell r="K213"/>
          <cell r="L213"/>
          <cell r="M213"/>
          <cell r="N213"/>
          <cell r="O213"/>
          <cell r="S213"/>
          <cell r="T213"/>
          <cell r="U213"/>
          <cell r="V213"/>
          <cell r="W213"/>
        </row>
        <row r="214">
          <cell r="F214"/>
          <cell r="K214"/>
          <cell r="L214"/>
          <cell r="M214"/>
          <cell r="N214"/>
          <cell r="O214"/>
          <cell r="S214"/>
          <cell r="T214"/>
          <cell r="U214"/>
          <cell r="V214"/>
          <cell r="W214"/>
        </row>
        <row r="215">
          <cell r="F215"/>
          <cell r="K215"/>
          <cell r="L215"/>
          <cell r="M215"/>
          <cell r="N215"/>
          <cell r="O215"/>
          <cell r="S215"/>
          <cell r="T215"/>
          <cell r="U215"/>
          <cell r="V215"/>
          <cell r="W215"/>
        </row>
        <row r="216">
          <cell r="F216"/>
          <cell r="K216"/>
          <cell r="L216"/>
          <cell r="M216"/>
          <cell r="N216"/>
          <cell r="O216"/>
          <cell r="S216"/>
          <cell r="T216"/>
          <cell r="U216"/>
          <cell r="V216"/>
          <cell r="W216"/>
        </row>
        <row r="217">
          <cell r="F217"/>
          <cell r="K217"/>
          <cell r="L217"/>
          <cell r="M217"/>
          <cell r="N217"/>
          <cell r="O217"/>
          <cell r="S217"/>
          <cell r="T217"/>
          <cell r="U217"/>
          <cell r="V217"/>
          <cell r="W217"/>
        </row>
        <row r="218">
          <cell r="F218"/>
          <cell r="K218"/>
          <cell r="L218"/>
          <cell r="M218"/>
          <cell r="N218"/>
          <cell r="O218"/>
          <cell r="S218"/>
          <cell r="T218"/>
          <cell r="U218"/>
          <cell r="V218"/>
          <cell r="W218"/>
        </row>
        <row r="219">
          <cell r="F219"/>
          <cell r="K219"/>
          <cell r="L219"/>
          <cell r="M219"/>
          <cell r="N219"/>
          <cell r="O219"/>
          <cell r="S219"/>
          <cell r="T219"/>
          <cell r="U219"/>
          <cell r="V219"/>
          <cell r="W219"/>
        </row>
        <row r="220">
          <cell r="F220"/>
          <cell r="K220"/>
          <cell r="L220"/>
          <cell r="M220"/>
          <cell r="N220"/>
          <cell r="O220"/>
          <cell r="S220"/>
          <cell r="T220"/>
          <cell r="U220"/>
          <cell r="V220"/>
          <cell r="W220"/>
        </row>
        <row r="221">
          <cell r="F221"/>
          <cell r="K221"/>
          <cell r="L221"/>
          <cell r="M221"/>
          <cell r="N221"/>
          <cell r="O221"/>
          <cell r="S221"/>
          <cell r="T221"/>
          <cell r="U221"/>
          <cell r="V221"/>
          <cell r="W221"/>
        </row>
        <row r="222">
          <cell r="F222"/>
          <cell r="K222"/>
          <cell r="L222"/>
          <cell r="M222"/>
          <cell r="N222"/>
          <cell r="O222"/>
          <cell r="S222"/>
          <cell r="T222"/>
          <cell r="U222"/>
          <cell r="V222"/>
          <cell r="W222"/>
        </row>
        <row r="223">
          <cell r="F223"/>
          <cell r="K223"/>
          <cell r="L223"/>
          <cell r="M223"/>
          <cell r="N223"/>
          <cell r="O223"/>
          <cell r="S223"/>
          <cell r="T223"/>
          <cell r="U223"/>
          <cell r="V223"/>
          <cell r="W223"/>
        </row>
        <row r="224">
          <cell r="F224"/>
          <cell r="K224"/>
          <cell r="L224"/>
          <cell r="M224"/>
          <cell r="N224"/>
          <cell r="O224"/>
          <cell r="S224"/>
          <cell r="T224"/>
          <cell r="U224"/>
          <cell r="V224"/>
          <cell r="W224"/>
        </row>
        <row r="225">
          <cell r="F225"/>
          <cell r="K225"/>
          <cell r="L225"/>
          <cell r="M225"/>
          <cell r="N225"/>
          <cell r="O225"/>
          <cell r="S225"/>
          <cell r="T225"/>
          <cell r="U225"/>
          <cell r="V225"/>
          <cell r="W225"/>
        </row>
        <row r="226">
          <cell r="F226"/>
          <cell r="K226"/>
          <cell r="L226"/>
          <cell r="M226"/>
          <cell r="N226"/>
          <cell r="O226"/>
          <cell r="S226"/>
          <cell r="T226"/>
          <cell r="U226"/>
          <cell r="V226"/>
          <cell r="W226"/>
        </row>
        <row r="227">
          <cell r="F227"/>
          <cell r="K227"/>
          <cell r="L227"/>
          <cell r="M227"/>
          <cell r="N227"/>
          <cell r="O227"/>
          <cell r="S227"/>
          <cell r="T227"/>
          <cell r="U227"/>
          <cell r="V227"/>
          <cell r="W227"/>
        </row>
        <row r="228">
          <cell r="F228"/>
          <cell r="K228"/>
          <cell r="L228"/>
          <cell r="M228"/>
          <cell r="N228"/>
          <cell r="O228"/>
          <cell r="S228"/>
          <cell r="T228"/>
          <cell r="U228"/>
          <cell r="V228"/>
          <cell r="W228"/>
        </row>
        <row r="229">
          <cell r="F229"/>
          <cell r="K229"/>
          <cell r="L229"/>
          <cell r="M229"/>
          <cell r="N229"/>
          <cell r="O229"/>
          <cell r="S229"/>
          <cell r="T229"/>
          <cell r="U229"/>
          <cell r="V229"/>
          <cell r="W229"/>
        </row>
        <row r="230">
          <cell r="F230"/>
          <cell r="K230"/>
          <cell r="L230"/>
          <cell r="M230"/>
          <cell r="N230"/>
          <cell r="O230"/>
          <cell r="S230"/>
          <cell r="T230"/>
          <cell r="U230"/>
          <cell r="V230"/>
          <cell r="W230"/>
        </row>
        <row r="231">
          <cell r="F231"/>
          <cell r="K231"/>
          <cell r="L231"/>
          <cell r="M231"/>
          <cell r="N231"/>
          <cell r="O231"/>
          <cell r="S231"/>
          <cell r="T231"/>
          <cell r="U231"/>
          <cell r="V231"/>
          <cell r="W231"/>
        </row>
        <row r="232">
          <cell r="F232"/>
          <cell r="K232"/>
          <cell r="L232"/>
          <cell r="M232"/>
          <cell r="N232"/>
          <cell r="O232"/>
          <cell r="S232"/>
          <cell r="T232"/>
          <cell r="U232"/>
          <cell r="V232"/>
          <cell r="W232"/>
        </row>
        <row r="233">
          <cell r="F233"/>
          <cell r="K233"/>
          <cell r="L233"/>
          <cell r="M233"/>
          <cell r="N233"/>
          <cell r="O233"/>
          <cell r="S233"/>
          <cell r="T233"/>
          <cell r="U233"/>
          <cell r="V233"/>
          <cell r="W233"/>
        </row>
        <row r="234">
          <cell r="F234"/>
          <cell r="K234"/>
          <cell r="L234"/>
          <cell r="M234"/>
          <cell r="N234"/>
          <cell r="O234"/>
          <cell r="S234"/>
          <cell r="T234"/>
          <cell r="U234"/>
          <cell r="V234"/>
          <cell r="W234"/>
        </row>
        <row r="235">
          <cell r="F235"/>
          <cell r="K235"/>
          <cell r="L235"/>
          <cell r="M235"/>
          <cell r="N235"/>
          <cell r="O235"/>
          <cell r="S235"/>
          <cell r="T235"/>
          <cell r="U235"/>
          <cell r="V235"/>
          <cell r="W235"/>
        </row>
        <row r="236">
          <cell r="F236"/>
          <cell r="K236"/>
          <cell r="L236"/>
          <cell r="M236"/>
          <cell r="N236"/>
          <cell r="O236"/>
          <cell r="S236"/>
          <cell r="T236"/>
          <cell r="U236"/>
          <cell r="V236"/>
          <cell r="W236"/>
        </row>
        <row r="237">
          <cell r="F237"/>
          <cell r="K237"/>
          <cell r="L237"/>
          <cell r="M237"/>
          <cell r="N237"/>
          <cell r="O237"/>
          <cell r="S237"/>
          <cell r="T237"/>
          <cell r="U237"/>
          <cell r="V237"/>
          <cell r="W237"/>
        </row>
        <row r="238">
          <cell r="F238"/>
          <cell r="K238"/>
          <cell r="L238"/>
          <cell r="M238"/>
          <cell r="N238"/>
          <cell r="O238"/>
          <cell r="S238"/>
          <cell r="T238"/>
          <cell r="U238"/>
          <cell r="V238"/>
          <cell r="W238"/>
        </row>
        <row r="239">
          <cell r="F239"/>
          <cell r="K239"/>
          <cell r="L239"/>
          <cell r="M239"/>
          <cell r="N239"/>
          <cell r="O239"/>
          <cell r="S239"/>
          <cell r="T239"/>
          <cell r="U239"/>
          <cell r="V239"/>
          <cell r="W239"/>
        </row>
        <row r="240">
          <cell r="F240"/>
          <cell r="K240"/>
          <cell r="L240"/>
          <cell r="M240"/>
          <cell r="N240"/>
          <cell r="O240"/>
          <cell r="S240"/>
          <cell r="T240"/>
          <cell r="U240"/>
          <cell r="V240"/>
          <cell r="W240"/>
        </row>
        <row r="241">
          <cell r="F241"/>
          <cell r="K241"/>
          <cell r="L241"/>
          <cell r="M241"/>
          <cell r="N241"/>
          <cell r="O241"/>
          <cell r="S241"/>
          <cell r="T241"/>
          <cell r="U241"/>
          <cell r="V241"/>
          <cell r="W241"/>
        </row>
        <row r="242">
          <cell r="F242"/>
          <cell r="K242"/>
          <cell r="L242"/>
          <cell r="M242"/>
          <cell r="N242"/>
          <cell r="O242"/>
          <cell r="S242"/>
          <cell r="T242"/>
          <cell r="U242"/>
          <cell r="V242"/>
          <cell r="W242"/>
        </row>
        <row r="243">
          <cell r="F243"/>
          <cell r="K243"/>
          <cell r="L243"/>
          <cell r="M243"/>
          <cell r="N243"/>
          <cell r="O243"/>
          <cell r="S243"/>
          <cell r="T243"/>
          <cell r="U243"/>
          <cell r="V243"/>
          <cell r="W243"/>
        </row>
        <row r="244">
          <cell r="F244"/>
          <cell r="K244"/>
          <cell r="L244"/>
          <cell r="M244"/>
          <cell r="N244"/>
          <cell r="O244"/>
          <cell r="S244"/>
          <cell r="T244"/>
          <cell r="U244"/>
          <cell r="V244"/>
          <cell r="W244"/>
        </row>
        <row r="245">
          <cell r="F245"/>
          <cell r="K245"/>
          <cell r="L245"/>
          <cell r="M245"/>
          <cell r="N245"/>
          <cell r="O245"/>
          <cell r="S245"/>
          <cell r="T245"/>
          <cell r="U245"/>
          <cell r="V245"/>
          <cell r="W245"/>
        </row>
        <row r="246">
          <cell r="F246"/>
          <cell r="K246"/>
          <cell r="L246"/>
          <cell r="M246"/>
          <cell r="N246"/>
          <cell r="O246"/>
          <cell r="S246"/>
          <cell r="T246"/>
          <cell r="U246"/>
          <cell r="V246"/>
          <cell r="W246"/>
        </row>
        <row r="247">
          <cell r="F247"/>
          <cell r="K247"/>
          <cell r="L247"/>
          <cell r="M247"/>
          <cell r="N247"/>
          <cell r="O247"/>
          <cell r="S247"/>
          <cell r="T247"/>
          <cell r="U247"/>
          <cell r="V247"/>
          <cell r="W247"/>
        </row>
        <row r="248">
          <cell r="F248"/>
          <cell r="K248"/>
          <cell r="L248"/>
          <cell r="M248"/>
          <cell r="N248"/>
          <cell r="O248"/>
          <cell r="S248"/>
          <cell r="T248"/>
          <cell r="U248"/>
          <cell r="V248"/>
          <cell r="W248"/>
        </row>
        <row r="249">
          <cell r="F249"/>
          <cell r="K249"/>
          <cell r="L249"/>
          <cell r="M249"/>
          <cell r="N249"/>
          <cell r="O249"/>
          <cell r="S249"/>
          <cell r="T249"/>
          <cell r="U249"/>
          <cell r="V249"/>
          <cell r="W249"/>
        </row>
        <row r="250">
          <cell r="F250"/>
          <cell r="K250"/>
          <cell r="L250"/>
          <cell r="M250"/>
          <cell r="N250"/>
          <cell r="O250"/>
          <cell r="S250"/>
          <cell r="T250"/>
          <cell r="U250"/>
          <cell r="V250"/>
          <cell r="W250"/>
        </row>
        <row r="251">
          <cell r="F251"/>
          <cell r="K251"/>
          <cell r="L251"/>
          <cell r="M251"/>
          <cell r="N251"/>
          <cell r="O251"/>
          <cell r="S251"/>
          <cell r="T251"/>
          <cell r="U251"/>
          <cell r="V251"/>
          <cell r="W251"/>
        </row>
        <row r="252">
          <cell r="F252"/>
          <cell r="K252"/>
          <cell r="L252"/>
          <cell r="M252"/>
          <cell r="N252"/>
          <cell r="O252"/>
          <cell r="S252"/>
          <cell r="T252"/>
          <cell r="U252"/>
          <cell r="V252"/>
          <cell r="W252"/>
        </row>
        <row r="253">
          <cell r="F253"/>
          <cell r="K253"/>
          <cell r="L253"/>
          <cell r="M253"/>
          <cell r="N253"/>
          <cell r="O253"/>
          <cell r="S253"/>
          <cell r="T253"/>
          <cell r="U253"/>
          <cell r="V253"/>
          <cell r="W253"/>
        </row>
        <row r="254">
          <cell r="F254"/>
          <cell r="K254"/>
          <cell r="L254"/>
          <cell r="M254"/>
          <cell r="N254"/>
          <cell r="O254"/>
          <cell r="S254"/>
          <cell r="T254"/>
          <cell r="U254"/>
          <cell r="V254"/>
          <cell r="W254"/>
        </row>
        <row r="255">
          <cell r="F255"/>
          <cell r="K255"/>
          <cell r="L255"/>
          <cell r="M255"/>
          <cell r="N255"/>
          <cell r="O255"/>
          <cell r="S255"/>
          <cell r="T255"/>
          <cell r="U255"/>
          <cell r="V255"/>
          <cell r="W255"/>
        </row>
        <row r="256">
          <cell r="F256"/>
          <cell r="K256"/>
          <cell r="L256"/>
          <cell r="M256"/>
          <cell r="N256"/>
          <cell r="O256"/>
          <cell r="S256"/>
          <cell r="T256"/>
          <cell r="U256"/>
          <cell r="V256"/>
          <cell r="W256"/>
        </row>
        <row r="257">
          <cell r="F257"/>
          <cell r="K257"/>
          <cell r="L257"/>
          <cell r="M257"/>
          <cell r="N257"/>
          <cell r="O257"/>
          <cell r="S257"/>
          <cell r="T257"/>
          <cell r="U257"/>
          <cell r="V257"/>
          <cell r="W257"/>
        </row>
        <row r="258">
          <cell r="F258"/>
          <cell r="K258"/>
          <cell r="L258"/>
          <cell r="M258"/>
          <cell r="N258"/>
          <cell r="O258"/>
          <cell r="S258"/>
          <cell r="T258"/>
          <cell r="U258"/>
          <cell r="V258"/>
          <cell r="W258"/>
        </row>
        <row r="259">
          <cell r="F259"/>
          <cell r="K259"/>
          <cell r="L259"/>
          <cell r="M259"/>
          <cell r="N259"/>
          <cell r="O259"/>
          <cell r="S259"/>
          <cell r="T259"/>
          <cell r="U259"/>
          <cell r="V259"/>
          <cell r="W259"/>
        </row>
        <row r="260">
          <cell r="F260"/>
          <cell r="K260"/>
          <cell r="L260"/>
          <cell r="M260"/>
          <cell r="N260"/>
          <cell r="O260"/>
          <cell r="S260"/>
          <cell r="T260"/>
          <cell r="U260"/>
          <cell r="V260"/>
          <cell r="W260"/>
        </row>
        <row r="261">
          <cell r="F261"/>
          <cell r="K261"/>
          <cell r="L261"/>
          <cell r="M261"/>
          <cell r="N261"/>
          <cell r="O261"/>
          <cell r="S261"/>
          <cell r="T261"/>
          <cell r="U261"/>
          <cell r="V261"/>
          <cell r="W261"/>
        </row>
        <row r="262">
          <cell r="F262"/>
          <cell r="K262"/>
          <cell r="L262"/>
          <cell r="M262"/>
          <cell r="N262"/>
          <cell r="O262"/>
          <cell r="S262"/>
          <cell r="T262"/>
          <cell r="U262"/>
          <cell r="V262"/>
          <cell r="W262"/>
        </row>
        <row r="263">
          <cell r="F263"/>
          <cell r="K263"/>
          <cell r="L263"/>
          <cell r="M263"/>
          <cell r="N263"/>
          <cell r="O263"/>
          <cell r="S263"/>
          <cell r="T263"/>
          <cell r="U263"/>
          <cell r="V263"/>
          <cell r="W263"/>
        </row>
        <row r="264">
          <cell r="F264"/>
          <cell r="K264"/>
          <cell r="L264"/>
          <cell r="M264"/>
          <cell r="N264"/>
          <cell r="O264"/>
          <cell r="S264"/>
          <cell r="T264"/>
          <cell r="U264"/>
          <cell r="V264"/>
          <cell r="W264"/>
        </row>
        <row r="265">
          <cell r="F265"/>
          <cell r="K265"/>
          <cell r="L265"/>
          <cell r="M265"/>
          <cell r="N265"/>
          <cell r="O265"/>
          <cell r="S265"/>
          <cell r="T265"/>
          <cell r="U265"/>
          <cell r="V265"/>
          <cell r="W265"/>
        </row>
        <row r="266">
          <cell r="F266"/>
          <cell r="K266"/>
          <cell r="L266"/>
          <cell r="M266"/>
          <cell r="N266"/>
          <cell r="O266"/>
          <cell r="S266"/>
          <cell r="T266"/>
          <cell r="U266"/>
          <cell r="V266"/>
          <cell r="W266"/>
        </row>
        <row r="267">
          <cell r="F267"/>
          <cell r="K267"/>
          <cell r="L267"/>
          <cell r="M267"/>
          <cell r="N267"/>
          <cell r="O267"/>
          <cell r="S267"/>
          <cell r="T267"/>
          <cell r="U267"/>
          <cell r="V267"/>
          <cell r="W267"/>
        </row>
        <row r="268">
          <cell r="F268"/>
          <cell r="K268"/>
          <cell r="L268"/>
          <cell r="M268"/>
          <cell r="N268"/>
          <cell r="O268"/>
          <cell r="S268"/>
          <cell r="T268"/>
          <cell r="U268"/>
          <cell r="V268"/>
          <cell r="W268"/>
        </row>
        <row r="269">
          <cell r="F269"/>
          <cell r="K269"/>
          <cell r="L269"/>
          <cell r="M269"/>
          <cell r="N269"/>
          <cell r="O269"/>
          <cell r="S269"/>
          <cell r="T269"/>
          <cell r="U269"/>
          <cell r="V269"/>
          <cell r="W269"/>
        </row>
        <row r="270">
          <cell r="F270"/>
          <cell r="K270"/>
          <cell r="L270"/>
          <cell r="M270"/>
          <cell r="N270"/>
          <cell r="O270"/>
          <cell r="S270"/>
          <cell r="T270"/>
          <cell r="U270"/>
          <cell r="V270"/>
          <cell r="W270"/>
        </row>
        <row r="271">
          <cell r="F271"/>
          <cell r="K271"/>
          <cell r="L271"/>
          <cell r="M271"/>
          <cell r="N271"/>
          <cell r="O271"/>
          <cell r="S271"/>
          <cell r="T271"/>
          <cell r="U271"/>
          <cell r="V271"/>
          <cell r="W271"/>
        </row>
        <row r="272">
          <cell r="F272"/>
          <cell r="K272"/>
          <cell r="L272"/>
          <cell r="M272"/>
          <cell r="N272"/>
          <cell r="O272"/>
          <cell r="S272"/>
          <cell r="T272"/>
          <cell r="U272"/>
          <cell r="V272"/>
          <cell r="W272"/>
        </row>
        <row r="273">
          <cell r="F273"/>
          <cell r="K273"/>
          <cell r="L273"/>
          <cell r="M273"/>
          <cell r="N273"/>
          <cell r="O273"/>
          <cell r="S273"/>
          <cell r="T273"/>
          <cell r="U273"/>
          <cell r="V273"/>
          <cell r="W273"/>
        </row>
        <row r="274">
          <cell r="F274"/>
          <cell r="K274"/>
          <cell r="L274"/>
          <cell r="M274"/>
          <cell r="N274"/>
          <cell r="O274"/>
          <cell r="S274"/>
          <cell r="T274"/>
          <cell r="U274"/>
          <cell r="V274"/>
          <cell r="W274"/>
        </row>
        <row r="275">
          <cell r="F275"/>
          <cell r="K275"/>
          <cell r="L275"/>
          <cell r="M275"/>
          <cell r="N275"/>
          <cell r="O275"/>
          <cell r="S275"/>
          <cell r="T275"/>
          <cell r="U275"/>
          <cell r="V275"/>
          <cell r="W275"/>
        </row>
        <row r="276">
          <cell r="F276"/>
          <cell r="K276"/>
          <cell r="L276"/>
          <cell r="M276"/>
          <cell r="N276"/>
          <cell r="O276"/>
          <cell r="S276"/>
          <cell r="T276"/>
          <cell r="U276"/>
          <cell r="V276"/>
          <cell r="W276"/>
        </row>
        <row r="277">
          <cell r="F277"/>
          <cell r="K277"/>
          <cell r="L277"/>
          <cell r="M277"/>
          <cell r="N277"/>
          <cell r="O277"/>
          <cell r="S277"/>
          <cell r="T277"/>
          <cell r="U277"/>
          <cell r="V277"/>
          <cell r="W277"/>
        </row>
        <row r="278">
          <cell r="F278"/>
          <cell r="K278"/>
          <cell r="L278"/>
          <cell r="M278"/>
          <cell r="N278"/>
          <cell r="O278"/>
          <cell r="S278"/>
          <cell r="T278"/>
          <cell r="U278"/>
          <cell r="V278"/>
          <cell r="W278"/>
        </row>
        <row r="279">
          <cell r="F279"/>
          <cell r="K279"/>
          <cell r="L279"/>
          <cell r="M279"/>
          <cell r="N279"/>
          <cell r="O279"/>
          <cell r="S279"/>
          <cell r="T279"/>
          <cell r="U279"/>
          <cell r="V279"/>
          <cell r="W279"/>
        </row>
        <row r="280">
          <cell r="F280"/>
          <cell r="K280"/>
          <cell r="L280"/>
          <cell r="M280"/>
          <cell r="N280"/>
          <cell r="O280"/>
          <cell r="S280"/>
          <cell r="T280"/>
          <cell r="U280"/>
          <cell r="V280"/>
          <cell r="W280"/>
        </row>
        <row r="281">
          <cell r="F281"/>
          <cell r="K281"/>
          <cell r="L281"/>
          <cell r="M281"/>
          <cell r="N281"/>
          <cell r="O281"/>
          <cell r="S281"/>
          <cell r="T281"/>
          <cell r="U281"/>
          <cell r="V281"/>
          <cell r="W281"/>
        </row>
        <row r="282">
          <cell r="F282"/>
          <cell r="K282"/>
          <cell r="L282"/>
          <cell r="M282"/>
          <cell r="N282"/>
          <cell r="O282"/>
          <cell r="S282"/>
          <cell r="T282"/>
          <cell r="U282"/>
          <cell r="V282"/>
          <cell r="W282"/>
        </row>
        <row r="283">
          <cell r="F283"/>
          <cell r="K283"/>
          <cell r="L283"/>
          <cell r="M283"/>
          <cell r="N283"/>
          <cell r="O283"/>
          <cell r="S283"/>
          <cell r="T283"/>
          <cell r="U283"/>
          <cell r="V283"/>
          <cell r="W283"/>
        </row>
        <row r="284">
          <cell r="F284"/>
          <cell r="K284"/>
          <cell r="L284"/>
          <cell r="M284"/>
          <cell r="N284"/>
          <cell r="O284"/>
          <cell r="S284"/>
          <cell r="T284"/>
          <cell r="U284"/>
          <cell r="V284"/>
          <cell r="W284"/>
        </row>
        <row r="285">
          <cell r="F285"/>
          <cell r="K285"/>
          <cell r="L285"/>
          <cell r="M285"/>
          <cell r="N285"/>
          <cell r="O285"/>
          <cell r="S285"/>
          <cell r="T285"/>
          <cell r="U285"/>
          <cell r="V285"/>
          <cell r="W285"/>
        </row>
        <row r="286">
          <cell r="F286"/>
          <cell r="K286"/>
          <cell r="L286"/>
          <cell r="M286"/>
          <cell r="N286"/>
          <cell r="O286"/>
          <cell r="S286"/>
          <cell r="T286"/>
          <cell r="U286"/>
          <cell r="V286"/>
          <cell r="W286"/>
        </row>
        <row r="287">
          <cell r="F287"/>
          <cell r="K287"/>
          <cell r="L287"/>
          <cell r="M287"/>
          <cell r="N287"/>
          <cell r="O287"/>
          <cell r="S287"/>
          <cell r="T287"/>
          <cell r="U287"/>
          <cell r="V287"/>
          <cell r="W287"/>
        </row>
        <row r="288">
          <cell r="F288"/>
          <cell r="K288"/>
          <cell r="L288"/>
          <cell r="M288"/>
          <cell r="N288"/>
          <cell r="O288"/>
          <cell r="S288"/>
          <cell r="T288"/>
          <cell r="U288"/>
          <cell r="V288"/>
          <cell r="W288"/>
        </row>
        <row r="289">
          <cell r="F289"/>
          <cell r="K289"/>
          <cell r="L289"/>
          <cell r="M289"/>
          <cell r="N289"/>
          <cell r="O289"/>
          <cell r="S289"/>
          <cell r="T289"/>
          <cell r="U289"/>
          <cell r="V289"/>
          <cell r="W289"/>
        </row>
        <row r="290">
          <cell r="F290"/>
          <cell r="K290"/>
          <cell r="L290"/>
          <cell r="M290"/>
          <cell r="N290"/>
          <cell r="O290"/>
          <cell r="S290"/>
          <cell r="T290"/>
          <cell r="U290"/>
          <cell r="V290"/>
          <cell r="W290"/>
        </row>
        <row r="291">
          <cell r="F291"/>
          <cell r="K291"/>
          <cell r="L291"/>
          <cell r="M291"/>
          <cell r="N291"/>
          <cell r="O291"/>
          <cell r="S291"/>
          <cell r="T291"/>
          <cell r="U291"/>
          <cell r="V291"/>
          <cell r="W291"/>
        </row>
        <row r="292">
          <cell r="F292"/>
          <cell r="K292"/>
          <cell r="L292"/>
          <cell r="M292"/>
          <cell r="N292"/>
          <cell r="O292"/>
          <cell r="S292"/>
          <cell r="T292"/>
          <cell r="U292"/>
          <cell r="V292"/>
          <cell r="W292"/>
        </row>
        <row r="293">
          <cell r="F293"/>
          <cell r="K293"/>
          <cell r="L293"/>
          <cell r="M293"/>
          <cell r="N293"/>
          <cell r="O293"/>
          <cell r="S293"/>
          <cell r="T293"/>
          <cell r="U293"/>
          <cell r="V293"/>
          <cell r="W293"/>
        </row>
        <row r="294">
          <cell r="F294"/>
          <cell r="K294"/>
          <cell r="L294"/>
          <cell r="M294"/>
          <cell r="N294"/>
          <cell r="O294"/>
          <cell r="S294"/>
          <cell r="T294"/>
          <cell r="U294"/>
          <cell r="V294"/>
          <cell r="W294"/>
        </row>
        <row r="295">
          <cell r="F295"/>
          <cell r="K295"/>
          <cell r="L295"/>
          <cell r="M295"/>
          <cell r="N295"/>
          <cell r="O295"/>
          <cell r="S295"/>
          <cell r="T295"/>
          <cell r="U295"/>
          <cell r="V295"/>
          <cell r="W295"/>
        </row>
        <row r="296">
          <cell r="F296"/>
          <cell r="K296"/>
          <cell r="L296"/>
          <cell r="M296"/>
          <cell r="N296"/>
          <cell r="O296"/>
          <cell r="S296"/>
          <cell r="T296"/>
          <cell r="U296"/>
          <cell r="V296"/>
          <cell r="W296"/>
        </row>
        <row r="297">
          <cell r="F297"/>
          <cell r="K297"/>
          <cell r="L297"/>
          <cell r="M297"/>
          <cell r="N297"/>
          <cell r="O297"/>
          <cell r="S297"/>
          <cell r="T297"/>
          <cell r="U297"/>
          <cell r="V297"/>
          <cell r="W297"/>
        </row>
        <row r="298">
          <cell r="F298"/>
          <cell r="K298"/>
          <cell r="L298"/>
          <cell r="M298"/>
          <cell r="N298"/>
          <cell r="O298"/>
          <cell r="S298"/>
          <cell r="T298"/>
          <cell r="U298"/>
          <cell r="V298"/>
          <cell r="W298"/>
        </row>
        <row r="299">
          <cell r="F299"/>
          <cell r="K299"/>
          <cell r="L299"/>
          <cell r="M299"/>
          <cell r="N299"/>
          <cell r="O299"/>
          <cell r="S299"/>
          <cell r="T299"/>
          <cell r="U299"/>
          <cell r="V299"/>
          <cell r="W299"/>
        </row>
        <row r="300">
          <cell r="F300"/>
          <cell r="K300"/>
          <cell r="L300"/>
          <cell r="M300"/>
          <cell r="N300"/>
          <cell r="O300"/>
          <cell r="S300"/>
          <cell r="T300"/>
          <cell r="U300"/>
          <cell r="V300"/>
          <cell r="W300"/>
        </row>
        <row r="301">
          <cell r="F301"/>
          <cell r="K301"/>
          <cell r="L301"/>
          <cell r="M301"/>
          <cell r="N301"/>
          <cell r="O301"/>
          <cell r="S301"/>
          <cell r="T301"/>
          <cell r="U301"/>
          <cell r="V301"/>
          <cell r="W301"/>
        </row>
        <row r="302">
          <cell r="F302"/>
          <cell r="K302"/>
          <cell r="L302"/>
          <cell r="M302"/>
          <cell r="N302"/>
          <cell r="O302"/>
          <cell r="S302"/>
          <cell r="T302"/>
          <cell r="U302"/>
          <cell r="V302"/>
          <cell r="W302"/>
        </row>
        <row r="303">
          <cell r="F303"/>
          <cell r="K303"/>
          <cell r="L303"/>
          <cell r="M303"/>
          <cell r="N303"/>
          <cell r="O303"/>
          <cell r="S303"/>
          <cell r="T303"/>
          <cell r="U303"/>
          <cell r="V303"/>
          <cell r="W303"/>
        </row>
        <row r="304">
          <cell r="F304"/>
          <cell r="K304"/>
          <cell r="L304"/>
          <cell r="M304"/>
          <cell r="N304"/>
          <cell r="O304"/>
          <cell r="S304"/>
          <cell r="T304"/>
          <cell r="U304"/>
          <cell r="V304"/>
          <cell r="W304"/>
        </row>
        <row r="305">
          <cell r="F305"/>
          <cell r="K305"/>
          <cell r="L305"/>
          <cell r="M305"/>
          <cell r="N305"/>
          <cell r="O305"/>
          <cell r="S305"/>
          <cell r="T305"/>
          <cell r="U305"/>
          <cell r="V305"/>
          <cell r="W305"/>
        </row>
        <row r="306">
          <cell r="F306"/>
          <cell r="K306"/>
          <cell r="L306"/>
          <cell r="M306"/>
          <cell r="N306"/>
          <cell r="O306"/>
          <cell r="S306"/>
          <cell r="T306"/>
          <cell r="U306"/>
          <cell r="V306"/>
          <cell r="W306"/>
        </row>
        <row r="307">
          <cell r="F307"/>
          <cell r="K307"/>
          <cell r="L307"/>
          <cell r="M307"/>
          <cell r="N307"/>
          <cell r="O307"/>
          <cell r="S307"/>
          <cell r="T307"/>
          <cell r="U307"/>
          <cell r="V307"/>
          <cell r="W307"/>
        </row>
        <row r="308">
          <cell r="F308"/>
          <cell r="K308"/>
          <cell r="L308"/>
          <cell r="M308"/>
          <cell r="N308"/>
          <cell r="O308"/>
          <cell r="S308"/>
          <cell r="T308"/>
          <cell r="U308"/>
          <cell r="V308"/>
          <cell r="W308"/>
        </row>
        <row r="309">
          <cell r="F309"/>
          <cell r="K309"/>
          <cell r="L309"/>
          <cell r="M309"/>
          <cell r="N309"/>
          <cell r="O309"/>
          <cell r="S309"/>
          <cell r="T309"/>
          <cell r="U309"/>
          <cell r="V309"/>
          <cell r="W309"/>
        </row>
        <row r="310">
          <cell r="F310"/>
          <cell r="K310"/>
          <cell r="L310"/>
          <cell r="M310"/>
          <cell r="N310"/>
          <cell r="O310"/>
          <cell r="S310"/>
          <cell r="T310"/>
          <cell r="U310"/>
          <cell r="V310"/>
          <cell r="W310"/>
        </row>
        <row r="311">
          <cell r="F311"/>
          <cell r="K311"/>
          <cell r="L311"/>
          <cell r="M311"/>
          <cell r="N311"/>
          <cell r="O311"/>
          <cell r="S311"/>
          <cell r="T311"/>
          <cell r="U311"/>
          <cell r="V311"/>
          <cell r="W311"/>
        </row>
        <row r="312">
          <cell r="F312"/>
          <cell r="K312"/>
          <cell r="L312"/>
          <cell r="M312"/>
          <cell r="N312"/>
          <cell r="O312"/>
          <cell r="S312"/>
          <cell r="T312"/>
          <cell r="U312"/>
          <cell r="V312"/>
          <cell r="W312"/>
        </row>
        <row r="313">
          <cell r="F313"/>
          <cell r="K313"/>
          <cell r="L313"/>
          <cell r="M313"/>
          <cell r="N313"/>
          <cell r="O313"/>
          <cell r="S313"/>
          <cell r="T313"/>
          <cell r="U313"/>
          <cell r="V313"/>
          <cell r="W313"/>
        </row>
        <row r="314">
          <cell r="F314"/>
          <cell r="K314"/>
          <cell r="L314"/>
          <cell r="M314"/>
          <cell r="N314"/>
          <cell r="O314"/>
          <cell r="S314"/>
          <cell r="T314"/>
          <cell r="U314"/>
          <cell r="V314"/>
          <cell r="W314"/>
        </row>
        <row r="315">
          <cell r="F315"/>
          <cell r="K315"/>
          <cell r="L315"/>
          <cell r="M315"/>
          <cell r="N315"/>
          <cell r="O315"/>
          <cell r="S315"/>
          <cell r="T315"/>
          <cell r="U315"/>
          <cell r="V315"/>
          <cell r="W315"/>
        </row>
        <row r="316">
          <cell r="F316"/>
          <cell r="K316"/>
          <cell r="L316"/>
          <cell r="M316"/>
          <cell r="N316"/>
          <cell r="O316"/>
          <cell r="S316"/>
          <cell r="T316"/>
          <cell r="U316"/>
          <cell r="V316"/>
          <cell r="W316"/>
        </row>
        <row r="317">
          <cell r="F317"/>
          <cell r="K317"/>
          <cell r="L317"/>
          <cell r="M317"/>
          <cell r="N317"/>
          <cell r="O317"/>
          <cell r="S317"/>
          <cell r="T317"/>
          <cell r="U317"/>
          <cell r="V317"/>
          <cell r="W317"/>
        </row>
        <row r="318">
          <cell r="F318"/>
          <cell r="K318"/>
          <cell r="L318"/>
          <cell r="M318"/>
          <cell r="N318"/>
          <cell r="O318"/>
          <cell r="S318"/>
          <cell r="T318"/>
          <cell r="U318"/>
          <cell r="V318"/>
          <cell r="W318"/>
        </row>
        <row r="319">
          <cell r="F319"/>
          <cell r="K319"/>
          <cell r="L319"/>
          <cell r="M319"/>
          <cell r="N319"/>
          <cell r="O319"/>
          <cell r="S319"/>
          <cell r="T319"/>
          <cell r="U319"/>
          <cell r="V319"/>
          <cell r="W319"/>
        </row>
        <row r="320">
          <cell r="F320"/>
          <cell r="K320"/>
          <cell r="L320"/>
          <cell r="M320"/>
          <cell r="N320"/>
          <cell r="O320"/>
          <cell r="S320"/>
          <cell r="T320"/>
          <cell r="U320"/>
          <cell r="V320"/>
          <cell r="W320"/>
        </row>
        <row r="321">
          <cell r="F321"/>
          <cell r="K321"/>
          <cell r="L321"/>
          <cell r="M321"/>
          <cell r="N321"/>
          <cell r="O321"/>
          <cell r="S321"/>
          <cell r="T321"/>
          <cell r="U321"/>
          <cell r="V321"/>
          <cell r="W321"/>
        </row>
        <row r="322">
          <cell r="F322"/>
          <cell r="K322"/>
          <cell r="L322"/>
          <cell r="M322"/>
          <cell r="N322"/>
          <cell r="O322"/>
          <cell r="S322"/>
          <cell r="T322"/>
          <cell r="U322"/>
          <cell r="V322"/>
          <cell r="W322"/>
        </row>
        <row r="323">
          <cell r="F323"/>
          <cell r="K323"/>
          <cell r="L323"/>
          <cell r="M323"/>
          <cell r="N323"/>
          <cell r="O323"/>
          <cell r="S323"/>
          <cell r="T323"/>
          <cell r="U323"/>
          <cell r="V323"/>
          <cell r="W323"/>
        </row>
        <row r="324">
          <cell r="F324"/>
          <cell r="K324"/>
          <cell r="L324"/>
          <cell r="M324"/>
          <cell r="N324"/>
          <cell r="O324"/>
          <cell r="S324"/>
          <cell r="T324"/>
          <cell r="U324"/>
          <cell r="V324"/>
          <cell r="W324"/>
        </row>
        <row r="325">
          <cell r="F325"/>
          <cell r="K325"/>
          <cell r="L325"/>
          <cell r="M325"/>
          <cell r="N325"/>
          <cell r="O325"/>
          <cell r="S325"/>
          <cell r="T325"/>
          <cell r="U325"/>
          <cell r="V325"/>
          <cell r="W325"/>
        </row>
        <row r="326">
          <cell r="F326"/>
          <cell r="K326"/>
          <cell r="L326"/>
          <cell r="M326"/>
          <cell r="N326"/>
          <cell r="O326"/>
          <cell r="S326"/>
          <cell r="T326"/>
          <cell r="U326"/>
          <cell r="V326"/>
          <cell r="W326"/>
        </row>
        <row r="327">
          <cell r="F327"/>
          <cell r="K327"/>
          <cell r="L327"/>
          <cell r="M327"/>
          <cell r="N327"/>
          <cell r="O327"/>
          <cell r="S327"/>
          <cell r="T327"/>
          <cell r="U327"/>
          <cell r="V327"/>
          <cell r="W327"/>
        </row>
        <row r="328">
          <cell r="F328"/>
          <cell r="K328"/>
          <cell r="L328"/>
          <cell r="M328"/>
          <cell r="N328"/>
          <cell r="O328"/>
          <cell r="S328"/>
          <cell r="T328"/>
          <cell r="U328"/>
          <cell r="V328"/>
          <cell r="W328"/>
        </row>
        <row r="329">
          <cell r="F329"/>
          <cell r="K329"/>
          <cell r="L329"/>
          <cell r="M329"/>
          <cell r="N329"/>
          <cell r="O329"/>
          <cell r="S329"/>
          <cell r="T329"/>
          <cell r="U329"/>
          <cell r="V329"/>
          <cell r="W329"/>
        </row>
        <row r="330">
          <cell r="F330"/>
          <cell r="K330"/>
          <cell r="L330"/>
          <cell r="M330"/>
          <cell r="N330"/>
          <cell r="O330"/>
          <cell r="S330"/>
          <cell r="T330"/>
          <cell r="U330"/>
          <cell r="V330"/>
          <cell r="W330"/>
        </row>
        <row r="331">
          <cell r="F331"/>
          <cell r="K331"/>
          <cell r="L331"/>
          <cell r="M331"/>
          <cell r="N331"/>
          <cell r="O331"/>
          <cell r="S331"/>
          <cell r="T331"/>
          <cell r="U331"/>
          <cell r="V331"/>
          <cell r="W331"/>
        </row>
        <row r="332">
          <cell r="F332"/>
          <cell r="K332"/>
          <cell r="L332"/>
          <cell r="M332"/>
          <cell r="N332"/>
          <cell r="O332"/>
          <cell r="S332"/>
          <cell r="T332"/>
          <cell r="U332"/>
          <cell r="V332"/>
          <cell r="W332"/>
        </row>
        <row r="333">
          <cell r="F333"/>
          <cell r="K333"/>
          <cell r="L333"/>
          <cell r="M333"/>
          <cell r="N333"/>
          <cell r="O333"/>
          <cell r="S333"/>
          <cell r="T333"/>
          <cell r="U333"/>
          <cell r="V333"/>
          <cell r="W333"/>
        </row>
        <row r="334">
          <cell r="F334"/>
          <cell r="K334"/>
          <cell r="L334"/>
          <cell r="M334"/>
          <cell r="N334"/>
          <cell r="O334"/>
          <cell r="S334"/>
          <cell r="T334"/>
          <cell r="U334"/>
          <cell r="V334"/>
          <cell r="W334"/>
        </row>
        <row r="335">
          <cell r="F335"/>
          <cell r="K335"/>
          <cell r="L335"/>
          <cell r="M335"/>
          <cell r="N335"/>
          <cell r="O335"/>
          <cell r="S335"/>
          <cell r="T335"/>
          <cell r="U335"/>
          <cell r="V335"/>
          <cell r="W335"/>
        </row>
        <row r="336">
          <cell r="F336"/>
          <cell r="K336"/>
          <cell r="L336"/>
          <cell r="M336"/>
          <cell r="N336"/>
          <cell r="O336"/>
          <cell r="S336"/>
          <cell r="T336"/>
          <cell r="U336"/>
          <cell r="V336"/>
          <cell r="W336"/>
        </row>
        <row r="337">
          <cell r="F337"/>
          <cell r="K337"/>
          <cell r="L337"/>
          <cell r="M337"/>
          <cell r="N337"/>
          <cell r="O337"/>
          <cell r="S337"/>
          <cell r="T337"/>
          <cell r="U337"/>
          <cell r="V337"/>
          <cell r="W337"/>
        </row>
        <row r="338">
          <cell r="F338"/>
          <cell r="K338"/>
          <cell r="L338"/>
          <cell r="M338"/>
          <cell r="N338"/>
          <cell r="O338"/>
          <cell r="S338"/>
          <cell r="T338"/>
          <cell r="U338"/>
          <cell r="V338"/>
          <cell r="W338"/>
        </row>
        <row r="339">
          <cell r="F339"/>
          <cell r="K339"/>
          <cell r="L339"/>
          <cell r="M339"/>
          <cell r="N339"/>
          <cell r="O339"/>
          <cell r="S339"/>
          <cell r="T339"/>
          <cell r="U339"/>
          <cell r="V339"/>
          <cell r="W339"/>
        </row>
        <row r="340">
          <cell r="F340"/>
          <cell r="K340"/>
          <cell r="L340"/>
          <cell r="M340"/>
          <cell r="N340"/>
          <cell r="O340"/>
          <cell r="S340"/>
          <cell r="T340"/>
          <cell r="U340"/>
          <cell r="V340"/>
          <cell r="W340"/>
        </row>
        <row r="341">
          <cell r="F341"/>
          <cell r="K341"/>
          <cell r="L341"/>
          <cell r="M341"/>
          <cell r="N341"/>
          <cell r="O341"/>
          <cell r="S341"/>
          <cell r="T341"/>
          <cell r="U341"/>
          <cell r="V341"/>
          <cell r="W341"/>
        </row>
        <row r="342">
          <cell r="F342"/>
          <cell r="K342"/>
          <cell r="L342"/>
          <cell r="M342"/>
          <cell r="N342"/>
          <cell r="O342"/>
          <cell r="S342"/>
          <cell r="T342"/>
          <cell r="U342"/>
          <cell r="V342"/>
          <cell r="W342"/>
        </row>
        <row r="343">
          <cell r="F343"/>
          <cell r="K343"/>
          <cell r="L343"/>
          <cell r="M343"/>
          <cell r="N343"/>
          <cell r="O343"/>
          <cell r="S343"/>
          <cell r="T343"/>
          <cell r="U343"/>
          <cell r="V343"/>
          <cell r="W343"/>
        </row>
        <row r="344">
          <cell r="F344"/>
          <cell r="K344"/>
          <cell r="L344"/>
          <cell r="M344"/>
          <cell r="N344"/>
          <cell r="O344"/>
          <cell r="S344"/>
          <cell r="T344"/>
          <cell r="U344"/>
          <cell r="V344"/>
          <cell r="W344"/>
        </row>
        <row r="345">
          <cell r="F345"/>
          <cell r="K345"/>
          <cell r="L345"/>
          <cell r="M345"/>
          <cell r="N345"/>
          <cell r="O345"/>
          <cell r="S345"/>
          <cell r="T345"/>
          <cell r="U345"/>
          <cell r="V345"/>
          <cell r="W345"/>
        </row>
        <row r="346">
          <cell r="F346"/>
          <cell r="K346"/>
          <cell r="L346"/>
          <cell r="M346"/>
          <cell r="N346"/>
          <cell r="O346"/>
          <cell r="S346"/>
          <cell r="T346"/>
          <cell r="U346"/>
          <cell r="V346"/>
          <cell r="W346"/>
        </row>
        <row r="347">
          <cell r="F347"/>
          <cell r="K347"/>
          <cell r="L347"/>
          <cell r="M347"/>
          <cell r="N347"/>
          <cell r="O347"/>
          <cell r="S347"/>
          <cell r="T347"/>
          <cell r="U347"/>
          <cell r="V347"/>
          <cell r="W347"/>
        </row>
        <row r="348">
          <cell r="F348"/>
          <cell r="K348"/>
          <cell r="L348"/>
          <cell r="M348"/>
          <cell r="N348"/>
          <cell r="O348"/>
          <cell r="S348"/>
          <cell r="T348"/>
          <cell r="U348"/>
          <cell r="V348"/>
          <cell r="W348"/>
        </row>
        <row r="349">
          <cell r="F349"/>
          <cell r="K349"/>
          <cell r="L349"/>
          <cell r="M349"/>
          <cell r="N349"/>
          <cell r="O349"/>
          <cell r="S349"/>
          <cell r="T349"/>
          <cell r="U349"/>
          <cell r="V349"/>
          <cell r="W349"/>
        </row>
        <row r="350">
          <cell r="F350"/>
          <cell r="K350"/>
          <cell r="L350"/>
          <cell r="M350"/>
          <cell r="N350"/>
          <cell r="O350"/>
          <cell r="S350"/>
          <cell r="T350"/>
          <cell r="U350"/>
          <cell r="V350"/>
          <cell r="W350"/>
        </row>
        <row r="351">
          <cell r="F351"/>
          <cell r="K351"/>
          <cell r="L351"/>
          <cell r="M351"/>
          <cell r="N351"/>
          <cell r="O351"/>
          <cell r="S351"/>
          <cell r="T351"/>
          <cell r="U351"/>
          <cell r="V351"/>
          <cell r="W351"/>
        </row>
        <row r="352">
          <cell r="F352"/>
          <cell r="K352"/>
          <cell r="L352"/>
          <cell r="M352"/>
          <cell r="N352"/>
          <cell r="O352"/>
          <cell r="S352"/>
          <cell r="T352"/>
          <cell r="U352"/>
          <cell r="V352"/>
          <cell r="W352"/>
        </row>
        <row r="353">
          <cell r="F353"/>
          <cell r="K353"/>
          <cell r="L353"/>
          <cell r="M353"/>
          <cell r="N353"/>
          <cell r="O353"/>
          <cell r="S353"/>
          <cell r="T353"/>
          <cell r="U353"/>
          <cell r="V353"/>
          <cell r="W353"/>
        </row>
        <row r="354">
          <cell r="F354"/>
          <cell r="K354"/>
          <cell r="L354"/>
          <cell r="M354"/>
          <cell r="N354"/>
          <cell r="O354"/>
          <cell r="S354"/>
          <cell r="T354"/>
          <cell r="U354"/>
          <cell r="V354"/>
          <cell r="W354"/>
        </row>
        <row r="355">
          <cell r="F355"/>
          <cell r="K355"/>
          <cell r="L355"/>
          <cell r="M355"/>
          <cell r="N355"/>
          <cell r="O355"/>
          <cell r="S355"/>
          <cell r="T355"/>
          <cell r="U355"/>
          <cell r="V355"/>
          <cell r="W355"/>
        </row>
        <row r="356">
          <cell r="F356"/>
          <cell r="K356"/>
          <cell r="L356"/>
          <cell r="M356"/>
          <cell r="N356"/>
          <cell r="O356"/>
          <cell r="S356"/>
          <cell r="T356"/>
          <cell r="U356"/>
          <cell r="V356"/>
          <cell r="W356"/>
        </row>
        <row r="357">
          <cell r="F357"/>
          <cell r="K357"/>
          <cell r="L357"/>
          <cell r="M357"/>
          <cell r="N357"/>
          <cell r="O357"/>
          <cell r="S357"/>
          <cell r="T357"/>
          <cell r="U357"/>
          <cell r="V357"/>
          <cell r="W357"/>
        </row>
        <row r="358">
          <cell r="F358"/>
          <cell r="K358"/>
          <cell r="L358"/>
          <cell r="M358"/>
          <cell r="N358"/>
          <cell r="O358"/>
          <cell r="S358"/>
          <cell r="T358"/>
          <cell r="U358"/>
          <cell r="V358"/>
          <cell r="W358"/>
        </row>
        <row r="359">
          <cell r="F359"/>
          <cell r="K359"/>
          <cell r="L359"/>
          <cell r="M359"/>
          <cell r="N359"/>
          <cell r="O359"/>
          <cell r="S359"/>
          <cell r="T359"/>
          <cell r="U359"/>
          <cell r="V359"/>
          <cell r="W359"/>
        </row>
        <row r="360">
          <cell r="F360"/>
          <cell r="K360"/>
          <cell r="L360"/>
          <cell r="M360"/>
          <cell r="N360"/>
          <cell r="O360"/>
          <cell r="S360"/>
          <cell r="T360"/>
          <cell r="U360"/>
          <cell r="V360"/>
          <cell r="W360"/>
        </row>
        <row r="361">
          <cell r="F361"/>
          <cell r="K361"/>
          <cell r="L361"/>
          <cell r="M361"/>
          <cell r="N361"/>
          <cell r="O361"/>
          <cell r="S361"/>
          <cell r="T361"/>
          <cell r="U361"/>
          <cell r="V361"/>
          <cell r="W361"/>
        </row>
        <row r="362">
          <cell r="F362"/>
          <cell r="K362"/>
          <cell r="L362"/>
          <cell r="M362"/>
          <cell r="N362"/>
          <cell r="O362"/>
          <cell r="S362"/>
          <cell r="T362"/>
          <cell r="U362"/>
          <cell r="V362"/>
          <cell r="W362"/>
        </row>
        <row r="363">
          <cell r="F363"/>
          <cell r="K363"/>
          <cell r="L363"/>
          <cell r="M363"/>
          <cell r="N363"/>
          <cell r="O363"/>
          <cell r="S363"/>
          <cell r="T363"/>
          <cell r="U363"/>
          <cell r="V363"/>
          <cell r="W363"/>
        </row>
        <row r="364">
          <cell r="F364"/>
          <cell r="K364"/>
          <cell r="L364"/>
          <cell r="M364"/>
          <cell r="N364"/>
          <cell r="O364"/>
          <cell r="S364"/>
          <cell r="T364"/>
          <cell r="U364"/>
          <cell r="V364"/>
          <cell r="W364"/>
        </row>
        <row r="365">
          <cell r="F365"/>
          <cell r="K365"/>
          <cell r="L365"/>
          <cell r="M365"/>
          <cell r="N365"/>
          <cell r="O365"/>
          <cell r="S365"/>
          <cell r="T365"/>
          <cell r="U365"/>
          <cell r="V365"/>
          <cell r="W365"/>
        </row>
        <row r="366">
          <cell r="F366"/>
          <cell r="K366"/>
          <cell r="L366"/>
          <cell r="M366"/>
          <cell r="N366"/>
          <cell r="O366"/>
          <cell r="S366"/>
          <cell r="T366"/>
          <cell r="U366"/>
          <cell r="V366"/>
          <cell r="W366"/>
        </row>
        <row r="367">
          <cell r="F367"/>
          <cell r="K367"/>
          <cell r="L367"/>
          <cell r="M367"/>
          <cell r="N367"/>
          <cell r="O367"/>
          <cell r="S367"/>
          <cell r="T367"/>
          <cell r="U367"/>
          <cell r="V367"/>
          <cell r="W367"/>
        </row>
        <row r="368">
          <cell r="F368"/>
          <cell r="K368"/>
          <cell r="L368"/>
          <cell r="M368"/>
          <cell r="N368"/>
          <cell r="O368"/>
          <cell r="S368"/>
          <cell r="T368"/>
          <cell r="U368"/>
          <cell r="V368"/>
          <cell r="W368"/>
        </row>
        <row r="369">
          <cell r="F369"/>
          <cell r="K369"/>
          <cell r="L369"/>
          <cell r="M369"/>
          <cell r="N369"/>
          <cell r="O369"/>
          <cell r="S369"/>
          <cell r="T369"/>
          <cell r="U369"/>
          <cell r="V369"/>
          <cell r="W369"/>
        </row>
        <row r="370">
          <cell r="F370"/>
          <cell r="K370"/>
          <cell r="L370"/>
          <cell r="M370"/>
          <cell r="N370"/>
          <cell r="O370"/>
          <cell r="S370"/>
          <cell r="T370"/>
          <cell r="U370"/>
          <cell r="V370"/>
          <cell r="W370"/>
        </row>
        <row r="371">
          <cell r="F371"/>
          <cell r="K371"/>
          <cell r="L371"/>
          <cell r="M371"/>
          <cell r="N371"/>
          <cell r="O371"/>
          <cell r="S371"/>
          <cell r="T371"/>
          <cell r="U371"/>
          <cell r="V371"/>
          <cell r="W371"/>
        </row>
        <row r="372">
          <cell r="F372"/>
          <cell r="K372"/>
          <cell r="L372"/>
          <cell r="M372"/>
          <cell r="N372"/>
          <cell r="O372"/>
          <cell r="S372"/>
          <cell r="T372"/>
          <cell r="U372"/>
          <cell r="V372"/>
          <cell r="W372"/>
        </row>
        <row r="373">
          <cell r="F373"/>
          <cell r="K373"/>
          <cell r="L373"/>
          <cell r="M373"/>
          <cell r="N373"/>
          <cell r="O373"/>
          <cell r="S373"/>
          <cell r="T373"/>
          <cell r="U373"/>
          <cell r="V373"/>
          <cell r="W373"/>
        </row>
        <row r="374">
          <cell r="F374"/>
          <cell r="K374"/>
          <cell r="L374"/>
          <cell r="M374"/>
          <cell r="N374"/>
          <cell r="O374"/>
          <cell r="S374"/>
          <cell r="T374"/>
          <cell r="U374"/>
          <cell r="V374"/>
          <cell r="W374"/>
        </row>
        <row r="375">
          <cell r="F375"/>
          <cell r="K375"/>
          <cell r="L375"/>
          <cell r="M375"/>
          <cell r="N375"/>
          <cell r="O375"/>
          <cell r="S375"/>
          <cell r="T375"/>
          <cell r="U375"/>
          <cell r="V375"/>
          <cell r="W375"/>
        </row>
        <row r="376">
          <cell r="F376"/>
          <cell r="K376"/>
          <cell r="L376"/>
          <cell r="M376"/>
          <cell r="N376"/>
          <cell r="O376"/>
          <cell r="S376"/>
          <cell r="T376"/>
          <cell r="U376"/>
          <cell r="V376"/>
          <cell r="W376"/>
        </row>
        <row r="377">
          <cell r="F377"/>
          <cell r="K377"/>
          <cell r="L377"/>
          <cell r="M377"/>
          <cell r="N377"/>
          <cell r="O377"/>
          <cell r="S377"/>
          <cell r="T377"/>
          <cell r="U377"/>
          <cell r="V377"/>
          <cell r="W377"/>
        </row>
        <row r="378">
          <cell r="F378"/>
          <cell r="K378"/>
          <cell r="L378"/>
          <cell r="M378"/>
          <cell r="N378"/>
          <cell r="O378"/>
          <cell r="S378"/>
          <cell r="T378"/>
          <cell r="U378"/>
          <cell r="V378"/>
          <cell r="W378"/>
        </row>
        <row r="379">
          <cell r="F379"/>
          <cell r="K379"/>
          <cell r="L379"/>
          <cell r="M379"/>
          <cell r="N379"/>
          <cell r="O379"/>
          <cell r="S379"/>
          <cell r="T379"/>
          <cell r="U379"/>
          <cell r="V379"/>
          <cell r="W379"/>
        </row>
        <row r="380">
          <cell r="F380"/>
          <cell r="K380"/>
          <cell r="L380"/>
          <cell r="M380"/>
          <cell r="N380"/>
          <cell r="O380"/>
          <cell r="S380"/>
          <cell r="T380"/>
          <cell r="U380"/>
          <cell r="V380"/>
          <cell r="W380"/>
        </row>
        <row r="381">
          <cell r="F381"/>
          <cell r="K381"/>
          <cell r="L381"/>
          <cell r="M381"/>
          <cell r="N381"/>
          <cell r="O381"/>
          <cell r="S381"/>
          <cell r="T381"/>
          <cell r="U381"/>
          <cell r="V381"/>
          <cell r="W381"/>
        </row>
        <row r="382">
          <cell r="F382"/>
          <cell r="K382"/>
          <cell r="L382"/>
          <cell r="M382"/>
          <cell r="N382"/>
          <cell r="O382"/>
          <cell r="S382"/>
          <cell r="T382"/>
          <cell r="U382"/>
          <cell r="V382"/>
          <cell r="W382"/>
        </row>
        <row r="383">
          <cell r="F383"/>
          <cell r="K383"/>
          <cell r="L383"/>
          <cell r="M383"/>
          <cell r="N383"/>
          <cell r="O383"/>
          <cell r="S383"/>
          <cell r="T383"/>
          <cell r="U383"/>
          <cell r="V383"/>
          <cell r="W383"/>
        </row>
        <row r="384">
          <cell r="F384"/>
          <cell r="K384"/>
          <cell r="L384"/>
          <cell r="M384"/>
          <cell r="N384"/>
          <cell r="O384"/>
          <cell r="S384"/>
          <cell r="T384"/>
          <cell r="U384"/>
          <cell r="V384"/>
          <cell r="W384"/>
        </row>
        <row r="385">
          <cell r="F385"/>
          <cell r="K385"/>
          <cell r="L385"/>
          <cell r="M385"/>
          <cell r="N385"/>
          <cell r="O385"/>
          <cell r="S385"/>
          <cell r="T385"/>
          <cell r="U385"/>
          <cell r="V385"/>
          <cell r="W385"/>
        </row>
        <row r="386">
          <cell r="F386"/>
          <cell r="K386"/>
          <cell r="L386"/>
          <cell r="M386"/>
          <cell r="N386"/>
          <cell r="O386"/>
          <cell r="S386"/>
          <cell r="T386"/>
          <cell r="U386"/>
          <cell r="V386"/>
          <cell r="W386"/>
        </row>
        <row r="387">
          <cell r="F387"/>
          <cell r="K387"/>
          <cell r="L387"/>
          <cell r="M387"/>
          <cell r="N387"/>
          <cell r="O387"/>
          <cell r="S387"/>
          <cell r="T387"/>
          <cell r="U387"/>
          <cell r="V387"/>
          <cell r="W387"/>
        </row>
        <row r="388">
          <cell r="F388"/>
          <cell r="K388"/>
          <cell r="L388"/>
          <cell r="M388"/>
          <cell r="N388"/>
          <cell r="O388"/>
          <cell r="S388"/>
          <cell r="T388"/>
          <cell r="U388"/>
          <cell r="V388"/>
          <cell r="W388"/>
        </row>
        <row r="389">
          <cell r="F389"/>
          <cell r="K389"/>
          <cell r="L389"/>
          <cell r="M389"/>
          <cell r="N389"/>
          <cell r="O389"/>
          <cell r="S389"/>
          <cell r="T389"/>
          <cell r="U389"/>
          <cell r="V389"/>
          <cell r="W389"/>
        </row>
        <row r="390">
          <cell r="F390"/>
          <cell r="K390"/>
          <cell r="L390"/>
          <cell r="M390"/>
          <cell r="N390"/>
          <cell r="O390"/>
          <cell r="S390"/>
          <cell r="T390"/>
          <cell r="U390"/>
          <cell r="V390"/>
          <cell r="W390"/>
        </row>
        <row r="391">
          <cell r="F391"/>
          <cell r="K391"/>
          <cell r="L391"/>
          <cell r="M391"/>
          <cell r="N391"/>
          <cell r="O391"/>
          <cell r="S391"/>
          <cell r="T391"/>
          <cell r="U391"/>
          <cell r="V391"/>
          <cell r="W391"/>
        </row>
        <row r="392">
          <cell r="F392"/>
          <cell r="K392"/>
          <cell r="L392"/>
          <cell r="M392"/>
          <cell r="N392"/>
          <cell r="O392"/>
          <cell r="S392"/>
          <cell r="T392"/>
          <cell r="U392"/>
          <cell r="V392"/>
          <cell r="W392"/>
        </row>
        <row r="393">
          <cell r="F393"/>
          <cell r="K393"/>
          <cell r="L393"/>
          <cell r="M393"/>
          <cell r="N393"/>
          <cell r="O393"/>
          <cell r="S393"/>
          <cell r="T393"/>
          <cell r="U393"/>
          <cell r="V393"/>
          <cell r="W393"/>
        </row>
        <row r="394">
          <cell r="F394"/>
          <cell r="K394"/>
          <cell r="L394"/>
          <cell r="M394"/>
          <cell r="N394"/>
          <cell r="O394"/>
          <cell r="S394"/>
          <cell r="T394"/>
          <cell r="U394"/>
          <cell r="V394"/>
          <cell r="W394"/>
        </row>
        <row r="395">
          <cell r="F395"/>
          <cell r="K395"/>
          <cell r="L395"/>
          <cell r="M395"/>
          <cell r="N395"/>
          <cell r="O395"/>
          <cell r="S395"/>
          <cell r="T395"/>
          <cell r="U395"/>
          <cell r="V395"/>
          <cell r="W395"/>
        </row>
        <row r="396">
          <cell r="F396"/>
          <cell r="K396"/>
          <cell r="L396"/>
          <cell r="M396"/>
          <cell r="N396"/>
          <cell r="O396"/>
          <cell r="S396"/>
          <cell r="T396"/>
          <cell r="U396"/>
          <cell r="V396"/>
          <cell r="W396"/>
        </row>
        <row r="397">
          <cell r="F397"/>
          <cell r="K397"/>
          <cell r="L397"/>
          <cell r="M397"/>
          <cell r="N397"/>
          <cell r="O397"/>
          <cell r="S397"/>
          <cell r="T397"/>
          <cell r="U397"/>
          <cell r="V397"/>
          <cell r="W397"/>
        </row>
        <row r="398">
          <cell r="F398"/>
          <cell r="K398"/>
          <cell r="L398"/>
          <cell r="M398"/>
          <cell r="N398"/>
          <cell r="O398"/>
          <cell r="S398"/>
          <cell r="T398"/>
          <cell r="U398"/>
          <cell r="V398"/>
          <cell r="W398"/>
        </row>
        <row r="399">
          <cell r="F399"/>
          <cell r="K399"/>
          <cell r="L399"/>
          <cell r="M399"/>
          <cell r="N399"/>
          <cell r="O399"/>
          <cell r="S399"/>
          <cell r="T399"/>
          <cell r="U399"/>
          <cell r="V399"/>
          <cell r="W399"/>
        </row>
        <row r="400">
          <cell r="F400"/>
          <cell r="K400"/>
          <cell r="L400"/>
          <cell r="M400"/>
          <cell r="N400"/>
          <cell r="O400"/>
          <cell r="S400"/>
          <cell r="T400"/>
          <cell r="U400"/>
          <cell r="V400"/>
          <cell r="W400"/>
        </row>
        <row r="401">
          <cell r="F401"/>
          <cell r="K401"/>
          <cell r="L401"/>
          <cell r="M401"/>
          <cell r="N401"/>
          <cell r="O401"/>
          <cell r="S401"/>
          <cell r="T401"/>
          <cell r="U401"/>
          <cell r="V401"/>
          <cell r="W401"/>
        </row>
        <row r="402">
          <cell r="F402"/>
          <cell r="K402"/>
          <cell r="L402"/>
          <cell r="M402"/>
          <cell r="N402"/>
          <cell r="O402"/>
          <cell r="S402"/>
          <cell r="T402"/>
          <cell r="U402"/>
          <cell r="V402"/>
          <cell r="W402"/>
        </row>
        <row r="403">
          <cell r="F403"/>
          <cell r="K403"/>
          <cell r="L403"/>
          <cell r="M403"/>
          <cell r="N403"/>
          <cell r="O403"/>
          <cell r="S403"/>
          <cell r="T403"/>
          <cell r="U403"/>
          <cell r="V403"/>
          <cell r="W403"/>
        </row>
        <row r="404">
          <cell r="F404"/>
          <cell r="K404"/>
          <cell r="L404"/>
          <cell r="M404"/>
          <cell r="N404"/>
          <cell r="O404"/>
          <cell r="S404"/>
          <cell r="T404"/>
          <cell r="U404"/>
          <cell r="V404"/>
          <cell r="W404"/>
        </row>
        <row r="405">
          <cell r="F405"/>
          <cell r="K405"/>
          <cell r="L405"/>
          <cell r="M405"/>
          <cell r="N405"/>
          <cell r="O405"/>
          <cell r="S405"/>
          <cell r="T405"/>
          <cell r="U405"/>
          <cell r="V405"/>
          <cell r="W405"/>
        </row>
        <row r="406">
          <cell r="F406"/>
          <cell r="K406"/>
          <cell r="L406"/>
          <cell r="M406"/>
          <cell r="N406"/>
          <cell r="O406"/>
          <cell r="S406"/>
          <cell r="T406"/>
          <cell r="U406"/>
          <cell r="V406"/>
          <cell r="W406"/>
        </row>
        <row r="407">
          <cell r="F407"/>
          <cell r="K407"/>
          <cell r="L407"/>
          <cell r="M407"/>
          <cell r="N407"/>
          <cell r="O407"/>
          <cell r="S407"/>
          <cell r="T407"/>
          <cell r="U407"/>
          <cell r="V407"/>
          <cell r="W407"/>
        </row>
        <row r="408">
          <cell r="F408"/>
          <cell r="K408"/>
          <cell r="L408"/>
          <cell r="M408"/>
          <cell r="N408"/>
          <cell r="O408"/>
          <cell r="S408"/>
          <cell r="T408"/>
          <cell r="U408"/>
          <cell r="V408"/>
          <cell r="W408"/>
        </row>
        <row r="409">
          <cell r="F409"/>
          <cell r="K409"/>
          <cell r="L409"/>
          <cell r="M409"/>
          <cell r="N409"/>
          <cell r="O409"/>
          <cell r="S409"/>
          <cell r="T409"/>
          <cell r="U409"/>
          <cell r="V409"/>
          <cell r="W409"/>
        </row>
        <row r="410">
          <cell r="F410"/>
          <cell r="K410"/>
          <cell r="L410"/>
          <cell r="M410"/>
          <cell r="N410"/>
          <cell r="O410"/>
          <cell r="S410"/>
          <cell r="T410"/>
          <cell r="U410"/>
          <cell r="V410"/>
          <cell r="W410"/>
        </row>
        <row r="411">
          <cell r="F411"/>
          <cell r="K411"/>
          <cell r="L411"/>
          <cell r="M411"/>
          <cell r="N411"/>
          <cell r="O411"/>
          <cell r="S411"/>
          <cell r="T411"/>
          <cell r="U411"/>
          <cell r="V411"/>
          <cell r="W411"/>
        </row>
        <row r="412">
          <cell r="F412"/>
          <cell r="K412"/>
          <cell r="L412"/>
          <cell r="M412"/>
          <cell r="N412"/>
          <cell r="O412"/>
          <cell r="S412"/>
          <cell r="T412"/>
          <cell r="U412"/>
          <cell r="V412"/>
          <cell r="W412"/>
        </row>
        <row r="413">
          <cell r="F413"/>
          <cell r="K413"/>
          <cell r="L413"/>
          <cell r="M413"/>
          <cell r="N413"/>
          <cell r="O413"/>
          <cell r="S413"/>
          <cell r="T413"/>
          <cell r="U413"/>
          <cell r="V413"/>
          <cell r="W413"/>
        </row>
        <row r="414">
          <cell r="F414"/>
          <cell r="K414"/>
          <cell r="L414"/>
          <cell r="M414"/>
          <cell r="N414"/>
          <cell r="O414"/>
          <cell r="S414"/>
          <cell r="T414"/>
          <cell r="U414"/>
          <cell r="V414"/>
          <cell r="W414"/>
        </row>
        <row r="415">
          <cell r="F415"/>
          <cell r="K415"/>
          <cell r="L415"/>
          <cell r="M415"/>
          <cell r="N415"/>
          <cell r="O415"/>
          <cell r="S415"/>
          <cell r="T415"/>
          <cell r="U415"/>
          <cell r="V415"/>
          <cell r="W415"/>
        </row>
        <row r="416">
          <cell r="F416"/>
          <cell r="K416"/>
          <cell r="L416"/>
          <cell r="M416"/>
          <cell r="N416"/>
          <cell r="O416"/>
          <cell r="S416"/>
          <cell r="T416"/>
          <cell r="U416"/>
          <cell r="V416"/>
          <cell r="W416"/>
        </row>
        <row r="417">
          <cell r="F417"/>
          <cell r="K417"/>
          <cell r="L417"/>
          <cell r="M417"/>
          <cell r="N417"/>
          <cell r="O417"/>
          <cell r="S417"/>
          <cell r="T417"/>
          <cell r="U417"/>
          <cell r="V417"/>
          <cell r="W417"/>
        </row>
        <row r="418">
          <cell r="F418"/>
          <cell r="K418"/>
          <cell r="L418"/>
          <cell r="M418"/>
          <cell r="N418"/>
          <cell r="O418"/>
          <cell r="S418"/>
          <cell r="T418"/>
          <cell r="U418"/>
          <cell r="V418"/>
          <cell r="W418"/>
        </row>
        <row r="419">
          <cell r="F419"/>
          <cell r="K419"/>
          <cell r="L419"/>
          <cell r="M419"/>
          <cell r="N419"/>
          <cell r="O419"/>
          <cell r="S419"/>
          <cell r="T419"/>
          <cell r="U419"/>
          <cell r="V419"/>
          <cell r="W419"/>
        </row>
        <row r="420">
          <cell r="F420"/>
          <cell r="K420"/>
          <cell r="L420"/>
          <cell r="M420"/>
          <cell r="N420"/>
          <cell r="O420"/>
          <cell r="S420"/>
          <cell r="T420"/>
          <cell r="U420"/>
          <cell r="V420"/>
          <cell r="W420"/>
        </row>
        <row r="421">
          <cell r="F421"/>
          <cell r="K421"/>
          <cell r="L421"/>
          <cell r="M421"/>
          <cell r="N421"/>
          <cell r="O421"/>
          <cell r="S421"/>
          <cell r="T421"/>
          <cell r="U421"/>
          <cell r="V421"/>
          <cell r="W421"/>
        </row>
        <row r="422">
          <cell r="F422"/>
          <cell r="K422"/>
          <cell r="L422"/>
          <cell r="M422"/>
          <cell r="N422"/>
          <cell r="O422"/>
          <cell r="S422"/>
          <cell r="T422"/>
          <cell r="U422"/>
          <cell r="V422"/>
          <cell r="W422"/>
        </row>
        <row r="423">
          <cell r="F423"/>
          <cell r="K423"/>
          <cell r="L423"/>
          <cell r="M423"/>
          <cell r="N423"/>
          <cell r="O423"/>
          <cell r="S423"/>
          <cell r="T423"/>
          <cell r="U423"/>
          <cell r="V423"/>
          <cell r="W423"/>
        </row>
        <row r="424">
          <cell r="F424"/>
          <cell r="K424"/>
          <cell r="L424"/>
          <cell r="M424"/>
          <cell r="N424"/>
          <cell r="O424"/>
          <cell r="S424"/>
          <cell r="T424"/>
          <cell r="U424"/>
          <cell r="V424"/>
          <cell r="W424"/>
        </row>
        <row r="425">
          <cell r="F425"/>
          <cell r="K425"/>
          <cell r="L425"/>
          <cell r="M425"/>
          <cell r="N425"/>
          <cell r="O425"/>
          <cell r="S425"/>
          <cell r="T425"/>
          <cell r="U425"/>
          <cell r="V425"/>
          <cell r="W425"/>
        </row>
        <row r="426">
          <cell r="F426"/>
          <cell r="K426"/>
          <cell r="L426"/>
          <cell r="M426"/>
          <cell r="N426"/>
          <cell r="O426"/>
          <cell r="S426"/>
          <cell r="T426"/>
          <cell r="U426"/>
          <cell r="V426"/>
          <cell r="W426"/>
        </row>
        <row r="427">
          <cell r="F427"/>
          <cell r="K427"/>
          <cell r="L427"/>
          <cell r="M427"/>
          <cell r="N427"/>
          <cell r="O427"/>
          <cell r="S427"/>
          <cell r="T427"/>
          <cell r="U427"/>
          <cell r="V427"/>
          <cell r="W427"/>
        </row>
        <row r="428">
          <cell r="F428"/>
          <cell r="K428"/>
          <cell r="L428"/>
          <cell r="M428"/>
          <cell r="N428"/>
          <cell r="O428"/>
          <cell r="S428"/>
          <cell r="T428"/>
          <cell r="U428"/>
          <cell r="V428"/>
          <cell r="W428"/>
        </row>
        <row r="429">
          <cell r="F429"/>
          <cell r="K429"/>
          <cell r="L429"/>
          <cell r="M429"/>
          <cell r="N429"/>
          <cell r="O429"/>
          <cell r="S429"/>
          <cell r="T429"/>
          <cell r="U429"/>
          <cell r="V429"/>
          <cell r="W429"/>
        </row>
        <row r="430">
          <cell r="F430"/>
          <cell r="K430"/>
          <cell r="L430"/>
          <cell r="M430"/>
          <cell r="N430"/>
          <cell r="O430"/>
          <cell r="S430"/>
          <cell r="T430"/>
          <cell r="U430"/>
          <cell r="V430"/>
          <cell r="W430"/>
        </row>
        <row r="431">
          <cell r="F431"/>
          <cell r="K431"/>
          <cell r="L431"/>
          <cell r="M431"/>
          <cell r="N431"/>
          <cell r="O431"/>
          <cell r="S431"/>
          <cell r="T431"/>
          <cell r="U431"/>
          <cell r="V431"/>
          <cell r="W431"/>
        </row>
        <row r="432">
          <cell r="F432"/>
          <cell r="K432"/>
          <cell r="L432"/>
          <cell r="M432"/>
          <cell r="N432"/>
          <cell r="O432"/>
          <cell r="S432"/>
          <cell r="T432"/>
          <cell r="U432"/>
          <cell r="V432"/>
          <cell r="W432"/>
        </row>
        <row r="433">
          <cell r="F433"/>
          <cell r="K433"/>
          <cell r="L433"/>
          <cell r="M433"/>
          <cell r="N433"/>
          <cell r="O433"/>
          <cell r="S433"/>
          <cell r="T433"/>
          <cell r="U433"/>
          <cell r="V433"/>
          <cell r="W433"/>
        </row>
        <row r="434">
          <cell r="F434"/>
          <cell r="K434"/>
          <cell r="L434"/>
          <cell r="M434"/>
          <cell r="N434"/>
          <cell r="O434"/>
          <cell r="S434"/>
          <cell r="T434"/>
          <cell r="U434"/>
          <cell r="V434"/>
          <cell r="W434"/>
        </row>
        <row r="435">
          <cell r="F435"/>
          <cell r="K435"/>
          <cell r="L435"/>
          <cell r="M435"/>
          <cell r="N435"/>
          <cell r="O435"/>
          <cell r="S435"/>
          <cell r="T435"/>
          <cell r="U435"/>
          <cell r="V435"/>
          <cell r="W435"/>
        </row>
        <row r="436">
          <cell r="F436"/>
          <cell r="K436"/>
          <cell r="L436"/>
          <cell r="M436"/>
          <cell r="N436"/>
          <cell r="O436"/>
          <cell r="S436"/>
          <cell r="T436"/>
          <cell r="U436"/>
          <cell r="V436"/>
          <cell r="W436"/>
        </row>
        <row r="437">
          <cell r="F437"/>
          <cell r="K437"/>
          <cell r="L437"/>
          <cell r="M437"/>
          <cell r="N437"/>
          <cell r="O437"/>
          <cell r="S437"/>
          <cell r="T437"/>
          <cell r="U437"/>
          <cell r="V437"/>
          <cell r="W437"/>
        </row>
        <row r="438">
          <cell r="F438"/>
          <cell r="K438"/>
          <cell r="L438"/>
          <cell r="M438"/>
          <cell r="N438"/>
          <cell r="O438"/>
          <cell r="S438"/>
          <cell r="T438"/>
          <cell r="U438"/>
          <cell r="V438"/>
          <cell r="W438"/>
        </row>
        <row r="439">
          <cell r="F439"/>
          <cell r="K439"/>
          <cell r="L439"/>
          <cell r="M439"/>
          <cell r="N439"/>
          <cell r="O439"/>
          <cell r="S439"/>
          <cell r="T439"/>
          <cell r="U439"/>
          <cell r="V439"/>
          <cell r="W439"/>
        </row>
        <row r="440">
          <cell r="F440"/>
          <cell r="K440"/>
          <cell r="L440"/>
          <cell r="M440"/>
          <cell r="N440"/>
          <cell r="O440"/>
          <cell r="S440"/>
          <cell r="T440"/>
          <cell r="U440"/>
          <cell r="V440"/>
          <cell r="W440"/>
        </row>
        <row r="441">
          <cell r="F441"/>
          <cell r="K441"/>
          <cell r="L441"/>
          <cell r="M441"/>
          <cell r="N441"/>
          <cell r="O441"/>
          <cell r="S441"/>
          <cell r="T441"/>
          <cell r="U441"/>
          <cell r="V441"/>
          <cell r="W441"/>
        </row>
        <row r="442">
          <cell r="F442"/>
          <cell r="K442"/>
          <cell r="L442"/>
          <cell r="M442"/>
          <cell r="N442"/>
          <cell r="O442"/>
          <cell r="S442"/>
          <cell r="T442"/>
          <cell r="U442"/>
          <cell r="V442"/>
          <cell r="W442"/>
        </row>
        <row r="443">
          <cell r="F443"/>
          <cell r="K443"/>
          <cell r="L443"/>
          <cell r="M443"/>
          <cell r="N443"/>
          <cell r="O443"/>
          <cell r="S443"/>
          <cell r="T443"/>
          <cell r="U443"/>
          <cell r="V443"/>
          <cell r="W443"/>
        </row>
        <row r="444">
          <cell r="F444"/>
          <cell r="K444"/>
          <cell r="L444"/>
          <cell r="M444"/>
          <cell r="N444"/>
          <cell r="O444"/>
          <cell r="S444"/>
          <cell r="T444"/>
          <cell r="U444"/>
          <cell r="V444"/>
          <cell r="W444"/>
        </row>
        <row r="445">
          <cell r="F445"/>
          <cell r="K445"/>
          <cell r="L445"/>
          <cell r="M445"/>
          <cell r="N445"/>
          <cell r="O445"/>
          <cell r="S445"/>
          <cell r="T445"/>
          <cell r="U445"/>
          <cell r="V445"/>
          <cell r="W445"/>
        </row>
        <row r="446">
          <cell r="F446"/>
          <cell r="K446"/>
          <cell r="L446"/>
          <cell r="M446"/>
          <cell r="N446"/>
          <cell r="O446"/>
          <cell r="S446"/>
          <cell r="T446"/>
          <cell r="U446"/>
          <cell r="V446"/>
          <cell r="W446"/>
        </row>
        <row r="447">
          <cell r="F447"/>
          <cell r="K447"/>
          <cell r="L447"/>
          <cell r="M447"/>
          <cell r="N447"/>
          <cell r="O447"/>
          <cell r="S447"/>
          <cell r="T447"/>
          <cell r="U447"/>
          <cell r="V447"/>
          <cell r="W447"/>
        </row>
        <row r="448">
          <cell r="F448"/>
          <cell r="K448"/>
          <cell r="L448"/>
          <cell r="M448"/>
          <cell r="N448"/>
          <cell r="O448"/>
          <cell r="S448"/>
          <cell r="T448"/>
          <cell r="U448"/>
          <cell r="V448"/>
          <cell r="W448"/>
        </row>
        <row r="449">
          <cell r="F449"/>
          <cell r="K449"/>
          <cell r="L449"/>
          <cell r="M449"/>
          <cell r="N449"/>
          <cell r="O449"/>
          <cell r="S449"/>
          <cell r="T449"/>
          <cell r="U449"/>
          <cell r="V449"/>
          <cell r="W449"/>
        </row>
        <row r="450">
          <cell r="F450"/>
          <cell r="K450"/>
          <cell r="L450"/>
          <cell r="M450"/>
          <cell r="N450"/>
          <cell r="O450"/>
          <cell r="S450"/>
          <cell r="T450"/>
          <cell r="U450"/>
          <cell r="V450"/>
          <cell r="W450"/>
        </row>
        <row r="451">
          <cell r="F451"/>
          <cell r="K451"/>
          <cell r="L451"/>
          <cell r="M451"/>
          <cell r="N451"/>
          <cell r="O451"/>
          <cell r="S451"/>
          <cell r="T451"/>
          <cell r="U451"/>
          <cell r="V451"/>
          <cell r="W451"/>
        </row>
        <row r="452">
          <cell r="F452"/>
          <cell r="K452"/>
          <cell r="L452"/>
          <cell r="M452"/>
          <cell r="N452"/>
          <cell r="O452"/>
          <cell r="S452"/>
          <cell r="T452"/>
          <cell r="U452"/>
          <cell r="V452"/>
          <cell r="W452"/>
        </row>
        <row r="453">
          <cell r="F453"/>
          <cell r="K453"/>
          <cell r="L453"/>
          <cell r="M453"/>
          <cell r="N453"/>
          <cell r="O453"/>
          <cell r="S453"/>
          <cell r="T453"/>
          <cell r="U453"/>
          <cell r="V453"/>
          <cell r="W453"/>
        </row>
        <row r="454">
          <cell r="F454"/>
          <cell r="K454"/>
          <cell r="L454"/>
          <cell r="M454"/>
          <cell r="N454"/>
          <cell r="O454"/>
          <cell r="S454"/>
          <cell r="T454"/>
          <cell r="U454"/>
          <cell r="V454"/>
          <cell r="W454"/>
        </row>
        <row r="455">
          <cell r="F455"/>
          <cell r="K455"/>
          <cell r="L455"/>
          <cell r="M455"/>
          <cell r="N455"/>
          <cell r="O455"/>
          <cell r="S455"/>
          <cell r="T455"/>
          <cell r="U455"/>
          <cell r="V455"/>
          <cell r="W455"/>
        </row>
        <row r="456">
          <cell r="F456"/>
          <cell r="K456"/>
          <cell r="L456"/>
          <cell r="M456"/>
          <cell r="N456"/>
          <cell r="O456"/>
          <cell r="S456"/>
          <cell r="T456"/>
          <cell r="U456"/>
          <cell r="V456"/>
          <cell r="W456"/>
        </row>
        <row r="457">
          <cell r="F457"/>
          <cell r="K457"/>
          <cell r="L457"/>
          <cell r="M457"/>
          <cell r="N457"/>
          <cell r="O457"/>
          <cell r="S457"/>
          <cell r="T457"/>
          <cell r="U457"/>
          <cell r="V457"/>
          <cell r="W457"/>
        </row>
        <row r="458">
          <cell r="F458"/>
          <cell r="K458"/>
          <cell r="L458"/>
          <cell r="M458"/>
          <cell r="N458"/>
          <cell r="O458"/>
          <cell r="S458"/>
          <cell r="T458"/>
          <cell r="U458"/>
          <cell r="V458"/>
          <cell r="W458"/>
        </row>
        <row r="459">
          <cell r="F459"/>
          <cell r="K459"/>
          <cell r="L459"/>
          <cell r="M459"/>
          <cell r="N459"/>
          <cell r="O459"/>
          <cell r="S459"/>
          <cell r="T459"/>
          <cell r="U459"/>
          <cell r="V459"/>
          <cell r="W459"/>
        </row>
        <row r="460">
          <cell r="F460"/>
          <cell r="K460"/>
          <cell r="L460"/>
          <cell r="M460"/>
          <cell r="N460"/>
          <cell r="O460"/>
          <cell r="S460"/>
          <cell r="T460"/>
          <cell r="U460"/>
          <cell r="V460"/>
          <cell r="W460"/>
        </row>
        <row r="461">
          <cell r="F461"/>
          <cell r="K461"/>
          <cell r="L461"/>
          <cell r="M461"/>
          <cell r="N461"/>
          <cell r="O461"/>
          <cell r="S461"/>
          <cell r="T461"/>
          <cell r="U461"/>
          <cell r="V461"/>
          <cell r="W461"/>
        </row>
        <row r="462">
          <cell r="F462"/>
          <cell r="K462"/>
          <cell r="L462"/>
          <cell r="M462"/>
          <cell r="N462"/>
          <cell r="O462"/>
          <cell r="S462"/>
          <cell r="T462"/>
          <cell r="U462"/>
          <cell r="V462"/>
          <cell r="W462"/>
        </row>
        <row r="463">
          <cell r="F463"/>
          <cell r="K463"/>
          <cell r="L463"/>
          <cell r="M463"/>
          <cell r="N463"/>
          <cell r="O463"/>
          <cell r="S463"/>
          <cell r="T463"/>
          <cell r="U463"/>
          <cell r="V463"/>
          <cell r="W463"/>
        </row>
        <row r="464">
          <cell r="F464"/>
          <cell r="K464"/>
          <cell r="L464"/>
          <cell r="M464"/>
          <cell r="N464"/>
          <cell r="O464"/>
          <cell r="S464"/>
          <cell r="T464"/>
          <cell r="U464"/>
          <cell r="V464"/>
          <cell r="W464"/>
        </row>
        <row r="465">
          <cell r="F465"/>
          <cell r="K465"/>
          <cell r="L465"/>
          <cell r="M465"/>
          <cell r="N465"/>
          <cell r="O465"/>
          <cell r="S465"/>
          <cell r="T465"/>
          <cell r="U465"/>
          <cell r="V465"/>
          <cell r="W465"/>
        </row>
        <row r="466">
          <cell r="F466"/>
          <cell r="K466"/>
          <cell r="L466"/>
          <cell r="M466"/>
          <cell r="N466"/>
          <cell r="O466"/>
          <cell r="S466"/>
          <cell r="T466"/>
          <cell r="U466"/>
          <cell r="V466"/>
          <cell r="W466"/>
        </row>
        <row r="467">
          <cell r="F467"/>
          <cell r="K467"/>
          <cell r="L467"/>
          <cell r="M467"/>
          <cell r="N467"/>
          <cell r="O467"/>
          <cell r="S467"/>
          <cell r="T467"/>
          <cell r="U467"/>
          <cell r="V467"/>
          <cell r="W467"/>
        </row>
        <row r="468">
          <cell r="F468"/>
          <cell r="K468"/>
          <cell r="L468"/>
          <cell r="M468"/>
          <cell r="N468"/>
          <cell r="O468"/>
          <cell r="S468"/>
          <cell r="T468"/>
          <cell r="U468"/>
          <cell r="V468"/>
          <cell r="W468"/>
        </row>
        <row r="469">
          <cell r="F469"/>
          <cell r="K469"/>
          <cell r="L469"/>
          <cell r="M469"/>
          <cell r="N469"/>
          <cell r="O469"/>
          <cell r="S469"/>
          <cell r="T469"/>
          <cell r="U469"/>
          <cell r="V469"/>
          <cell r="W469"/>
        </row>
        <row r="470">
          <cell r="F470"/>
          <cell r="K470"/>
          <cell r="L470"/>
          <cell r="M470"/>
          <cell r="N470"/>
          <cell r="O470"/>
          <cell r="S470"/>
          <cell r="T470"/>
          <cell r="U470"/>
          <cell r="V470"/>
          <cell r="W470"/>
        </row>
        <row r="471">
          <cell r="F471"/>
          <cell r="K471"/>
          <cell r="L471"/>
          <cell r="M471"/>
          <cell r="N471"/>
          <cell r="O471"/>
          <cell r="S471"/>
          <cell r="T471"/>
          <cell r="U471"/>
          <cell r="V471"/>
          <cell r="W471"/>
        </row>
        <row r="472">
          <cell r="F472"/>
          <cell r="K472"/>
          <cell r="L472"/>
          <cell r="M472"/>
          <cell r="N472"/>
          <cell r="O472"/>
          <cell r="S472"/>
          <cell r="T472"/>
          <cell r="U472"/>
          <cell r="V472"/>
          <cell r="W472"/>
        </row>
        <row r="473">
          <cell r="F473"/>
          <cell r="K473"/>
          <cell r="L473"/>
          <cell r="M473"/>
          <cell r="N473"/>
          <cell r="O473"/>
          <cell r="S473"/>
          <cell r="T473"/>
          <cell r="U473"/>
          <cell r="V473"/>
          <cell r="W473"/>
        </row>
        <row r="474">
          <cell r="F474"/>
          <cell r="K474"/>
          <cell r="L474"/>
          <cell r="M474"/>
          <cell r="N474"/>
          <cell r="O474"/>
          <cell r="S474"/>
          <cell r="T474"/>
          <cell r="U474"/>
          <cell r="V474"/>
          <cell r="W474"/>
        </row>
        <row r="475">
          <cell r="F475"/>
          <cell r="K475"/>
          <cell r="L475"/>
          <cell r="M475"/>
          <cell r="N475"/>
          <cell r="O475"/>
          <cell r="S475"/>
          <cell r="T475"/>
          <cell r="U475"/>
          <cell r="V475"/>
          <cell r="W475"/>
        </row>
        <row r="476">
          <cell r="F476"/>
          <cell r="K476"/>
          <cell r="L476"/>
          <cell r="M476"/>
          <cell r="N476"/>
          <cell r="O476"/>
          <cell r="S476"/>
          <cell r="T476"/>
          <cell r="U476"/>
          <cell r="V476"/>
          <cell r="W476"/>
        </row>
        <row r="477">
          <cell r="F477"/>
          <cell r="K477"/>
          <cell r="L477"/>
          <cell r="M477"/>
          <cell r="N477"/>
          <cell r="O477"/>
          <cell r="S477"/>
          <cell r="T477"/>
          <cell r="U477"/>
          <cell r="V477"/>
          <cell r="W477"/>
        </row>
        <row r="478">
          <cell r="F478"/>
          <cell r="K478"/>
          <cell r="L478"/>
          <cell r="M478"/>
          <cell r="N478"/>
          <cell r="O478"/>
          <cell r="S478"/>
          <cell r="T478"/>
          <cell r="U478"/>
          <cell r="V478"/>
          <cell r="W478"/>
        </row>
        <row r="479">
          <cell r="F479"/>
          <cell r="K479"/>
          <cell r="L479"/>
          <cell r="M479"/>
          <cell r="N479"/>
          <cell r="O479"/>
          <cell r="S479"/>
          <cell r="T479"/>
          <cell r="U479"/>
          <cell r="V479"/>
          <cell r="W479"/>
        </row>
        <row r="480">
          <cell r="F480"/>
          <cell r="K480"/>
          <cell r="L480"/>
          <cell r="M480"/>
          <cell r="N480"/>
          <cell r="O480"/>
          <cell r="S480"/>
          <cell r="T480"/>
          <cell r="U480"/>
          <cell r="V480"/>
          <cell r="W480"/>
        </row>
        <row r="481">
          <cell r="F481"/>
          <cell r="K481"/>
          <cell r="L481"/>
          <cell r="M481"/>
          <cell r="N481"/>
          <cell r="O481"/>
          <cell r="S481"/>
          <cell r="T481"/>
          <cell r="U481"/>
          <cell r="V481"/>
          <cell r="W481"/>
        </row>
        <row r="482">
          <cell r="F482"/>
          <cell r="K482"/>
          <cell r="L482"/>
          <cell r="M482"/>
          <cell r="N482"/>
          <cell r="O482"/>
          <cell r="S482"/>
          <cell r="T482"/>
          <cell r="U482"/>
          <cell r="V482"/>
          <cell r="W482"/>
        </row>
        <row r="483">
          <cell r="F483"/>
          <cell r="K483"/>
          <cell r="L483"/>
          <cell r="M483"/>
          <cell r="N483"/>
          <cell r="O483"/>
          <cell r="S483"/>
          <cell r="T483"/>
          <cell r="U483"/>
          <cell r="V483"/>
          <cell r="W483"/>
        </row>
        <row r="484">
          <cell r="F484"/>
          <cell r="K484"/>
          <cell r="L484"/>
          <cell r="M484"/>
          <cell r="N484"/>
          <cell r="O484"/>
          <cell r="S484"/>
          <cell r="T484"/>
          <cell r="U484"/>
          <cell r="V484"/>
          <cell r="W484"/>
        </row>
        <row r="485">
          <cell r="F485"/>
          <cell r="K485"/>
          <cell r="L485"/>
          <cell r="M485"/>
          <cell r="N485"/>
          <cell r="O485"/>
          <cell r="S485"/>
          <cell r="T485"/>
          <cell r="U485"/>
          <cell r="V485"/>
          <cell r="W485"/>
        </row>
        <row r="486">
          <cell r="F486"/>
          <cell r="K486"/>
          <cell r="L486"/>
          <cell r="M486"/>
          <cell r="N486"/>
          <cell r="O486"/>
          <cell r="S486"/>
          <cell r="T486"/>
          <cell r="U486"/>
          <cell r="V486"/>
          <cell r="W486"/>
        </row>
        <row r="487">
          <cell r="F487"/>
          <cell r="K487"/>
          <cell r="L487"/>
          <cell r="M487"/>
          <cell r="N487"/>
          <cell r="O487"/>
          <cell r="S487"/>
          <cell r="T487"/>
          <cell r="U487"/>
          <cell r="V487"/>
          <cell r="W487"/>
        </row>
        <row r="488">
          <cell r="F488"/>
          <cell r="K488"/>
          <cell r="L488"/>
          <cell r="M488"/>
          <cell r="N488"/>
          <cell r="O488"/>
          <cell r="S488"/>
          <cell r="T488"/>
          <cell r="U488"/>
          <cell r="V488"/>
          <cell r="W488"/>
        </row>
        <row r="489">
          <cell r="F489"/>
          <cell r="K489"/>
          <cell r="L489"/>
          <cell r="M489"/>
          <cell r="N489"/>
          <cell r="O489"/>
          <cell r="S489"/>
          <cell r="T489"/>
          <cell r="U489"/>
          <cell r="V489"/>
          <cell r="W489"/>
        </row>
        <row r="490">
          <cell r="F490"/>
          <cell r="K490"/>
          <cell r="L490"/>
          <cell r="M490"/>
          <cell r="N490"/>
          <cell r="O490"/>
          <cell r="S490"/>
          <cell r="T490"/>
          <cell r="U490"/>
          <cell r="V490"/>
          <cell r="W490"/>
        </row>
        <row r="491">
          <cell r="F491"/>
          <cell r="K491"/>
          <cell r="L491"/>
          <cell r="M491"/>
          <cell r="N491"/>
          <cell r="O491"/>
          <cell r="S491"/>
          <cell r="T491"/>
          <cell r="U491"/>
          <cell r="V491"/>
          <cell r="W491"/>
        </row>
        <row r="492">
          <cell r="F492"/>
          <cell r="K492"/>
          <cell r="L492"/>
          <cell r="M492"/>
          <cell r="N492"/>
          <cell r="O492"/>
          <cell r="S492"/>
          <cell r="T492"/>
          <cell r="U492"/>
          <cell r="V492"/>
          <cell r="W492"/>
        </row>
        <row r="493">
          <cell r="F493"/>
          <cell r="K493"/>
          <cell r="L493"/>
          <cell r="M493"/>
          <cell r="N493"/>
          <cell r="O493"/>
          <cell r="S493"/>
          <cell r="T493"/>
          <cell r="U493"/>
          <cell r="V493"/>
          <cell r="W493"/>
        </row>
        <row r="494">
          <cell r="F494"/>
          <cell r="K494"/>
          <cell r="L494"/>
          <cell r="M494"/>
          <cell r="N494"/>
          <cell r="O494"/>
          <cell r="S494"/>
          <cell r="T494"/>
          <cell r="U494"/>
          <cell r="V494"/>
          <cell r="W494"/>
        </row>
        <row r="495">
          <cell r="F495"/>
          <cell r="K495"/>
          <cell r="L495"/>
          <cell r="M495"/>
          <cell r="N495"/>
          <cell r="O495"/>
          <cell r="S495"/>
          <cell r="T495"/>
          <cell r="U495"/>
          <cell r="V495"/>
          <cell r="W495"/>
        </row>
        <row r="496">
          <cell r="F496"/>
          <cell r="K496"/>
          <cell r="L496"/>
          <cell r="M496"/>
          <cell r="N496"/>
          <cell r="O496"/>
          <cell r="S496"/>
          <cell r="T496"/>
          <cell r="U496"/>
          <cell r="V496"/>
          <cell r="W496"/>
        </row>
        <row r="497">
          <cell r="F497"/>
          <cell r="K497"/>
          <cell r="L497"/>
          <cell r="M497"/>
          <cell r="N497"/>
          <cell r="O497"/>
          <cell r="S497"/>
          <cell r="T497"/>
          <cell r="U497"/>
          <cell r="V497"/>
          <cell r="W497"/>
        </row>
        <row r="498">
          <cell r="F498"/>
          <cell r="K498"/>
          <cell r="L498"/>
          <cell r="M498"/>
          <cell r="N498"/>
          <cell r="O498"/>
          <cell r="S498"/>
          <cell r="T498"/>
          <cell r="U498"/>
          <cell r="V498"/>
          <cell r="W498"/>
        </row>
        <row r="499">
          <cell r="F499"/>
          <cell r="K499"/>
          <cell r="L499"/>
          <cell r="M499"/>
          <cell r="N499"/>
          <cell r="O499"/>
          <cell r="S499"/>
          <cell r="T499"/>
          <cell r="U499"/>
          <cell r="V499"/>
          <cell r="W499"/>
        </row>
        <row r="500">
          <cell r="F500"/>
          <cell r="K500"/>
          <cell r="L500"/>
          <cell r="M500"/>
          <cell r="N500"/>
          <cell r="O500"/>
          <cell r="S500"/>
          <cell r="T500"/>
          <cell r="U500"/>
          <cell r="V500"/>
          <cell r="W500"/>
        </row>
        <row r="501">
          <cell r="F501"/>
          <cell r="K501"/>
          <cell r="L501"/>
          <cell r="M501"/>
          <cell r="N501"/>
          <cell r="O501"/>
          <cell r="S501"/>
          <cell r="T501"/>
          <cell r="U501"/>
          <cell r="V501"/>
          <cell r="W501"/>
        </row>
        <row r="502">
          <cell r="F502"/>
          <cell r="K502"/>
          <cell r="L502"/>
          <cell r="M502"/>
          <cell r="N502"/>
          <cell r="O502"/>
          <cell r="S502"/>
          <cell r="T502"/>
          <cell r="U502"/>
          <cell r="V502"/>
          <cell r="W502"/>
        </row>
        <row r="503">
          <cell r="F503"/>
          <cell r="K503"/>
          <cell r="L503"/>
          <cell r="M503"/>
          <cell r="N503"/>
          <cell r="O503"/>
          <cell r="S503"/>
          <cell r="T503"/>
          <cell r="U503"/>
          <cell r="V503"/>
          <cell r="W503"/>
        </row>
        <row r="504">
          <cell r="F504"/>
          <cell r="K504"/>
          <cell r="L504"/>
          <cell r="M504"/>
          <cell r="N504"/>
          <cell r="O504"/>
          <cell r="S504"/>
          <cell r="T504"/>
          <cell r="U504"/>
          <cell r="V504"/>
          <cell r="W504"/>
        </row>
        <row r="505">
          <cell r="F505"/>
          <cell r="K505"/>
          <cell r="L505"/>
          <cell r="M505"/>
          <cell r="N505"/>
          <cell r="O505"/>
          <cell r="S505"/>
          <cell r="T505"/>
          <cell r="U505"/>
          <cell r="V505"/>
          <cell r="W505"/>
        </row>
        <row r="506">
          <cell r="F506"/>
          <cell r="K506"/>
          <cell r="L506"/>
          <cell r="M506"/>
          <cell r="N506"/>
          <cell r="O506"/>
          <cell r="S506"/>
          <cell r="T506"/>
          <cell r="U506"/>
          <cell r="V506"/>
          <cell r="W506"/>
        </row>
        <row r="507">
          <cell r="F507"/>
          <cell r="K507"/>
          <cell r="L507"/>
          <cell r="M507"/>
          <cell r="N507"/>
          <cell r="O507"/>
          <cell r="S507"/>
          <cell r="T507"/>
          <cell r="U507"/>
          <cell r="V507"/>
          <cell r="W507"/>
        </row>
        <row r="508">
          <cell r="F508"/>
          <cell r="K508"/>
          <cell r="L508"/>
          <cell r="M508"/>
          <cell r="N508"/>
          <cell r="O508"/>
          <cell r="S508"/>
          <cell r="T508"/>
          <cell r="U508"/>
          <cell r="V508"/>
          <cell r="W508"/>
        </row>
        <row r="509">
          <cell r="F509"/>
          <cell r="K509"/>
          <cell r="L509"/>
          <cell r="M509"/>
          <cell r="N509"/>
          <cell r="O509"/>
          <cell r="S509"/>
          <cell r="T509"/>
          <cell r="U509"/>
          <cell r="V509"/>
          <cell r="W509"/>
        </row>
        <row r="510">
          <cell r="F510"/>
          <cell r="K510"/>
          <cell r="L510"/>
          <cell r="M510"/>
          <cell r="N510"/>
          <cell r="O510"/>
          <cell r="S510"/>
          <cell r="T510"/>
          <cell r="U510"/>
          <cell r="V510"/>
          <cell r="W510"/>
        </row>
        <row r="511">
          <cell r="F511"/>
          <cell r="K511"/>
          <cell r="L511"/>
          <cell r="M511"/>
          <cell r="N511"/>
          <cell r="O511"/>
          <cell r="S511"/>
          <cell r="T511"/>
          <cell r="U511"/>
          <cell r="V511"/>
          <cell r="W511"/>
        </row>
        <row r="512">
          <cell r="F512"/>
          <cell r="K512"/>
          <cell r="L512"/>
          <cell r="M512"/>
          <cell r="N512"/>
          <cell r="O512"/>
          <cell r="S512"/>
          <cell r="T512"/>
          <cell r="U512"/>
          <cell r="V512"/>
          <cell r="W512"/>
        </row>
        <row r="513">
          <cell r="F513"/>
          <cell r="K513"/>
          <cell r="L513"/>
          <cell r="M513"/>
          <cell r="N513"/>
          <cell r="O513"/>
          <cell r="S513"/>
          <cell r="T513"/>
          <cell r="U513"/>
          <cell r="V513"/>
          <cell r="W513"/>
        </row>
        <row r="514">
          <cell r="F514"/>
          <cell r="K514"/>
          <cell r="L514"/>
          <cell r="M514"/>
          <cell r="N514"/>
          <cell r="O514"/>
          <cell r="S514"/>
          <cell r="T514"/>
          <cell r="U514"/>
          <cell r="V514"/>
          <cell r="W514"/>
        </row>
        <row r="515">
          <cell r="F515"/>
          <cell r="K515"/>
          <cell r="L515"/>
          <cell r="M515"/>
          <cell r="N515"/>
          <cell r="O515"/>
          <cell r="S515"/>
          <cell r="T515"/>
          <cell r="U515"/>
          <cell r="V515"/>
          <cell r="W515"/>
        </row>
        <row r="516">
          <cell r="F516"/>
          <cell r="K516"/>
          <cell r="L516"/>
          <cell r="M516"/>
          <cell r="N516"/>
          <cell r="O516"/>
          <cell r="S516"/>
          <cell r="T516"/>
          <cell r="U516"/>
          <cell r="V516"/>
          <cell r="W516"/>
        </row>
        <row r="517">
          <cell r="F517"/>
          <cell r="K517"/>
          <cell r="L517"/>
          <cell r="M517"/>
          <cell r="N517"/>
          <cell r="O517"/>
          <cell r="S517"/>
          <cell r="T517"/>
          <cell r="U517"/>
          <cell r="V517"/>
          <cell r="W517"/>
        </row>
        <row r="518">
          <cell r="F518"/>
          <cell r="K518"/>
          <cell r="L518"/>
          <cell r="M518"/>
          <cell r="N518"/>
          <cell r="O518"/>
          <cell r="S518"/>
          <cell r="T518"/>
          <cell r="U518"/>
          <cell r="V518"/>
          <cell r="W518"/>
        </row>
        <row r="519">
          <cell r="F519"/>
          <cell r="K519"/>
          <cell r="L519"/>
          <cell r="M519"/>
          <cell r="N519"/>
          <cell r="O519"/>
          <cell r="S519"/>
          <cell r="T519"/>
          <cell r="U519"/>
          <cell r="V519"/>
          <cell r="W519"/>
        </row>
        <row r="520">
          <cell r="F520"/>
          <cell r="K520"/>
          <cell r="L520"/>
          <cell r="M520"/>
          <cell r="N520"/>
          <cell r="O520"/>
          <cell r="S520"/>
          <cell r="T520"/>
          <cell r="U520"/>
          <cell r="V520"/>
          <cell r="W520"/>
        </row>
        <row r="521">
          <cell r="F521"/>
          <cell r="K521"/>
          <cell r="L521"/>
          <cell r="M521"/>
          <cell r="N521"/>
          <cell r="O521"/>
          <cell r="S521"/>
          <cell r="T521"/>
          <cell r="U521"/>
          <cell r="V521"/>
          <cell r="W521"/>
        </row>
        <row r="522">
          <cell r="F522"/>
          <cell r="K522"/>
          <cell r="L522"/>
          <cell r="M522"/>
          <cell r="N522"/>
          <cell r="O522"/>
          <cell r="S522"/>
          <cell r="T522"/>
          <cell r="U522"/>
          <cell r="V522"/>
          <cell r="W522"/>
        </row>
        <row r="523">
          <cell r="F523"/>
          <cell r="K523"/>
          <cell r="L523"/>
          <cell r="M523"/>
          <cell r="N523"/>
          <cell r="O523"/>
          <cell r="S523"/>
          <cell r="T523"/>
          <cell r="U523"/>
          <cell r="V523"/>
          <cell r="W523"/>
        </row>
        <row r="524">
          <cell r="F524"/>
          <cell r="K524"/>
          <cell r="L524"/>
          <cell r="M524"/>
          <cell r="N524"/>
          <cell r="O524"/>
          <cell r="S524"/>
          <cell r="T524"/>
          <cell r="U524"/>
          <cell r="V524"/>
          <cell r="W524"/>
        </row>
        <row r="525">
          <cell r="F525"/>
          <cell r="K525"/>
          <cell r="L525"/>
          <cell r="M525"/>
          <cell r="N525"/>
          <cell r="O525"/>
          <cell r="S525"/>
          <cell r="T525"/>
          <cell r="U525"/>
          <cell r="V525"/>
          <cell r="W525"/>
        </row>
        <row r="526">
          <cell r="F526"/>
          <cell r="K526"/>
          <cell r="L526"/>
          <cell r="M526"/>
          <cell r="N526"/>
          <cell r="O526"/>
          <cell r="S526"/>
          <cell r="T526"/>
          <cell r="U526"/>
          <cell r="V526"/>
          <cell r="W526"/>
        </row>
        <row r="527">
          <cell r="F527"/>
          <cell r="K527"/>
          <cell r="L527"/>
          <cell r="M527"/>
          <cell r="N527"/>
          <cell r="O527"/>
          <cell r="S527"/>
          <cell r="T527"/>
          <cell r="U527"/>
          <cell r="V527"/>
          <cell r="W527"/>
        </row>
        <row r="528">
          <cell r="F528"/>
          <cell r="K528"/>
          <cell r="L528"/>
          <cell r="M528"/>
          <cell r="N528"/>
          <cell r="O528"/>
          <cell r="S528"/>
          <cell r="T528"/>
          <cell r="U528"/>
          <cell r="V528"/>
          <cell r="W528"/>
        </row>
        <row r="529">
          <cell r="F529"/>
          <cell r="K529"/>
          <cell r="L529"/>
          <cell r="M529"/>
          <cell r="N529"/>
          <cell r="O529"/>
          <cell r="S529"/>
          <cell r="T529"/>
          <cell r="U529"/>
          <cell r="V529"/>
          <cell r="W529"/>
        </row>
        <row r="530">
          <cell r="F530"/>
          <cell r="K530"/>
          <cell r="L530"/>
          <cell r="M530"/>
          <cell r="N530"/>
          <cell r="O530"/>
          <cell r="S530"/>
          <cell r="T530"/>
          <cell r="U530"/>
          <cell r="V530"/>
          <cell r="W530"/>
        </row>
        <row r="531">
          <cell r="F531"/>
          <cell r="K531"/>
          <cell r="L531"/>
          <cell r="M531"/>
          <cell r="N531"/>
          <cell r="O531"/>
          <cell r="S531"/>
          <cell r="T531"/>
          <cell r="U531"/>
          <cell r="V531"/>
          <cell r="W531"/>
        </row>
        <row r="532">
          <cell r="F532"/>
          <cell r="K532"/>
          <cell r="L532"/>
          <cell r="M532"/>
          <cell r="N532"/>
          <cell r="O532"/>
          <cell r="S532"/>
          <cell r="T532"/>
          <cell r="U532"/>
          <cell r="V532"/>
          <cell r="W532"/>
        </row>
        <row r="533">
          <cell r="F533"/>
          <cell r="K533"/>
          <cell r="L533"/>
          <cell r="M533"/>
          <cell r="N533"/>
          <cell r="O533"/>
          <cell r="S533"/>
          <cell r="T533"/>
          <cell r="U533"/>
          <cell r="V533"/>
          <cell r="W533"/>
        </row>
        <row r="534">
          <cell r="F534"/>
          <cell r="K534"/>
          <cell r="L534"/>
          <cell r="M534"/>
          <cell r="N534"/>
          <cell r="O534"/>
          <cell r="S534"/>
          <cell r="T534"/>
          <cell r="U534"/>
          <cell r="V534"/>
          <cell r="W534"/>
        </row>
        <row r="535">
          <cell r="F535"/>
          <cell r="K535"/>
          <cell r="L535"/>
          <cell r="M535"/>
          <cell r="N535"/>
          <cell r="O535"/>
          <cell r="S535"/>
          <cell r="T535"/>
          <cell r="U535"/>
          <cell r="V535"/>
          <cell r="W535"/>
        </row>
        <row r="536">
          <cell r="F536"/>
          <cell r="K536"/>
          <cell r="L536"/>
          <cell r="M536"/>
          <cell r="N536"/>
          <cell r="O536"/>
          <cell r="S536"/>
          <cell r="T536"/>
          <cell r="U536"/>
          <cell r="V536"/>
          <cell r="W536"/>
        </row>
        <row r="537">
          <cell r="F537"/>
          <cell r="K537"/>
          <cell r="L537"/>
          <cell r="M537"/>
          <cell r="N537"/>
          <cell r="O537"/>
          <cell r="S537"/>
          <cell r="T537"/>
          <cell r="U537"/>
          <cell r="V537"/>
          <cell r="W537"/>
        </row>
        <row r="538">
          <cell r="F538"/>
          <cell r="K538"/>
          <cell r="L538"/>
          <cell r="M538"/>
          <cell r="N538"/>
          <cell r="O538"/>
          <cell r="S538"/>
          <cell r="T538"/>
          <cell r="U538"/>
          <cell r="V538"/>
          <cell r="W538"/>
        </row>
        <row r="539">
          <cell r="F539"/>
          <cell r="K539"/>
          <cell r="L539"/>
          <cell r="M539"/>
          <cell r="N539"/>
          <cell r="O539"/>
          <cell r="S539"/>
          <cell r="T539"/>
          <cell r="U539"/>
          <cell r="V539"/>
          <cell r="W539"/>
        </row>
        <row r="540">
          <cell r="F540"/>
          <cell r="K540"/>
          <cell r="L540"/>
          <cell r="M540"/>
          <cell r="N540"/>
          <cell r="O540"/>
          <cell r="S540"/>
          <cell r="T540"/>
          <cell r="U540"/>
          <cell r="V540"/>
          <cell r="W540"/>
        </row>
        <row r="541">
          <cell r="F541"/>
          <cell r="K541"/>
          <cell r="L541"/>
          <cell r="M541"/>
          <cell r="N541"/>
          <cell r="O541"/>
          <cell r="S541"/>
          <cell r="T541"/>
          <cell r="U541"/>
          <cell r="V541"/>
          <cell r="W541"/>
        </row>
        <row r="542">
          <cell r="F542"/>
          <cell r="K542"/>
          <cell r="L542"/>
          <cell r="M542"/>
          <cell r="N542"/>
          <cell r="O542"/>
          <cell r="S542"/>
          <cell r="T542"/>
          <cell r="U542"/>
          <cell r="V542"/>
          <cell r="W542"/>
        </row>
        <row r="543">
          <cell r="F543"/>
          <cell r="K543"/>
          <cell r="L543"/>
          <cell r="M543"/>
          <cell r="N543"/>
          <cell r="O543"/>
          <cell r="S543"/>
          <cell r="T543"/>
          <cell r="U543"/>
          <cell r="V543"/>
          <cell r="W543"/>
        </row>
        <row r="544">
          <cell r="F544"/>
          <cell r="K544"/>
          <cell r="L544"/>
          <cell r="M544"/>
          <cell r="N544"/>
          <cell r="O544"/>
          <cell r="S544"/>
          <cell r="T544"/>
          <cell r="U544"/>
          <cell r="V544"/>
          <cell r="W544"/>
        </row>
        <row r="545">
          <cell r="F545"/>
          <cell r="K545"/>
          <cell r="L545"/>
          <cell r="M545"/>
          <cell r="N545"/>
          <cell r="O545"/>
          <cell r="S545"/>
          <cell r="T545"/>
          <cell r="U545"/>
          <cell r="V545"/>
          <cell r="W545"/>
        </row>
        <row r="546">
          <cell r="F546"/>
          <cell r="K546"/>
          <cell r="L546"/>
          <cell r="M546"/>
          <cell r="N546"/>
          <cell r="O546"/>
          <cell r="S546"/>
          <cell r="T546"/>
          <cell r="U546"/>
          <cell r="V546"/>
          <cell r="W546"/>
        </row>
        <row r="547">
          <cell r="F547"/>
          <cell r="K547"/>
          <cell r="L547"/>
          <cell r="M547"/>
          <cell r="N547"/>
          <cell r="O547"/>
          <cell r="S547"/>
          <cell r="T547"/>
          <cell r="U547"/>
          <cell r="V547"/>
          <cell r="W547"/>
        </row>
        <row r="548">
          <cell r="F548"/>
          <cell r="K548"/>
          <cell r="L548"/>
          <cell r="M548"/>
          <cell r="N548"/>
          <cell r="O548"/>
          <cell r="S548"/>
          <cell r="T548"/>
          <cell r="U548"/>
          <cell r="V548"/>
          <cell r="W548"/>
        </row>
        <row r="549">
          <cell r="F549"/>
          <cell r="K549"/>
          <cell r="L549"/>
          <cell r="M549"/>
          <cell r="N549"/>
          <cell r="O549"/>
          <cell r="S549"/>
          <cell r="T549"/>
          <cell r="U549"/>
          <cell r="V549"/>
          <cell r="W549"/>
        </row>
        <row r="550">
          <cell r="F550"/>
          <cell r="K550"/>
          <cell r="L550"/>
          <cell r="M550"/>
          <cell r="N550"/>
          <cell r="O550"/>
          <cell r="S550"/>
          <cell r="T550"/>
          <cell r="U550"/>
          <cell r="V550"/>
          <cell r="W550"/>
        </row>
        <row r="551">
          <cell r="F551"/>
          <cell r="K551"/>
          <cell r="L551"/>
          <cell r="M551"/>
          <cell r="N551"/>
          <cell r="O551"/>
          <cell r="S551"/>
          <cell r="T551"/>
          <cell r="U551"/>
          <cell r="V551"/>
          <cell r="W551"/>
        </row>
        <row r="552">
          <cell r="F552"/>
          <cell r="K552"/>
          <cell r="L552"/>
          <cell r="M552"/>
          <cell r="N552"/>
          <cell r="O552"/>
          <cell r="S552"/>
          <cell r="T552"/>
          <cell r="U552"/>
          <cell r="V552"/>
          <cell r="W552"/>
        </row>
        <row r="553">
          <cell r="F553"/>
          <cell r="K553"/>
          <cell r="L553"/>
          <cell r="M553"/>
          <cell r="N553"/>
          <cell r="O553"/>
          <cell r="S553"/>
          <cell r="T553"/>
          <cell r="U553"/>
          <cell r="V553"/>
          <cell r="W553"/>
        </row>
        <row r="554">
          <cell r="F554"/>
          <cell r="K554"/>
          <cell r="L554"/>
          <cell r="M554"/>
          <cell r="N554"/>
          <cell r="O554"/>
          <cell r="S554"/>
          <cell r="T554"/>
          <cell r="U554"/>
          <cell r="V554"/>
          <cell r="W554"/>
        </row>
        <row r="555">
          <cell r="F555"/>
          <cell r="K555"/>
          <cell r="L555"/>
          <cell r="M555"/>
          <cell r="N555"/>
          <cell r="O555"/>
          <cell r="S555"/>
          <cell r="T555"/>
          <cell r="U555"/>
          <cell r="V555"/>
          <cell r="W555"/>
        </row>
        <row r="556">
          <cell r="F556"/>
          <cell r="K556"/>
          <cell r="L556"/>
          <cell r="M556"/>
          <cell r="N556"/>
          <cell r="O556"/>
          <cell r="S556"/>
          <cell r="T556"/>
          <cell r="U556"/>
          <cell r="V556"/>
          <cell r="W556"/>
        </row>
        <row r="557">
          <cell r="F557"/>
          <cell r="K557"/>
          <cell r="L557"/>
          <cell r="M557"/>
          <cell r="N557"/>
          <cell r="O557"/>
          <cell r="S557"/>
          <cell r="T557"/>
          <cell r="U557"/>
          <cell r="V557"/>
          <cell r="W557"/>
        </row>
        <row r="558">
          <cell r="F558"/>
          <cell r="K558"/>
          <cell r="L558"/>
          <cell r="M558"/>
          <cell r="N558"/>
          <cell r="O558"/>
          <cell r="S558"/>
          <cell r="T558"/>
          <cell r="U558"/>
          <cell r="V558"/>
          <cell r="W558"/>
        </row>
        <row r="559">
          <cell r="F559"/>
          <cell r="K559"/>
          <cell r="L559"/>
          <cell r="M559"/>
          <cell r="N559"/>
          <cell r="O559"/>
          <cell r="S559"/>
          <cell r="T559"/>
          <cell r="U559"/>
          <cell r="V559"/>
          <cell r="W559"/>
        </row>
        <row r="560">
          <cell r="F560"/>
          <cell r="K560"/>
          <cell r="L560"/>
          <cell r="M560"/>
          <cell r="N560"/>
          <cell r="O560"/>
          <cell r="S560"/>
          <cell r="T560"/>
          <cell r="U560"/>
          <cell r="V560"/>
          <cell r="W560"/>
        </row>
        <row r="561">
          <cell r="F561"/>
          <cell r="K561"/>
          <cell r="L561"/>
          <cell r="M561"/>
          <cell r="N561"/>
          <cell r="O561"/>
          <cell r="S561"/>
          <cell r="T561"/>
          <cell r="U561"/>
          <cell r="V561"/>
          <cell r="W561"/>
        </row>
        <row r="562">
          <cell r="F562"/>
          <cell r="K562"/>
          <cell r="L562"/>
          <cell r="M562"/>
          <cell r="N562"/>
          <cell r="O562"/>
          <cell r="S562"/>
          <cell r="T562"/>
          <cell r="U562"/>
          <cell r="V562"/>
          <cell r="W562"/>
        </row>
        <row r="563">
          <cell r="F563"/>
          <cell r="K563"/>
          <cell r="L563"/>
          <cell r="M563"/>
          <cell r="N563"/>
          <cell r="O563"/>
          <cell r="S563"/>
          <cell r="T563"/>
          <cell r="U563"/>
          <cell r="V563"/>
          <cell r="W563"/>
        </row>
        <row r="564">
          <cell r="F564"/>
          <cell r="K564"/>
          <cell r="L564"/>
          <cell r="M564"/>
          <cell r="N564"/>
          <cell r="O564"/>
          <cell r="S564"/>
          <cell r="T564"/>
          <cell r="U564"/>
          <cell r="V564"/>
          <cell r="W564"/>
        </row>
        <row r="565">
          <cell r="F565"/>
          <cell r="K565"/>
          <cell r="L565"/>
          <cell r="M565"/>
          <cell r="N565"/>
          <cell r="O565"/>
          <cell r="S565"/>
          <cell r="T565"/>
          <cell r="U565"/>
          <cell r="V565"/>
          <cell r="W565"/>
        </row>
        <row r="566">
          <cell r="F566"/>
          <cell r="K566"/>
          <cell r="L566"/>
          <cell r="M566"/>
          <cell r="N566"/>
          <cell r="O566"/>
          <cell r="S566"/>
          <cell r="T566"/>
          <cell r="U566"/>
          <cell r="V566"/>
          <cell r="W566"/>
        </row>
        <row r="567">
          <cell r="F567"/>
          <cell r="K567"/>
          <cell r="L567"/>
          <cell r="M567"/>
          <cell r="N567"/>
          <cell r="O567"/>
          <cell r="S567"/>
          <cell r="T567"/>
          <cell r="U567"/>
          <cell r="V567"/>
          <cell r="W567"/>
        </row>
        <row r="568">
          <cell r="F568"/>
          <cell r="K568"/>
          <cell r="L568"/>
          <cell r="M568"/>
          <cell r="N568"/>
          <cell r="O568"/>
          <cell r="S568"/>
          <cell r="T568"/>
          <cell r="U568"/>
          <cell r="V568"/>
          <cell r="W568"/>
        </row>
        <row r="569">
          <cell r="F569"/>
          <cell r="K569"/>
          <cell r="L569"/>
          <cell r="M569"/>
          <cell r="N569"/>
          <cell r="O569"/>
          <cell r="S569"/>
          <cell r="T569"/>
          <cell r="U569"/>
          <cell r="V569"/>
          <cell r="W569"/>
        </row>
        <row r="570">
          <cell r="F570"/>
          <cell r="K570"/>
          <cell r="L570"/>
          <cell r="M570"/>
          <cell r="N570"/>
          <cell r="O570"/>
          <cell r="S570"/>
          <cell r="T570"/>
          <cell r="U570"/>
          <cell r="V570"/>
          <cell r="W570"/>
        </row>
        <row r="571">
          <cell r="F571"/>
          <cell r="K571"/>
          <cell r="L571"/>
          <cell r="M571"/>
          <cell r="N571"/>
          <cell r="O571"/>
          <cell r="S571"/>
          <cell r="T571"/>
          <cell r="U571"/>
          <cell r="V571"/>
          <cell r="W571"/>
        </row>
        <row r="572">
          <cell r="F572"/>
          <cell r="K572"/>
          <cell r="L572"/>
          <cell r="M572"/>
          <cell r="N572"/>
          <cell r="O572"/>
          <cell r="S572"/>
          <cell r="T572"/>
          <cell r="U572"/>
          <cell r="V572"/>
          <cell r="W572"/>
        </row>
        <row r="573">
          <cell r="F573"/>
          <cell r="K573"/>
          <cell r="L573"/>
          <cell r="M573"/>
          <cell r="N573"/>
          <cell r="O573"/>
          <cell r="S573"/>
          <cell r="T573"/>
          <cell r="U573"/>
          <cell r="V573"/>
          <cell r="W573"/>
        </row>
        <row r="574">
          <cell r="F574"/>
          <cell r="K574"/>
          <cell r="L574"/>
          <cell r="M574"/>
          <cell r="N574"/>
          <cell r="O574"/>
          <cell r="S574"/>
          <cell r="T574"/>
          <cell r="U574"/>
          <cell r="V574"/>
          <cell r="W574"/>
        </row>
        <row r="575">
          <cell r="F575"/>
          <cell r="K575"/>
          <cell r="L575"/>
          <cell r="M575"/>
          <cell r="N575"/>
          <cell r="O575"/>
          <cell r="S575"/>
          <cell r="T575"/>
          <cell r="U575"/>
          <cell r="V575"/>
          <cell r="W575"/>
        </row>
        <row r="576">
          <cell r="F576"/>
          <cell r="K576"/>
          <cell r="L576"/>
          <cell r="M576"/>
          <cell r="N576"/>
          <cell r="O576"/>
          <cell r="S576"/>
          <cell r="T576"/>
          <cell r="U576"/>
          <cell r="V576"/>
          <cell r="W576"/>
        </row>
        <row r="577">
          <cell r="F577"/>
          <cell r="K577"/>
          <cell r="L577"/>
          <cell r="M577"/>
          <cell r="N577"/>
          <cell r="O577"/>
          <cell r="S577"/>
          <cell r="T577"/>
          <cell r="U577"/>
          <cell r="V577"/>
          <cell r="W577"/>
        </row>
        <row r="578">
          <cell r="F578"/>
          <cell r="K578"/>
          <cell r="L578"/>
          <cell r="M578"/>
          <cell r="N578"/>
          <cell r="O578"/>
          <cell r="S578"/>
          <cell r="T578"/>
          <cell r="U578"/>
          <cell r="V578"/>
          <cell r="W578"/>
        </row>
        <row r="579">
          <cell r="F579"/>
          <cell r="K579"/>
          <cell r="L579"/>
          <cell r="M579"/>
          <cell r="N579"/>
          <cell r="O579"/>
          <cell r="S579"/>
          <cell r="T579"/>
          <cell r="U579"/>
          <cell r="V579"/>
          <cell r="W579"/>
        </row>
        <row r="580">
          <cell r="F580"/>
          <cell r="K580"/>
          <cell r="L580"/>
          <cell r="M580"/>
          <cell r="N580"/>
          <cell r="O580"/>
          <cell r="S580"/>
          <cell r="T580"/>
          <cell r="U580"/>
          <cell r="V580"/>
          <cell r="W580"/>
        </row>
        <row r="581">
          <cell r="F581"/>
          <cell r="K581"/>
          <cell r="L581"/>
          <cell r="M581"/>
          <cell r="N581"/>
          <cell r="O581"/>
          <cell r="S581"/>
          <cell r="T581"/>
          <cell r="U581"/>
          <cell r="V581"/>
          <cell r="W581"/>
        </row>
        <row r="582">
          <cell r="F582"/>
          <cell r="K582"/>
          <cell r="L582"/>
          <cell r="M582"/>
          <cell r="N582"/>
          <cell r="O582"/>
          <cell r="S582"/>
          <cell r="T582"/>
          <cell r="U582"/>
          <cell r="V582"/>
          <cell r="W582"/>
        </row>
        <row r="583">
          <cell r="F583"/>
          <cell r="K583"/>
          <cell r="L583"/>
          <cell r="M583"/>
          <cell r="N583"/>
          <cell r="O583"/>
          <cell r="S583"/>
          <cell r="T583"/>
          <cell r="U583"/>
          <cell r="V583"/>
          <cell r="W583"/>
        </row>
        <row r="584">
          <cell r="F584"/>
          <cell r="K584"/>
          <cell r="L584"/>
          <cell r="M584"/>
          <cell r="N584"/>
          <cell r="O584"/>
          <cell r="S584"/>
          <cell r="T584"/>
          <cell r="U584"/>
          <cell r="V584"/>
          <cell r="W584"/>
        </row>
        <row r="585">
          <cell r="F585"/>
          <cell r="K585"/>
          <cell r="L585"/>
          <cell r="M585"/>
          <cell r="N585"/>
          <cell r="O585"/>
          <cell r="S585"/>
          <cell r="T585"/>
          <cell r="U585"/>
          <cell r="V585"/>
          <cell r="W585"/>
        </row>
        <row r="586">
          <cell r="F586"/>
          <cell r="K586"/>
          <cell r="L586"/>
          <cell r="M586"/>
          <cell r="N586"/>
          <cell r="O586"/>
          <cell r="S586"/>
          <cell r="T586"/>
          <cell r="U586"/>
          <cell r="V586"/>
          <cell r="W586"/>
        </row>
        <row r="587">
          <cell r="F587"/>
          <cell r="K587"/>
          <cell r="L587"/>
          <cell r="M587"/>
          <cell r="N587"/>
          <cell r="O587"/>
          <cell r="S587"/>
          <cell r="T587"/>
          <cell r="U587"/>
          <cell r="V587"/>
          <cell r="W587"/>
        </row>
        <row r="588">
          <cell r="F588"/>
          <cell r="K588"/>
          <cell r="L588"/>
          <cell r="M588"/>
          <cell r="N588"/>
          <cell r="O588"/>
          <cell r="S588"/>
          <cell r="T588"/>
          <cell r="U588"/>
          <cell r="V588"/>
          <cell r="W588"/>
        </row>
        <row r="589">
          <cell r="F589"/>
          <cell r="K589"/>
          <cell r="L589"/>
          <cell r="M589"/>
          <cell r="N589"/>
          <cell r="O589"/>
          <cell r="S589"/>
          <cell r="T589"/>
          <cell r="U589"/>
          <cell r="V589"/>
          <cell r="W589"/>
        </row>
        <row r="590">
          <cell r="F590"/>
          <cell r="K590"/>
          <cell r="L590"/>
          <cell r="M590"/>
          <cell r="N590"/>
          <cell r="O590"/>
          <cell r="S590"/>
          <cell r="T590"/>
          <cell r="U590"/>
          <cell r="V590"/>
          <cell r="W590"/>
        </row>
        <row r="591">
          <cell r="F591"/>
          <cell r="K591"/>
          <cell r="L591"/>
          <cell r="M591"/>
          <cell r="N591"/>
          <cell r="O591"/>
          <cell r="S591"/>
          <cell r="T591"/>
          <cell r="U591"/>
          <cell r="V591"/>
          <cell r="W591"/>
        </row>
        <row r="592">
          <cell r="F592"/>
          <cell r="K592"/>
          <cell r="L592"/>
          <cell r="M592"/>
          <cell r="N592"/>
          <cell r="O592"/>
          <cell r="S592"/>
          <cell r="T592"/>
          <cell r="U592"/>
          <cell r="V592"/>
          <cell r="W592"/>
        </row>
        <row r="593">
          <cell r="F593"/>
          <cell r="K593"/>
          <cell r="L593"/>
          <cell r="M593"/>
          <cell r="N593"/>
          <cell r="O593"/>
          <cell r="S593"/>
          <cell r="T593"/>
          <cell r="U593"/>
          <cell r="V593"/>
          <cell r="W593"/>
        </row>
        <row r="594">
          <cell r="F594"/>
          <cell r="K594"/>
          <cell r="L594"/>
          <cell r="M594"/>
          <cell r="N594"/>
          <cell r="O594"/>
          <cell r="S594"/>
          <cell r="T594"/>
          <cell r="U594"/>
          <cell r="V594"/>
          <cell r="W594"/>
        </row>
        <row r="595">
          <cell r="F595"/>
          <cell r="K595"/>
          <cell r="L595"/>
          <cell r="M595"/>
          <cell r="N595"/>
          <cell r="O595"/>
          <cell r="S595"/>
          <cell r="T595"/>
          <cell r="U595"/>
          <cell r="V595"/>
          <cell r="W595"/>
        </row>
        <row r="596">
          <cell r="F596"/>
          <cell r="K596"/>
          <cell r="L596"/>
          <cell r="M596"/>
          <cell r="N596"/>
          <cell r="O596"/>
          <cell r="S596"/>
          <cell r="T596"/>
          <cell r="U596"/>
          <cell r="V596"/>
          <cell r="W596"/>
        </row>
        <row r="597">
          <cell r="F597"/>
          <cell r="K597"/>
          <cell r="L597"/>
          <cell r="M597"/>
          <cell r="N597"/>
          <cell r="O597"/>
          <cell r="S597"/>
          <cell r="T597"/>
          <cell r="U597"/>
          <cell r="V597"/>
          <cell r="W597"/>
        </row>
        <row r="598">
          <cell r="F598"/>
          <cell r="K598"/>
          <cell r="L598"/>
          <cell r="M598"/>
          <cell r="N598"/>
          <cell r="O598"/>
          <cell r="S598"/>
          <cell r="T598"/>
          <cell r="U598"/>
          <cell r="V598"/>
          <cell r="W598"/>
        </row>
        <row r="599">
          <cell r="F599"/>
          <cell r="K599"/>
          <cell r="L599"/>
          <cell r="M599"/>
          <cell r="N599"/>
          <cell r="O599"/>
          <cell r="S599"/>
          <cell r="T599"/>
          <cell r="U599"/>
          <cell r="V599"/>
          <cell r="W599"/>
        </row>
        <row r="600">
          <cell r="F600"/>
          <cell r="K600"/>
          <cell r="L600"/>
          <cell r="M600"/>
          <cell r="N600"/>
          <cell r="O600"/>
          <cell r="S600"/>
          <cell r="T600"/>
          <cell r="U600"/>
          <cell r="V600"/>
          <cell r="W600"/>
        </row>
        <row r="601">
          <cell r="F601"/>
          <cell r="K601"/>
          <cell r="L601"/>
          <cell r="M601"/>
          <cell r="N601"/>
          <cell r="O601"/>
          <cell r="S601"/>
          <cell r="T601"/>
          <cell r="U601"/>
          <cell r="V601"/>
          <cell r="W601"/>
        </row>
        <row r="602">
          <cell r="F602"/>
          <cell r="K602"/>
          <cell r="L602"/>
          <cell r="M602"/>
          <cell r="N602"/>
          <cell r="O602"/>
          <cell r="S602"/>
          <cell r="T602"/>
          <cell r="U602"/>
          <cell r="V602"/>
          <cell r="W602"/>
        </row>
        <row r="603">
          <cell r="F603"/>
          <cell r="K603"/>
          <cell r="L603"/>
          <cell r="M603"/>
          <cell r="N603"/>
          <cell r="O603"/>
          <cell r="S603"/>
          <cell r="T603"/>
          <cell r="U603"/>
          <cell r="V603"/>
          <cell r="W603"/>
        </row>
        <row r="604">
          <cell r="F604"/>
          <cell r="K604"/>
          <cell r="L604"/>
          <cell r="M604"/>
          <cell r="N604"/>
          <cell r="O604"/>
          <cell r="S604"/>
          <cell r="T604"/>
          <cell r="U604"/>
          <cell r="V604"/>
          <cell r="W604"/>
        </row>
        <row r="605">
          <cell r="F605"/>
          <cell r="K605"/>
          <cell r="L605"/>
          <cell r="M605"/>
          <cell r="N605"/>
          <cell r="O605"/>
          <cell r="S605"/>
          <cell r="T605"/>
          <cell r="U605"/>
          <cell r="V605"/>
          <cell r="W605"/>
        </row>
        <row r="606">
          <cell r="F606"/>
          <cell r="K606"/>
          <cell r="L606"/>
          <cell r="M606"/>
          <cell r="N606"/>
          <cell r="O606"/>
          <cell r="S606"/>
          <cell r="T606"/>
          <cell r="U606"/>
          <cell r="V606"/>
          <cell r="W606"/>
        </row>
        <row r="607">
          <cell r="F607"/>
          <cell r="K607"/>
          <cell r="L607"/>
          <cell r="M607"/>
          <cell r="N607"/>
          <cell r="O607"/>
          <cell r="S607"/>
          <cell r="T607"/>
          <cell r="U607"/>
          <cell r="V607"/>
          <cell r="W607"/>
        </row>
        <row r="608">
          <cell r="F608"/>
          <cell r="K608"/>
          <cell r="L608"/>
          <cell r="M608"/>
          <cell r="N608"/>
          <cell r="O608"/>
          <cell r="S608"/>
          <cell r="T608"/>
          <cell r="U608"/>
          <cell r="V608"/>
          <cell r="W608"/>
        </row>
        <row r="609">
          <cell r="F609"/>
          <cell r="K609"/>
          <cell r="L609"/>
          <cell r="M609"/>
          <cell r="N609"/>
          <cell r="O609"/>
          <cell r="S609"/>
          <cell r="T609"/>
          <cell r="U609"/>
          <cell r="V609"/>
          <cell r="W609"/>
        </row>
        <row r="610">
          <cell r="F610"/>
          <cell r="K610"/>
          <cell r="L610"/>
          <cell r="M610"/>
          <cell r="N610"/>
          <cell r="O610"/>
          <cell r="S610"/>
          <cell r="T610"/>
          <cell r="U610"/>
          <cell r="V610"/>
          <cell r="W610"/>
        </row>
        <row r="611">
          <cell r="F611"/>
          <cell r="K611"/>
          <cell r="L611"/>
          <cell r="M611"/>
          <cell r="N611"/>
          <cell r="O611"/>
          <cell r="S611"/>
          <cell r="T611"/>
          <cell r="U611"/>
          <cell r="V611"/>
          <cell r="W611"/>
        </row>
        <row r="612">
          <cell r="F612"/>
          <cell r="K612"/>
          <cell r="L612"/>
          <cell r="M612"/>
          <cell r="N612"/>
          <cell r="O612"/>
          <cell r="S612"/>
          <cell r="T612"/>
          <cell r="U612"/>
          <cell r="V612"/>
          <cell r="W612"/>
        </row>
        <row r="613">
          <cell r="F613"/>
          <cell r="K613"/>
          <cell r="L613"/>
          <cell r="M613"/>
          <cell r="N613"/>
          <cell r="O613"/>
          <cell r="S613"/>
          <cell r="T613"/>
          <cell r="U613"/>
          <cell r="V613"/>
          <cell r="W613"/>
        </row>
        <row r="614">
          <cell r="F614"/>
          <cell r="K614"/>
          <cell r="L614"/>
          <cell r="M614"/>
          <cell r="N614"/>
          <cell r="O614"/>
          <cell r="S614"/>
          <cell r="T614"/>
          <cell r="U614"/>
          <cell r="V614"/>
          <cell r="W614"/>
        </row>
        <row r="615">
          <cell r="F615"/>
          <cell r="K615"/>
          <cell r="L615"/>
          <cell r="M615"/>
          <cell r="N615"/>
          <cell r="O615"/>
          <cell r="S615"/>
          <cell r="T615"/>
          <cell r="U615"/>
          <cell r="V615"/>
          <cell r="W615"/>
        </row>
        <row r="616">
          <cell r="F616"/>
          <cell r="K616"/>
          <cell r="L616"/>
          <cell r="M616"/>
          <cell r="N616"/>
          <cell r="O616"/>
          <cell r="S616"/>
          <cell r="T616"/>
          <cell r="U616"/>
          <cell r="V616"/>
          <cell r="W616"/>
        </row>
        <row r="617">
          <cell r="F617"/>
          <cell r="K617"/>
          <cell r="L617"/>
          <cell r="M617"/>
          <cell r="N617"/>
          <cell r="O617"/>
          <cell r="S617"/>
          <cell r="T617"/>
          <cell r="U617"/>
          <cell r="V617"/>
          <cell r="W617"/>
        </row>
        <row r="618">
          <cell r="F618"/>
          <cell r="K618"/>
          <cell r="L618"/>
          <cell r="M618"/>
          <cell r="N618"/>
          <cell r="O618"/>
          <cell r="S618"/>
          <cell r="T618"/>
          <cell r="U618"/>
          <cell r="V618"/>
          <cell r="W618"/>
        </row>
        <row r="619">
          <cell r="F619"/>
          <cell r="K619"/>
          <cell r="L619"/>
          <cell r="M619"/>
          <cell r="N619"/>
          <cell r="O619"/>
          <cell r="S619"/>
          <cell r="T619"/>
          <cell r="U619"/>
          <cell r="V619"/>
          <cell r="W619"/>
        </row>
        <row r="620">
          <cell r="F620"/>
          <cell r="K620"/>
          <cell r="L620"/>
          <cell r="M620"/>
          <cell r="N620"/>
          <cell r="O620"/>
          <cell r="S620"/>
          <cell r="T620"/>
          <cell r="U620"/>
          <cell r="V620"/>
          <cell r="W620"/>
        </row>
        <row r="621">
          <cell r="F621"/>
          <cell r="K621"/>
          <cell r="L621"/>
          <cell r="M621"/>
          <cell r="N621"/>
          <cell r="O621"/>
          <cell r="S621"/>
          <cell r="T621"/>
          <cell r="U621"/>
          <cell r="V621"/>
          <cell r="W621"/>
        </row>
        <row r="622">
          <cell r="F622"/>
          <cell r="K622"/>
          <cell r="L622"/>
          <cell r="M622"/>
          <cell r="N622"/>
          <cell r="O622"/>
          <cell r="S622"/>
          <cell r="T622"/>
          <cell r="U622"/>
          <cell r="V622"/>
          <cell r="W622"/>
        </row>
        <row r="623">
          <cell r="F623"/>
          <cell r="K623"/>
          <cell r="L623"/>
          <cell r="M623"/>
          <cell r="N623"/>
          <cell r="O623"/>
          <cell r="S623"/>
          <cell r="T623"/>
          <cell r="U623"/>
          <cell r="V623"/>
          <cell r="W623"/>
        </row>
        <row r="624">
          <cell r="F624"/>
          <cell r="K624"/>
          <cell r="L624"/>
          <cell r="M624"/>
          <cell r="N624"/>
          <cell r="O624"/>
          <cell r="S624"/>
          <cell r="T624"/>
          <cell r="U624"/>
          <cell r="V624"/>
          <cell r="W624"/>
        </row>
        <row r="625">
          <cell r="F625"/>
          <cell r="K625"/>
          <cell r="L625"/>
          <cell r="M625"/>
          <cell r="N625"/>
          <cell r="O625"/>
          <cell r="S625"/>
          <cell r="T625"/>
          <cell r="U625"/>
          <cell r="V625"/>
          <cell r="W625"/>
        </row>
        <row r="626">
          <cell r="F626"/>
          <cell r="K626"/>
          <cell r="L626"/>
          <cell r="M626"/>
          <cell r="N626"/>
          <cell r="O626"/>
          <cell r="S626"/>
          <cell r="T626"/>
          <cell r="U626"/>
          <cell r="V626"/>
          <cell r="W626"/>
        </row>
        <row r="627">
          <cell r="F627"/>
          <cell r="K627"/>
          <cell r="L627"/>
          <cell r="M627"/>
          <cell r="N627"/>
          <cell r="O627"/>
          <cell r="S627"/>
          <cell r="T627"/>
          <cell r="U627"/>
          <cell r="V627"/>
          <cell r="W627"/>
        </row>
        <row r="628">
          <cell r="F628"/>
          <cell r="K628"/>
          <cell r="L628"/>
          <cell r="M628"/>
          <cell r="N628"/>
          <cell r="O628"/>
          <cell r="S628"/>
          <cell r="T628"/>
          <cell r="U628"/>
          <cell r="V628"/>
          <cell r="W628"/>
        </row>
        <row r="629">
          <cell r="F629"/>
          <cell r="K629"/>
          <cell r="L629"/>
          <cell r="M629"/>
          <cell r="N629"/>
          <cell r="O629"/>
          <cell r="S629"/>
          <cell r="T629"/>
          <cell r="U629"/>
          <cell r="V629"/>
          <cell r="W629"/>
        </row>
        <row r="630">
          <cell r="F630"/>
          <cell r="K630"/>
          <cell r="L630"/>
          <cell r="M630"/>
          <cell r="N630"/>
          <cell r="O630"/>
          <cell r="S630"/>
          <cell r="T630"/>
          <cell r="U630"/>
          <cell r="V630"/>
          <cell r="W630"/>
        </row>
        <row r="631">
          <cell r="F631"/>
          <cell r="K631"/>
          <cell r="L631"/>
          <cell r="M631"/>
          <cell r="N631"/>
          <cell r="O631"/>
          <cell r="S631"/>
          <cell r="T631"/>
          <cell r="U631"/>
          <cell r="V631"/>
          <cell r="W631"/>
        </row>
        <row r="632">
          <cell r="F632"/>
          <cell r="K632"/>
          <cell r="L632"/>
          <cell r="M632"/>
          <cell r="N632"/>
          <cell r="O632"/>
          <cell r="S632"/>
          <cell r="T632"/>
          <cell r="U632"/>
          <cell r="V632"/>
          <cell r="W632"/>
        </row>
        <row r="633">
          <cell r="F633"/>
          <cell r="K633"/>
          <cell r="L633"/>
          <cell r="M633"/>
          <cell r="N633"/>
          <cell r="O633"/>
          <cell r="S633"/>
          <cell r="T633"/>
          <cell r="U633"/>
          <cell r="V633"/>
          <cell r="W633"/>
        </row>
        <row r="634">
          <cell r="F634"/>
          <cell r="K634"/>
          <cell r="L634"/>
          <cell r="M634"/>
          <cell r="N634"/>
          <cell r="O634"/>
          <cell r="S634"/>
          <cell r="T634"/>
          <cell r="U634"/>
          <cell r="V634"/>
          <cell r="W634"/>
        </row>
        <row r="635">
          <cell r="F635"/>
          <cell r="K635"/>
          <cell r="L635"/>
          <cell r="M635"/>
          <cell r="N635"/>
          <cell r="O635"/>
          <cell r="S635"/>
          <cell r="T635"/>
          <cell r="U635"/>
          <cell r="V635"/>
          <cell r="W635"/>
        </row>
        <row r="636">
          <cell r="F636"/>
          <cell r="K636"/>
          <cell r="L636"/>
          <cell r="M636"/>
          <cell r="N636"/>
          <cell r="O636"/>
          <cell r="S636"/>
          <cell r="T636"/>
          <cell r="U636"/>
          <cell r="V636"/>
          <cell r="W636"/>
        </row>
        <row r="637">
          <cell r="F637"/>
          <cell r="K637"/>
          <cell r="L637"/>
          <cell r="M637"/>
          <cell r="N637"/>
          <cell r="O637"/>
          <cell r="S637"/>
          <cell r="T637"/>
          <cell r="U637"/>
          <cell r="V637"/>
          <cell r="W637"/>
        </row>
        <row r="638">
          <cell r="F638"/>
          <cell r="K638"/>
          <cell r="L638"/>
          <cell r="M638"/>
          <cell r="N638"/>
          <cell r="O638"/>
          <cell r="S638"/>
          <cell r="T638"/>
          <cell r="U638"/>
          <cell r="V638"/>
          <cell r="W638"/>
        </row>
        <row r="639">
          <cell r="F639"/>
          <cell r="K639"/>
          <cell r="L639"/>
          <cell r="M639"/>
          <cell r="N639"/>
          <cell r="O639"/>
          <cell r="S639"/>
          <cell r="T639"/>
          <cell r="U639"/>
          <cell r="V639"/>
          <cell r="W639"/>
        </row>
        <row r="640">
          <cell r="F640"/>
          <cell r="K640"/>
          <cell r="L640"/>
          <cell r="M640"/>
          <cell r="N640"/>
          <cell r="O640"/>
          <cell r="S640"/>
          <cell r="T640"/>
          <cell r="U640"/>
          <cell r="V640"/>
          <cell r="W640"/>
        </row>
        <row r="641">
          <cell r="F641"/>
          <cell r="K641"/>
          <cell r="L641"/>
          <cell r="M641"/>
          <cell r="N641"/>
          <cell r="O641"/>
          <cell r="S641"/>
          <cell r="T641"/>
          <cell r="U641"/>
          <cell r="V641"/>
          <cell r="W641"/>
        </row>
        <row r="642">
          <cell r="F642"/>
          <cell r="K642"/>
          <cell r="L642"/>
          <cell r="M642"/>
          <cell r="N642"/>
          <cell r="O642"/>
          <cell r="S642"/>
          <cell r="T642"/>
          <cell r="U642"/>
          <cell r="V642"/>
          <cell r="W642"/>
        </row>
        <row r="643">
          <cell r="F643"/>
          <cell r="K643"/>
          <cell r="L643"/>
          <cell r="M643"/>
          <cell r="N643"/>
          <cell r="O643"/>
          <cell r="S643"/>
          <cell r="T643"/>
          <cell r="U643"/>
          <cell r="V643"/>
          <cell r="W643"/>
        </row>
        <row r="644">
          <cell r="F644"/>
          <cell r="K644"/>
          <cell r="L644"/>
          <cell r="M644"/>
          <cell r="N644"/>
          <cell r="O644"/>
          <cell r="S644"/>
          <cell r="T644"/>
          <cell r="U644"/>
          <cell r="V644"/>
          <cell r="W644"/>
        </row>
        <row r="645">
          <cell r="F645"/>
          <cell r="K645"/>
          <cell r="L645"/>
          <cell r="M645"/>
          <cell r="N645"/>
          <cell r="O645"/>
          <cell r="S645"/>
          <cell r="T645"/>
          <cell r="U645"/>
          <cell r="V645"/>
          <cell r="W645"/>
        </row>
        <row r="646">
          <cell r="F646"/>
          <cell r="K646"/>
          <cell r="L646"/>
          <cell r="M646"/>
          <cell r="N646"/>
          <cell r="O646"/>
          <cell r="S646"/>
          <cell r="T646"/>
          <cell r="U646"/>
          <cell r="V646"/>
          <cell r="W646"/>
        </row>
        <row r="647">
          <cell r="F647"/>
          <cell r="K647"/>
          <cell r="L647"/>
          <cell r="M647"/>
          <cell r="N647"/>
          <cell r="O647"/>
          <cell r="S647"/>
          <cell r="T647"/>
          <cell r="U647"/>
          <cell r="V647"/>
          <cell r="W647"/>
        </row>
        <row r="648">
          <cell r="F648"/>
          <cell r="K648"/>
          <cell r="L648"/>
          <cell r="M648"/>
          <cell r="N648"/>
          <cell r="O648"/>
          <cell r="S648"/>
          <cell r="T648"/>
          <cell r="U648"/>
          <cell r="V648"/>
          <cell r="W648"/>
        </row>
        <row r="649">
          <cell r="F649"/>
          <cell r="K649"/>
          <cell r="L649"/>
          <cell r="M649"/>
          <cell r="N649"/>
          <cell r="O649"/>
          <cell r="S649"/>
          <cell r="T649"/>
          <cell r="U649"/>
          <cell r="V649"/>
          <cell r="W649"/>
        </row>
        <row r="650">
          <cell r="F650"/>
          <cell r="K650"/>
          <cell r="L650"/>
          <cell r="M650"/>
          <cell r="N650"/>
          <cell r="O650"/>
          <cell r="S650"/>
          <cell r="T650"/>
          <cell r="U650"/>
          <cell r="V650"/>
          <cell r="W650"/>
        </row>
        <row r="651">
          <cell r="F651"/>
          <cell r="K651"/>
          <cell r="L651"/>
          <cell r="M651"/>
          <cell r="N651"/>
          <cell r="O651"/>
          <cell r="S651"/>
          <cell r="T651"/>
          <cell r="U651"/>
          <cell r="V651"/>
          <cell r="W651"/>
        </row>
        <row r="652">
          <cell r="F652"/>
          <cell r="K652"/>
          <cell r="L652"/>
          <cell r="M652"/>
          <cell r="N652"/>
          <cell r="O652"/>
          <cell r="S652"/>
          <cell r="T652"/>
          <cell r="U652"/>
          <cell r="V652"/>
          <cell r="W652"/>
        </row>
        <row r="653">
          <cell r="F653"/>
          <cell r="K653"/>
          <cell r="L653"/>
          <cell r="M653"/>
          <cell r="N653"/>
          <cell r="O653"/>
          <cell r="S653"/>
          <cell r="T653"/>
          <cell r="U653"/>
          <cell r="V653"/>
          <cell r="W653"/>
        </row>
        <row r="654">
          <cell r="F654"/>
          <cell r="K654"/>
          <cell r="L654"/>
          <cell r="M654"/>
          <cell r="N654"/>
          <cell r="O654"/>
          <cell r="S654"/>
          <cell r="T654"/>
          <cell r="U654"/>
          <cell r="V654"/>
          <cell r="W654"/>
        </row>
        <row r="655">
          <cell r="F655"/>
          <cell r="K655"/>
          <cell r="L655"/>
          <cell r="M655"/>
          <cell r="N655"/>
          <cell r="O655"/>
          <cell r="S655"/>
          <cell r="T655"/>
          <cell r="U655"/>
          <cell r="V655"/>
          <cell r="W655"/>
        </row>
        <row r="656">
          <cell r="F656"/>
          <cell r="K656"/>
          <cell r="L656"/>
          <cell r="M656"/>
          <cell r="N656"/>
          <cell r="O656"/>
          <cell r="S656"/>
          <cell r="T656"/>
          <cell r="U656"/>
          <cell r="V656"/>
          <cell r="W656"/>
        </row>
        <row r="657">
          <cell r="F657"/>
          <cell r="K657"/>
          <cell r="L657"/>
          <cell r="M657"/>
          <cell r="N657"/>
          <cell r="O657"/>
          <cell r="S657"/>
          <cell r="T657"/>
          <cell r="U657"/>
          <cell r="V657"/>
          <cell r="W657"/>
        </row>
        <row r="658">
          <cell r="F658"/>
          <cell r="K658"/>
          <cell r="L658"/>
          <cell r="M658"/>
          <cell r="N658"/>
          <cell r="O658"/>
          <cell r="S658"/>
          <cell r="T658"/>
          <cell r="U658"/>
          <cell r="V658"/>
          <cell r="W658"/>
        </row>
        <row r="659">
          <cell r="F659"/>
          <cell r="K659"/>
          <cell r="L659"/>
          <cell r="M659"/>
          <cell r="N659"/>
          <cell r="O659"/>
          <cell r="S659"/>
          <cell r="T659"/>
          <cell r="U659"/>
          <cell r="V659"/>
          <cell r="W659"/>
        </row>
        <row r="660">
          <cell r="F660"/>
          <cell r="K660"/>
          <cell r="L660"/>
          <cell r="M660"/>
          <cell r="N660"/>
          <cell r="O660"/>
          <cell r="S660"/>
          <cell r="T660"/>
          <cell r="U660"/>
          <cell r="V660"/>
          <cell r="W660"/>
        </row>
        <row r="661">
          <cell r="F661"/>
          <cell r="K661"/>
          <cell r="L661"/>
          <cell r="M661"/>
          <cell r="N661"/>
          <cell r="O661"/>
          <cell r="S661"/>
          <cell r="T661"/>
          <cell r="U661"/>
          <cell r="V661"/>
          <cell r="W661"/>
        </row>
        <row r="662">
          <cell r="F662"/>
          <cell r="K662"/>
          <cell r="L662"/>
          <cell r="M662"/>
          <cell r="N662"/>
          <cell r="O662"/>
          <cell r="S662"/>
          <cell r="T662"/>
          <cell r="U662"/>
          <cell r="V662"/>
          <cell r="W662"/>
        </row>
        <row r="663">
          <cell r="F663"/>
          <cell r="K663"/>
          <cell r="L663"/>
          <cell r="M663"/>
          <cell r="N663"/>
          <cell r="O663"/>
          <cell r="S663"/>
          <cell r="T663"/>
          <cell r="U663"/>
          <cell r="V663"/>
          <cell r="W663"/>
        </row>
        <row r="664">
          <cell r="F664"/>
          <cell r="K664"/>
          <cell r="L664"/>
          <cell r="M664"/>
          <cell r="N664"/>
          <cell r="O664"/>
          <cell r="S664"/>
          <cell r="T664"/>
          <cell r="U664"/>
          <cell r="V664"/>
          <cell r="W664"/>
        </row>
        <row r="665">
          <cell r="F665"/>
          <cell r="K665"/>
          <cell r="L665"/>
          <cell r="M665"/>
          <cell r="N665"/>
          <cell r="O665"/>
          <cell r="S665"/>
          <cell r="T665"/>
          <cell r="U665"/>
          <cell r="V665"/>
          <cell r="W665"/>
        </row>
        <row r="666">
          <cell r="F666"/>
          <cell r="K666"/>
          <cell r="L666"/>
          <cell r="M666"/>
          <cell r="N666"/>
          <cell r="O666"/>
          <cell r="S666"/>
          <cell r="T666"/>
          <cell r="U666"/>
          <cell r="V666"/>
          <cell r="W666"/>
        </row>
        <row r="667">
          <cell r="F667"/>
          <cell r="K667"/>
          <cell r="L667"/>
          <cell r="M667"/>
          <cell r="N667"/>
          <cell r="O667"/>
          <cell r="S667"/>
          <cell r="T667"/>
          <cell r="U667"/>
          <cell r="V667"/>
          <cell r="W667"/>
        </row>
        <row r="668">
          <cell r="F668"/>
          <cell r="K668"/>
          <cell r="L668"/>
          <cell r="M668"/>
          <cell r="N668"/>
          <cell r="O668"/>
          <cell r="S668"/>
          <cell r="T668"/>
          <cell r="U668"/>
          <cell r="V668"/>
          <cell r="W668"/>
        </row>
        <row r="669">
          <cell r="F669"/>
          <cell r="K669"/>
          <cell r="L669"/>
          <cell r="M669"/>
          <cell r="N669"/>
          <cell r="O669"/>
          <cell r="S669"/>
          <cell r="T669"/>
          <cell r="U669"/>
          <cell r="V669"/>
          <cell r="W669"/>
        </row>
        <row r="670">
          <cell r="F670"/>
          <cell r="K670"/>
          <cell r="L670"/>
          <cell r="M670"/>
          <cell r="N670"/>
          <cell r="O670"/>
          <cell r="S670"/>
          <cell r="T670"/>
          <cell r="U670"/>
          <cell r="V670"/>
          <cell r="W670"/>
        </row>
        <row r="671">
          <cell r="F671"/>
          <cell r="K671"/>
          <cell r="L671"/>
          <cell r="M671"/>
          <cell r="N671"/>
          <cell r="O671"/>
          <cell r="S671"/>
          <cell r="T671"/>
          <cell r="U671"/>
          <cell r="V671"/>
          <cell r="W671"/>
        </row>
        <row r="672">
          <cell r="F672"/>
          <cell r="K672"/>
          <cell r="L672"/>
          <cell r="M672"/>
          <cell r="N672"/>
          <cell r="O672"/>
          <cell r="S672"/>
          <cell r="T672"/>
          <cell r="U672"/>
          <cell r="V672"/>
          <cell r="W672"/>
        </row>
        <row r="673">
          <cell r="F673"/>
          <cell r="K673"/>
          <cell r="L673"/>
          <cell r="M673"/>
          <cell r="N673"/>
          <cell r="O673"/>
          <cell r="S673"/>
          <cell r="T673"/>
          <cell r="U673"/>
          <cell r="V673"/>
          <cell r="W673"/>
        </row>
        <row r="674">
          <cell r="F674"/>
          <cell r="K674"/>
          <cell r="L674"/>
          <cell r="M674"/>
          <cell r="N674"/>
          <cell r="O674"/>
          <cell r="S674"/>
          <cell r="T674"/>
          <cell r="U674"/>
          <cell r="V674"/>
          <cell r="W674"/>
        </row>
        <row r="675">
          <cell r="F675"/>
          <cell r="K675"/>
          <cell r="L675"/>
          <cell r="M675"/>
          <cell r="N675"/>
          <cell r="O675"/>
          <cell r="S675"/>
          <cell r="T675"/>
          <cell r="U675"/>
          <cell r="V675"/>
          <cell r="W675"/>
        </row>
        <row r="676">
          <cell r="F676"/>
          <cell r="K676"/>
          <cell r="L676"/>
          <cell r="M676"/>
          <cell r="N676"/>
          <cell r="O676"/>
          <cell r="S676"/>
          <cell r="T676"/>
          <cell r="U676"/>
          <cell r="V676"/>
          <cell r="W676"/>
        </row>
        <row r="677">
          <cell r="F677"/>
          <cell r="K677"/>
          <cell r="L677"/>
          <cell r="M677"/>
          <cell r="N677"/>
          <cell r="O677"/>
          <cell r="S677"/>
          <cell r="T677"/>
          <cell r="U677"/>
          <cell r="V677"/>
          <cell r="W677"/>
        </row>
        <row r="678">
          <cell r="F678"/>
          <cell r="K678"/>
          <cell r="L678"/>
          <cell r="M678"/>
          <cell r="N678"/>
          <cell r="O678"/>
          <cell r="S678"/>
          <cell r="T678"/>
          <cell r="U678"/>
          <cell r="V678"/>
          <cell r="W678"/>
        </row>
        <row r="679">
          <cell r="F679"/>
          <cell r="K679"/>
          <cell r="L679"/>
          <cell r="M679"/>
          <cell r="N679"/>
          <cell r="O679"/>
          <cell r="S679"/>
          <cell r="T679"/>
          <cell r="U679"/>
          <cell r="V679"/>
          <cell r="W679"/>
        </row>
        <row r="680">
          <cell r="F680"/>
          <cell r="K680"/>
          <cell r="L680"/>
          <cell r="M680"/>
          <cell r="N680"/>
          <cell r="O680"/>
          <cell r="S680"/>
          <cell r="T680"/>
          <cell r="U680"/>
          <cell r="V680"/>
          <cell r="W680"/>
        </row>
        <row r="681">
          <cell r="F681"/>
          <cell r="K681"/>
          <cell r="L681"/>
          <cell r="M681"/>
          <cell r="N681"/>
          <cell r="O681"/>
          <cell r="S681"/>
          <cell r="T681"/>
          <cell r="U681"/>
          <cell r="V681"/>
          <cell r="W681"/>
        </row>
        <row r="682">
          <cell r="F682"/>
          <cell r="K682"/>
          <cell r="L682"/>
          <cell r="M682"/>
          <cell r="N682"/>
          <cell r="O682"/>
          <cell r="S682"/>
          <cell r="T682"/>
          <cell r="U682"/>
          <cell r="V682"/>
          <cell r="W682"/>
        </row>
        <row r="683">
          <cell r="F683"/>
          <cell r="K683"/>
          <cell r="L683"/>
          <cell r="M683"/>
          <cell r="N683"/>
          <cell r="O683"/>
          <cell r="S683"/>
          <cell r="T683"/>
          <cell r="U683"/>
          <cell r="V683"/>
          <cell r="W683"/>
        </row>
        <row r="684">
          <cell r="F684"/>
          <cell r="K684"/>
          <cell r="L684"/>
          <cell r="M684"/>
          <cell r="N684"/>
          <cell r="O684"/>
          <cell r="S684"/>
          <cell r="T684"/>
          <cell r="U684"/>
          <cell r="V684"/>
          <cell r="W684"/>
        </row>
        <row r="685">
          <cell r="F685"/>
          <cell r="K685"/>
          <cell r="L685"/>
          <cell r="M685"/>
          <cell r="N685"/>
          <cell r="O685"/>
          <cell r="S685"/>
          <cell r="T685"/>
          <cell r="U685"/>
          <cell r="V685"/>
          <cell r="W685"/>
        </row>
        <row r="686">
          <cell r="F686"/>
          <cell r="K686"/>
          <cell r="L686"/>
          <cell r="M686"/>
          <cell r="N686"/>
          <cell r="O686"/>
          <cell r="S686"/>
          <cell r="T686"/>
          <cell r="U686"/>
          <cell r="V686"/>
          <cell r="W686"/>
        </row>
        <row r="687">
          <cell r="F687"/>
          <cell r="K687"/>
          <cell r="L687"/>
          <cell r="M687"/>
          <cell r="N687"/>
          <cell r="O687"/>
          <cell r="S687"/>
          <cell r="T687"/>
          <cell r="U687"/>
          <cell r="V687"/>
          <cell r="W687"/>
        </row>
        <row r="688">
          <cell r="F688"/>
          <cell r="K688"/>
          <cell r="L688"/>
          <cell r="M688"/>
          <cell r="N688"/>
          <cell r="O688"/>
          <cell r="S688"/>
          <cell r="T688"/>
          <cell r="U688"/>
          <cell r="V688"/>
          <cell r="W688"/>
        </row>
        <row r="689">
          <cell r="F689"/>
          <cell r="K689"/>
          <cell r="L689"/>
          <cell r="M689"/>
          <cell r="N689"/>
          <cell r="O689"/>
          <cell r="S689"/>
          <cell r="T689"/>
          <cell r="U689"/>
          <cell r="V689"/>
          <cell r="W689"/>
        </row>
        <row r="690">
          <cell r="F690"/>
          <cell r="K690"/>
          <cell r="L690"/>
          <cell r="M690"/>
          <cell r="N690"/>
          <cell r="O690"/>
          <cell r="S690"/>
          <cell r="T690"/>
          <cell r="U690"/>
          <cell r="V690"/>
          <cell r="W690"/>
        </row>
        <row r="691">
          <cell r="F691"/>
          <cell r="K691"/>
          <cell r="L691"/>
          <cell r="M691"/>
          <cell r="N691"/>
          <cell r="O691"/>
          <cell r="S691"/>
          <cell r="T691"/>
          <cell r="U691"/>
          <cell r="V691"/>
          <cell r="W691"/>
        </row>
        <row r="692">
          <cell r="F692"/>
          <cell r="K692"/>
          <cell r="L692"/>
          <cell r="M692"/>
          <cell r="N692"/>
          <cell r="O692"/>
          <cell r="S692"/>
          <cell r="T692"/>
          <cell r="U692"/>
          <cell r="V692"/>
          <cell r="W692"/>
        </row>
        <row r="693">
          <cell r="F693"/>
          <cell r="K693"/>
          <cell r="L693"/>
          <cell r="M693"/>
          <cell r="N693"/>
          <cell r="O693"/>
          <cell r="S693"/>
          <cell r="T693"/>
          <cell r="U693"/>
          <cell r="V693"/>
          <cell r="W693"/>
        </row>
        <row r="694">
          <cell r="F694"/>
          <cell r="K694"/>
          <cell r="L694"/>
          <cell r="M694"/>
          <cell r="N694"/>
          <cell r="O694"/>
          <cell r="S694"/>
          <cell r="T694"/>
          <cell r="U694"/>
          <cell r="V694"/>
          <cell r="W694"/>
        </row>
        <row r="695">
          <cell r="F695"/>
          <cell r="K695"/>
          <cell r="L695"/>
          <cell r="M695"/>
          <cell r="N695"/>
          <cell r="O695"/>
          <cell r="S695"/>
          <cell r="T695"/>
          <cell r="U695"/>
          <cell r="V695"/>
          <cell r="W695"/>
        </row>
        <row r="696">
          <cell r="F696"/>
          <cell r="K696"/>
          <cell r="L696"/>
          <cell r="M696"/>
          <cell r="N696"/>
          <cell r="O696"/>
          <cell r="S696"/>
          <cell r="T696"/>
          <cell r="U696"/>
          <cell r="V696"/>
          <cell r="W696"/>
        </row>
        <row r="697">
          <cell r="F697"/>
          <cell r="K697"/>
          <cell r="L697"/>
          <cell r="M697"/>
          <cell r="N697"/>
          <cell r="O697"/>
          <cell r="S697"/>
          <cell r="T697"/>
          <cell r="U697"/>
          <cell r="V697"/>
          <cell r="W697"/>
        </row>
        <row r="698">
          <cell r="F698"/>
          <cell r="K698"/>
          <cell r="L698"/>
          <cell r="M698"/>
          <cell r="N698"/>
          <cell r="O698"/>
          <cell r="S698"/>
          <cell r="T698"/>
          <cell r="U698"/>
          <cell r="V698"/>
          <cell r="W698"/>
        </row>
        <row r="699">
          <cell r="F699"/>
          <cell r="K699"/>
          <cell r="L699"/>
          <cell r="M699"/>
          <cell r="N699"/>
          <cell r="O699"/>
          <cell r="S699"/>
          <cell r="T699"/>
          <cell r="U699"/>
          <cell r="V699"/>
          <cell r="W699"/>
        </row>
        <row r="700">
          <cell r="F700"/>
          <cell r="K700"/>
          <cell r="L700"/>
          <cell r="M700"/>
          <cell r="N700"/>
          <cell r="O700"/>
          <cell r="S700"/>
          <cell r="T700"/>
          <cell r="U700"/>
          <cell r="V700"/>
          <cell r="W700"/>
        </row>
        <row r="701">
          <cell r="F701"/>
          <cell r="K701"/>
          <cell r="L701"/>
          <cell r="M701"/>
          <cell r="N701"/>
          <cell r="O701"/>
          <cell r="S701"/>
          <cell r="T701"/>
          <cell r="U701"/>
          <cell r="V701"/>
          <cell r="W701"/>
        </row>
        <row r="702">
          <cell r="F702"/>
          <cell r="K702"/>
          <cell r="L702"/>
          <cell r="M702"/>
          <cell r="N702"/>
          <cell r="O702"/>
          <cell r="S702"/>
          <cell r="T702"/>
          <cell r="U702"/>
          <cell r="V702"/>
          <cell r="W702"/>
        </row>
        <row r="703">
          <cell r="F703"/>
          <cell r="K703"/>
          <cell r="L703"/>
          <cell r="M703"/>
          <cell r="N703"/>
          <cell r="O703"/>
          <cell r="S703"/>
          <cell r="T703"/>
          <cell r="U703"/>
          <cell r="V703"/>
          <cell r="W703"/>
        </row>
        <row r="704">
          <cell r="F704"/>
          <cell r="K704"/>
          <cell r="L704"/>
          <cell r="M704"/>
          <cell r="N704"/>
          <cell r="O704"/>
          <cell r="S704"/>
          <cell r="T704"/>
          <cell r="U704"/>
          <cell r="V704"/>
          <cell r="W704"/>
        </row>
        <row r="705">
          <cell r="F705"/>
          <cell r="K705"/>
          <cell r="L705"/>
          <cell r="M705"/>
          <cell r="N705"/>
          <cell r="O705"/>
          <cell r="S705"/>
          <cell r="T705"/>
          <cell r="U705"/>
          <cell r="V705"/>
          <cell r="W705"/>
        </row>
        <row r="706">
          <cell r="F706"/>
          <cell r="K706"/>
          <cell r="L706"/>
          <cell r="M706"/>
          <cell r="N706"/>
          <cell r="O706"/>
          <cell r="S706"/>
          <cell r="T706"/>
          <cell r="U706"/>
          <cell r="V706"/>
          <cell r="W706"/>
        </row>
        <row r="707">
          <cell r="F707"/>
          <cell r="K707"/>
          <cell r="L707"/>
          <cell r="M707"/>
          <cell r="N707"/>
          <cell r="O707"/>
          <cell r="S707"/>
          <cell r="T707"/>
          <cell r="U707"/>
          <cell r="V707"/>
          <cell r="W707"/>
        </row>
        <row r="708">
          <cell r="F708"/>
          <cell r="K708"/>
          <cell r="L708"/>
          <cell r="M708"/>
          <cell r="N708"/>
          <cell r="O708"/>
          <cell r="S708"/>
          <cell r="T708"/>
          <cell r="U708"/>
          <cell r="V708"/>
          <cell r="W708"/>
        </row>
        <row r="709">
          <cell r="F709"/>
          <cell r="K709"/>
          <cell r="L709"/>
          <cell r="M709"/>
          <cell r="N709"/>
          <cell r="O709"/>
          <cell r="S709"/>
          <cell r="T709"/>
          <cell r="U709"/>
          <cell r="V709"/>
          <cell r="W709"/>
        </row>
        <row r="710">
          <cell r="F710"/>
          <cell r="K710"/>
          <cell r="L710"/>
          <cell r="M710"/>
          <cell r="N710"/>
          <cell r="O710"/>
          <cell r="S710"/>
          <cell r="T710"/>
          <cell r="U710"/>
          <cell r="V710"/>
          <cell r="W710"/>
        </row>
        <row r="711">
          <cell r="F711"/>
          <cell r="K711"/>
          <cell r="L711"/>
          <cell r="M711"/>
          <cell r="N711"/>
          <cell r="O711"/>
          <cell r="S711"/>
          <cell r="T711"/>
          <cell r="U711"/>
          <cell r="V711"/>
          <cell r="W711"/>
        </row>
        <row r="712">
          <cell r="F712"/>
          <cell r="K712"/>
          <cell r="L712"/>
          <cell r="M712"/>
          <cell r="N712"/>
          <cell r="O712"/>
          <cell r="S712"/>
          <cell r="T712"/>
          <cell r="U712"/>
          <cell r="V712"/>
          <cell r="W712"/>
        </row>
        <row r="713">
          <cell r="F713"/>
          <cell r="K713"/>
          <cell r="L713"/>
          <cell r="M713"/>
          <cell r="N713"/>
          <cell r="O713"/>
          <cell r="S713"/>
          <cell r="T713"/>
          <cell r="U713"/>
          <cell r="V713"/>
          <cell r="W713"/>
        </row>
        <row r="714">
          <cell r="F714"/>
          <cell r="K714"/>
          <cell r="L714"/>
          <cell r="M714"/>
          <cell r="N714"/>
          <cell r="O714"/>
          <cell r="S714"/>
          <cell r="T714"/>
          <cell r="U714"/>
          <cell r="V714"/>
          <cell r="W714"/>
        </row>
        <row r="715">
          <cell r="F715"/>
          <cell r="K715"/>
          <cell r="L715"/>
          <cell r="M715"/>
          <cell r="N715"/>
          <cell r="O715"/>
          <cell r="S715"/>
          <cell r="T715"/>
          <cell r="U715"/>
          <cell r="V715"/>
          <cell r="W715"/>
        </row>
        <row r="716">
          <cell r="F716"/>
          <cell r="K716"/>
          <cell r="L716"/>
          <cell r="M716"/>
          <cell r="N716"/>
          <cell r="O716"/>
          <cell r="S716"/>
          <cell r="T716"/>
          <cell r="U716"/>
          <cell r="V716"/>
          <cell r="W716"/>
        </row>
        <row r="717">
          <cell r="F717"/>
          <cell r="K717"/>
          <cell r="L717"/>
          <cell r="M717"/>
          <cell r="N717"/>
          <cell r="O717"/>
          <cell r="S717"/>
          <cell r="T717"/>
          <cell r="U717"/>
          <cell r="V717"/>
          <cell r="W717"/>
        </row>
        <row r="718">
          <cell r="F718"/>
          <cell r="K718"/>
          <cell r="L718"/>
          <cell r="M718"/>
          <cell r="N718"/>
          <cell r="O718"/>
          <cell r="S718"/>
          <cell r="T718"/>
          <cell r="U718"/>
          <cell r="V718"/>
          <cell r="W718"/>
        </row>
        <row r="719">
          <cell r="F719"/>
          <cell r="K719"/>
          <cell r="L719"/>
          <cell r="M719"/>
          <cell r="N719"/>
          <cell r="O719"/>
          <cell r="S719"/>
          <cell r="T719"/>
          <cell r="U719"/>
          <cell r="V719"/>
          <cell r="W719"/>
        </row>
        <row r="720">
          <cell r="F720"/>
          <cell r="K720"/>
          <cell r="L720"/>
          <cell r="M720"/>
          <cell r="N720"/>
          <cell r="O720"/>
          <cell r="S720"/>
          <cell r="T720"/>
          <cell r="U720"/>
          <cell r="V720"/>
          <cell r="W720"/>
        </row>
        <row r="721">
          <cell r="F721"/>
          <cell r="K721"/>
          <cell r="L721"/>
          <cell r="M721"/>
          <cell r="N721"/>
          <cell r="O721"/>
          <cell r="S721"/>
          <cell r="T721"/>
          <cell r="U721"/>
          <cell r="V721"/>
          <cell r="W721"/>
        </row>
        <row r="722">
          <cell r="F722"/>
          <cell r="K722"/>
          <cell r="L722"/>
          <cell r="M722"/>
          <cell r="N722"/>
          <cell r="O722"/>
          <cell r="S722"/>
          <cell r="T722"/>
          <cell r="U722"/>
          <cell r="V722"/>
          <cell r="W722"/>
        </row>
        <row r="723">
          <cell r="F723"/>
          <cell r="K723"/>
          <cell r="L723"/>
          <cell r="M723"/>
          <cell r="N723"/>
          <cell r="O723"/>
          <cell r="S723"/>
          <cell r="T723"/>
          <cell r="U723"/>
          <cell r="V723"/>
          <cell r="W723"/>
        </row>
        <row r="724">
          <cell r="F724"/>
          <cell r="K724"/>
          <cell r="L724"/>
          <cell r="M724"/>
          <cell r="N724"/>
          <cell r="O724"/>
          <cell r="S724"/>
          <cell r="T724"/>
          <cell r="U724"/>
          <cell r="V724"/>
          <cell r="W724"/>
        </row>
        <row r="725">
          <cell r="F725"/>
          <cell r="K725"/>
          <cell r="L725"/>
          <cell r="M725"/>
          <cell r="N725"/>
          <cell r="O725"/>
          <cell r="S725"/>
          <cell r="T725"/>
          <cell r="U725"/>
          <cell r="V725"/>
          <cell r="W725"/>
        </row>
        <row r="726">
          <cell r="F726"/>
          <cell r="K726"/>
          <cell r="L726"/>
          <cell r="M726"/>
          <cell r="N726"/>
          <cell r="O726"/>
          <cell r="S726"/>
          <cell r="T726"/>
          <cell r="U726"/>
          <cell r="V726"/>
          <cell r="W726"/>
        </row>
        <row r="727">
          <cell r="F727"/>
          <cell r="K727"/>
          <cell r="L727"/>
          <cell r="M727"/>
          <cell r="N727"/>
          <cell r="O727"/>
          <cell r="S727"/>
          <cell r="T727"/>
          <cell r="U727"/>
          <cell r="V727"/>
          <cell r="W727"/>
        </row>
        <row r="728">
          <cell r="F728"/>
          <cell r="K728"/>
          <cell r="L728"/>
          <cell r="M728"/>
          <cell r="N728"/>
          <cell r="O728"/>
          <cell r="S728"/>
          <cell r="T728"/>
          <cell r="U728"/>
          <cell r="V728"/>
          <cell r="W728"/>
        </row>
        <row r="729">
          <cell r="F729"/>
          <cell r="K729"/>
          <cell r="L729"/>
          <cell r="M729"/>
          <cell r="N729"/>
          <cell r="O729"/>
          <cell r="S729"/>
          <cell r="T729"/>
          <cell r="U729"/>
          <cell r="V729"/>
          <cell r="W729"/>
        </row>
        <row r="730">
          <cell r="F730"/>
          <cell r="K730"/>
          <cell r="L730"/>
          <cell r="M730"/>
          <cell r="N730"/>
          <cell r="O730"/>
          <cell r="S730"/>
          <cell r="T730"/>
          <cell r="U730"/>
          <cell r="V730"/>
          <cell r="W730"/>
        </row>
        <row r="731">
          <cell r="F731"/>
          <cell r="K731"/>
          <cell r="L731"/>
          <cell r="M731"/>
          <cell r="N731"/>
          <cell r="O731"/>
          <cell r="S731"/>
          <cell r="T731"/>
          <cell r="U731"/>
          <cell r="V731"/>
          <cell r="W731"/>
        </row>
        <row r="732">
          <cell r="F732"/>
          <cell r="K732"/>
          <cell r="L732"/>
          <cell r="M732"/>
          <cell r="N732"/>
          <cell r="O732"/>
          <cell r="S732"/>
          <cell r="T732"/>
          <cell r="U732"/>
          <cell r="V732"/>
          <cell r="W732"/>
        </row>
        <row r="733">
          <cell r="F733"/>
          <cell r="K733"/>
          <cell r="L733"/>
          <cell r="M733"/>
          <cell r="N733"/>
          <cell r="O733"/>
          <cell r="S733"/>
          <cell r="T733"/>
          <cell r="U733"/>
          <cell r="V733"/>
          <cell r="W733"/>
        </row>
        <row r="734">
          <cell r="F734"/>
          <cell r="K734"/>
          <cell r="L734"/>
          <cell r="M734"/>
          <cell r="N734"/>
          <cell r="O734"/>
          <cell r="S734"/>
          <cell r="T734"/>
          <cell r="U734"/>
          <cell r="V734"/>
          <cell r="W734"/>
        </row>
        <row r="735">
          <cell r="F735"/>
          <cell r="K735"/>
          <cell r="L735"/>
          <cell r="M735"/>
          <cell r="N735"/>
          <cell r="O735"/>
          <cell r="S735"/>
          <cell r="T735"/>
          <cell r="U735"/>
          <cell r="V735"/>
          <cell r="W735"/>
        </row>
        <row r="736">
          <cell r="F736"/>
          <cell r="K736"/>
          <cell r="L736"/>
          <cell r="M736"/>
          <cell r="N736"/>
          <cell r="O736"/>
          <cell r="S736"/>
          <cell r="T736"/>
          <cell r="U736"/>
          <cell r="V736"/>
          <cell r="W736"/>
        </row>
        <row r="737">
          <cell r="F737"/>
          <cell r="K737"/>
          <cell r="L737"/>
          <cell r="M737"/>
          <cell r="N737"/>
          <cell r="O737"/>
          <cell r="S737"/>
          <cell r="T737"/>
          <cell r="U737"/>
          <cell r="V737"/>
          <cell r="W737"/>
        </row>
        <row r="738">
          <cell r="F738"/>
          <cell r="K738"/>
          <cell r="L738"/>
          <cell r="M738"/>
          <cell r="N738"/>
          <cell r="O738"/>
          <cell r="S738"/>
          <cell r="T738"/>
          <cell r="U738"/>
          <cell r="V738"/>
          <cell r="W738"/>
        </row>
        <row r="739">
          <cell r="F739"/>
          <cell r="K739"/>
          <cell r="L739"/>
          <cell r="M739"/>
          <cell r="N739"/>
          <cell r="O739"/>
          <cell r="S739"/>
          <cell r="T739"/>
          <cell r="U739"/>
          <cell r="V739"/>
          <cell r="W739"/>
        </row>
        <row r="740">
          <cell r="F740"/>
          <cell r="K740"/>
          <cell r="L740"/>
          <cell r="M740"/>
          <cell r="N740"/>
          <cell r="O740"/>
          <cell r="S740"/>
          <cell r="T740"/>
          <cell r="U740"/>
          <cell r="V740"/>
          <cell r="W740"/>
        </row>
        <row r="741">
          <cell r="F741"/>
          <cell r="K741"/>
          <cell r="L741"/>
          <cell r="M741"/>
          <cell r="N741"/>
          <cell r="O741"/>
          <cell r="S741"/>
          <cell r="T741"/>
          <cell r="U741"/>
          <cell r="V741"/>
          <cell r="W741"/>
        </row>
        <row r="742">
          <cell r="F742"/>
          <cell r="K742"/>
          <cell r="L742"/>
          <cell r="M742"/>
          <cell r="N742"/>
          <cell r="O742"/>
          <cell r="S742"/>
          <cell r="T742"/>
          <cell r="U742"/>
          <cell r="V742"/>
          <cell r="W742"/>
        </row>
        <row r="743">
          <cell r="F743"/>
          <cell r="K743"/>
          <cell r="L743"/>
          <cell r="M743"/>
          <cell r="N743"/>
          <cell r="O743"/>
          <cell r="S743"/>
          <cell r="T743"/>
          <cell r="U743"/>
          <cell r="V743"/>
          <cell r="W743"/>
        </row>
        <row r="744">
          <cell r="F744"/>
          <cell r="K744"/>
          <cell r="L744"/>
          <cell r="M744"/>
          <cell r="N744"/>
          <cell r="O744"/>
          <cell r="S744"/>
          <cell r="T744"/>
          <cell r="U744"/>
          <cell r="V744"/>
          <cell r="W744"/>
        </row>
        <row r="745">
          <cell r="F745"/>
          <cell r="K745"/>
          <cell r="L745"/>
          <cell r="M745"/>
          <cell r="N745"/>
          <cell r="O745"/>
          <cell r="S745"/>
          <cell r="T745"/>
          <cell r="U745"/>
          <cell r="V745"/>
          <cell r="W745"/>
        </row>
        <row r="746">
          <cell r="F746"/>
          <cell r="K746"/>
          <cell r="L746"/>
          <cell r="M746"/>
          <cell r="N746"/>
          <cell r="O746"/>
          <cell r="S746"/>
          <cell r="T746"/>
          <cell r="U746"/>
          <cell r="V746"/>
          <cell r="W746"/>
        </row>
        <row r="747">
          <cell r="F747"/>
          <cell r="K747"/>
          <cell r="L747"/>
          <cell r="M747"/>
          <cell r="N747"/>
          <cell r="O747"/>
          <cell r="S747"/>
          <cell r="T747"/>
          <cell r="U747"/>
          <cell r="V747"/>
          <cell r="W747"/>
        </row>
        <row r="748">
          <cell r="F748"/>
          <cell r="K748"/>
          <cell r="L748"/>
          <cell r="M748"/>
          <cell r="N748"/>
          <cell r="O748"/>
          <cell r="S748"/>
          <cell r="T748"/>
          <cell r="U748"/>
          <cell r="V748"/>
          <cell r="W748"/>
        </row>
        <row r="749">
          <cell r="F749"/>
          <cell r="K749"/>
          <cell r="L749"/>
          <cell r="M749"/>
          <cell r="N749"/>
          <cell r="O749"/>
          <cell r="S749"/>
          <cell r="T749"/>
          <cell r="U749"/>
          <cell r="V749"/>
          <cell r="W749"/>
        </row>
        <row r="750">
          <cell r="F750"/>
          <cell r="K750"/>
          <cell r="L750"/>
          <cell r="M750"/>
          <cell r="N750"/>
          <cell r="O750"/>
          <cell r="S750"/>
          <cell r="T750"/>
          <cell r="U750"/>
          <cell r="V750"/>
          <cell r="W750"/>
        </row>
        <row r="751">
          <cell r="F751"/>
          <cell r="K751"/>
          <cell r="L751"/>
          <cell r="M751"/>
          <cell r="N751"/>
          <cell r="O751"/>
          <cell r="S751"/>
          <cell r="T751"/>
          <cell r="U751"/>
          <cell r="V751"/>
          <cell r="W751"/>
        </row>
        <row r="752">
          <cell r="F752"/>
          <cell r="K752"/>
          <cell r="L752"/>
          <cell r="M752"/>
          <cell r="N752"/>
          <cell r="O752"/>
          <cell r="S752"/>
          <cell r="T752"/>
          <cell r="U752"/>
          <cell r="V752"/>
          <cell r="W752"/>
        </row>
        <row r="753">
          <cell r="F753"/>
          <cell r="K753"/>
          <cell r="L753"/>
          <cell r="M753"/>
          <cell r="N753"/>
          <cell r="O753"/>
          <cell r="S753"/>
          <cell r="T753"/>
          <cell r="U753"/>
          <cell r="V753"/>
          <cell r="W753"/>
        </row>
        <row r="754">
          <cell r="F754"/>
          <cell r="K754"/>
          <cell r="L754"/>
          <cell r="M754"/>
          <cell r="N754"/>
          <cell r="O754"/>
          <cell r="S754"/>
          <cell r="T754"/>
          <cell r="U754"/>
          <cell r="V754"/>
          <cell r="W754"/>
        </row>
        <row r="755">
          <cell r="F755"/>
          <cell r="K755"/>
          <cell r="L755"/>
          <cell r="M755"/>
          <cell r="N755"/>
          <cell r="O755"/>
          <cell r="S755"/>
          <cell r="T755"/>
          <cell r="U755"/>
          <cell r="V755"/>
          <cell r="W755"/>
        </row>
        <row r="756">
          <cell r="F756"/>
          <cell r="K756"/>
          <cell r="L756"/>
          <cell r="M756"/>
          <cell r="N756"/>
          <cell r="O756"/>
          <cell r="S756"/>
          <cell r="T756"/>
          <cell r="U756"/>
          <cell r="V756"/>
          <cell r="W756"/>
        </row>
        <row r="757">
          <cell r="F757"/>
          <cell r="K757"/>
          <cell r="L757"/>
          <cell r="M757"/>
          <cell r="N757"/>
          <cell r="O757"/>
          <cell r="S757"/>
          <cell r="T757"/>
          <cell r="U757"/>
          <cell r="V757"/>
          <cell r="W757"/>
        </row>
        <row r="758">
          <cell r="F758"/>
          <cell r="K758"/>
          <cell r="L758"/>
          <cell r="M758"/>
          <cell r="N758"/>
          <cell r="O758"/>
          <cell r="S758"/>
          <cell r="T758"/>
          <cell r="U758"/>
          <cell r="V758"/>
          <cell r="W758"/>
        </row>
        <row r="759">
          <cell r="F759"/>
          <cell r="K759"/>
          <cell r="L759"/>
          <cell r="M759"/>
          <cell r="N759"/>
          <cell r="O759"/>
          <cell r="S759"/>
          <cell r="T759"/>
          <cell r="U759"/>
          <cell r="V759"/>
          <cell r="W759"/>
        </row>
        <row r="760">
          <cell r="F760"/>
          <cell r="K760"/>
          <cell r="L760"/>
          <cell r="M760"/>
          <cell r="N760"/>
          <cell r="O760"/>
          <cell r="S760"/>
          <cell r="T760"/>
          <cell r="U760"/>
          <cell r="V760"/>
          <cell r="W760"/>
        </row>
        <row r="761">
          <cell r="F761"/>
          <cell r="K761"/>
          <cell r="L761"/>
          <cell r="M761"/>
          <cell r="N761"/>
          <cell r="O761"/>
          <cell r="S761"/>
          <cell r="T761"/>
          <cell r="U761"/>
          <cell r="V761"/>
          <cell r="W761"/>
        </row>
        <row r="762">
          <cell r="F762"/>
          <cell r="K762"/>
          <cell r="L762"/>
          <cell r="M762"/>
          <cell r="N762"/>
          <cell r="O762"/>
          <cell r="S762"/>
          <cell r="T762"/>
          <cell r="U762"/>
          <cell r="V762"/>
          <cell r="W762"/>
        </row>
        <row r="763">
          <cell r="F763"/>
          <cell r="K763"/>
          <cell r="L763"/>
          <cell r="M763"/>
          <cell r="N763"/>
          <cell r="O763"/>
          <cell r="S763"/>
          <cell r="T763"/>
          <cell r="U763"/>
          <cell r="V763"/>
          <cell r="W763"/>
        </row>
        <row r="764">
          <cell r="F764"/>
          <cell r="K764"/>
          <cell r="L764"/>
          <cell r="M764"/>
          <cell r="N764"/>
          <cell r="O764"/>
          <cell r="S764"/>
          <cell r="T764"/>
          <cell r="U764"/>
          <cell r="V764"/>
          <cell r="W764"/>
        </row>
        <row r="765">
          <cell r="F765"/>
          <cell r="K765"/>
          <cell r="L765"/>
          <cell r="M765"/>
          <cell r="N765"/>
          <cell r="O765"/>
          <cell r="S765"/>
          <cell r="T765"/>
          <cell r="U765"/>
          <cell r="V765"/>
          <cell r="W765"/>
        </row>
        <row r="766">
          <cell r="F766"/>
          <cell r="K766"/>
          <cell r="L766"/>
          <cell r="M766"/>
          <cell r="N766"/>
          <cell r="O766"/>
          <cell r="S766"/>
          <cell r="T766"/>
          <cell r="U766"/>
          <cell r="V766"/>
          <cell r="W766"/>
        </row>
        <row r="767">
          <cell r="F767"/>
          <cell r="K767"/>
          <cell r="L767"/>
          <cell r="M767"/>
          <cell r="N767"/>
          <cell r="O767"/>
          <cell r="S767"/>
          <cell r="T767"/>
          <cell r="U767"/>
          <cell r="V767"/>
          <cell r="W767"/>
        </row>
        <row r="768">
          <cell r="F768"/>
          <cell r="K768"/>
          <cell r="L768"/>
          <cell r="M768"/>
          <cell r="N768"/>
          <cell r="O768"/>
          <cell r="S768"/>
          <cell r="T768"/>
          <cell r="U768"/>
          <cell r="V768"/>
          <cell r="W768"/>
        </row>
        <row r="769">
          <cell r="F769"/>
          <cell r="K769"/>
          <cell r="L769"/>
          <cell r="M769"/>
          <cell r="N769"/>
          <cell r="O769"/>
          <cell r="S769"/>
          <cell r="T769"/>
          <cell r="U769"/>
          <cell r="V769"/>
          <cell r="W769"/>
        </row>
        <row r="770">
          <cell r="F770"/>
          <cell r="K770"/>
          <cell r="L770"/>
          <cell r="M770"/>
          <cell r="N770"/>
          <cell r="O770"/>
          <cell r="S770"/>
          <cell r="T770"/>
          <cell r="U770"/>
          <cell r="V770"/>
          <cell r="W770"/>
        </row>
        <row r="771">
          <cell r="F771"/>
          <cell r="K771"/>
          <cell r="L771"/>
          <cell r="M771"/>
          <cell r="N771"/>
          <cell r="O771"/>
          <cell r="S771"/>
          <cell r="T771"/>
          <cell r="U771"/>
          <cell r="V771"/>
          <cell r="W771"/>
        </row>
        <row r="772">
          <cell r="F772"/>
          <cell r="K772"/>
          <cell r="L772"/>
          <cell r="M772"/>
          <cell r="N772"/>
          <cell r="O772"/>
          <cell r="S772"/>
          <cell r="T772"/>
          <cell r="U772"/>
          <cell r="V772"/>
          <cell r="W772"/>
        </row>
        <row r="773">
          <cell r="F773"/>
          <cell r="K773"/>
          <cell r="L773"/>
          <cell r="M773"/>
          <cell r="N773"/>
          <cell r="O773"/>
          <cell r="S773"/>
          <cell r="T773"/>
          <cell r="U773"/>
          <cell r="V773"/>
          <cell r="W773"/>
        </row>
        <row r="774">
          <cell r="F774"/>
          <cell r="K774"/>
          <cell r="L774"/>
          <cell r="M774"/>
          <cell r="N774"/>
          <cell r="O774"/>
          <cell r="S774"/>
          <cell r="T774"/>
          <cell r="U774"/>
          <cell r="V774"/>
          <cell r="W774"/>
        </row>
        <row r="775">
          <cell r="F775"/>
          <cell r="K775"/>
          <cell r="L775"/>
          <cell r="M775"/>
          <cell r="N775"/>
          <cell r="O775"/>
          <cell r="S775"/>
          <cell r="T775"/>
          <cell r="U775"/>
          <cell r="V775"/>
          <cell r="W775"/>
        </row>
        <row r="776">
          <cell r="F776"/>
          <cell r="K776"/>
          <cell r="L776"/>
          <cell r="M776"/>
          <cell r="N776"/>
          <cell r="O776"/>
          <cell r="S776"/>
          <cell r="T776"/>
          <cell r="U776"/>
          <cell r="V776"/>
          <cell r="W776"/>
        </row>
        <row r="777">
          <cell r="F777"/>
          <cell r="K777"/>
          <cell r="L777"/>
          <cell r="M777"/>
          <cell r="N777"/>
          <cell r="O777"/>
          <cell r="S777"/>
          <cell r="T777"/>
          <cell r="U777"/>
          <cell r="V777"/>
          <cell r="W777"/>
        </row>
        <row r="778">
          <cell r="F778"/>
          <cell r="K778"/>
          <cell r="L778"/>
          <cell r="M778"/>
          <cell r="N778"/>
          <cell r="O778"/>
          <cell r="S778"/>
          <cell r="T778"/>
          <cell r="U778"/>
          <cell r="V778"/>
          <cell r="W778"/>
        </row>
        <row r="779">
          <cell r="F779"/>
          <cell r="K779"/>
          <cell r="L779"/>
          <cell r="M779"/>
          <cell r="N779"/>
          <cell r="O779"/>
          <cell r="S779"/>
          <cell r="T779"/>
          <cell r="U779"/>
          <cell r="V779"/>
          <cell r="W779"/>
        </row>
        <row r="780">
          <cell r="F780"/>
          <cell r="K780"/>
          <cell r="L780"/>
          <cell r="M780"/>
          <cell r="N780"/>
          <cell r="O780"/>
          <cell r="S780"/>
          <cell r="T780"/>
          <cell r="U780"/>
          <cell r="V780"/>
          <cell r="W780"/>
        </row>
        <row r="781">
          <cell r="F781"/>
          <cell r="K781"/>
          <cell r="L781"/>
          <cell r="M781"/>
          <cell r="N781"/>
          <cell r="O781"/>
          <cell r="S781"/>
          <cell r="T781"/>
          <cell r="U781"/>
          <cell r="V781"/>
          <cell r="W781"/>
        </row>
        <row r="782">
          <cell r="F782"/>
          <cell r="K782"/>
          <cell r="L782"/>
          <cell r="M782"/>
          <cell r="N782"/>
          <cell r="O782"/>
          <cell r="S782"/>
          <cell r="T782"/>
          <cell r="U782"/>
          <cell r="V782"/>
          <cell r="W782"/>
        </row>
        <row r="783">
          <cell r="F783"/>
          <cell r="K783"/>
          <cell r="L783"/>
          <cell r="M783"/>
          <cell r="N783"/>
          <cell r="O783"/>
          <cell r="S783"/>
          <cell r="T783"/>
          <cell r="U783"/>
          <cell r="V783"/>
          <cell r="W783"/>
        </row>
        <row r="784">
          <cell r="F784"/>
          <cell r="K784"/>
          <cell r="L784"/>
          <cell r="M784"/>
          <cell r="N784"/>
          <cell r="O784"/>
          <cell r="S784"/>
          <cell r="T784"/>
          <cell r="U784"/>
          <cell r="V784"/>
          <cell r="W784"/>
        </row>
        <row r="785">
          <cell r="F785"/>
          <cell r="K785"/>
          <cell r="L785"/>
          <cell r="M785"/>
          <cell r="N785"/>
          <cell r="O785"/>
          <cell r="S785"/>
          <cell r="T785"/>
          <cell r="U785"/>
          <cell r="V785"/>
          <cell r="W785"/>
        </row>
        <row r="786">
          <cell r="F786"/>
          <cell r="K786"/>
          <cell r="L786"/>
          <cell r="M786"/>
          <cell r="N786"/>
          <cell r="O786"/>
          <cell r="S786"/>
          <cell r="T786"/>
          <cell r="U786"/>
          <cell r="V786"/>
          <cell r="W786"/>
        </row>
        <row r="787">
          <cell r="F787"/>
          <cell r="K787"/>
          <cell r="L787"/>
          <cell r="M787"/>
          <cell r="N787"/>
          <cell r="O787"/>
          <cell r="S787"/>
          <cell r="T787"/>
          <cell r="U787"/>
          <cell r="V787"/>
          <cell r="W787"/>
        </row>
        <row r="788">
          <cell r="F788"/>
          <cell r="K788"/>
          <cell r="L788"/>
          <cell r="M788"/>
          <cell r="N788"/>
          <cell r="O788"/>
          <cell r="S788"/>
          <cell r="T788"/>
          <cell r="U788"/>
          <cell r="V788"/>
          <cell r="W788"/>
        </row>
        <row r="789">
          <cell r="F789"/>
          <cell r="K789"/>
          <cell r="L789"/>
          <cell r="M789"/>
          <cell r="N789"/>
          <cell r="O789"/>
          <cell r="S789"/>
          <cell r="T789"/>
          <cell r="U789"/>
          <cell r="V789"/>
          <cell r="W789"/>
        </row>
        <row r="790">
          <cell r="F790"/>
          <cell r="K790"/>
          <cell r="L790"/>
          <cell r="M790"/>
          <cell r="N790"/>
          <cell r="O790"/>
          <cell r="S790"/>
          <cell r="T790"/>
          <cell r="U790"/>
          <cell r="V790"/>
          <cell r="W790"/>
        </row>
        <row r="791">
          <cell r="F791"/>
          <cell r="K791"/>
          <cell r="L791"/>
          <cell r="M791"/>
          <cell r="N791"/>
          <cell r="O791"/>
          <cell r="S791"/>
          <cell r="T791"/>
          <cell r="U791"/>
          <cell r="V791"/>
          <cell r="W791"/>
        </row>
        <row r="792">
          <cell r="F792"/>
          <cell r="K792"/>
          <cell r="L792"/>
          <cell r="M792"/>
          <cell r="N792"/>
          <cell r="O792"/>
          <cell r="S792"/>
          <cell r="T792"/>
          <cell r="U792"/>
          <cell r="V792"/>
          <cell r="W792"/>
        </row>
        <row r="793">
          <cell r="F793"/>
          <cell r="K793"/>
          <cell r="L793"/>
          <cell r="M793"/>
          <cell r="N793"/>
          <cell r="O793"/>
          <cell r="S793"/>
          <cell r="T793"/>
          <cell r="U793"/>
          <cell r="V793"/>
          <cell r="W793"/>
        </row>
        <row r="794">
          <cell r="F794"/>
          <cell r="K794"/>
          <cell r="L794"/>
          <cell r="M794"/>
          <cell r="N794"/>
          <cell r="O794"/>
          <cell r="S794"/>
          <cell r="T794"/>
          <cell r="U794"/>
          <cell r="V794"/>
          <cell r="W794"/>
        </row>
        <row r="795">
          <cell r="F795"/>
          <cell r="K795"/>
          <cell r="L795"/>
          <cell r="M795"/>
          <cell r="N795"/>
          <cell r="O795"/>
          <cell r="S795"/>
          <cell r="T795"/>
          <cell r="U795"/>
          <cell r="V795"/>
          <cell r="W795"/>
        </row>
        <row r="796">
          <cell r="F796"/>
          <cell r="K796"/>
          <cell r="L796"/>
          <cell r="M796"/>
          <cell r="N796"/>
          <cell r="O796"/>
          <cell r="S796"/>
          <cell r="T796"/>
          <cell r="U796"/>
          <cell r="V796"/>
          <cell r="W796"/>
        </row>
        <row r="797">
          <cell r="F797"/>
          <cell r="K797"/>
          <cell r="L797"/>
          <cell r="M797"/>
          <cell r="N797"/>
          <cell r="O797"/>
          <cell r="S797"/>
          <cell r="T797"/>
          <cell r="U797"/>
          <cell r="V797"/>
          <cell r="W797"/>
        </row>
        <row r="798">
          <cell r="F798"/>
          <cell r="K798"/>
          <cell r="L798"/>
          <cell r="M798"/>
          <cell r="N798"/>
          <cell r="O798"/>
          <cell r="S798"/>
          <cell r="T798"/>
          <cell r="U798"/>
          <cell r="V798"/>
          <cell r="W798"/>
        </row>
        <row r="799">
          <cell r="F799"/>
          <cell r="K799"/>
          <cell r="L799"/>
          <cell r="M799"/>
          <cell r="N799"/>
          <cell r="O799"/>
          <cell r="S799"/>
          <cell r="T799"/>
          <cell r="U799"/>
          <cell r="V799"/>
          <cell r="W799"/>
        </row>
        <row r="800">
          <cell r="F800"/>
          <cell r="K800"/>
          <cell r="L800"/>
          <cell r="M800"/>
          <cell r="N800"/>
          <cell r="O800"/>
          <cell r="S800"/>
          <cell r="T800"/>
          <cell r="U800"/>
          <cell r="V800"/>
          <cell r="W800"/>
        </row>
        <row r="801">
          <cell r="F801"/>
          <cell r="K801"/>
          <cell r="L801"/>
          <cell r="M801"/>
          <cell r="N801"/>
          <cell r="O801"/>
          <cell r="S801"/>
          <cell r="T801"/>
          <cell r="U801"/>
          <cell r="V801"/>
          <cell r="W801"/>
        </row>
        <row r="802">
          <cell r="F802"/>
          <cell r="K802"/>
          <cell r="L802"/>
          <cell r="M802"/>
          <cell r="N802"/>
          <cell r="O802"/>
          <cell r="S802"/>
          <cell r="T802"/>
          <cell r="U802"/>
          <cell r="V802"/>
          <cell r="W802"/>
        </row>
        <row r="803">
          <cell r="F803"/>
          <cell r="K803"/>
          <cell r="L803"/>
          <cell r="M803"/>
          <cell r="N803"/>
          <cell r="O803"/>
          <cell r="S803"/>
          <cell r="T803"/>
          <cell r="U803"/>
          <cell r="V803"/>
          <cell r="W803"/>
        </row>
        <row r="804">
          <cell r="F804"/>
          <cell r="K804"/>
          <cell r="L804"/>
          <cell r="M804"/>
          <cell r="N804"/>
          <cell r="O804"/>
          <cell r="S804"/>
          <cell r="T804"/>
          <cell r="U804"/>
          <cell r="V804"/>
          <cell r="W804"/>
        </row>
        <row r="805">
          <cell r="F805"/>
          <cell r="K805"/>
          <cell r="L805"/>
          <cell r="M805"/>
          <cell r="N805"/>
          <cell r="O805"/>
          <cell r="S805"/>
          <cell r="T805"/>
          <cell r="U805"/>
          <cell r="V805"/>
          <cell r="W805"/>
        </row>
        <row r="806">
          <cell r="F806"/>
          <cell r="K806"/>
          <cell r="L806"/>
          <cell r="M806"/>
          <cell r="N806"/>
          <cell r="O806"/>
          <cell r="S806"/>
          <cell r="T806"/>
          <cell r="U806"/>
          <cell r="V806"/>
          <cell r="W806"/>
        </row>
        <row r="807">
          <cell r="F807"/>
          <cell r="K807"/>
          <cell r="L807"/>
          <cell r="M807"/>
          <cell r="N807"/>
          <cell r="O807"/>
          <cell r="S807"/>
          <cell r="T807"/>
          <cell r="U807"/>
          <cell r="V807"/>
          <cell r="W807"/>
        </row>
        <row r="808">
          <cell r="F808"/>
          <cell r="K808"/>
          <cell r="L808"/>
          <cell r="M808"/>
          <cell r="N808"/>
          <cell r="O808"/>
          <cell r="S808"/>
          <cell r="T808"/>
          <cell r="U808"/>
          <cell r="V808"/>
          <cell r="W808"/>
        </row>
        <row r="809">
          <cell r="F809"/>
          <cell r="K809"/>
          <cell r="L809"/>
          <cell r="M809"/>
          <cell r="N809"/>
          <cell r="O809"/>
          <cell r="S809"/>
          <cell r="T809"/>
          <cell r="U809"/>
          <cell r="V809"/>
          <cell r="W809"/>
        </row>
        <row r="810">
          <cell r="F810"/>
          <cell r="K810"/>
          <cell r="L810"/>
          <cell r="M810"/>
          <cell r="N810"/>
          <cell r="O810"/>
          <cell r="S810"/>
          <cell r="T810"/>
          <cell r="U810"/>
          <cell r="V810"/>
          <cell r="W810"/>
        </row>
        <row r="811">
          <cell r="F811"/>
          <cell r="K811"/>
          <cell r="L811"/>
          <cell r="M811"/>
          <cell r="N811"/>
          <cell r="O811"/>
          <cell r="S811"/>
          <cell r="T811"/>
          <cell r="U811"/>
          <cell r="V811"/>
          <cell r="W811"/>
        </row>
        <row r="812">
          <cell r="F812"/>
          <cell r="K812"/>
          <cell r="L812"/>
          <cell r="M812"/>
          <cell r="N812"/>
          <cell r="O812"/>
          <cell r="S812"/>
          <cell r="T812"/>
          <cell r="U812"/>
          <cell r="V812"/>
          <cell r="W812"/>
        </row>
        <row r="813">
          <cell r="F813"/>
          <cell r="K813"/>
          <cell r="L813"/>
          <cell r="M813"/>
          <cell r="N813"/>
          <cell r="O813"/>
          <cell r="S813"/>
          <cell r="T813"/>
          <cell r="U813"/>
          <cell r="V813"/>
          <cell r="W813"/>
        </row>
        <row r="814">
          <cell r="F814"/>
          <cell r="K814"/>
          <cell r="L814"/>
          <cell r="M814"/>
          <cell r="N814"/>
          <cell r="O814"/>
          <cell r="S814"/>
          <cell r="T814"/>
          <cell r="U814"/>
          <cell r="V814"/>
          <cell r="W814"/>
        </row>
        <row r="815">
          <cell r="F815"/>
          <cell r="K815"/>
          <cell r="L815"/>
          <cell r="M815"/>
          <cell r="N815"/>
          <cell r="O815"/>
          <cell r="S815"/>
          <cell r="T815"/>
          <cell r="U815"/>
          <cell r="V815"/>
          <cell r="W815"/>
        </row>
        <row r="816">
          <cell r="F816"/>
          <cell r="K816"/>
          <cell r="L816"/>
          <cell r="M816"/>
          <cell r="N816"/>
          <cell r="O816"/>
          <cell r="S816"/>
          <cell r="T816"/>
          <cell r="U816"/>
          <cell r="V816"/>
          <cell r="W816"/>
        </row>
        <row r="817">
          <cell r="F817"/>
          <cell r="K817"/>
          <cell r="L817"/>
          <cell r="M817"/>
          <cell r="N817"/>
          <cell r="O817"/>
          <cell r="S817"/>
          <cell r="T817"/>
          <cell r="U817"/>
          <cell r="V817"/>
          <cell r="W817"/>
        </row>
        <row r="818">
          <cell r="F818"/>
          <cell r="K818"/>
          <cell r="L818"/>
          <cell r="M818"/>
          <cell r="N818"/>
          <cell r="O818"/>
          <cell r="S818"/>
          <cell r="T818"/>
          <cell r="U818"/>
          <cell r="V818"/>
          <cell r="W818"/>
        </row>
        <row r="819">
          <cell r="F819"/>
          <cell r="K819"/>
          <cell r="L819"/>
          <cell r="M819"/>
          <cell r="N819"/>
          <cell r="O819"/>
          <cell r="S819"/>
          <cell r="T819"/>
          <cell r="U819"/>
          <cell r="V819"/>
          <cell r="W819"/>
        </row>
        <row r="820">
          <cell r="F820"/>
          <cell r="K820"/>
          <cell r="L820"/>
          <cell r="M820"/>
          <cell r="N820"/>
          <cell r="O820"/>
          <cell r="S820"/>
          <cell r="T820"/>
          <cell r="U820"/>
          <cell r="V820"/>
          <cell r="W820"/>
        </row>
        <row r="821">
          <cell r="F821"/>
          <cell r="K821"/>
          <cell r="L821"/>
          <cell r="M821"/>
          <cell r="N821"/>
          <cell r="O821"/>
          <cell r="S821"/>
          <cell r="T821"/>
          <cell r="U821"/>
          <cell r="V821"/>
          <cell r="W821"/>
        </row>
        <row r="822">
          <cell r="F822"/>
          <cell r="K822"/>
          <cell r="L822"/>
          <cell r="M822"/>
          <cell r="N822"/>
          <cell r="O822"/>
          <cell r="S822"/>
          <cell r="T822"/>
          <cell r="U822"/>
          <cell r="V822"/>
          <cell r="W822"/>
        </row>
        <row r="823">
          <cell r="F823"/>
          <cell r="K823"/>
          <cell r="L823"/>
          <cell r="M823"/>
          <cell r="N823"/>
          <cell r="O823"/>
          <cell r="S823"/>
          <cell r="T823"/>
          <cell r="U823"/>
          <cell r="V823"/>
          <cell r="W823"/>
        </row>
        <row r="824">
          <cell r="F824"/>
          <cell r="K824"/>
          <cell r="L824"/>
          <cell r="M824"/>
          <cell r="N824"/>
          <cell r="O824"/>
          <cell r="S824"/>
          <cell r="T824"/>
          <cell r="U824"/>
          <cell r="V824"/>
          <cell r="W824"/>
        </row>
        <row r="825">
          <cell r="F825"/>
          <cell r="K825"/>
          <cell r="L825"/>
          <cell r="M825"/>
          <cell r="N825"/>
          <cell r="O825"/>
          <cell r="S825"/>
          <cell r="T825"/>
          <cell r="U825"/>
          <cell r="V825"/>
          <cell r="W825"/>
        </row>
        <row r="826">
          <cell r="F826"/>
          <cell r="K826"/>
          <cell r="L826"/>
          <cell r="M826"/>
          <cell r="N826"/>
          <cell r="O826"/>
          <cell r="S826"/>
          <cell r="T826"/>
          <cell r="U826"/>
          <cell r="V826"/>
          <cell r="W826"/>
        </row>
        <row r="827">
          <cell r="F827"/>
          <cell r="K827"/>
          <cell r="L827"/>
          <cell r="M827"/>
          <cell r="N827"/>
          <cell r="O827"/>
          <cell r="S827"/>
          <cell r="T827"/>
          <cell r="U827"/>
          <cell r="V827"/>
          <cell r="W827"/>
        </row>
        <row r="828">
          <cell r="F828"/>
          <cell r="K828"/>
          <cell r="L828"/>
          <cell r="M828"/>
          <cell r="N828"/>
          <cell r="O828"/>
          <cell r="S828"/>
          <cell r="T828"/>
          <cell r="U828"/>
          <cell r="V828"/>
          <cell r="W828"/>
        </row>
        <row r="829">
          <cell r="F829"/>
          <cell r="K829"/>
          <cell r="L829"/>
          <cell r="M829"/>
          <cell r="N829"/>
          <cell r="O829"/>
          <cell r="S829"/>
          <cell r="T829"/>
          <cell r="U829"/>
          <cell r="V829"/>
          <cell r="W829"/>
        </row>
        <row r="830">
          <cell r="F830"/>
          <cell r="K830"/>
          <cell r="L830"/>
          <cell r="M830"/>
          <cell r="N830"/>
          <cell r="O830"/>
          <cell r="S830"/>
          <cell r="T830"/>
          <cell r="U830"/>
          <cell r="V830"/>
          <cell r="W830"/>
        </row>
        <row r="831">
          <cell r="F831"/>
          <cell r="K831"/>
          <cell r="L831"/>
          <cell r="M831"/>
          <cell r="N831"/>
          <cell r="O831"/>
          <cell r="S831"/>
          <cell r="T831"/>
          <cell r="U831"/>
          <cell r="V831"/>
          <cell r="W831"/>
        </row>
        <row r="832">
          <cell r="F832"/>
          <cell r="K832"/>
          <cell r="L832"/>
          <cell r="M832"/>
          <cell r="N832"/>
          <cell r="O832"/>
          <cell r="S832"/>
          <cell r="T832"/>
          <cell r="U832"/>
          <cell r="V832"/>
          <cell r="W832"/>
        </row>
        <row r="833">
          <cell r="F833"/>
          <cell r="K833"/>
          <cell r="L833"/>
          <cell r="M833"/>
          <cell r="N833"/>
          <cell r="O833"/>
          <cell r="S833"/>
          <cell r="T833"/>
          <cell r="U833"/>
          <cell r="V833"/>
          <cell r="W833"/>
        </row>
        <row r="834">
          <cell r="F834"/>
          <cell r="K834"/>
          <cell r="L834"/>
          <cell r="M834"/>
          <cell r="N834"/>
          <cell r="O834"/>
          <cell r="S834"/>
          <cell r="T834"/>
          <cell r="U834"/>
          <cell r="V834"/>
          <cell r="W834"/>
        </row>
        <row r="835">
          <cell r="F835"/>
          <cell r="K835"/>
          <cell r="L835"/>
          <cell r="M835"/>
          <cell r="N835"/>
          <cell r="O835"/>
          <cell r="S835"/>
          <cell r="T835"/>
          <cell r="U835"/>
          <cell r="V835"/>
          <cell r="W835"/>
        </row>
        <row r="836">
          <cell r="F836"/>
          <cell r="K836"/>
          <cell r="L836"/>
          <cell r="M836"/>
          <cell r="N836"/>
          <cell r="O836"/>
          <cell r="S836"/>
          <cell r="T836"/>
          <cell r="U836"/>
          <cell r="V836"/>
          <cell r="W836"/>
        </row>
        <row r="837">
          <cell r="F837"/>
          <cell r="K837"/>
          <cell r="L837"/>
          <cell r="M837"/>
          <cell r="N837"/>
          <cell r="O837"/>
          <cell r="S837"/>
          <cell r="T837"/>
          <cell r="U837"/>
          <cell r="V837"/>
          <cell r="W837"/>
        </row>
        <row r="838">
          <cell r="F838"/>
          <cell r="K838"/>
          <cell r="L838"/>
          <cell r="M838"/>
          <cell r="N838"/>
          <cell r="O838"/>
          <cell r="S838"/>
          <cell r="T838"/>
          <cell r="U838"/>
          <cell r="V838"/>
          <cell r="W838"/>
        </row>
        <row r="839">
          <cell r="F839"/>
          <cell r="K839"/>
          <cell r="L839"/>
          <cell r="M839"/>
          <cell r="N839"/>
          <cell r="O839"/>
          <cell r="S839"/>
          <cell r="T839"/>
          <cell r="U839"/>
          <cell r="V839"/>
          <cell r="W839"/>
        </row>
        <row r="840">
          <cell r="F840"/>
          <cell r="K840"/>
          <cell r="L840"/>
          <cell r="M840"/>
          <cell r="N840"/>
          <cell r="O840"/>
          <cell r="S840"/>
          <cell r="T840"/>
          <cell r="U840"/>
          <cell r="V840"/>
          <cell r="W840"/>
        </row>
        <row r="841">
          <cell r="F841"/>
          <cell r="K841"/>
          <cell r="L841"/>
          <cell r="M841"/>
          <cell r="N841"/>
          <cell r="O841"/>
          <cell r="S841"/>
          <cell r="T841"/>
          <cell r="U841"/>
          <cell r="V841"/>
          <cell r="W841"/>
        </row>
        <row r="842">
          <cell r="F842"/>
          <cell r="K842"/>
          <cell r="L842"/>
          <cell r="M842"/>
          <cell r="N842"/>
          <cell r="O842"/>
          <cell r="S842"/>
          <cell r="T842"/>
          <cell r="U842"/>
          <cell r="V842"/>
          <cell r="W842"/>
        </row>
        <row r="843">
          <cell r="F843"/>
          <cell r="K843"/>
          <cell r="L843"/>
          <cell r="M843"/>
          <cell r="N843"/>
          <cell r="O843"/>
          <cell r="S843"/>
          <cell r="T843"/>
          <cell r="U843"/>
          <cell r="V843"/>
          <cell r="W843"/>
        </row>
        <row r="844">
          <cell r="F844"/>
          <cell r="K844"/>
          <cell r="L844"/>
          <cell r="M844"/>
          <cell r="N844"/>
          <cell r="O844"/>
          <cell r="S844"/>
          <cell r="T844"/>
          <cell r="U844"/>
          <cell r="V844"/>
          <cell r="W844"/>
        </row>
        <row r="845">
          <cell r="F845"/>
          <cell r="K845"/>
          <cell r="L845"/>
          <cell r="M845"/>
          <cell r="N845"/>
          <cell r="O845"/>
          <cell r="S845"/>
          <cell r="T845"/>
          <cell r="U845"/>
          <cell r="V845"/>
          <cell r="W845"/>
        </row>
        <row r="846">
          <cell r="F846"/>
          <cell r="K846"/>
          <cell r="L846"/>
          <cell r="M846"/>
          <cell r="N846"/>
          <cell r="O846"/>
          <cell r="S846"/>
          <cell r="T846"/>
          <cell r="U846"/>
          <cell r="V846"/>
          <cell r="W846"/>
        </row>
        <row r="847">
          <cell r="F847"/>
          <cell r="K847"/>
          <cell r="L847"/>
          <cell r="M847"/>
          <cell r="N847"/>
          <cell r="O847"/>
          <cell r="S847"/>
          <cell r="T847"/>
          <cell r="U847"/>
          <cell r="V847"/>
          <cell r="W847"/>
        </row>
        <row r="848">
          <cell r="F848"/>
          <cell r="K848"/>
          <cell r="L848"/>
          <cell r="M848"/>
          <cell r="N848"/>
          <cell r="O848"/>
          <cell r="S848"/>
          <cell r="T848"/>
          <cell r="U848"/>
          <cell r="V848"/>
          <cell r="W848"/>
        </row>
        <row r="849">
          <cell r="F849"/>
          <cell r="K849"/>
          <cell r="L849"/>
          <cell r="M849"/>
          <cell r="N849"/>
          <cell r="O849"/>
          <cell r="S849"/>
          <cell r="T849"/>
          <cell r="U849"/>
          <cell r="V849"/>
          <cell r="W849"/>
        </row>
        <row r="850">
          <cell r="F850"/>
          <cell r="K850"/>
          <cell r="L850"/>
          <cell r="M850"/>
          <cell r="N850"/>
          <cell r="O850"/>
          <cell r="S850"/>
          <cell r="T850"/>
          <cell r="U850"/>
          <cell r="V850"/>
          <cell r="W850"/>
        </row>
        <row r="851">
          <cell r="F851"/>
          <cell r="K851"/>
          <cell r="L851"/>
          <cell r="M851"/>
          <cell r="N851"/>
          <cell r="O851"/>
          <cell r="S851"/>
          <cell r="T851"/>
          <cell r="U851"/>
          <cell r="V851"/>
          <cell r="W851"/>
        </row>
        <row r="852">
          <cell r="F852"/>
          <cell r="K852"/>
          <cell r="L852"/>
          <cell r="M852"/>
          <cell r="N852"/>
          <cell r="O852"/>
          <cell r="S852"/>
          <cell r="T852"/>
          <cell r="U852"/>
          <cell r="V852"/>
          <cell r="W852"/>
        </row>
        <row r="853">
          <cell r="F853"/>
          <cell r="K853"/>
          <cell r="L853"/>
          <cell r="M853"/>
          <cell r="N853"/>
          <cell r="O853"/>
          <cell r="S853"/>
          <cell r="T853"/>
          <cell r="U853"/>
          <cell r="V853"/>
          <cell r="W853"/>
        </row>
        <row r="854">
          <cell r="F854"/>
          <cell r="K854"/>
          <cell r="L854"/>
          <cell r="M854"/>
          <cell r="N854"/>
          <cell r="O854"/>
          <cell r="S854"/>
          <cell r="T854"/>
          <cell r="U854"/>
          <cell r="V854"/>
          <cell r="W854"/>
        </row>
        <row r="855">
          <cell r="F855"/>
          <cell r="K855"/>
          <cell r="L855"/>
          <cell r="M855"/>
          <cell r="N855"/>
          <cell r="O855"/>
          <cell r="S855"/>
          <cell r="T855"/>
          <cell r="U855"/>
          <cell r="V855"/>
          <cell r="W855"/>
        </row>
        <row r="856">
          <cell r="F856"/>
          <cell r="K856"/>
          <cell r="L856"/>
          <cell r="M856"/>
          <cell r="N856"/>
          <cell r="O856"/>
          <cell r="S856"/>
          <cell r="T856"/>
          <cell r="U856"/>
          <cell r="V856"/>
          <cell r="W856"/>
        </row>
        <row r="857">
          <cell r="F857"/>
          <cell r="K857"/>
          <cell r="L857"/>
          <cell r="M857"/>
          <cell r="N857"/>
          <cell r="O857"/>
          <cell r="S857"/>
          <cell r="T857"/>
          <cell r="U857"/>
          <cell r="V857"/>
          <cell r="W857"/>
        </row>
        <row r="858">
          <cell r="F858"/>
          <cell r="K858"/>
          <cell r="L858"/>
          <cell r="M858"/>
          <cell r="N858"/>
          <cell r="O858"/>
          <cell r="S858"/>
          <cell r="T858"/>
          <cell r="U858"/>
          <cell r="V858"/>
          <cell r="W858"/>
        </row>
        <row r="859">
          <cell r="F859"/>
          <cell r="K859"/>
          <cell r="L859"/>
          <cell r="M859"/>
          <cell r="N859"/>
          <cell r="O859"/>
          <cell r="S859"/>
          <cell r="T859"/>
          <cell r="U859"/>
          <cell r="V859"/>
          <cell r="W859"/>
        </row>
        <row r="860">
          <cell r="F860"/>
          <cell r="K860"/>
          <cell r="L860"/>
          <cell r="M860"/>
          <cell r="N860"/>
          <cell r="O860"/>
          <cell r="S860"/>
          <cell r="T860"/>
          <cell r="U860"/>
          <cell r="V860"/>
          <cell r="W860"/>
        </row>
        <row r="861">
          <cell r="F861"/>
          <cell r="K861"/>
          <cell r="L861"/>
          <cell r="M861"/>
          <cell r="N861"/>
          <cell r="O861"/>
          <cell r="S861"/>
          <cell r="T861"/>
          <cell r="U861"/>
          <cell r="V861"/>
          <cell r="W861"/>
        </row>
        <row r="862">
          <cell r="F862"/>
          <cell r="K862"/>
          <cell r="L862"/>
          <cell r="M862"/>
          <cell r="N862"/>
          <cell r="O862"/>
          <cell r="S862"/>
          <cell r="T862"/>
          <cell r="U862"/>
          <cell r="V862"/>
          <cell r="W862"/>
        </row>
        <row r="863">
          <cell r="F863"/>
          <cell r="K863"/>
          <cell r="L863"/>
          <cell r="M863"/>
          <cell r="N863"/>
          <cell r="O863"/>
          <cell r="S863"/>
          <cell r="T863"/>
          <cell r="U863"/>
          <cell r="V863"/>
          <cell r="W863"/>
        </row>
        <row r="864">
          <cell r="F864"/>
          <cell r="K864"/>
          <cell r="L864"/>
          <cell r="M864"/>
          <cell r="N864"/>
          <cell r="O864"/>
          <cell r="S864"/>
          <cell r="T864"/>
          <cell r="U864"/>
          <cell r="V864"/>
          <cell r="W864"/>
        </row>
        <row r="865">
          <cell r="F865"/>
          <cell r="K865"/>
          <cell r="L865"/>
          <cell r="M865"/>
          <cell r="N865"/>
          <cell r="O865"/>
          <cell r="S865"/>
          <cell r="T865"/>
          <cell r="U865"/>
          <cell r="V865"/>
          <cell r="W865"/>
        </row>
        <row r="866">
          <cell r="F866"/>
          <cell r="K866"/>
          <cell r="L866"/>
          <cell r="M866"/>
          <cell r="N866"/>
          <cell r="O866"/>
          <cell r="S866"/>
          <cell r="T866"/>
          <cell r="U866"/>
          <cell r="V866"/>
          <cell r="W866"/>
        </row>
        <row r="867">
          <cell r="F867"/>
          <cell r="K867"/>
          <cell r="L867"/>
          <cell r="M867"/>
          <cell r="N867"/>
          <cell r="O867"/>
          <cell r="S867"/>
          <cell r="T867"/>
          <cell r="U867"/>
          <cell r="V867"/>
          <cell r="W867"/>
        </row>
        <row r="868">
          <cell r="F868"/>
          <cell r="K868"/>
          <cell r="L868"/>
          <cell r="M868"/>
          <cell r="N868"/>
          <cell r="O868"/>
          <cell r="S868"/>
          <cell r="T868"/>
          <cell r="U868"/>
          <cell r="V868"/>
          <cell r="W868"/>
        </row>
        <row r="869">
          <cell r="F869"/>
          <cell r="K869"/>
          <cell r="L869"/>
          <cell r="M869"/>
          <cell r="N869"/>
          <cell r="O869"/>
          <cell r="S869"/>
          <cell r="T869"/>
          <cell r="U869"/>
          <cell r="V869"/>
          <cell r="W869"/>
        </row>
        <row r="870">
          <cell r="F870"/>
          <cell r="K870"/>
          <cell r="L870"/>
          <cell r="M870"/>
          <cell r="N870"/>
          <cell r="O870"/>
          <cell r="S870"/>
          <cell r="T870"/>
          <cell r="U870"/>
          <cell r="V870"/>
          <cell r="W870"/>
        </row>
        <row r="871">
          <cell r="F871"/>
          <cell r="K871"/>
          <cell r="L871"/>
          <cell r="M871"/>
          <cell r="N871"/>
          <cell r="O871"/>
          <cell r="S871"/>
          <cell r="T871"/>
          <cell r="U871"/>
          <cell r="V871"/>
          <cell r="W871"/>
        </row>
        <row r="872">
          <cell r="F872"/>
          <cell r="K872"/>
          <cell r="L872"/>
          <cell r="M872"/>
          <cell r="N872"/>
          <cell r="O872"/>
          <cell r="S872"/>
          <cell r="T872"/>
          <cell r="U872"/>
          <cell r="V872"/>
          <cell r="W872"/>
        </row>
        <row r="873">
          <cell r="F873"/>
          <cell r="K873"/>
          <cell r="L873"/>
          <cell r="M873"/>
          <cell r="N873"/>
          <cell r="O873"/>
          <cell r="S873"/>
          <cell r="T873"/>
          <cell r="U873"/>
          <cell r="V873"/>
          <cell r="W873"/>
        </row>
        <row r="874">
          <cell r="F874"/>
          <cell r="K874"/>
          <cell r="L874"/>
          <cell r="M874"/>
          <cell r="N874"/>
          <cell r="O874"/>
          <cell r="S874"/>
          <cell r="T874"/>
          <cell r="U874"/>
          <cell r="V874"/>
          <cell r="W874"/>
        </row>
        <row r="875">
          <cell r="F875"/>
          <cell r="K875"/>
          <cell r="L875"/>
          <cell r="M875"/>
          <cell r="N875"/>
          <cell r="O875"/>
          <cell r="S875"/>
          <cell r="T875"/>
          <cell r="U875"/>
          <cell r="V875"/>
          <cell r="W875"/>
        </row>
        <row r="876">
          <cell r="F876"/>
          <cell r="K876"/>
          <cell r="L876"/>
          <cell r="M876"/>
          <cell r="N876"/>
          <cell r="O876"/>
          <cell r="S876"/>
          <cell r="T876"/>
          <cell r="U876"/>
          <cell r="V876"/>
          <cell r="W876"/>
        </row>
        <row r="877">
          <cell r="F877"/>
          <cell r="K877"/>
          <cell r="L877"/>
          <cell r="M877"/>
          <cell r="N877"/>
          <cell r="O877"/>
          <cell r="S877"/>
          <cell r="T877"/>
          <cell r="U877"/>
          <cell r="V877"/>
          <cell r="W877"/>
        </row>
        <row r="878">
          <cell r="F878"/>
          <cell r="K878"/>
          <cell r="L878"/>
          <cell r="M878"/>
          <cell r="N878"/>
          <cell r="O878"/>
          <cell r="S878"/>
          <cell r="T878"/>
          <cell r="U878"/>
          <cell r="V878"/>
          <cell r="W878"/>
        </row>
        <row r="879">
          <cell r="F879"/>
          <cell r="K879"/>
          <cell r="L879"/>
          <cell r="M879"/>
          <cell r="N879"/>
          <cell r="O879"/>
          <cell r="S879"/>
          <cell r="T879"/>
          <cell r="U879"/>
          <cell r="V879"/>
          <cell r="W879"/>
        </row>
        <row r="880">
          <cell r="F880"/>
          <cell r="K880"/>
          <cell r="L880"/>
          <cell r="M880"/>
          <cell r="N880"/>
          <cell r="O880"/>
          <cell r="S880"/>
          <cell r="T880"/>
          <cell r="U880"/>
          <cell r="V880"/>
          <cell r="W880"/>
        </row>
        <row r="881">
          <cell r="F881"/>
          <cell r="K881"/>
          <cell r="L881"/>
          <cell r="M881"/>
          <cell r="N881"/>
          <cell r="O881"/>
          <cell r="S881"/>
          <cell r="T881"/>
          <cell r="U881"/>
          <cell r="V881"/>
          <cell r="W881"/>
        </row>
        <row r="882">
          <cell r="F882"/>
          <cell r="K882"/>
          <cell r="L882"/>
          <cell r="M882"/>
          <cell r="N882"/>
          <cell r="O882"/>
          <cell r="S882"/>
          <cell r="T882"/>
          <cell r="U882"/>
          <cell r="V882"/>
          <cell r="W882"/>
        </row>
        <row r="883">
          <cell r="F883"/>
          <cell r="K883"/>
          <cell r="L883"/>
          <cell r="M883"/>
          <cell r="N883"/>
          <cell r="O883"/>
          <cell r="S883"/>
          <cell r="T883"/>
          <cell r="U883"/>
          <cell r="V883"/>
          <cell r="W883"/>
        </row>
        <row r="884">
          <cell r="F884"/>
          <cell r="K884"/>
          <cell r="L884"/>
          <cell r="M884"/>
          <cell r="N884"/>
          <cell r="O884"/>
          <cell r="S884"/>
          <cell r="T884"/>
          <cell r="U884"/>
          <cell r="V884"/>
          <cell r="W884"/>
        </row>
        <row r="885">
          <cell r="F885"/>
          <cell r="K885"/>
          <cell r="L885"/>
          <cell r="M885"/>
          <cell r="N885"/>
          <cell r="O885"/>
          <cell r="S885"/>
          <cell r="T885"/>
          <cell r="U885"/>
          <cell r="V885"/>
          <cell r="W885"/>
        </row>
        <row r="886">
          <cell r="F886"/>
          <cell r="K886"/>
          <cell r="L886"/>
          <cell r="M886"/>
          <cell r="N886"/>
          <cell r="O886"/>
          <cell r="S886"/>
          <cell r="T886"/>
          <cell r="U886"/>
          <cell r="V886"/>
          <cell r="W886"/>
        </row>
        <row r="887">
          <cell r="F887"/>
          <cell r="K887"/>
          <cell r="L887"/>
          <cell r="M887"/>
          <cell r="N887"/>
          <cell r="O887"/>
          <cell r="S887"/>
          <cell r="T887"/>
          <cell r="U887"/>
          <cell r="V887"/>
          <cell r="W887"/>
        </row>
        <row r="888">
          <cell r="F888"/>
          <cell r="K888"/>
          <cell r="L888"/>
          <cell r="M888"/>
          <cell r="N888"/>
          <cell r="O888"/>
          <cell r="S888"/>
          <cell r="T888"/>
          <cell r="U888"/>
          <cell r="V888"/>
          <cell r="W888"/>
        </row>
        <row r="889">
          <cell r="F889"/>
          <cell r="K889"/>
          <cell r="L889"/>
          <cell r="M889"/>
          <cell r="N889"/>
          <cell r="O889"/>
          <cell r="S889"/>
          <cell r="T889"/>
          <cell r="U889"/>
          <cell r="V889"/>
          <cell r="W889"/>
        </row>
        <row r="890">
          <cell r="F890"/>
          <cell r="K890"/>
          <cell r="L890"/>
          <cell r="M890"/>
          <cell r="N890"/>
          <cell r="O890"/>
          <cell r="S890"/>
          <cell r="T890"/>
          <cell r="U890"/>
          <cell r="V890"/>
          <cell r="W890"/>
        </row>
        <row r="891">
          <cell r="F891"/>
          <cell r="K891"/>
          <cell r="L891"/>
          <cell r="M891"/>
          <cell r="N891"/>
          <cell r="O891"/>
          <cell r="S891"/>
          <cell r="T891"/>
          <cell r="U891"/>
          <cell r="V891"/>
          <cell r="W891"/>
        </row>
        <row r="892">
          <cell r="F892"/>
          <cell r="K892"/>
          <cell r="L892"/>
          <cell r="M892"/>
          <cell r="N892"/>
          <cell r="O892"/>
          <cell r="S892"/>
          <cell r="T892"/>
          <cell r="U892"/>
          <cell r="V892"/>
          <cell r="W892"/>
        </row>
        <row r="893">
          <cell r="F893"/>
          <cell r="K893"/>
          <cell r="L893"/>
          <cell r="M893"/>
          <cell r="N893"/>
          <cell r="O893"/>
          <cell r="S893"/>
          <cell r="T893"/>
          <cell r="U893"/>
          <cell r="V893"/>
          <cell r="W893"/>
        </row>
        <row r="894">
          <cell r="F894"/>
          <cell r="K894"/>
          <cell r="L894"/>
          <cell r="M894"/>
          <cell r="N894"/>
          <cell r="O894"/>
          <cell r="S894"/>
          <cell r="T894"/>
          <cell r="U894"/>
          <cell r="V894"/>
          <cell r="W894"/>
        </row>
        <row r="895">
          <cell r="F895"/>
          <cell r="K895"/>
          <cell r="L895"/>
          <cell r="M895"/>
          <cell r="N895"/>
          <cell r="O895"/>
          <cell r="S895"/>
          <cell r="T895"/>
          <cell r="U895"/>
          <cell r="V895"/>
          <cell r="W895"/>
        </row>
        <row r="896">
          <cell r="F896"/>
          <cell r="K896"/>
          <cell r="L896"/>
          <cell r="M896"/>
          <cell r="N896"/>
          <cell r="O896"/>
          <cell r="S896"/>
          <cell r="T896"/>
          <cell r="U896"/>
          <cell r="V896"/>
          <cell r="W896"/>
        </row>
        <row r="897">
          <cell r="F897"/>
          <cell r="K897"/>
          <cell r="L897"/>
          <cell r="M897"/>
          <cell r="N897"/>
          <cell r="O897"/>
          <cell r="S897"/>
          <cell r="T897"/>
          <cell r="U897"/>
          <cell r="V897"/>
          <cell r="W897"/>
        </row>
        <row r="898">
          <cell r="F898"/>
          <cell r="K898"/>
          <cell r="L898"/>
          <cell r="M898"/>
          <cell r="N898"/>
          <cell r="O898"/>
          <cell r="S898"/>
          <cell r="T898"/>
          <cell r="U898"/>
          <cell r="V898"/>
          <cell r="W898"/>
        </row>
        <row r="899">
          <cell r="F899"/>
          <cell r="K899"/>
          <cell r="L899"/>
          <cell r="M899"/>
          <cell r="N899"/>
          <cell r="O899"/>
          <cell r="S899"/>
          <cell r="T899"/>
          <cell r="U899"/>
          <cell r="V899"/>
          <cell r="W899"/>
        </row>
        <row r="900">
          <cell r="F900"/>
          <cell r="K900"/>
          <cell r="L900"/>
          <cell r="M900"/>
          <cell r="N900"/>
          <cell r="O900"/>
          <cell r="S900"/>
          <cell r="T900"/>
          <cell r="U900"/>
          <cell r="V900"/>
          <cell r="W900"/>
        </row>
        <row r="901">
          <cell r="F901"/>
          <cell r="K901"/>
          <cell r="L901"/>
          <cell r="M901"/>
          <cell r="N901"/>
          <cell r="O901"/>
          <cell r="S901"/>
          <cell r="T901"/>
          <cell r="U901"/>
          <cell r="V901"/>
          <cell r="W901"/>
        </row>
        <row r="902">
          <cell r="F902"/>
          <cell r="K902"/>
          <cell r="L902"/>
          <cell r="M902"/>
          <cell r="N902"/>
          <cell r="O902"/>
          <cell r="S902"/>
          <cell r="T902"/>
          <cell r="U902"/>
          <cell r="V902"/>
          <cell r="W902"/>
        </row>
        <row r="903">
          <cell r="F903"/>
          <cell r="K903"/>
          <cell r="L903"/>
          <cell r="M903"/>
          <cell r="N903"/>
          <cell r="O903"/>
          <cell r="S903"/>
          <cell r="T903"/>
          <cell r="U903"/>
          <cell r="V903"/>
          <cell r="W903"/>
        </row>
        <row r="904">
          <cell r="F904"/>
          <cell r="K904"/>
          <cell r="L904"/>
          <cell r="M904"/>
          <cell r="N904"/>
          <cell r="O904"/>
          <cell r="S904"/>
          <cell r="T904"/>
          <cell r="U904"/>
          <cell r="V904"/>
          <cell r="W904"/>
        </row>
        <row r="905">
          <cell r="F905"/>
          <cell r="K905"/>
          <cell r="L905"/>
          <cell r="M905"/>
          <cell r="N905"/>
          <cell r="O905"/>
          <cell r="S905"/>
          <cell r="T905"/>
          <cell r="U905"/>
          <cell r="V905"/>
          <cell r="W905"/>
        </row>
        <row r="906">
          <cell r="F906"/>
          <cell r="K906"/>
          <cell r="L906"/>
          <cell r="M906"/>
          <cell r="N906"/>
          <cell r="O906"/>
          <cell r="S906"/>
          <cell r="T906"/>
          <cell r="U906"/>
          <cell r="V906"/>
          <cell r="W906"/>
        </row>
        <row r="907">
          <cell r="F907"/>
          <cell r="K907"/>
          <cell r="L907"/>
          <cell r="M907"/>
          <cell r="N907"/>
          <cell r="O907"/>
          <cell r="S907"/>
          <cell r="T907"/>
          <cell r="U907"/>
          <cell r="V907"/>
          <cell r="W907"/>
        </row>
        <row r="908">
          <cell r="F908"/>
          <cell r="K908"/>
          <cell r="L908"/>
          <cell r="M908"/>
          <cell r="N908"/>
          <cell r="O908"/>
          <cell r="S908"/>
          <cell r="T908"/>
          <cell r="U908"/>
          <cell r="V908"/>
          <cell r="W908"/>
        </row>
        <row r="909">
          <cell r="F909"/>
          <cell r="K909"/>
          <cell r="L909"/>
          <cell r="M909"/>
          <cell r="N909"/>
          <cell r="O909"/>
          <cell r="S909"/>
          <cell r="T909"/>
          <cell r="U909"/>
          <cell r="V909"/>
          <cell r="W909"/>
        </row>
        <row r="910">
          <cell r="F910"/>
          <cell r="K910"/>
          <cell r="L910"/>
          <cell r="M910"/>
          <cell r="N910"/>
          <cell r="O910"/>
          <cell r="S910"/>
          <cell r="T910"/>
          <cell r="U910"/>
          <cell r="V910"/>
          <cell r="W910"/>
        </row>
        <row r="911">
          <cell r="F911"/>
          <cell r="K911"/>
          <cell r="L911"/>
          <cell r="M911"/>
          <cell r="N911"/>
          <cell r="O911"/>
          <cell r="S911"/>
          <cell r="T911"/>
          <cell r="U911"/>
          <cell r="V911"/>
          <cell r="W911"/>
        </row>
        <row r="912">
          <cell r="F912"/>
          <cell r="K912"/>
          <cell r="L912"/>
          <cell r="M912"/>
          <cell r="N912"/>
          <cell r="O912"/>
          <cell r="S912"/>
          <cell r="T912"/>
          <cell r="U912"/>
          <cell r="V912"/>
          <cell r="W912"/>
        </row>
        <row r="913">
          <cell r="F913"/>
          <cell r="K913"/>
          <cell r="L913"/>
          <cell r="M913"/>
          <cell r="N913"/>
          <cell r="O913"/>
          <cell r="S913"/>
          <cell r="T913"/>
          <cell r="U913"/>
          <cell r="V913"/>
          <cell r="W913"/>
        </row>
        <row r="914">
          <cell r="F914"/>
          <cell r="K914"/>
          <cell r="L914"/>
          <cell r="M914"/>
          <cell r="N914"/>
          <cell r="O914"/>
          <cell r="S914"/>
          <cell r="T914"/>
          <cell r="U914"/>
          <cell r="V914"/>
          <cell r="W914"/>
        </row>
        <row r="915">
          <cell r="F915"/>
          <cell r="K915"/>
          <cell r="L915"/>
          <cell r="M915"/>
          <cell r="N915"/>
          <cell r="O915"/>
          <cell r="S915"/>
          <cell r="T915"/>
          <cell r="U915"/>
          <cell r="V915"/>
          <cell r="W915"/>
        </row>
        <row r="916">
          <cell r="F916"/>
          <cell r="K916"/>
          <cell r="L916"/>
          <cell r="M916"/>
          <cell r="N916"/>
          <cell r="O916"/>
          <cell r="S916"/>
          <cell r="T916"/>
          <cell r="U916"/>
          <cell r="V916"/>
          <cell r="W916"/>
        </row>
        <row r="917">
          <cell r="F917"/>
          <cell r="K917"/>
          <cell r="L917"/>
          <cell r="M917"/>
          <cell r="N917"/>
          <cell r="O917"/>
          <cell r="S917"/>
          <cell r="T917"/>
          <cell r="U917"/>
          <cell r="V917"/>
          <cell r="W917"/>
        </row>
        <row r="918">
          <cell r="F918"/>
          <cell r="K918"/>
          <cell r="L918"/>
          <cell r="M918"/>
          <cell r="N918"/>
          <cell r="O918"/>
          <cell r="S918"/>
          <cell r="T918"/>
          <cell r="U918"/>
          <cell r="V918"/>
          <cell r="W918"/>
        </row>
        <row r="919">
          <cell r="F919"/>
          <cell r="K919"/>
          <cell r="L919"/>
          <cell r="M919"/>
          <cell r="N919"/>
          <cell r="O919"/>
          <cell r="S919"/>
          <cell r="T919"/>
          <cell r="U919"/>
          <cell r="V919"/>
          <cell r="W919"/>
        </row>
        <row r="920">
          <cell r="F920"/>
          <cell r="K920"/>
          <cell r="L920"/>
          <cell r="M920"/>
          <cell r="N920"/>
          <cell r="O920"/>
          <cell r="S920"/>
          <cell r="T920"/>
          <cell r="U920"/>
          <cell r="V920"/>
          <cell r="W920"/>
        </row>
        <row r="921">
          <cell r="F921"/>
          <cell r="K921"/>
          <cell r="L921"/>
          <cell r="M921"/>
          <cell r="N921"/>
          <cell r="O921"/>
          <cell r="S921"/>
          <cell r="T921"/>
          <cell r="U921"/>
          <cell r="V921"/>
          <cell r="W921"/>
        </row>
        <row r="922">
          <cell r="F922"/>
          <cell r="K922"/>
          <cell r="L922"/>
          <cell r="M922"/>
          <cell r="N922"/>
          <cell r="O922"/>
          <cell r="S922"/>
          <cell r="T922"/>
          <cell r="U922"/>
          <cell r="V922"/>
          <cell r="W922"/>
        </row>
        <row r="923">
          <cell r="F923"/>
          <cell r="K923"/>
          <cell r="L923"/>
          <cell r="M923"/>
          <cell r="N923"/>
          <cell r="O923"/>
          <cell r="S923"/>
          <cell r="T923"/>
          <cell r="U923"/>
          <cell r="V923"/>
          <cell r="W923"/>
        </row>
        <row r="924">
          <cell r="F924"/>
          <cell r="K924"/>
          <cell r="L924"/>
          <cell r="M924"/>
          <cell r="N924"/>
          <cell r="O924"/>
          <cell r="S924"/>
          <cell r="T924"/>
          <cell r="U924"/>
          <cell r="V924"/>
          <cell r="W924"/>
        </row>
        <row r="925">
          <cell r="F925"/>
          <cell r="K925"/>
          <cell r="L925"/>
          <cell r="M925"/>
          <cell r="N925"/>
          <cell r="O925"/>
          <cell r="S925"/>
          <cell r="T925"/>
          <cell r="U925"/>
          <cell r="V925"/>
          <cell r="W925"/>
        </row>
        <row r="926">
          <cell r="F926"/>
          <cell r="K926"/>
          <cell r="L926"/>
          <cell r="M926"/>
          <cell r="N926"/>
          <cell r="O926"/>
          <cell r="S926"/>
          <cell r="T926"/>
          <cell r="U926"/>
          <cell r="V926"/>
          <cell r="W926"/>
        </row>
        <row r="927">
          <cell r="F927"/>
          <cell r="K927"/>
          <cell r="L927"/>
          <cell r="M927"/>
          <cell r="N927"/>
          <cell r="O927"/>
          <cell r="S927"/>
          <cell r="T927"/>
          <cell r="U927"/>
          <cell r="V927"/>
          <cell r="W927"/>
        </row>
        <row r="928">
          <cell r="F928"/>
          <cell r="K928"/>
          <cell r="L928"/>
          <cell r="M928"/>
          <cell r="N928"/>
          <cell r="O928"/>
          <cell r="S928"/>
          <cell r="T928"/>
          <cell r="U928"/>
          <cell r="V928"/>
          <cell r="W928"/>
        </row>
        <row r="929">
          <cell r="F929"/>
          <cell r="K929"/>
          <cell r="L929"/>
          <cell r="M929"/>
          <cell r="N929"/>
          <cell r="O929"/>
          <cell r="S929"/>
          <cell r="T929"/>
          <cell r="U929"/>
          <cell r="V929"/>
          <cell r="W929"/>
        </row>
        <row r="930">
          <cell r="F930"/>
          <cell r="K930"/>
          <cell r="L930"/>
          <cell r="M930"/>
          <cell r="N930"/>
          <cell r="O930"/>
          <cell r="S930"/>
          <cell r="T930"/>
          <cell r="U930"/>
          <cell r="V930"/>
          <cell r="W930"/>
        </row>
        <row r="931">
          <cell r="F931"/>
          <cell r="K931"/>
          <cell r="L931"/>
          <cell r="M931"/>
          <cell r="N931"/>
          <cell r="O931"/>
          <cell r="S931"/>
          <cell r="T931"/>
          <cell r="U931"/>
          <cell r="V931"/>
          <cell r="W931"/>
        </row>
        <row r="932">
          <cell r="F932"/>
          <cell r="K932"/>
          <cell r="L932"/>
          <cell r="M932"/>
          <cell r="N932"/>
          <cell r="O932"/>
          <cell r="S932"/>
          <cell r="T932"/>
          <cell r="U932"/>
          <cell r="V932"/>
          <cell r="W932"/>
        </row>
        <row r="933">
          <cell r="F933"/>
          <cell r="K933"/>
          <cell r="L933"/>
          <cell r="M933"/>
          <cell r="N933"/>
          <cell r="O933"/>
          <cell r="S933"/>
          <cell r="T933"/>
          <cell r="U933"/>
          <cell r="V933"/>
          <cell r="W933"/>
        </row>
        <row r="934">
          <cell r="F934"/>
          <cell r="K934"/>
          <cell r="L934"/>
          <cell r="M934"/>
          <cell r="N934"/>
          <cell r="O934"/>
          <cell r="S934"/>
          <cell r="T934"/>
          <cell r="U934"/>
          <cell r="V934"/>
          <cell r="W934"/>
        </row>
        <row r="935">
          <cell r="F935"/>
          <cell r="K935"/>
          <cell r="L935"/>
          <cell r="M935"/>
          <cell r="N935"/>
          <cell r="O935"/>
          <cell r="S935"/>
          <cell r="T935"/>
          <cell r="U935"/>
          <cell r="V935"/>
          <cell r="W935"/>
        </row>
        <row r="936">
          <cell r="F936"/>
          <cell r="K936"/>
          <cell r="L936"/>
          <cell r="M936"/>
          <cell r="N936"/>
          <cell r="O936"/>
          <cell r="S936"/>
          <cell r="T936"/>
          <cell r="U936"/>
          <cell r="V936"/>
          <cell r="W936"/>
        </row>
        <row r="937">
          <cell r="F937"/>
          <cell r="K937"/>
          <cell r="L937"/>
          <cell r="M937"/>
          <cell r="N937"/>
          <cell r="O937"/>
          <cell r="S937"/>
          <cell r="T937"/>
          <cell r="U937"/>
          <cell r="V937"/>
          <cell r="W937"/>
        </row>
        <row r="938">
          <cell r="F938"/>
          <cell r="K938"/>
          <cell r="L938"/>
          <cell r="M938"/>
          <cell r="N938"/>
          <cell r="O938"/>
          <cell r="S938"/>
          <cell r="T938"/>
          <cell r="U938"/>
          <cell r="V938"/>
          <cell r="W938"/>
        </row>
        <row r="939">
          <cell r="F939"/>
          <cell r="K939"/>
          <cell r="L939"/>
          <cell r="M939"/>
          <cell r="N939"/>
          <cell r="O939"/>
          <cell r="S939"/>
          <cell r="T939"/>
          <cell r="U939"/>
          <cell r="V939"/>
          <cell r="W939"/>
        </row>
        <row r="940">
          <cell r="F940"/>
          <cell r="K940"/>
          <cell r="L940"/>
          <cell r="M940"/>
          <cell r="N940"/>
          <cell r="O940"/>
          <cell r="S940"/>
          <cell r="T940"/>
          <cell r="U940"/>
          <cell r="V940"/>
          <cell r="W940"/>
        </row>
        <row r="941">
          <cell r="F941"/>
          <cell r="K941"/>
          <cell r="L941"/>
          <cell r="M941"/>
          <cell r="N941"/>
          <cell r="O941"/>
          <cell r="S941"/>
          <cell r="T941"/>
          <cell r="U941"/>
          <cell r="V941"/>
          <cell r="W941"/>
        </row>
        <row r="942">
          <cell r="F942"/>
          <cell r="K942"/>
          <cell r="L942"/>
          <cell r="M942"/>
          <cell r="N942"/>
          <cell r="O942"/>
          <cell r="S942"/>
          <cell r="T942"/>
          <cell r="U942"/>
          <cell r="V942"/>
          <cell r="W942"/>
        </row>
        <row r="943">
          <cell r="F943"/>
          <cell r="K943"/>
          <cell r="L943"/>
          <cell r="M943"/>
          <cell r="N943"/>
          <cell r="O943"/>
          <cell r="S943"/>
          <cell r="T943"/>
          <cell r="U943"/>
          <cell r="V943"/>
          <cell r="W943"/>
        </row>
        <row r="944">
          <cell r="F944"/>
          <cell r="K944"/>
          <cell r="L944"/>
          <cell r="M944"/>
          <cell r="N944"/>
          <cell r="O944"/>
          <cell r="S944"/>
          <cell r="T944"/>
          <cell r="U944"/>
          <cell r="V944"/>
          <cell r="W944"/>
        </row>
        <row r="945">
          <cell r="F945"/>
          <cell r="K945"/>
          <cell r="L945"/>
          <cell r="M945"/>
          <cell r="N945"/>
          <cell r="O945"/>
          <cell r="S945"/>
          <cell r="T945"/>
          <cell r="U945"/>
          <cell r="V945"/>
          <cell r="W945"/>
        </row>
        <row r="946">
          <cell r="F946"/>
          <cell r="K946"/>
          <cell r="L946"/>
          <cell r="M946"/>
          <cell r="N946"/>
          <cell r="O946"/>
          <cell r="S946"/>
          <cell r="T946"/>
          <cell r="U946"/>
          <cell r="V946"/>
          <cell r="W946"/>
        </row>
        <row r="947">
          <cell r="F947"/>
          <cell r="K947"/>
          <cell r="L947"/>
          <cell r="M947"/>
          <cell r="N947"/>
          <cell r="O947"/>
          <cell r="S947"/>
          <cell r="T947"/>
          <cell r="U947"/>
          <cell r="V947"/>
          <cell r="W947"/>
        </row>
        <row r="948">
          <cell r="F948"/>
          <cell r="K948"/>
          <cell r="L948"/>
          <cell r="M948"/>
          <cell r="N948"/>
          <cell r="O948"/>
          <cell r="S948"/>
          <cell r="T948"/>
          <cell r="U948"/>
          <cell r="V948"/>
          <cell r="W948"/>
        </row>
        <row r="949">
          <cell r="F949"/>
          <cell r="K949"/>
          <cell r="L949"/>
          <cell r="M949"/>
          <cell r="N949"/>
          <cell r="O949"/>
          <cell r="S949"/>
          <cell r="T949"/>
          <cell r="U949"/>
          <cell r="V949"/>
          <cell r="W949"/>
        </row>
        <row r="950">
          <cell r="F950"/>
          <cell r="K950"/>
          <cell r="L950"/>
          <cell r="M950"/>
          <cell r="N950"/>
          <cell r="O950"/>
          <cell r="S950"/>
          <cell r="T950"/>
          <cell r="U950"/>
          <cell r="V950"/>
          <cell r="W950"/>
        </row>
        <row r="951">
          <cell r="F951"/>
          <cell r="K951"/>
          <cell r="L951"/>
          <cell r="M951"/>
          <cell r="N951"/>
          <cell r="O951"/>
          <cell r="S951"/>
          <cell r="T951"/>
          <cell r="U951"/>
          <cell r="V951"/>
          <cell r="W951"/>
        </row>
        <row r="952">
          <cell r="F952"/>
          <cell r="K952"/>
          <cell r="L952"/>
          <cell r="M952"/>
          <cell r="N952"/>
          <cell r="O952"/>
          <cell r="S952"/>
          <cell r="T952"/>
          <cell r="U952"/>
          <cell r="V952"/>
          <cell r="W952"/>
        </row>
        <row r="953">
          <cell r="F953"/>
          <cell r="K953"/>
          <cell r="L953"/>
          <cell r="M953"/>
          <cell r="N953"/>
          <cell r="O953"/>
          <cell r="S953"/>
          <cell r="T953"/>
          <cell r="U953"/>
          <cell r="V953"/>
          <cell r="W953"/>
        </row>
        <row r="954">
          <cell r="F954"/>
          <cell r="K954"/>
          <cell r="L954"/>
          <cell r="M954"/>
          <cell r="N954"/>
          <cell r="O954"/>
          <cell r="S954"/>
          <cell r="T954"/>
          <cell r="U954"/>
          <cell r="V954"/>
          <cell r="W954"/>
        </row>
        <row r="955">
          <cell r="F955"/>
          <cell r="K955"/>
          <cell r="L955"/>
          <cell r="M955"/>
          <cell r="N955"/>
          <cell r="O955"/>
          <cell r="S955"/>
          <cell r="T955"/>
          <cell r="U955"/>
          <cell r="V955"/>
          <cell r="W955"/>
        </row>
        <row r="956">
          <cell r="F956"/>
          <cell r="K956"/>
          <cell r="L956"/>
          <cell r="M956"/>
          <cell r="N956"/>
          <cell r="O956"/>
          <cell r="S956"/>
          <cell r="T956"/>
          <cell r="U956"/>
          <cell r="V956"/>
          <cell r="W956"/>
        </row>
        <row r="957">
          <cell r="F957"/>
          <cell r="K957"/>
          <cell r="L957"/>
          <cell r="M957"/>
          <cell r="N957"/>
          <cell r="O957"/>
          <cell r="S957"/>
          <cell r="T957"/>
          <cell r="U957"/>
          <cell r="V957"/>
          <cell r="W957"/>
        </row>
        <row r="958">
          <cell r="F958"/>
          <cell r="K958"/>
          <cell r="L958"/>
          <cell r="M958"/>
          <cell r="N958"/>
          <cell r="O958"/>
          <cell r="S958"/>
          <cell r="T958"/>
          <cell r="U958"/>
          <cell r="V958"/>
          <cell r="W958"/>
        </row>
        <row r="959">
          <cell r="F959"/>
          <cell r="K959"/>
          <cell r="L959"/>
          <cell r="M959"/>
          <cell r="N959"/>
          <cell r="O959"/>
          <cell r="S959"/>
          <cell r="T959"/>
          <cell r="U959"/>
          <cell r="V959"/>
          <cell r="W959"/>
        </row>
        <row r="960">
          <cell r="F960"/>
          <cell r="K960"/>
          <cell r="L960"/>
          <cell r="M960"/>
          <cell r="N960"/>
          <cell r="O960"/>
          <cell r="S960"/>
          <cell r="T960"/>
          <cell r="U960"/>
          <cell r="V960"/>
          <cell r="W960"/>
        </row>
        <row r="961">
          <cell r="F961"/>
          <cell r="K961"/>
          <cell r="L961"/>
          <cell r="M961"/>
          <cell r="N961"/>
          <cell r="O961"/>
          <cell r="S961"/>
          <cell r="T961"/>
          <cell r="U961"/>
          <cell r="V961"/>
          <cell r="W961"/>
        </row>
        <row r="962">
          <cell r="F962"/>
          <cell r="K962"/>
          <cell r="L962"/>
          <cell r="M962"/>
          <cell r="N962"/>
          <cell r="O962"/>
          <cell r="S962"/>
          <cell r="T962"/>
          <cell r="U962"/>
          <cell r="V962"/>
          <cell r="W962"/>
        </row>
        <row r="963">
          <cell r="F963"/>
          <cell r="K963"/>
          <cell r="L963"/>
          <cell r="M963"/>
          <cell r="N963"/>
          <cell r="O963"/>
          <cell r="S963"/>
          <cell r="T963"/>
          <cell r="U963"/>
          <cell r="V963"/>
          <cell r="W963"/>
        </row>
        <row r="964">
          <cell r="F964"/>
          <cell r="K964"/>
          <cell r="L964"/>
          <cell r="M964"/>
          <cell r="N964"/>
          <cell r="O964"/>
          <cell r="S964"/>
          <cell r="T964"/>
          <cell r="U964"/>
          <cell r="V964"/>
          <cell r="W964"/>
        </row>
        <row r="965">
          <cell r="F965"/>
          <cell r="K965"/>
          <cell r="L965"/>
          <cell r="M965"/>
          <cell r="N965"/>
          <cell r="O965"/>
          <cell r="S965"/>
          <cell r="T965"/>
          <cell r="U965"/>
          <cell r="V965"/>
          <cell r="W965"/>
        </row>
        <row r="966">
          <cell r="F966"/>
          <cell r="K966"/>
          <cell r="L966"/>
          <cell r="M966"/>
          <cell r="N966"/>
          <cell r="O966"/>
          <cell r="S966"/>
          <cell r="T966"/>
          <cell r="U966"/>
          <cell r="V966"/>
          <cell r="W966"/>
        </row>
        <row r="967">
          <cell r="F967"/>
          <cell r="K967"/>
          <cell r="L967"/>
          <cell r="M967"/>
          <cell r="N967"/>
          <cell r="O967"/>
          <cell r="S967"/>
          <cell r="T967"/>
          <cell r="U967"/>
          <cell r="V967"/>
          <cell r="W967"/>
        </row>
        <row r="968">
          <cell r="F968"/>
          <cell r="K968"/>
          <cell r="L968"/>
          <cell r="M968"/>
          <cell r="N968"/>
          <cell r="O968"/>
          <cell r="S968"/>
          <cell r="T968"/>
          <cell r="U968"/>
          <cell r="V968"/>
          <cell r="W968"/>
        </row>
        <row r="969">
          <cell r="F969"/>
          <cell r="K969"/>
          <cell r="L969"/>
          <cell r="M969"/>
          <cell r="N969"/>
          <cell r="O969"/>
          <cell r="S969"/>
          <cell r="T969"/>
          <cell r="U969"/>
          <cell r="V969"/>
          <cell r="W969"/>
        </row>
        <row r="970">
          <cell r="F970"/>
          <cell r="K970"/>
          <cell r="L970"/>
          <cell r="M970"/>
          <cell r="N970"/>
          <cell r="O970"/>
          <cell r="S970"/>
          <cell r="T970"/>
          <cell r="U970"/>
          <cell r="V970"/>
          <cell r="W970"/>
        </row>
        <row r="971">
          <cell r="F971"/>
          <cell r="K971"/>
          <cell r="L971"/>
          <cell r="M971"/>
          <cell r="N971"/>
          <cell r="O971"/>
          <cell r="S971"/>
          <cell r="T971"/>
          <cell r="U971"/>
          <cell r="V971"/>
          <cell r="W971"/>
        </row>
        <row r="972">
          <cell r="F972"/>
          <cell r="K972"/>
          <cell r="L972"/>
          <cell r="M972"/>
          <cell r="N972"/>
          <cell r="O972"/>
          <cell r="S972"/>
          <cell r="T972"/>
          <cell r="U972"/>
          <cell r="V972"/>
          <cell r="W972"/>
        </row>
        <row r="973">
          <cell r="F973"/>
          <cell r="K973"/>
          <cell r="L973"/>
          <cell r="M973"/>
          <cell r="N973"/>
          <cell r="O973"/>
          <cell r="S973"/>
          <cell r="T973"/>
          <cell r="U973"/>
          <cell r="V973"/>
          <cell r="W973"/>
        </row>
        <row r="974">
          <cell r="F974"/>
          <cell r="K974"/>
          <cell r="L974"/>
          <cell r="M974"/>
          <cell r="N974"/>
          <cell r="O974"/>
          <cell r="S974"/>
          <cell r="T974"/>
          <cell r="U974"/>
          <cell r="V974"/>
          <cell r="W974"/>
        </row>
        <row r="975">
          <cell r="F975"/>
          <cell r="K975"/>
          <cell r="L975"/>
          <cell r="M975"/>
          <cell r="N975"/>
          <cell r="O975"/>
          <cell r="S975"/>
          <cell r="T975"/>
          <cell r="U975"/>
          <cell r="V975"/>
          <cell r="W975"/>
        </row>
        <row r="976">
          <cell r="F976"/>
          <cell r="K976"/>
          <cell r="L976"/>
          <cell r="M976"/>
          <cell r="N976"/>
          <cell r="O976"/>
          <cell r="S976"/>
          <cell r="T976"/>
          <cell r="U976"/>
          <cell r="V976"/>
          <cell r="W976"/>
        </row>
        <row r="977">
          <cell r="F977"/>
          <cell r="K977"/>
          <cell r="L977"/>
          <cell r="M977"/>
          <cell r="N977"/>
          <cell r="O977"/>
          <cell r="S977"/>
          <cell r="T977"/>
          <cell r="U977"/>
          <cell r="V977"/>
          <cell r="W977"/>
        </row>
        <row r="978">
          <cell r="F978"/>
          <cell r="K978"/>
          <cell r="L978"/>
          <cell r="M978"/>
          <cell r="N978"/>
          <cell r="O978"/>
          <cell r="S978"/>
          <cell r="T978"/>
          <cell r="U978"/>
          <cell r="V978"/>
          <cell r="W978"/>
        </row>
        <row r="979">
          <cell r="F979"/>
          <cell r="K979"/>
          <cell r="L979"/>
          <cell r="M979"/>
          <cell r="N979"/>
          <cell r="O979"/>
          <cell r="S979"/>
          <cell r="T979"/>
          <cell r="U979"/>
          <cell r="V979"/>
          <cell r="W979"/>
        </row>
        <row r="980">
          <cell r="F980"/>
          <cell r="K980"/>
          <cell r="L980"/>
          <cell r="M980"/>
          <cell r="N980"/>
          <cell r="O980"/>
          <cell r="S980"/>
          <cell r="T980"/>
          <cell r="U980"/>
          <cell r="V980"/>
          <cell r="W980"/>
        </row>
        <row r="981">
          <cell r="F981"/>
          <cell r="K981"/>
          <cell r="L981"/>
          <cell r="M981"/>
          <cell r="N981"/>
          <cell r="O981"/>
          <cell r="S981"/>
          <cell r="T981"/>
          <cell r="U981"/>
          <cell r="V981"/>
          <cell r="W981"/>
        </row>
        <row r="982">
          <cell r="F982"/>
          <cell r="K982"/>
          <cell r="L982"/>
          <cell r="M982"/>
          <cell r="N982"/>
          <cell r="O982"/>
          <cell r="S982"/>
          <cell r="T982"/>
          <cell r="U982"/>
          <cell r="V982"/>
          <cell r="W982"/>
        </row>
        <row r="983">
          <cell r="F983"/>
          <cell r="K983"/>
          <cell r="L983"/>
          <cell r="M983"/>
          <cell r="N983"/>
          <cell r="O983"/>
          <cell r="S983"/>
          <cell r="T983"/>
          <cell r="U983"/>
          <cell r="V983"/>
          <cell r="W983"/>
        </row>
        <row r="984">
          <cell r="F984"/>
          <cell r="K984"/>
          <cell r="L984"/>
          <cell r="M984"/>
          <cell r="N984"/>
          <cell r="O984"/>
          <cell r="S984"/>
          <cell r="T984"/>
          <cell r="U984"/>
          <cell r="V984"/>
          <cell r="W984"/>
        </row>
        <row r="985">
          <cell r="F985"/>
          <cell r="K985"/>
          <cell r="L985"/>
          <cell r="M985"/>
          <cell r="N985"/>
          <cell r="O985"/>
          <cell r="S985"/>
          <cell r="T985"/>
          <cell r="U985"/>
          <cell r="V985"/>
          <cell r="W985"/>
        </row>
        <row r="986">
          <cell r="F986"/>
          <cell r="K986"/>
          <cell r="L986"/>
          <cell r="M986"/>
          <cell r="N986"/>
          <cell r="O986"/>
          <cell r="S986"/>
          <cell r="T986"/>
          <cell r="U986"/>
          <cell r="V986"/>
          <cell r="W986"/>
        </row>
        <row r="987">
          <cell r="F987"/>
          <cell r="K987"/>
          <cell r="L987"/>
          <cell r="M987"/>
          <cell r="N987"/>
          <cell r="O987"/>
          <cell r="S987"/>
          <cell r="T987"/>
          <cell r="U987"/>
          <cell r="V987"/>
          <cell r="W987"/>
        </row>
        <row r="988">
          <cell r="F988"/>
          <cell r="K988"/>
          <cell r="L988"/>
          <cell r="M988"/>
          <cell r="N988"/>
          <cell r="O988"/>
          <cell r="S988"/>
          <cell r="T988"/>
          <cell r="U988"/>
          <cell r="V988"/>
          <cell r="W988"/>
        </row>
        <row r="989">
          <cell r="F989"/>
          <cell r="K989"/>
          <cell r="L989"/>
          <cell r="M989"/>
          <cell r="N989"/>
          <cell r="O989"/>
          <cell r="S989"/>
          <cell r="T989"/>
          <cell r="U989"/>
          <cell r="V989"/>
          <cell r="W989"/>
        </row>
        <row r="990">
          <cell r="F990"/>
          <cell r="K990"/>
          <cell r="L990"/>
          <cell r="M990"/>
          <cell r="N990"/>
          <cell r="O990"/>
          <cell r="S990"/>
          <cell r="T990"/>
          <cell r="U990"/>
          <cell r="V990"/>
          <cell r="W990"/>
        </row>
        <row r="991">
          <cell r="F991"/>
          <cell r="K991"/>
          <cell r="L991"/>
          <cell r="M991"/>
          <cell r="N991"/>
          <cell r="O991"/>
          <cell r="S991"/>
          <cell r="T991"/>
          <cell r="U991"/>
          <cell r="V991"/>
          <cell r="W991"/>
        </row>
        <row r="992">
          <cell r="F992"/>
          <cell r="K992"/>
          <cell r="L992"/>
          <cell r="M992"/>
          <cell r="N992"/>
          <cell r="O992"/>
          <cell r="S992"/>
          <cell r="T992"/>
          <cell r="U992"/>
          <cell r="V992"/>
          <cell r="W992"/>
        </row>
        <row r="993">
          <cell r="F993"/>
          <cell r="K993"/>
          <cell r="L993"/>
          <cell r="M993"/>
          <cell r="N993"/>
          <cell r="O993"/>
          <cell r="S993"/>
          <cell r="T993"/>
          <cell r="U993"/>
          <cell r="V993"/>
          <cell r="W993"/>
        </row>
        <row r="994">
          <cell r="F994"/>
          <cell r="K994"/>
          <cell r="L994"/>
          <cell r="M994"/>
          <cell r="N994"/>
          <cell r="O994"/>
          <cell r="S994"/>
          <cell r="T994"/>
          <cell r="U994"/>
          <cell r="V994"/>
          <cell r="W994"/>
        </row>
        <row r="995">
          <cell r="F995"/>
          <cell r="K995"/>
          <cell r="L995"/>
          <cell r="M995"/>
          <cell r="N995"/>
          <cell r="O995"/>
          <cell r="S995"/>
          <cell r="T995"/>
          <cell r="U995"/>
          <cell r="V995"/>
          <cell r="W995"/>
        </row>
        <row r="996">
          <cell r="F996"/>
          <cell r="K996"/>
          <cell r="L996"/>
          <cell r="M996"/>
          <cell r="N996"/>
          <cell r="O996"/>
          <cell r="S996"/>
          <cell r="T996"/>
          <cell r="U996"/>
          <cell r="V996"/>
          <cell r="W996"/>
        </row>
        <row r="997">
          <cell r="F997"/>
          <cell r="K997"/>
          <cell r="L997"/>
          <cell r="M997"/>
          <cell r="N997"/>
          <cell r="O997"/>
          <cell r="S997"/>
          <cell r="T997"/>
          <cell r="U997"/>
          <cell r="V997"/>
          <cell r="W997"/>
        </row>
        <row r="998">
          <cell r="F998"/>
          <cell r="K998"/>
          <cell r="L998"/>
          <cell r="M998"/>
          <cell r="N998"/>
          <cell r="O998"/>
          <cell r="S998"/>
          <cell r="T998"/>
          <cell r="U998"/>
          <cell r="V998"/>
          <cell r="W998"/>
        </row>
        <row r="999">
          <cell r="F999"/>
          <cell r="K999"/>
          <cell r="L999"/>
          <cell r="M999"/>
          <cell r="N999"/>
          <cell r="O999"/>
          <cell r="S999"/>
          <cell r="T999"/>
          <cell r="U999"/>
          <cell r="V999"/>
          <cell r="W999"/>
        </row>
        <row r="1000">
          <cell r="F1000"/>
          <cell r="K1000"/>
          <cell r="L1000"/>
          <cell r="M1000"/>
          <cell r="N1000"/>
          <cell r="O1000"/>
          <cell r="S1000"/>
          <cell r="T1000"/>
          <cell r="U1000"/>
          <cell r="V1000"/>
          <cell r="W1000"/>
        </row>
        <row r="1001">
          <cell r="F1001"/>
          <cell r="K1001"/>
          <cell r="L1001"/>
          <cell r="M1001"/>
          <cell r="N1001"/>
          <cell r="O1001"/>
          <cell r="S1001"/>
          <cell r="T1001"/>
          <cell r="U1001"/>
          <cell r="V1001"/>
          <cell r="W1001"/>
        </row>
        <row r="1002">
          <cell r="F1002"/>
          <cell r="K1002"/>
          <cell r="L1002"/>
          <cell r="M1002"/>
          <cell r="N1002"/>
          <cell r="O1002"/>
          <cell r="S1002"/>
          <cell r="T1002"/>
          <cell r="U1002"/>
          <cell r="V1002"/>
          <cell r="W1002"/>
        </row>
        <row r="1003">
          <cell r="F1003"/>
          <cell r="K1003"/>
          <cell r="L1003"/>
          <cell r="M1003"/>
          <cell r="N1003"/>
          <cell r="O1003"/>
          <cell r="S1003"/>
          <cell r="T1003"/>
          <cell r="U1003"/>
          <cell r="V1003"/>
          <cell r="W1003"/>
        </row>
        <row r="1004">
          <cell r="F1004"/>
          <cell r="K1004"/>
          <cell r="L1004"/>
          <cell r="M1004"/>
          <cell r="N1004"/>
          <cell r="O1004"/>
          <cell r="S1004"/>
          <cell r="T1004"/>
          <cell r="U1004"/>
          <cell r="V1004"/>
          <cell r="W1004"/>
        </row>
        <row r="1005">
          <cell r="F1005"/>
          <cell r="K1005"/>
          <cell r="L1005"/>
          <cell r="M1005"/>
          <cell r="N1005"/>
          <cell r="O1005"/>
          <cell r="S1005"/>
          <cell r="T1005"/>
          <cell r="U1005"/>
          <cell r="V1005"/>
          <cell r="W1005"/>
        </row>
        <row r="1006">
          <cell r="F1006"/>
          <cell r="K1006"/>
          <cell r="L1006"/>
          <cell r="M1006"/>
          <cell r="N1006"/>
          <cell r="O1006"/>
          <cell r="S1006"/>
          <cell r="T1006"/>
          <cell r="U1006"/>
          <cell r="V1006"/>
          <cell r="W1006"/>
        </row>
        <row r="1007">
          <cell r="F1007"/>
          <cell r="K1007"/>
          <cell r="L1007"/>
          <cell r="M1007"/>
          <cell r="N1007"/>
          <cell r="O1007"/>
          <cell r="S1007"/>
          <cell r="T1007"/>
          <cell r="U1007"/>
          <cell r="V1007"/>
          <cell r="W1007"/>
        </row>
        <row r="1008">
          <cell r="F1008"/>
          <cell r="K1008"/>
          <cell r="L1008"/>
          <cell r="M1008"/>
          <cell r="N1008"/>
          <cell r="O1008"/>
          <cell r="S1008"/>
          <cell r="T1008"/>
          <cell r="U1008"/>
          <cell r="V1008"/>
          <cell r="W1008"/>
        </row>
        <row r="1009">
          <cell r="F1009"/>
          <cell r="K1009"/>
          <cell r="L1009"/>
          <cell r="M1009"/>
          <cell r="N1009"/>
          <cell r="O1009"/>
          <cell r="S1009"/>
          <cell r="T1009"/>
          <cell r="U1009"/>
          <cell r="V1009"/>
          <cell r="W1009"/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ER NRs"/>
      <sheetName val="AER lookups"/>
      <sheetName val="AER ETL"/>
      <sheetName val="Business &amp; other details"/>
      <sheetName val="Intro"/>
      <sheetName val="DMS input"/>
      <sheetName val="PTRM input"/>
      <sheetName val="WACC"/>
      <sheetName val="Assets"/>
      <sheetName val="Analysis"/>
      <sheetName val="Forecast revenues"/>
      <sheetName val="X factors"/>
      <sheetName val="Revenue summary"/>
      <sheetName val="DMIA_Allowance"/>
      <sheetName val="Equity raising costs"/>
      <sheetName val="Chart 1-Revenue"/>
      <sheetName val="Chart 2-Price path"/>
      <sheetName val="Chart 3-Building blocks"/>
      <sheetName val="ASD - AusNet Distribution - PT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0">
          <cell r="G10">
            <v>2.5999756335213231E-2</v>
          </cell>
          <cell r="H10">
            <v>2.5999756335213231E-2</v>
          </cell>
          <cell r="I10">
            <v>2.5999756335213231E-2</v>
          </cell>
          <cell r="J10">
            <v>2.5999756335213231E-2</v>
          </cell>
          <cell r="K10">
            <v>2.5999756335213231E-2</v>
          </cell>
        </row>
      </sheetData>
      <sheetData sheetId="12"/>
      <sheetData sheetId="13"/>
      <sheetData sheetId="14"/>
      <sheetData sheetId="15"/>
      <sheetData sheetId="16"/>
      <sheetData sheetId="17"/>
      <sheetData sheetId="18" refreshError="1"/>
    </sheetDataSet>
  </externalBook>
</externalLink>
</file>

<file path=xl/theme/theme1.xml><?xml version="1.0" encoding="utf-8"?>
<a:theme xmlns:a="http://schemas.openxmlformats.org/drawingml/2006/main" name="AusNet Services Theme">
  <a:themeElements>
    <a:clrScheme name="AusNet Services Excel">
      <a:dk1>
        <a:sysClr val="windowText" lastClr="000000"/>
      </a:dk1>
      <a:lt1>
        <a:sysClr val="window" lastClr="FFFFFF"/>
      </a:lt1>
      <a:dk2>
        <a:srgbClr val="031F73"/>
      </a:dk2>
      <a:lt2>
        <a:srgbClr val="BCBEC0"/>
      </a:lt2>
      <a:accent1>
        <a:srgbClr val="363594"/>
      </a:accent1>
      <a:accent2>
        <a:srgbClr val="3EB08E"/>
      </a:accent2>
      <a:accent3>
        <a:srgbClr val="CDDC29"/>
      </a:accent3>
      <a:accent4>
        <a:srgbClr val="0864B0"/>
      </a:accent4>
      <a:accent5>
        <a:srgbClr val="8DC63F"/>
      </a:accent5>
      <a:accent6>
        <a:srgbClr val="188CCC"/>
      </a:accent6>
      <a:hlink>
        <a:srgbClr val="031F73"/>
      </a:hlink>
      <a:folHlink>
        <a:srgbClr val="646464"/>
      </a:folHlink>
    </a:clrScheme>
    <a:fontScheme name="CHC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Couture">
      <a:fillStyleLst>
        <a:solidFill>
          <a:schemeClr val="phClr"/>
        </a:solidFill>
        <a:solidFill>
          <a:schemeClr val="phClr">
            <a:tint val="65000"/>
          </a:schemeClr>
        </a:solidFill>
        <a:solidFill>
          <a:schemeClr val="phClr">
            <a:shade val="80000"/>
            <a:satMod val="180000"/>
          </a:schemeClr>
        </a:solidFill>
      </a:fillStyleLst>
      <a:lnStyleLst>
        <a:ln w="9525" cap="flat" cmpd="sng" algn="ctr">
          <a:solidFill>
            <a:schemeClr val="phClr"/>
          </a:solidFill>
          <a:prstDash val="solid"/>
        </a:ln>
        <a:ln w="10795" cap="flat" cmpd="sng" algn="ctr">
          <a:solidFill>
            <a:schemeClr val="phClr"/>
          </a:solidFill>
          <a:prstDash val="solid"/>
        </a:ln>
        <a:ln w="17145" cap="flat" cmpd="sng" algn="ctr">
          <a:solidFill>
            <a:schemeClr val="phClr">
              <a:shade val="95000"/>
              <a:alpha val="50000"/>
              <a:satMod val="150000"/>
            </a:schemeClr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44450" dist="13970" dir="5400000" algn="ctr" rotWithShape="0">
              <a:srgbClr val="000000">
                <a:alpha val="45000"/>
              </a:srgbClr>
            </a:outerShdw>
          </a:effectLst>
          <a:scene3d>
            <a:camera prst="orthographicFront">
              <a:rot lat="0" lon="0" rev="0"/>
            </a:camera>
            <a:lightRig rig="twoPt" dir="tl"/>
          </a:scene3d>
          <a:sp3d prstMaterial="flat">
            <a:bevelT w="19050" h="31750" prst="coolSlant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3D899F-EB02-4D5D-B990-F04BFEA862F3}">
  <dimension ref="B1:U29"/>
  <sheetViews>
    <sheetView tabSelected="1" zoomScale="85" zoomScaleNormal="85" workbookViewId="0">
      <selection activeCell="G14" sqref="G14"/>
    </sheetView>
  </sheetViews>
  <sheetFormatPr defaultRowHeight="14.05" x14ac:dyDescent="0.25"/>
  <cols>
    <col min="1" max="1" width="5.77734375" customWidth="1"/>
    <col min="2" max="2" width="16" customWidth="1"/>
    <col min="3" max="3" width="32.44140625" customWidth="1"/>
    <col min="4" max="4" width="10.44140625" bestFit="1" customWidth="1"/>
    <col min="9" max="9" width="10.44140625" bestFit="1" customWidth="1"/>
  </cols>
  <sheetData>
    <row r="1" spans="2:21" ht="14.65" thickBot="1" x14ac:dyDescent="0.3">
      <c r="D1" s="16" t="s">
        <v>6</v>
      </c>
      <c r="E1" s="16" t="s">
        <v>30</v>
      </c>
      <c r="F1" s="16" t="s">
        <v>31</v>
      </c>
      <c r="G1" s="16" t="s">
        <v>32</v>
      </c>
      <c r="H1" s="16" t="s">
        <v>33</v>
      </c>
    </row>
    <row r="2" spans="2:21" ht="14.65" thickBot="1" x14ac:dyDescent="0.3">
      <c r="B2" t="s">
        <v>53</v>
      </c>
      <c r="D2" s="41">
        <f>Insurance_forecast!E$9/1000/CPI!E6</f>
        <v>608.3656415568073</v>
      </c>
      <c r="E2" s="42">
        <f>Insurance_forecast!F$9/1000/CPI!F6</f>
        <v>607.77324066158144</v>
      </c>
      <c r="F2" s="42">
        <f>Insurance_forecast!G$9/1000/CPI!G6</f>
        <v>607.18129104768968</v>
      </c>
      <c r="G2" s="42">
        <f>Insurance_forecast!H$9/1000/CPI!H6</f>
        <v>606.58912158184296</v>
      </c>
      <c r="H2" s="43">
        <f>Insurance_forecast!I$9/1000/CPI!I6</f>
        <v>605.99855377787014</v>
      </c>
      <c r="I2" s="18">
        <f t="shared" ref="I2" si="0">SUM(D2:H2)</f>
        <v>3035.9078486257918</v>
      </c>
    </row>
    <row r="4" spans="2:21" x14ac:dyDescent="0.25">
      <c r="B4" t="s">
        <v>35</v>
      </c>
      <c r="C4" t="s">
        <v>1</v>
      </c>
      <c r="D4" s="21" t="e">
        <f t="shared" ref="D4:H6" si="1">D$2*100%*D26/D$29</f>
        <v>#VALUE!</v>
      </c>
      <c r="E4" s="21" t="e">
        <f t="shared" si="1"/>
        <v>#VALUE!</v>
      </c>
      <c r="F4" s="21" t="e">
        <f t="shared" si="1"/>
        <v>#VALUE!</v>
      </c>
      <c r="G4" s="21" t="e">
        <f t="shared" si="1"/>
        <v>#VALUE!</v>
      </c>
      <c r="H4" s="21" t="e">
        <f t="shared" si="1"/>
        <v>#VALUE!</v>
      </c>
      <c r="I4" s="18" t="e">
        <f>SUM(D4:H4)</f>
        <v>#VALUE!</v>
      </c>
      <c r="K4" s="22" t="e">
        <f>D4</f>
        <v>#VALUE!</v>
      </c>
      <c r="L4" s="22" t="e">
        <f t="shared" ref="L4:L6" si="2">E4</f>
        <v>#VALUE!</v>
      </c>
      <c r="M4" s="22" t="e">
        <f t="shared" ref="M4:M6" si="3">F4</f>
        <v>#VALUE!</v>
      </c>
      <c r="N4" s="22" t="e">
        <f t="shared" ref="N4:N6" si="4">G4</f>
        <v>#VALUE!</v>
      </c>
      <c r="O4" s="22" t="e">
        <f t="shared" ref="O4:O6" si="5">H4</f>
        <v>#VALUE!</v>
      </c>
    </row>
    <row r="5" spans="2:21" x14ac:dyDescent="0.25">
      <c r="B5" t="s">
        <v>35</v>
      </c>
      <c r="C5" t="s">
        <v>37</v>
      </c>
      <c r="D5" s="21" t="e">
        <f t="shared" si="1"/>
        <v>#VALUE!</v>
      </c>
      <c r="E5" s="21" t="e">
        <f t="shared" si="1"/>
        <v>#VALUE!</v>
      </c>
      <c r="F5" s="21" t="e">
        <f t="shared" si="1"/>
        <v>#VALUE!</v>
      </c>
      <c r="G5" s="21" t="e">
        <f t="shared" si="1"/>
        <v>#VALUE!</v>
      </c>
      <c r="H5" s="21" t="e">
        <f t="shared" si="1"/>
        <v>#VALUE!</v>
      </c>
      <c r="I5" s="18" t="e">
        <f t="shared" ref="I5:I6" si="6">SUM(D5:H5)</f>
        <v>#VALUE!</v>
      </c>
      <c r="K5" s="22" t="e">
        <f t="shared" ref="K5:K6" si="7">D5</f>
        <v>#VALUE!</v>
      </c>
      <c r="L5" s="22" t="e">
        <f t="shared" si="2"/>
        <v>#VALUE!</v>
      </c>
      <c r="M5" s="22" t="e">
        <f t="shared" si="3"/>
        <v>#VALUE!</v>
      </c>
      <c r="N5" s="22" t="e">
        <f t="shared" si="4"/>
        <v>#VALUE!</v>
      </c>
      <c r="O5" s="22" t="e">
        <f t="shared" si="5"/>
        <v>#VALUE!</v>
      </c>
    </row>
    <row r="6" spans="2:21" x14ac:dyDescent="0.25">
      <c r="B6" t="s">
        <v>35</v>
      </c>
      <c r="C6" t="s">
        <v>2</v>
      </c>
      <c r="D6" s="21" t="e">
        <f t="shared" si="1"/>
        <v>#VALUE!</v>
      </c>
      <c r="E6" s="21" t="e">
        <f t="shared" si="1"/>
        <v>#VALUE!</v>
      </c>
      <c r="F6" s="21" t="e">
        <f t="shared" si="1"/>
        <v>#VALUE!</v>
      </c>
      <c r="G6" s="21" t="e">
        <f t="shared" si="1"/>
        <v>#VALUE!</v>
      </c>
      <c r="H6" s="21" t="e">
        <f t="shared" si="1"/>
        <v>#VALUE!</v>
      </c>
      <c r="I6" s="18" t="e">
        <f t="shared" si="6"/>
        <v>#VALUE!</v>
      </c>
      <c r="K6" s="22" t="e">
        <f t="shared" si="7"/>
        <v>#VALUE!</v>
      </c>
      <c r="L6" s="22" t="e">
        <f t="shared" si="2"/>
        <v>#VALUE!</v>
      </c>
      <c r="M6" s="22" t="e">
        <f t="shared" si="3"/>
        <v>#VALUE!</v>
      </c>
      <c r="N6" s="22" t="e">
        <f t="shared" si="4"/>
        <v>#VALUE!</v>
      </c>
      <c r="O6" s="22" t="e">
        <f t="shared" si="5"/>
        <v>#VALUE!</v>
      </c>
    </row>
    <row r="7" spans="2:21" x14ac:dyDescent="0.25">
      <c r="B7" s="1" t="s">
        <v>43</v>
      </c>
      <c r="C7" s="1"/>
      <c r="D7" s="20" t="e">
        <f>SUM(D4:D6)</f>
        <v>#VALUE!</v>
      </c>
      <c r="E7" s="20" t="e">
        <f t="shared" ref="E7:I7" si="8">SUM(E4:E6)</f>
        <v>#VALUE!</v>
      </c>
      <c r="F7" s="20" t="e">
        <f t="shared" si="8"/>
        <v>#VALUE!</v>
      </c>
      <c r="G7" s="20" t="e">
        <f t="shared" si="8"/>
        <v>#VALUE!</v>
      </c>
      <c r="H7" s="20" t="e">
        <f t="shared" si="8"/>
        <v>#VALUE!</v>
      </c>
      <c r="I7" s="20" t="e">
        <f t="shared" si="8"/>
        <v>#VALUE!</v>
      </c>
    </row>
    <row r="8" spans="2:21" x14ac:dyDescent="0.25">
      <c r="Q8" s="18"/>
      <c r="R8" s="18"/>
      <c r="S8" s="18"/>
      <c r="T8" s="18"/>
      <c r="U8" s="18"/>
    </row>
    <row r="9" spans="2:21" x14ac:dyDescent="0.25">
      <c r="Q9" s="18"/>
      <c r="R9" s="18"/>
      <c r="S9" s="18"/>
      <c r="T9" s="18"/>
      <c r="U9" s="18"/>
    </row>
    <row r="10" spans="2:21" x14ac:dyDescent="0.25">
      <c r="B10" s="1" t="s">
        <v>27</v>
      </c>
      <c r="D10" s="31" t="s">
        <v>28</v>
      </c>
      <c r="E10" s="32"/>
      <c r="F10" s="32"/>
      <c r="G10" s="32"/>
      <c r="H10" s="33"/>
      <c r="Q10" s="18"/>
      <c r="R10" s="18"/>
      <c r="S10" s="18"/>
      <c r="T10" s="18"/>
      <c r="U10" s="18"/>
    </row>
    <row r="11" spans="2:21" x14ac:dyDescent="0.25">
      <c r="B11" t="s">
        <v>29</v>
      </c>
      <c r="D11" s="16" t="s">
        <v>6</v>
      </c>
      <c r="E11" s="16" t="s">
        <v>30</v>
      </c>
      <c r="F11" s="16" t="s">
        <v>31</v>
      </c>
      <c r="G11" s="16" t="s">
        <v>32</v>
      </c>
      <c r="H11" s="16" t="s">
        <v>33</v>
      </c>
      <c r="I11" s="16" t="s">
        <v>34</v>
      </c>
    </row>
    <row r="12" spans="2:21" x14ac:dyDescent="0.25">
      <c r="B12" t="s">
        <v>35</v>
      </c>
      <c r="C12" t="s">
        <v>1</v>
      </c>
      <c r="D12" s="17" t="e">
        <f>SUMIFS('[1]Input| Projects'!K:K,'[1]Input| Projects'!$F:$F,$C12)</f>
        <v>#VALUE!</v>
      </c>
      <c r="E12" s="17" t="e">
        <f>SUMIFS('[1]Input| Projects'!L:L,'[1]Input| Projects'!$F:$F,$C12)</f>
        <v>#VALUE!</v>
      </c>
      <c r="F12" s="17" t="e">
        <f>SUMIFS('[1]Input| Projects'!M:M,'[1]Input| Projects'!$F:$F,$C12)</f>
        <v>#VALUE!</v>
      </c>
      <c r="G12" s="17" t="e">
        <f>SUMIFS('[1]Input| Projects'!N:N,'[1]Input| Projects'!$F:$F,$C12)</f>
        <v>#VALUE!</v>
      </c>
      <c r="H12" s="17" t="e">
        <f>SUMIFS('[1]Input| Projects'!O:O,'[1]Input| Projects'!$F:$F,$C12)</f>
        <v>#VALUE!</v>
      </c>
      <c r="I12" s="18" t="e">
        <f>SUM(D12:H12)</f>
        <v>#VALUE!</v>
      </c>
      <c r="J12" s="19" t="s">
        <v>36</v>
      </c>
    </row>
    <row r="13" spans="2:21" x14ac:dyDescent="0.25">
      <c r="B13" t="s">
        <v>35</v>
      </c>
      <c r="C13" t="s">
        <v>37</v>
      </c>
      <c r="D13" s="17" t="e">
        <f>SUMIFS('[1]Input| Projects'!K:K,'[1]Input| Projects'!$F:$F,$C13)</f>
        <v>#VALUE!</v>
      </c>
      <c r="E13" s="17" t="e">
        <f>SUMIFS('[1]Input| Projects'!L:L,'[1]Input| Projects'!$F:$F,$C13)</f>
        <v>#VALUE!</v>
      </c>
      <c r="F13" s="17" t="e">
        <f>SUMIFS('[1]Input| Projects'!M:M,'[1]Input| Projects'!$F:$F,$C13)</f>
        <v>#VALUE!</v>
      </c>
      <c r="G13" s="17" t="e">
        <f>SUMIFS('[1]Input| Projects'!N:N,'[1]Input| Projects'!$F:$F,$C13)</f>
        <v>#VALUE!</v>
      </c>
      <c r="H13" s="17" t="e">
        <f>SUMIFS('[1]Input| Projects'!O:O,'[1]Input| Projects'!$F:$F,$C13)</f>
        <v>#VALUE!</v>
      </c>
      <c r="I13" s="18" t="e">
        <f t="shared" ref="I13:I14" si="9">SUM(D13:H13)</f>
        <v>#VALUE!</v>
      </c>
      <c r="J13" s="19" t="s">
        <v>36</v>
      </c>
    </row>
    <row r="14" spans="2:21" x14ac:dyDescent="0.25">
      <c r="B14" t="s">
        <v>35</v>
      </c>
      <c r="C14" t="s">
        <v>2</v>
      </c>
      <c r="D14" s="17" t="e">
        <f>SUMIFS('[1]Input| Projects'!K:K,'[1]Input| Projects'!$F:$F,$C14)</f>
        <v>#VALUE!</v>
      </c>
      <c r="E14" s="17" t="e">
        <f>SUMIFS('[1]Input| Projects'!L:L,'[1]Input| Projects'!$F:$F,$C14)</f>
        <v>#VALUE!</v>
      </c>
      <c r="F14" s="17" t="e">
        <f>SUMIFS('[1]Input| Projects'!M:M,'[1]Input| Projects'!$F:$F,$C14)</f>
        <v>#VALUE!</v>
      </c>
      <c r="G14" s="17" t="e">
        <f>SUMIFS('[1]Input| Projects'!N:N,'[1]Input| Projects'!$F:$F,$C14)</f>
        <v>#VALUE!</v>
      </c>
      <c r="H14" s="17" t="e">
        <f>SUMIFS('[1]Input| Projects'!O:O,'[1]Input| Projects'!$F:$F,$C14)</f>
        <v>#VALUE!</v>
      </c>
      <c r="I14" s="18" t="e">
        <f t="shared" si="9"/>
        <v>#VALUE!</v>
      </c>
      <c r="J14" s="19" t="s">
        <v>36</v>
      </c>
    </row>
    <row r="15" spans="2:21" x14ac:dyDescent="0.25">
      <c r="B15" s="1" t="s">
        <v>26</v>
      </c>
      <c r="C15" s="1"/>
      <c r="D15" s="20" t="e">
        <f>SUM(D12:D14)</f>
        <v>#VALUE!</v>
      </c>
      <c r="E15" s="20" t="e">
        <f t="shared" ref="E15:I15" si="10">SUM(E12:E14)</f>
        <v>#VALUE!</v>
      </c>
      <c r="F15" s="20" t="e">
        <f t="shared" si="10"/>
        <v>#VALUE!</v>
      </c>
      <c r="G15" s="20" t="e">
        <f t="shared" si="10"/>
        <v>#VALUE!</v>
      </c>
      <c r="H15" s="20" t="e">
        <f t="shared" si="10"/>
        <v>#VALUE!</v>
      </c>
      <c r="I15" s="20" t="e">
        <f t="shared" si="10"/>
        <v>#VALUE!</v>
      </c>
    </row>
    <row r="17" spans="2:9" x14ac:dyDescent="0.25">
      <c r="B17" s="1" t="s">
        <v>40</v>
      </c>
    </row>
    <row r="18" spans="2:9" x14ac:dyDescent="0.25">
      <c r="D18" s="16" t="s">
        <v>6</v>
      </c>
      <c r="E18" s="16" t="s">
        <v>30</v>
      </c>
      <c r="F18" s="16" t="s">
        <v>31</v>
      </c>
      <c r="G18" s="16" t="s">
        <v>32</v>
      </c>
      <c r="H18" s="16" t="s">
        <v>33</v>
      </c>
      <c r="I18" s="16" t="s">
        <v>34</v>
      </c>
    </row>
    <row r="19" spans="2:9" x14ac:dyDescent="0.25">
      <c r="B19" t="s">
        <v>35</v>
      </c>
      <c r="C19" t="s">
        <v>1</v>
      </c>
      <c r="D19" s="18" t="e">
        <f>D12</f>
        <v>#VALUE!</v>
      </c>
      <c r="E19" s="18" t="e">
        <f t="shared" ref="E19:H19" si="11">E12</f>
        <v>#VALUE!</v>
      </c>
      <c r="F19" s="18" t="e">
        <f t="shared" si="11"/>
        <v>#VALUE!</v>
      </c>
      <c r="G19" s="18" t="e">
        <f t="shared" si="11"/>
        <v>#VALUE!</v>
      </c>
      <c r="H19" s="18" t="e">
        <f t="shared" si="11"/>
        <v>#VALUE!</v>
      </c>
      <c r="I19" s="18" t="e">
        <f t="shared" ref="I19:I22" si="12">SUM(D19:H19)</f>
        <v>#VALUE!</v>
      </c>
    </row>
    <row r="20" spans="2:9" x14ac:dyDescent="0.25">
      <c r="B20" t="s">
        <v>35</v>
      </c>
      <c r="C20" t="s">
        <v>37</v>
      </c>
      <c r="D20" s="18" t="e">
        <f>D13*(1-'Net Capex forecast'!N13)</f>
        <v>#VALUE!</v>
      </c>
      <c r="E20" s="18" t="e">
        <f>E13*(1-'Net Capex forecast'!O13)</f>
        <v>#VALUE!</v>
      </c>
      <c r="F20" s="18" t="e">
        <f>F13*(1-'Net Capex forecast'!P13)</f>
        <v>#VALUE!</v>
      </c>
      <c r="G20" s="18" t="e">
        <f>G13*(1-'Net Capex forecast'!Q13)</f>
        <v>#VALUE!</v>
      </c>
      <c r="H20" s="18" t="e">
        <f>H13*(1-'Net Capex forecast'!R13)</f>
        <v>#VALUE!</v>
      </c>
      <c r="I20" s="18" t="e">
        <f t="shared" si="12"/>
        <v>#VALUE!</v>
      </c>
    </row>
    <row r="21" spans="2:9" x14ac:dyDescent="0.25">
      <c r="B21" t="s">
        <v>35</v>
      </c>
      <c r="C21" t="s">
        <v>2</v>
      </c>
      <c r="D21" s="18" t="e">
        <f>D14</f>
        <v>#VALUE!</v>
      </c>
      <c r="E21" s="18" t="e">
        <f t="shared" ref="E21:H21" si="13">E14</f>
        <v>#VALUE!</v>
      </c>
      <c r="F21" s="18" t="e">
        <f t="shared" si="13"/>
        <v>#VALUE!</v>
      </c>
      <c r="G21" s="18" t="e">
        <f t="shared" si="13"/>
        <v>#VALUE!</v>
      </c>
      <c r="H21" s="18" t="e">
        <f t="shared" si="13"/>
        <v>#VALUE!</v>
      </c>
      <c r="I21" s="18" t="e">
        <f t="shared" si="12"/>
        <v>#VALUE!</v>
      </c>
    </row>
    <row r="22" spans="2:9" x14ac:dyDescent="0.25">
      <c r="B22" t="s">
        <v>35</v>
      </c>
      <c r="C22" t="s">
        <v>38</v>
      </c>
      <c r="D22" s="17" t="e">
        <f>SUMIFS('[1]Input| Projects'!S:S,'[1]Input| Projects'!$F:$F,$C14)*-1</f>
        <v>#VALUE!</v>
      </c>
      <c r="E22" s="17" t="e">
        <f>SUMIFS('[1]Input| Projects'!T:T,'[1]Input| Projects'!$F:$F,$C14)*-1</f>
        <v>#VALUE!</v>
      </c>
      <c r="F22" s="17" t="e">
        <f>SUMIFS('[1]Input| Projects'!U:U,'[1]Input| Projects'!$F:$F,$C14)*-1</f>
        <v>#VALUE!</v>
      </c>
      <c r="G22" s="17" t="e">
        <f>SUMIFS('[1]Input| Projects'!V:V,'[1]Input| Projects'!$F:$F,$C14)*-1</f>
        <v>#VALUE!</v>
      </c>
      <c r="H22" s="17" t="e">
        <f>SUMIFS('[1]Input| Projects'!W:W,'[1]Input| Projects'!$F:$F,$C14)*-1</f>
        <v>#VALUE!</v>
      </c>
      <c r="I22" s="18" t="e">
        <f t="shared" si="12"/>
        <v>#VALUE!</v>
      </c>
    </row>
    <row r="23" spans="2:9" x14ac:dyDescent="0.25">
      <c r="B23" s="1" t="s">
        <v>39</v>
      </c>
      <c r="C23" s="1"/>
      <c r="D23" s="20" t="e">
        <f>SUM(D19:D22)</f>
        <v>#VALUE!</v>
      </c>
      <c r="E23" s="20" t="e">
        <f t="shared" ref="E23:I23" si="14">SUM(E19:E22)</f>
        <v>#VALUE!</v>
      </c>
      <c r="F23" s="20" t="e">
        <f t="shared" si="14"/>
        <v>#VALUE!</v>
      </c>
      <c r="G23" s="20" t="e">
        <f t="shared" si="14"/>
        <v>#VALUE!</v>
      </c>
      <c r="H23" s="20" t="e">
        <f t="shared" si="14"/>
        <v>#VALUE!</v>
      </c>
      <c r="I23" s="20" t="e">
        <f t="shared" si="14"/>
        <v>#VALUE!</v>
      </c>
    </row>
    <row r="25" spans="2:9" x14ac:dyDescent="0.25">
      <c r="B25" s="1" t="s">
        <v>42</v>
      </c>
      <c r="D25" s="16" t="s">
        <v>6</v>
      </c>
      <c r="E25" s="16" t="s">
        <v>30</v>
      </c>
      <c r="F25" s="16" t="s">
        <v>31</v>
      </c>
      <c r="G25" s="16" t="s">
        <v>32</v>
      </c>
      <c r="H25" s="16" t="s">
        <v>33</v>
      </c>
      <c r="I25" s="16" t="s">
        <v>34</v>
      </c>
    </row>
    <row r="26" spans="2:9" x14ac:dyDescent="0.25">
      <c r="B26" t="s">
        <v>35</v>
      </c>
      <c r="C26" t="s">
        <v>1</v>
      </c>
      <c r="D26" s="18" t="e">
        <f>D19</f>
        <v>#VALUE!</v>
      </c>
      <c r="E26" s="18" t="e">
        <f t="shared" ref="E26:H26" si="15">E19</f>
        <v>#VALUE!</v>
      </c>
      <c r="F26" s="18" t="e">
        <f t="shared" si="15"/>
        <v>#VALUE!</v>
      </c>
      <c r="G26" s="18" t="e">
        <f t="shared" si="15"/>
        <v>#VALUE!</v>
      </c>
      <c r="H26" s="18" t="e">
        <f t="shared" si="15"/>
        <v>#VALUE!</v>
      </c>
      <c r="I26" s="18" t="e">
        <f t="shared" ref="I26:I28" si="16">SUM(D26:H26)</f>
        <v>#VALUE!</v>
      </c>
    </row>
    <row r="27" spans="2:9" x14ac:dyDescent="0.25">
      <c r="B27" t="s">
        <v>35</v>
      </c>
      <c r="C27" t="s">
        <v>37</v>
      </c>
      <c r="D27" s="18" t="e">
        <f>D20</f>
        <v>#VALUE!</v>
      </c>
      <c r="E27" s="18" t="e">
        <f t="shared" ref="E27:H27" si="17">E20</f>
        <v>#VALUE!</v>
      </c>
      <c r="F27" s="18" t="e">
        <f t="shared" si="17"/>
        <v>#VALUE!</v>
      </c>
      <c r="G27" s="18" t="e">
        <f t="shared" si="17"/>
        <v>#VALUE!</v>
      </c>
      <c r="H27" s="18" t="e">
        <f t="shared" si="17"/>
        <v>#VALUE!</v>
      </c>
      <c r="I27" s="18" t="e">
        <f t="shared" si="16"/>
        <v>#VALUE!</v>
      </c>
    </row>
    <row r="28" spans="2:9" x14ac:dyDescent="0.25">
      <c r="B28" t="s">
        <v>35</v>
      </c>
      <c r="C28" t="s">
        <v>41</v>
      </c>
      <c r="D28" s="18" t="e">
        <f>D21+D22</f>
        <v>#VALUE!</v>
      </c>
      <c r="E28" s="18" t="e">
        <f t="shared" ref="E28:H28" si="18">E21+E22</f>
        <v>#VALUE!</v>
      </c>
      <c r="F28" s="18" t="e">
        <f t="shared" si="18"/>
        <v>#VALUE!</v>
      </c>
      <c r="G28" s="18" t="e">
        <f t="shared" si="18"/>
        <v>#VALUE!</v>
      </c>
      <c r="H28" s="18" t="e">
        <f t="shared" si="18"/>
        <v>#VALUE!</v>
      </c>
      <c r="I28" s="18" t="e">
        <f t="shared" si="16"/>
        <v>#VALUE!</v>
      </c>
    </row>
    <row r="29" spans="2:9" x14ac:dyDescent="0.25">
      <c r="B29" s="1" t="s">
        <v>39</v>
      </c>
      <c r="D29" s="20" t="e">
        <f>SUM(D26:D28)</f>
        <v>#VALUE!</v>
      </c>
      <c r="E29" s="20" t="e">
        <f t="shared" ref="E29:I29" si="19">SUM(E26:E28)</f>
        <v>#VALUE!</v>
      </c>
      <c r="F29" s="20" t="e">
        <f t="shared" si="19"/>
        <v>#VALUE!</v>
      </c>
      <c r="G29" s="20" t="e">
        <f t="shared" si="19"/>
        <v>#VALUE!</v>
      </c>
      <c r="H29" s="20" t="e">
        <f t="shared" si="19"/>
        <v>#VALUE!</v>
      </c>
      <c r="I29" s="20" t="e">
        <f t="shared" si="19"/>
        <v>#VALUE!</v>
      </c>
    </row>
  </sheetData>
  <mergeCells count="1">
    <mergeCell ref="D10:H10"/>
  </mergeCell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A2900B-6298-432B-8050-376C614DBBD0}">
  <dimension ref="B1:I9"/>
  <sheetViews>
    <sheetView zoomScale="85" zoomScaleNormal="85" workbookViewId="0">
      <selection activeCell="C4" sqref="C4"/>
    </sheetView>
  </sheetViews>
  <sheetFormatPr defaultRowHeight="14.05" x14ac:dyDescent="0.25"/>
  <cols>
    <col min="1" max="1" width="4.88671875" customWidth="1"/>
    <col min="2" max="2" width="11.44140625" customWidth="1"/>
    <col min="3" max="9" width="12" bestFit="1" customWidth="1"/>
  </cols>
  <sheetData>
    <row r="1" spans="2:9" x14ac:dyDescent="0.25">
      <c r="B1" s="30" t="s">
        <v>52</v>
      </c>
    </row>
    <row r="2" spans="2:9" ht="29.95" customHeight="1" x14ac:dyDescent="0.25">
      <c r="B2" s="38" t="s">
        <v>44</v>
      </c>
      <c r="C2" s="25" t="s">
        <v>45</v>
      </c>
      <c r="D2" s="25" t="s">
        <v>45</v>
      </c>
      <c r="E2" s="25" t="s">
        <v>45</v>
      </c>
      <c r="F2" s="25" t="s">
        <v>45</v>
      </c>
      <c r="G2" s="25" t="s">
        <v>45</v>
      </c>
      <c r="H2" s="25" t="s">
        <v>45</v>
      </c>
      <c r="I2" s="25" t="s">
        <v>45</v>
      </c>
    </row>
    <row r="3" spans="2:9" ht="30.6" x14ac:dyDescent="0.25">
      <c r="B3" s="26" t="s">
        <v>46</v>
      </c>
      <c r="C3" s="27" t="s">
        <v>4</v>
      </c>
      <c r="D3" s="27" t="s">
        <v>5</v>
      </c>
      <c r="E3" s="27" t="s">
        <v>6</v>
      </c>
      <c r="F3" s="27" t="s">
        <v>30</v>
      </c>
      <c r="G3" s="27" t="s">
        <v>31</v>
      </c>
      <c r="H3" s="27" t="s">
        <v>32</v>
      </c>
      <c r="I3" s="27" t="s">
        <v>33</v>
      </c>
    </row>
    <row r="4" spans="2:9" ht="45.9" x14ac:dyDescent="0.25">
      <c r="B4" s="28" t="s">
        <v>47</v>
      </c>
      <c r="C4" s="29">
        <v>608960</v>
      </c>
      <c r="D4" s="29">
        <v>624183</v>
      </c>
      <c r="E4" s="29">
        <v>639788</v>
      </c>
      <c r="F4" s="29">
        <v>655783</v>
      </c>
      <c r="G4" s="29">
        <v>672177</v>
      </c>
      <c r="H4" s="29">
        <v>688982</v>
      </c>
      <c r="I4" s="29">
        <v>706206</v>
      </c>
    </row>
    <row r="6" spans="2:9" x14ac:dyDescent="0.25">
      <c r="B6" s="30" t="s">
        <v>51</v>
      </c>
    </row>
    <row r="7" spans="2:9" ht="31.55" customHeight="1" x14ac:dyDescent="0.25">
      <c r="B7" s="37" t="s">
        <v>48</v>
      </c>
      <c r="C7" s="25" t="s">
        <v>14</v>
      </c>
      <c r="D7" s="25" t="s">
        <v>45</v>
      </c>
      <c r="E7" s="25" t="s">
        <v>45</v>
      </c>
      <c r="F7" s="25" t="s">
        <v>45</v>
      </c>
      <c r="G7" s="25" t="s">
        <v>45</v>
      </c>
      <c r="H7" s="25" t="s">
        <v>45</v>
      </c>
      <c r="I7" s="25" t="s">
        <v>45</v>
      </c>
    </row>
    <row r="8" spans="2:9" ht="30.6" x14ac:dyDescent="0.25">
      <c r="B8" s="26" t="s">
        <v>46</v>
      </c>
      <c r="C8" s="27" t="s">
        <v>4</v>
      </c>
      <c r="D8" s="27" t="s">
        <v>5</v>
      </c>
      <c r="E8" s="27" t="s">
        <v>6</v>
      </c>
      <c r="F8" s="27" t="s">
        <v>30</v>
      </c>
      <c r="G8" s="27" t="s">
        <v>31</v>
      </c>
      <c r="H8" s="27" t="s">
        <v>32</v>
      </c>
      <c r="I8" s="27" t="s">
        <v>33</v>
      </c>
    </row>
    <row r="9" spans="2:9" ht="45.9" x14ac:dyDescent="0.25">
      <c r="B9" s="28" t="s">
        <v>47</v>
      </c>
      <c r="C9" s="29">
        <v>608960</v>
      </c>
      <c r="D9" s="29">
        <v>608960</v>
      </c>
      <c r="E9" s="29">
        <v>624183</v>
      </c>
      <c r="F9" s="29">
        <v>639788</v>
      </c>
      <c r="G9" s="29">
        <v>655783</v>
      </c>
      <c r="H9" s="29">
        <v>672177</v>
      </c>
      <c r="I9" s="29">
        <v>688982</v>
      </c>
    </row>
  </sheetData>
  <pageMargins left="0.7" right="0.7" top="0.75" bottom="0.75" header="0.3" footer="0.3"/>
  <headerFooter>
    <oddFooter>&amp;C_x000D_&amp;1#&amp;"Century Gothic"&amp;7&amp;K7F7F7F BUSINESS USE ONLY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72A7AF-5D20-4482-8B37-83B52475004E}">
  <dimension ref="B1:R29"/>
  <sheetViews>
    <sheetView zoomScale="85" zoomScaleNormal="85" workbookViewId="0">
      <selection activeCell="B13" sqref="B13"/>
    </sheetView>
  </sheetViews>
  <sheetFormatPr defaultRowHeight="14.05" x14ac:dyDescent="0.25"/>
  <cols>
    <col min="1" max="1" width="3" customWidth="1"/>
    <col min="2" max="2" width="61.77734375" customWidth="1"/>
    <col min="11" max="11" width="27.5546875" customWidth="1"/>
  </cols>
  <sheetData>
    <row r="1" spans="2:18" x14ac:dyDescent="0.25">
      <c r="B1" s="30" t="s">
        <v>49</v>
      </c>
    </row>
    <row r="2" spans="2:18" x14ac:dyDescent="0.25">
      <c r="B2" s="1" t="s">
        <v>50</v>
      </c>
    </row>
    <row r="4" spans="2:18" x14ac:dyDescent="0.25">
      <c r="B4" s="1" t="s">
        <v>11</v>
      </c>
      <c r="C4" s="3" t="s">
        <v>14</v>
      </c>
      <c r="D4" s="3" t="s">
        <v>15</v>
      </c>
      <c r="E4" s="34" t="s">
        <v>25</v>
      </c>
      <c r="F4" s="35"/>
      <c r="G4" s="35"/>
      <c r="H4" s="35"/>
      <c r="I4" s="36"/>
    </row>
    <row r="5" spans="2:18" x14ac:dyDescent="0.25">
      <c r="B5" s="8" t="s">
        <v>0</v>
      </c>
      <c r="C5" s="3" t="s">
        <v>4</v>
      </c>
      <c r="D5" s="3" t="s">
        <v>5</v>
      </c>
      <c r="E5" s="3" t="s">
        <v>6</v>
      </c>
      <c r="F5" s="3" t="s">
        <v>7</v>
      </c>
      <c r="G5" s="3" t="s">
        <v>8</v>
      </c>
      <c r="H5" s="3" t="s">
        <v>9</v>
      </c>
      <c r="I5" s="3" t="s">
        <v>10</v>
      </c>
    </row>
    <row r="6" spans="2:18" x14ac:dyDescent="0.25">
      <c r="B6" s="4" t="s">
        <v>1</v>
      </c>
      <c r="C6" s="5">
        <v>28.569257403214067</v>
      </c>
      <c r="D6" s="5">
        <v>80.024976572610356</v>
      </c>
      <c r="E6" s="5">
        <v>205.27711737350856</v>
      </c>
      <c r="F6" s="5">
        <v>198.70646399576859</v>
      </c>
      <c r="G6" s="5">
        <v>212.86645999524461</v>
      </c>
      <c r="H6" s="5">
        <v>120.81380855869637</v>
      </c>
      <c r="I6" s="5">
        <v>72.78340713745348</v>
      </c>
    </row>
    <row r="7" spans="2:18" x14ac:dyDescent="0.25">
      <c r="B7" s="4" t="s">
        <v>2</v>
      </c>
      <c r="C7" s="5">
        <v>73.079679305437182</v>
      </c>
      <c r="D7" s="5">
        <v>76.124485909821175</v>
      </c>
      <c r="E7" s="5">
        <v>76.136674780465853</v>
      </c>
      <c r="F7" s="5">
        <v>73.849186661658194</v>
      </c>
      <c r="G7" s="5">
        <v>74.595307864086237</v>
      </c>
      <c r="H7" s="5">
        <v>78.256583434703884</v>
      </c>
      <c r="I7" s="5">
        <v>81.412939157657064</v>
      </c>
    </row>
    <row r="8" spans="2:18" x14ac:dyDescent="0.25">
      <c r="B8" s="4" t="s">
        <v>3</v>
      </c>
      <c r="C8" s="5">
        <v>-1.9293601178545181</v>
      </c>
      <c r="D8" s="5">
        <v>2.9897389733284392</v>
      </c>
      <c r="E8" s="5">
        <v>3.0287894784809524</v>
      </c>
      <c r="F8" s="5">
        <v>1.7789361773836703</v>
      </c>
      <c r="G8" s="5">
        <v>11.5179362934146</v>
      </c>
      <c r="H8" s="5">
        <v>3.6914133613666067</v>
      </c>
      <c r="I8" s="5">
        <v>24.676571944772277</v>
      </c>
      <c r="K8" s="8" t="s">
        <v>0</v>
      </c>
      <c r="L8" s="12" t="s">
        <v>4</v>
      </c>
      <c r="M8" s="12" t="s">
        <v>5</v>
      </c>
      <c r="N8" s="12" t="s">
        <v>6</v>
      </c>
      <c r="O8" s="12" t="s">
        <v>7</v>
      </c>
      <c r="P8" s="12" t="s">
        <v>8</v>
      </c>
      <c r="Q8" s="12" t="s">
        <v>9</v>
      </c>
      <c r="R8" s="12" t="s">
        <v>10</v>
      </c>
    </row>
    <row r="9" spans="2:18" x14ac:dyDescent="0.25">
      <c r="B9" s="39" t="s">
        <v>21</v>
      </c>
      <c r="C9" s="40">
        <f>L9</f>
        <v>115.28490739556933</v>
      </c>
      <c r="D9" s="40">
        <f t="shared" ref="D9:I9" si="0">M9</f>
        <v>80.913851949836697</v>
      </c>
      <c r="E9" s="40">
        <f t="shared" si="0"/>
        <v>108.80742387699843</v>
      </c>
      <c r="F9" s="40">
        <f t="shared" si="0"/>
        <v>128.32158688185496</v>
      </c>
      <c r="G9" s="40">
        <f t="shared" si="0"/>
        <v>148.62414097831274</v>
      </c>
      <c r="H9" s="40">
        <f t="shared" si="0"/>
        <v>157.10773806294804</v>
      </c>
      <c r="I9" s="40">
        <f t="shared" si="0"/>
        <v>147.34297645441362</v>
      </c>
      <c r="J9" s="11"/>
      <c r="K9" s="4" t="s">
        <v>21</v>
      </c>
      <c r="L9" s="13">
        <v>115.28490739556933</v>
      </c>
      <c r="M9" s="13">
        <v>80.913851949836697</v>
      </c>
      <c r="N9" s="13">
        <v>108.80742387699843</v>
      </c>
      <c r="O9" s="13">
        <v>128.32158688185496</v>
      </c>
      <c r="P9" s="13">
        <v>148.62414097831274</v>
      </c>
      <c r="Q9" s="13">
        <v>157.10773806294804</v>
      </c>
      <c r="R9" s="13">
        <v>147.34297645441362</v>
      </c>
    </row>
    <row r="10" spans="2:18" x14ac:dyDescent="0.25">
      <c r="B10" s="4" t="s">
        <v>18</v>
      </c>
      <c r="C10" s="5">
        <v>44.084148115209409</v>
      </c>
      <c r="D10" s="5">
        <v>46.938676165131611</v>
      </c>
      <c r="E10" s="5">
        <v>29.72587745302588</v>
      </c>
      <c r="F10" s="5">
        <v>29.732197732974203</v>
      </c>
      <c r="G10" s="5">
        <v>32.315890537798225</v>
      </c>
      <c r="H10" s="5">
        <v>31.261051375244897</v>
      </c>
      <c r="I10" s="5">
        <v>32.165660591923505</v>
      </c>
      <c r="K10" s="4" t="s">
        <v>22</v>
      </c>
      <c r="L10" s="13">
        <v>104.99494981493774</v>
      </c>
      <c r="M10" s="13">
        <v>70.23716459874629</v>
      </c>
      <c r="N10" s="13">
        <v>91.602048360070285</v>
      </c>
      <c r="O10" s="13">
        <v>87.766177768991398</v>
      </c>
      <c r="P10" s="13">
        <v>94.385352787205989</v>
      </c>
      <c r="Q10" s="13">
        <v>99.772951991931819</v>
      </c>
      <c r="R10" s="13">
        <v>93.571735532494216</v>
      </c>
    </row>
    <row r="11" spans="2:18" x14ac:dyDescent="0.25">
      <c r="B11" s="4" t="s">
        <v>19</v>
      </c>
      <c r="C11" s="5">
        <v>5.5944168089786919</v>
      </c>
      <c r="D11" s="5">
        <v>8.6294036783361907</v>
      </c>
      <c r="E11" s="5">
        <v>23.850928031523505</v>
      </c>
      <c r="F11" s="5">
        <v>24.550352984241545</v>
      </c>
      <c r="G11" s="5">
        <v>27.416822023656088</v>
      </c>
      <c r="H11" s="5">
        <v>29.509822245399175</v>
      </c>
      <c r="I11" s="5">
        <v>53.082286565816069</v>
      </c>
      <c r="K11" s="2" t="s">
        <v>23</v>
      </c>
      <c r="L11" s="14">
        <f>SUM(L9:L10)</f>
        <v>220.27985721050709</v>
      </c>
      <c r="M11" s="14">
        <f t="shared" ref="M11:R11" si="1">SUM(M9:M10)</f>
        <v>151.15101654858299</v>
      </c>
      <c r="N11" s="14">
        <f t="shared" si="1"/>
        <v>200.40947223706871</v>
      </c>
      <c r="O11" s="14">
        <f t="shared" si="1"/>
        <v>216.08776465084634</v>
      </c>
      <c r="P11" s="14">
        <f t="shared" si="1"/>
        <v>243.00949376551873</v>
      </c>
      <c r="Q11" s="14">
        <f t="shared" si="1"/>
        <v>256.88069005487989</v>
      </c>
      <c r="R11" s="14">
        <f t="shared" si="1"/>
        <v>240.91471198690783</v>
      </c>
    </row>
    <row r="12" spans="2:18" x14ac:dyDescent="0.25">
      <c r="B12" s="4" t="s">
        <v>20</v>
      </c>
      <c r="C12" s="5">
        <v>0</v>
      </c>
      <c r="D12" s="5">
        <v>0</v>
      </c>
      <c r="E12" s="5">
        <v>2.7384818064650394</v>
      </c>
      <c r="F12" s="5">
        <v>2.468152964353417</v>
      </c>
      <c r="G12" s="5">
        <v>1.2466329638415348</v>
      </c>
      <c r="H12" s="5">
        <v>1.3114557066692196</v>
      </c>
      <c r="I12" s="5">
        <v>1.3134043863702849</v>
      </c>
    </row>
    <row r="13" spans="2:18" x14ac:dyDescent="0.25">
      <c r="B13" s="2" t="s">
        <v>54</v>
      </c>
      <c r="C13" s="6">
        <f>SUM(C6:C12)</f>
        <v>264.68304891055413</v>
      </c>
      <c r="D13" s="6">
        <f t="shared" ref="D13:I13" si="2">SUM(D6:D12)</f>
        <v>295.62113324906448</v>
      </c>
      <c r="E13" s="6">
        <f t="shared" si="2"/>
        <v>449.56529280046823</v>
      </c>
      <c r="F13" s="6">
        <f t="shared" si="2"/>
        <v>459.4068773982346</v>
      </c>
      <c r="G13" s="6">
        <f t="shared" si="2"/>
        <v>508.58319065635402</v>
      </c>
      <c r="H13" s="6">
        <f t="shared" si="2"/>
        <v>421.9518727450282</v>
      </c>
      <c r="I13" s="6">
        <f t="shared" si="2"/>
        <v>412.77724623840629</v>
      </c>
      <c r="K13" t="s">
        <v>22</v>
      </c>
      <c r="L13" s="15">
        <f>L10/L11</f>
        <v>0.47664344413752235</v>
      </c>
      <c r="M13" s="15">
        <f t="shared" ref="M13:R13" si="3">M10/M11</f>
        <v>0.46468205244369393</v>
      </c>
      <c r="N13" s="15">
        <f t="shared" si="3"/>
        <v>0.45707444532218633</v>
      </c>
      <c r="O13" s="15">
        <f t="shared" si="3"/>
        <v>0.40615986708365281</v>
      </c>
      <c r="P13" s="15">
        <f t="shared" si="3"/>
        <v>0.38840191518722705</v>
      </c>
      <c r="Q13" s="15">
        <f t="shared" si="3"/>
        <v>0.38840191518722705</v>
      </c>
      <c r="R13" s="15">
        <f t="shared" si="3"/>
        <v>0.38840191518722711</v>
      </c>
    </row>
    <row r="14" spans="2:18" x14ac:dyDescent="0.25">
      <c r="E14" s="24"/>
      <c r="F14" s="24"/>
      <c r="G14" s="24"/>
      <c r="H14" s="24"/>
      <c r="I14" s="24"/>
    </row>
    <row r="15" spans="2:18" x14ac:dyDescent="0.25">
      <c r="B15" t="s">
        <v>24</v>
      </c>
      <c r="E15" s="23"/>
      <c r="F15" s="23"/>
      <c r="G15" s="23"/>
      <c r="H15" s="23"/>
      <c r="I15" s="23"/>
    </row>
    <row r="18" spans="2:9" x14ac:dyDescent="0.25">
      <c r="B18" s="1" t="s">
        <v>11</v>
      </c>
      <c r="C18" s="3" t="s">
        <v>14</v>
      </c>
      <c r="D18" s="3" t="s">
        <v>15</v>
      </c>
      <c r="E18" s="34" t="s">
        <v>12</v>
      </c>
      <c r="F18" s="35"/>
      <c r="G18" s="35"/>
      <c r="H18" s="35"/>
      <c r="I18" s="36"/>
    </row>
    <row r="19" spans="2:9" x14ac:dyDescent="0.25">
      <c r="B19" s="7" t="s">
        <v>13</v>
      </c>
      <c r="C19" s="3" t="s">
        <v>4</v>
      </c>
      <c r="D19" s="3" t="s">
        <v>5</v>
      </c>
      <c r="E19" s="3" t="s">
        <v>6</v>
      </c>
      <c r="F19" s="3" t="s">
        <v>7</v>
      </c>
      <c r="G19" s="3" t="s">
        <v>8</v>
      </c>
      <c r="H19" s="3" t="s">
        <v>9</v>
      </c>
      <c r="I19" s="3" t="s">
        <v>10</v>
      </c>
    </row>
    <row r="20" spans="2:9" x14ac:dyDescent="0.25">
      <c r="B20" s="4" t="s">
        <v>1</v>
      </c>
      <c r="C20" s="5">
        <f>C6*CPI!C$6</f>
        <v>27.89294069280799</v>
      </c>
      <c r="D20" s="5">
        <f>D6*CPI!D$6</f>
        <v>80.024976572610356</v>
      </c>
      <c r="E20" s="5">
        <f>E6*CPI!E$6</f>
        <v>210.61427240641476</v>
      </c>
      <c r="F20" s="5">
        <f>F6*CPI!F$6</f>
        <v>209.17342633996117</v>
      </c>
      <c r="G20" s="5">
        <f>G6*CPI!G$6</f>
        <v>229.90531459589619</v>
      </c>
      <c r="H20" s="5">
        <f>H6*CPI!H$6</f>
        <v>133.87688718153507</v>
      </c>
      <c r="I20" s="5">
        <f>I6*CPI!I$6</f>
        <v>82.75012721360099</v>
      </c>
    </row>
    <row r="21" spans="2:9" x14ac:dyDescent="0.25">
      <c r="B21" s="4" t="s">
        <v>2</v>
      </c>
      <c r="C21" s="5">
        <f>C7*CPI!C$6</f>
        <v>71.349672549999994</v>
      </c>
      <c r="D21" s="5">
        <f>D7*CPI!D$6</f>
        <v>76.124485909821175</v>
      </c>
      <c r="E21" s="5">
        <f>E7*CPI!E$6</f>
        <v>78.116209772931342</v>
      </c>
      <c r="F21" s="5">
        <f>F7*CPI!F$6</f>
        <v>77.739229493648224</v>
      </c>
      <c r="G21" s="5">
        <f>G7*CPI!G$6</f>
        <v>80.566274847872222</v>
      </c>
      <c r="H21" s="5">
        <f>H7*CPI!H$6</f>
        <v>86.718131947725169</v>
      </c>
      <c r="I21" s="5">
        <f>I7*CPI!I$6</f>
        <v>92.561358929053682</v>
      </c>
    </row>
    <row r="22" spans="2:9" x14ac:dyDescent="0.25">
      <c r="B22" s="4" t="s">
        <v>3</v>
      </c>
      <c r="C22" s="5">
        <f>C8*CPI!C$6</f>
        <v>-1.8836865999999992</v>
      </c>
      <c r="D22" s="5">
        <f>D8*CPI!D$6</f>
        <v>2.9897389733284392</v>
      </c>
      <c r="E22" s="5">
        <f>E8*CPI!E$6</f>
        <v>3.1075372669121148</v>
      </c>
      <c r="F22" s="5">
        <f>F8*CPI!F$6</f>
        <v>1.8726425299952958</v>
      </c>
      <c r="G22" s="5">
        <f>G8*CPI!G$6</f>
        <v>12.439887275299878</v>
      </c>
      <c r="H22" s="5">
        <f>H8*CPI!H$6</f>
        <v>4.0905500456927317</v>
      </c>
      <c r="I22" s="5">
        <f>I8*CPI!I$6</f>
        <v>28.055700439650064</v>
      </c>
    </row>
    <row r="23" spans="2:9" x14ac:dyDescent="0.25">
      <c r="B23" s="39" t="s">
        <v>21</v>
      </c>
      <c r="C23" s="40">
        <f>C9*CPI!C$6</f>
        <v>112.5557811803227</v>
      </c>
      <c r="D23" s="40">
        <f>D9*CPI!D$6</f>
        <v>80.913851949836697</v>
      </c>
      <c r="E23" s="40">
        <f>E9*CPI!E$6</f>
        <v>111.63639038526264</v>
      </c>
      <c r="F23" s="40">
        <f>F9*CPI!F$6</f>
        <v>135.08099063163942</v>
      </c>
      <c r="G23" s="40">
        <f>G9*CPI!G$6</f>
        <v>160.52073158414507</v>
      </c>
      <c r="H23" s="40">
        <f>H9*CPI!H$6</f>
        <v>174.09512352042697</v>
      </c>
      <c r="I23" s="40">
        <f>I9*CPI!I$6</f>
        <v>167.51963840614366</v>
      </c>
    </row>
    <row r="24" spans="2:9" x14ac:dyDescent="0.25">
      <c r="B24" s="4" t="s">
        <v>18</v>
      </c>
      <c r="C24" s="5">
        <f>C10*CPI!C$6</f>
        <v>43.040549200000001</v>
      </c>
      <c r="D24" s="5">
        <f>D10*CPI!D$6</f>
        <v>46.938676165131611</v>
      </c>
      <c r="E24" s="5">
        <f>E10*CPI!E$6</f>
        <v>30.498743023654963</v>
      </c>
      <c r="F24" s="5">
        <f>F10*CPI!F$6</f>
        <v>31.298356114655014</v>
      </c>
      <c r="G24" s="5">
        <f>G10*CPI!G$6</f>
        <v>34.902609742770288</v>
      </c>
      <c r="H24" s="5">
        <f>H10*CPI!H$6</f>
        <v>34.641174697398284</v>
      </c>
      <c r="I24" s="5">
        <f>I10*CPI!I$6</f>
        <v>36.570320222361453</v>
      </c>
    </row>
    <row r="25" spans="2:9" x14ac:dyDescent="0.25">
      <c r="B25" s="4" t="s">
        <v>19</v>
      </c>
      <c r="C25" s="5">
        <f>C11*CPI!C$6</f>
        <v>5.461980829999999</v>
      </c>
      <c r="D25" s="5">
        <f>D11*CPI!D$6</f>
        <v>8.6294036783361907</v>
      </c>
      <c r="E25" s="5">
        <f>E11*CPI!E$6</f>
        <v>24.471046348711823</v>
      </c>
      <c r="F25" s="5">
        <f>F11*CPI!F$6</f>
        <v>25.843555102860918</v>
      </c>
      <c r="G25" s="5">
        <f>G11*CPI!G$6</f>
        <v>29.611396237383577</v>
      </c>
      <c r="H25" s="5">
        <f>H11*CPI!H$6</f>
        <v>32.700592677492274</v>
      </c>
      <c r="I25" s="5">
        <f>I11*CPI!I$6</f>
        <v>60.35120007249207</v>
      </c>
    </row>
    <row r="26" spans="2:9" x14ac:dyDescent="0.25">
      <c r="B26" s="4" t="s">
        <v>20</v>
      </c>
      <c r="C26" s="5">
        <f>C12*CPI!C$6</f>
        <v>0</v>
      </c>
      <c r="D26" s="5">
        <f>D12*CPI!D$6</f>
        <v>0</v>
      </c>
      <c r="E26" s="5">
        <f>E12*CPI!E$6</f>
        <v>2.8096816661615449</v>
      </c>
      <c r="F26" s="5">
        <f>F12*CPI!F$6</f>
        <v>2.5981641558270101</v>
      </c>
      <c r="G26" s="5">
        <f>G12*CPI!G$6</f>
        <v>1.3464194582087063</v>
      </c>
      <c r="H26" s="5">
        <f>H12*CPI!H$6</f>
        <v>1.4532577838570044</v>
      </c>
      <c r="I26" s="5">
        <f>I12*CPI!I$6</f>
        <v>1.4932576576112899</v>
      </c>
    </row>
    <row r="27" spans="2:9" x14ac:dyDescent="0.25">
      <c r="B27" s="2" t="s">
        <v>54</v>
      </c>
      <c r="C27" s="6">
        <f>SUM(C20:C26)</f>
        <v>258.4172378531307</v>
      </c>
      <c r="D27" s="6">
        <f t="shared" ref="D27:I27" si="4">SUM(D20:D26)</f>
        <v>295.62113324906448</v>
      </c>
      <c r="E27" s="6">
        <f t="shared" si="4"/>
        <v>461.25388087004922</v>
      </c>
      <c r="F27" s="6">
        <f t="shared" si="4"/>
        <v>483.60636436858704</v>
      </c>
      <c r="G27" s="6">
        <f t="shared" si="4"/>
        <v>549.29263374157597</v>
      </c>
      <c r="H27" s="6">
        <f t="shared" si="4"/>
        <v>467.5757178541275</v>
      </c>
      <c r="I27" s="6">
        <f t="shared" si="4"/>
        <v>469.3016029409132</v>
      </c>
    </row>
    <row r="29" spans="2:9" x14ac:dyDescent="0.25">
      <c r="B29" t="s">
        <v>24</v>
      </c>
      <c r="E29" s="23"/>
      <c r="F29" s="23"/>
      <c r="G29" s="23"/>
      <c r="H29" s="23"/>
      <c r="I29" s="23"/>
    </row>
  </sheetData>
  <mergeCells count="2">
    <mergeCell ref="E4:I4"/>
    <mergeCell ref="E18:I18"/>
  </mergeCells>
  <pageMargins left="0.7" right="0.7" top="0.75" bottom="0.75" header="0.3" footer="0.3"/>
  <headerFooter>
    <oddFooter>&amp;C_x000D_&amp;1#&amp;"Century Gothic"&amp;7&amp;K7F7F7F BUSINESS USE ONLY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E5EDBC-03A1-49D1-ADD2-BBD8774D4B51}">
  <dimension ref="B3:I6"/>
  <sheetViews>
    <sheetView workbookViewId="0">
      <selection activeCell="E5" sqref="E5"/>
    </sheetView>
  </sheetViews>
  <sheetFormatPr defaultRowHeight="14.05" x14ac:dyDescent="0.25"/>
  <cols>
    <col min="2" max="2" width="25.44140625" customWidth="1"/>
  </cols>
  <sheetData>
    <row r="3" spans="2:9" x14ac:dyDescent="0.25">
      <c r="C3" s="3" t="s">
        <v>14</v>
      </c>
      <c r="D3" s="3" t="s">
        <v>14</v>
      </c>
      <c r="E3" s="3" t="s">
        <v>15</v>
      </c>
      <c r="F3" s="3" t="s">
        <v>15</v>
      </c>
      <c r="G3" s="3" t="s">
        <v>15</v>
      </c>
      <c r="H3" s="3" t="s">
        <v>15</v>
      </c>
      <c r="I3" s="3" t="s">
        <v>15</v>
      </c>
    </row>
    <row r="4" spans="2:9" x14ac:dyDescent="0.25">
      <c r="C4" s="3" t="s">
        <v>4</v>
      </c>
      <c r="D4" s="3" t="s">
        <v>5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</row>
    <row r="5" spans="2:9" x14ac:dyDescent="0.25">
      <c r="B5" s="4" t="s">
        <v>16</v>
      </c>
      <c r="C5" s="9">
        <v>4.0519877675840865E-2</v>
      </c>
      <c r="D5" s="9">
        <v>2.4246877296105973E-2</v>
      </c>
      <c r="E5" s="9">
        <f>'[2]X factors'!G$10</f>
        <v>2.5999756335213231E-2</v>
      </c>
      <c r="F5" s="9">
        <f>'[2]X factors'!H$10</f>
        <v>2.5999756335213231E-2</v>
      </c>
      <c r="G5" s="9">
        <f>'[2]X factors'!I$10</f>
        <v>2.5999756335213231E-2</v>
      </c>
      <c r="H5" s="9">
        <f>'[2]X factors'!J$10</f>
        <v>2.5999756335213231E-2</v>
      </c>
      <c r="I5" s="9">
        <f>'[2]X factors'!K$10</f>
        <v>2.5999756335213231E-2</v>
      </c>
    </row>
    <row r="6" spans="2:9" x14ac:dyDescent="0.25">
      <c r="B6" s="4" t="s">
        <v>17</v>
      </c>
      <c r="C6" s="10">
        <f>D6/(1+D5)</f>
        <v>0.97632711621233847</v>
      </c>
      <c r="D6" s="10">
        <v>1</v>
      </c>
      <c r="E6" s="10">
        <f>D6*(1+E5)</f>
        <v>1.0259997563352132</v>
      </c>
      <c r="F6" s="10">
        <f>E6*(1+F5)</f>
        <v>1.0526754999999168</v>
      </c>
      <c r="G6" s="10">
        <f>F6*(1+G5)</f>
        <v>1.0800448064999635</v>
      </c>
      <c r="H6" s="10">
        <f>G6*(1+H5)</f>
        <v>1.1081257083000751</v>
      </c>
      <c r="I6" s="10">
        <f>H6*(1+I5)</f>
        <v>1.1369367067046625</v>
      </c>
    </row>
  </sheetData>
  <pageMargins left="0.7" right="0.7" top="0.75" bottom="0.75" header="0.3" footer="0.3"/>
  <headerFooter>
    <oddFooter>&amp;C_x000D_&amp;1#&amp;"Century Gothic"&amp;7&amp;K7F7F7F BUSINESS USE ONLY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B26092BDB0EB54683F161AC1502A92A" ma:contentTypeVersion="16" ma:contentTypeDescription="Create a new document." ma:contentTypeScope="" ma:versionID="efc483e43bb16b0c70a04bf2fc68aea4">
  <xsd:schema xmlns:xsd="http://www.w3.org/2001/XMLSchema" xmlns:xs="http://www.w3.org/2001/XMLSchema" xmlns:p="http://schemas.microsoft.com/office/2006/metadata/properties" xmlns:ns2="d668db9c-bb18-4bed-8851-b5721f14e6b4" xmlns:ns3="facbff88-6fe3-477c-bd78-371714a63d39" targetNamespace="http://schemas.microsoft.com/office/2006/metadata/properties" ma:root="true" ma:fieldsID="9d579cff7c15c4b7bb8bfca9c5975d21" ns2:_="" ns3:_="">
    <xsd:import namespace="d668db9c-bb18-4bed-8851-b5721f14e6b4"/>
    <xsd:import namespace="facbff88-6fe3-477c-bd78-371714a63d3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68db9c-bb18-4bed-8851-b5721f14e6b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09e67b6b-74cb-4963-8df3-8bbebf53230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cbff88-6fe3-477c-bd78-371714a63d39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9a79716-25b4-414f-9205-0a0877a8c924}" ma:internalName="TaxCatchAll" ma:showField="CatchAllData" ma:web="facbff88-6fe3-477c-bd78-371714a63d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668db9c-bb18-4bed-8851-b5721f14e6b4">
      <Terms xmlns="http://schemas.microsoft.com/office/infopath/2007/PartnerControls"/>
    </lcf76f155ced4ddcb4097134ff3c332f>
    <TaxCatchAll xmlns="facbff88-6fe3-477c-bd78-371714a63d39" xsi:nil="true"/>
  </documentManagement>
</p:properties>
</file>

<file path=customXml/itemProps1.xml><?xml version="1.0" encoding="utf-8"?>
<ds:datastoreItem xmlns:ds="http://schemas.openxmlformats.org/officeDocument/2006/customXml" ds:itemID="{CB773064-1734-4152-B3EC-0CBBD4FAD279}"/>
</file>

<file path=customXml/itemProps2.xml><?xml version="1.0" encoding="utf-8"?>
<ds:datastoreItem xmlns:ds="http://schemas.openxmlformats.org/officeDocument/2006/customXml" ds:itemID="{6DED6061-B375-4559-806C-0E167FE9AA59}"/>
</file>

<file path=customXml/itemProps3.xml><?xml version="1.0" encoding="utf-8"?>
<ds:datastoreItem xmlns:ds="http://schemas.openxmlformats.org/officeDocument/2006/customXml" ds:itemID="{50C9DECC-CADC-4C43-BD0F-04C3528BD716}"/>
</file>

<file path=docMetadata/LabelInfo.xml><?xml version="1.0" encoding="utf-8"?>
<clbl:labelList xmlns:clbl="http://schemas.microsoft.com/office/2020/mipLabelMetadata">
  <clbl:label id="{f59ee16a-f4d8-42fc-8e4b-5abdff9fc8a9}" enabled="1" method="Standard" siteId="{a394e41c-cf8d-458e-ac1b-ddae1aa15629}" contentBits="2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Allocation</vt:lpstr>
      <vt:lpstr>Insurance_forecast</vt:lpstr>
      <vt:lpstr>Net Capex forecast</vt:lpstr>
      <vt:lpstr>CPI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Steven Martin</dc:creator>
  <cp:lastModifiedBy>Steven Martin</cp:lastModifiedBy>
  <dcterms:created xsi:type="dcterms:W3CDTF">2024-11-19T05:45:50Z</dcterms:created>
  <dcterms:modified xsi:type="dcterms:W3CDTF">2025-12-01T05:48:16Z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0x0101000B26092BDB0EB54683F161AC1502A92A</vt:lpwstr>
  </property>
</Properties>
</file>