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fileSharing readOnlyRecommended="1"/>
  <workbookPr filterPrivacy="1"/>
  <xr:revisionPtr revIDLastSave="0" documentId="13_ncr:1_{BBDB8990-A7DA-4F8B-AB0F-BEC1448A2CD7}" xr6:coauthVersionLast="47" xr6:coauthVersionMax="47" xr10:uidLastSave="{00000000-0000-0000-0000-000000000000}"/>
  <bookViews>
    <workbookView xWindow="28680" yWindow="-120" windowWidth="29040" windowHeight="15720" xr2:uid="{4546E5E0-B8D3-4F93-AB40-021BC56C6278}"/>
  </bookViews>
  <sheets>
    <sheet name="Change Log" sheetId="2" r:id="rId1"/>
    <sheet name="Revised Proposal" sheetId="1" r:id="rId2"/>
  </sheets>
  <externalReferences>
    <externalReference r:id="rId3"/>
    <externalReference r:id="rId4"/>
    <externalReference r:id="rId5"/>
  </externalReferences>
  <definedNames>
    <definedName name="__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123Graph_A" localSheetId="0" hidden="1">#REF!</definedName>
    <definedName name="__123Graph_A" hidden="1">#REF!</definedName>
    <definedName name="__123Graph_AARREARSB" localSheetId="0" hidden="1">#REF!</definedName>
    <definedName name="__123Graph_AARREARSB" hidden="1">#REF!</definedName>
    <definedName name="__123Graph_AARREARSG" localSheetId="0" hidden="1">#REF!</definedName>
    <definedName name="__123Graph_AARREARSG" hidden="1">#REF!</definedName>
    <definedName name="__123Graph_AARREARSS" localSheetId="0" hidden="1">#REF!</definedName>
    <definedName name="__123Graph_AARREARSS" hidden="1">#REF!</definedName>
    <definedName name="__123Graph_AARREARST" localSheetId="0" hidden="1">#REF!</definedName>
    <definedName name="__123Graph_AARREARST" hidden="1">#REF!</definedName>
    <definedName name="__123Graph_ARECOVERIESG" localSheetId="0" hidden="1">#REF!</definedName>
    <definedName name="__123Graph_ARECOVERIESG" hidden="1">#REF!</definedName>
    <definedName name="__123Graph_ARECOVERIESS" localSheetId="0" hidden="1">#REF!</definedName>
    <definedName name="__123Graph_ARECOVERIESS" hidden="1">#REF!</definedName>
    <definedName name="__123Graph_AREFFO" localSheetId="0" hidden="1">#REF!</definedName>
    <definedName name="__123Graph_AREFFO" hidden="1">#REF!</definedName>
    <definedName name="__123Graph_AVISITSFO" localSheetId="0" hidden="1">#REF!</definedName>
    <definedName name="__123Graph_AVISITSFO" hidden="1">#REF!</definedName>
    <definedName name="__123Graph_BARREARSB" localSheetId="0" hidden="1">#REF!</definedName>
    <definedName name="__123Graph_BARREARSB" hidden="1">#REF!</definedName>
    <definedName name="__123Graph_BARREARSG" localSheetId="0" hidden="1">#REF!</definedName>
    <definedName name="__123Graph_BARREARSG" hidden="1">#REF!</definedName>
    <definedName name="__123Graph_BARREARSS" localSheetId="0" hidden="1">#REF!</definedName>
    <definedName name="__123Graph_BARREARSS" hidden="1">#REF!</definedName>
    <definedName name="__123Graph_BARREARST" localSheetId="0" hidden="1">#REF!</definedName>
    <definedName name="__123Graph_BARREARST" hidden="1">#REF!</definedName>
    <definedName name="__123Graph_BRECOVERIESG" localSheetId="0" hidden="1">#REF!</definedName>
    <definedName name="__123Graph_BRECOVERIESG" hidden="1">#REF!</definedName>
    <definedName name="__123Graph_BRECOVERIESS" localSheetId="0" hidden="1">#REF!</definedName>
    <definedName name="__123Graph_BRECOVERIESS" hidden="1">#REF!</definedName>
    <definedName name="__123Graph_BREFFO" localSheetId="0" hidden="1">#REF!</definedName>
    <definedName name="__123Graph_BREFFO" hidden="1">#REF!</definedName>
    <definedName name="__123Graph_BVISITSFO" localSheetId="0" hidden="1">#REF!</definedName>
    <definedName name="__123Graph_BVISITSFO" hidden="1">#REF!</definedName>
    <definedName name="__123Graph_CRECOVERIESG" localSheetId="0" hidden="1">#REF!</definedName>
    <definedName name="__123Graph_CRECOVERIESG" hidden="1">#REF!</definedName>
    <definedName name="__123Graph_CRECOVERIESS" localSheetId="0" hidden="1">#REF!</definedName>
    <definedName name="__123Graph_CRECOVERIESS" hidden="1">#REF!</definedName>
    <definedName name="__123Graph_CVISITSFO" localSheetId="0" hidden="1">#REF!</definedName>
    <definedName name="__123Graph_CVISITSFO" hidden="1">#REF!</definedName>
    <definedName name="__123Graph_CWH2" localSheetId="0" hidden="1">#REF!</definedName>
    <definedName name="__123Graph_CWH2" hidden="1">#REF!</definedName>
    <definedName name="__123Graph_CWH3" localSheetId="0" hidden="1">#REF!</definedName>
    <definedName name="__123Graph_CWH3" hidden="1">#REF!</definedName>
    <definedName name="__123Graph_DARREARSB" localSheetId="0" hidden="1">#REF!</definedName>
    <definedName name="__123Graph_DARREARSB" hidden="1">#REF!</definedName>
    <definedName name="__123Graph_DARREARSG" localSheetId="0" hidden="1">#REF!</definedName>
    <definedName name="__123Graph_DARREARSG" hidden="1">#REF!</definedName>
    <definedName name="__123Graph_DARREARSS" localSheetId="0" hidden="1">#REF!</definedName>
    <definedName name="__123Graph_DARREARSS" hidden="1">#REF!</definedName>
    <definedName name="__123Graph_DARREARST" localSheetId="0" hidden="1">#REF!</definedName>
    <definedName name="__123Graph_DARREARST" hidden="1">#REF!</definedName>
    <definedName name="__123Graph_DRECOVERIESG" localSheetId="0" hidden="1">#REF!</definedName>
    <definedName name="__123Graph_DRECOVERIESG" hidden="1">#REF!</definedName>
    <definedName name="__123Graph_DRECOVERIESS" localSheetId="0" hidden="1">#REF!</definedName>
    <definedName name="__123Graph_DRECOVERIESS" hidden="1">#REF!</definedName>
    <definedName name="__123Graph_DREFFO" localSheetId="0" hidden="1">#REF!</definedName>
    <definedName name="__123Graph_DREFFO" hidden="1">#REF!</definedName>
    <definedName name="__123Graph_DVISITSFO" localSheetId="0" hidden="1">#REF!</definedName>
    <definedName name="__123Graph_DVISITSFO" hidden="1">#REF!</definedName>
    <definedName name="__123Graph_X" localSheetId="0" hidden="1">#REF!</definedName>
    <definedName name="__123Graph_X" hidden="1">#REF!</definedName>
    <definedName name="__123Graph_XARREARSB" localSheetId="0" hidden="1">#REF!</definedName>
    <definedName name="__123Graph_XARREARSB" hidden="1">#REF!</definedName>
    <definedName name="__123Graph_XARREARSG" localSheetId="0" hidden="1">#REF!</definedName>
    <definedName name="__123Graph_XARREARSG" hidden="1">#REF!</definedName>
    <definedName name="__123Graph_XARREARSS" localSheetId="0" hidden="1">#REF!</definedName>
    <definedName name="__123Graph_XARREARSS" hidden="1">#REF!</definedName>
    <definedName name="__123Graph_XARREARST" localSheetId="0" hidden="1">#REF!</definedName>
    <definedName name="__123Graph_XARREARST" hidden="1">#REF!</definedName>
    <definedName name="__123Graph_XRECOVERIESG" localSheetId="0" hidden="1">#REF!</definedName>
    <definedName name="__123Graph_XRECOVERIESG" hidden="1">#REF!</definedName>
    <definedName name="__123Graph_XRECOVERIESS" localSheetId="0" hidden="1">#REF!</definedName>
    <definedName name="__123Graph_XRECOVERIESS" hidden="1">#REF!</definedName>
    <definedName name="__123Graph_XVISITSFO" localSheetId="0" hidden="1">#REF!</definedName>
    <definedName name="__123Graph_XVISITSFO" hidden="1">#REF!</definedName>
    <definedName name="__IT1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1__123Graph_A__LTR" localSheetId="0" hidden="1">#REF!</definedName>
    <definedName name="_1__123Graph_A__LTR" hidden="1">#REF!</definedName>
    <definedName name="_10__123Graph_D__LTR" localSheetId="0" hidden="1">#REF!</definedName>
    <definedName name="_10__123Graph_D__LTR" hidden="1">#REF!</definedName>
    <definedName name="_101__123Graph_ACHART_2" localSheetId="0" hidden="1">#REF!</definedName>
    <definedName name="_101__123Graph_ACHART_2" hidden="1">#REF!</definedName>
    <definedName name="_109__123Graph_ACHART_3" localSheetId="0" hidden="1">#REF!</definedName>
    <definedName name="_109__123Graph_ACHART_3" hidden="1">#REF!</definedName>
    <definedName name="_11__123Graph_DO_S_GAS" localSheetId="0" hidden="1">#REF!</definedName>
    <definedName name="_11__123Graph_DO_S_GAS" hidden="1">#REF!</definedName>
    <definedName name="_110__123Graph_ACHART_30" localSheetId="0" hidden="1">#REF!</definedName>
    <definedName name="_110__123Graph_ACHART_30" hidden="1">#REF!</definedName>
    <definedName name="_111__123Graph_ACHART_31" localSheetId="0" hidden="1">#REF!</definedName>
    <definedName name="_111__123Graph_ACHART_31" hidden="1">#REF!</definedName>
    <definedName name="_112__123Graph_ACHART_35" localSheetId="0" hidden="1">#REF!</definedName>
    <definedName name="_112__123Graph_ACHART_35" hidden="1">#REF!</definedName>
    <definedName name="_116__123Graph_ACHART_3" localSheetId="0" hidden="1">#REF!</definedName>
    <definedName name="_116__123Graph_ACHART_3" hidden="1">#REF!</definedName>
    <definedName name="_117__123Graph_ACHART_30" localSheetId="0" hidden="1">#REF!</definedName>
    <definedName name="_117__123Graph_ACHART_30" hidden="1">#REF!</definedName>
    <definedName name="_118__123Graph_ACHART_31" localSheetId="0" hidden="1">#REF!</definedName>
    <definedName name="_118__123Graph_ACHART_31" hidden="1">#REF!</definedName>
    <definedName name="_119__123Graph_ACHART_35" localSheetId="0" hidden="1">#REF!</definedName>
    <definedName name="_119__123Graph_ACHART_35" hidden="1">#REF!</definedName>
    <definedName name="_12__123Graph_DT_OVER" localSheetId="0" hidden="1">#REF!</definedName>
    <definedName name="_12__123Graph_DT_OVER" hidden="1">#REF!</definedName>
    <definedName name="_126__123Graph_ACHART_4" localSheetId="0" hidden="1">#REF!</definedName>
    <definedName name="_126__123Graph_ACHART_4" hidden="1">#REF!</definedName>
    <definedName name="_134__123Graph_ACHART_4" localSheetId="0" hidden="1">#REF!</definedName>
    <definedName name="_134__123Graph_ACHART_4" hidden="1">#REF!</definedName>
    <definedName name="_14__123Graph_ACHART_1" localSheetId="0" hidden="1">#REF!</definedName>
    <definedName name="_14__123Graph_ACHART_1" hidden="1">#REF!</definedName>
    <definedName name="_140__123Graph_ACHART_5" localSheetId="0" hidden="1">#REF!</definedName>
    <definedName name="_140__123Graph_ACHART_5" hidden="1">#REF!</definedName>
    <definedName name="_149__123Graph_ACHART_5" localSheetId="0" hidden="1">#REF!</definedName>
    <definedName name="_149__123Graph_ACHART_5" hidden="1">#REF!</definedName>
    <definedName name="_15__123Graph_ACHART_1" localSheetId="0" hidden="1">#REF!</definedName>
    <definedName name="_15__123Graph_ACHART_1" hidden="1">#REF!</definedName>
    <definedName name="_154__123Graph_ACHART_6" localSheetId="0" hidden="1">#REF!</definedName>
    <definedName name="_154__123Graph_ACHART_6" hidden="1">#REF!</definedName>
    <definedName name="_155__123Graph_ACHART_62" localSheetId="0" hidden="1">#REF!</definedName>
    <definedName name="_155__123Graph_ACHART_62" hidden="1">#REF!</definedName>
    <definedName name="_156__123Graph_ACHART_66" localSheetId="0" hidden="1">#REF!</definedName>
    <definedName name="_156__123Graph_ACHART_66" hidden="1">#REF!</definedName>
    <definedName name="_157__123Graph_ACHART_68" localSheetId="0" hidden="1">#REF!</definedName>
    <definedName name="_157__123Graph_ACHART_68" hidden="1">#REF!</definedName>
    <definedName name="_158__123Graph_ACHART_69" localSheetId="0" hidden="1">#REF!</definedName>
    <definedName name="_158__123Graph_ACHART_69" hidden="1">#REF!</definedName>
    <definedName name="_164__123Graph_ACHART_6" localSheetId="0" hidden="1">#REF!</definedName>
    <definedName name="_164__123Graph_ACHART_6" hidden="1">#REF!</definedName>
    <definedName name="_165__123Graph_ACHART_62" localSheetId="0" hidden="1">#REF!</definedName>
    <definedName name="_165__123Graph_ACHART_62" hidden="1">#REF!</definedName>
    <definedName name="_166__123Graph_ACHART_66" localSheetId="0" hidden="1">#REF!</definedName>
    <definedName name="_166__123Graph_ACHART_66" hidden="1">#REF!</definedName>
    <definedName name="_167__123Graph_ACHART_68" localSheetId="0" hidden="1">#REF!</definedName>
    <definedName name="_167__123Graph_ACHART_68" hidden="1">#REF!</definedName>
    <definedName name="_168__123Graph_ACHART_69" localSheetId="0" hidden="1">#REF!</definedName>
    <definedName name="_168__123Graph_ACHART_69" hidden="1">#REF!</definedName>
    <definedName name="_172__123Graph_ACHART_7" localSheetId="0" hidden="1">#REF!</definedName>
    <definedName name="_172__123Graph_ACHART_7" hidden="1">#REF!</definedName>
    <definedName name="_173__123Graph_ACHART_70" localSheetId="0" hidden="1">#REF!</definedName>
    <definedName name="_173__123Graph_ACHART_70" hidden="1">#REF!</definedName>
    <definedName name="_174__123Graph_ACHART_71" localSheetId="0" hidden="1">#REF!</definedName>
    <definedName name="_174__123Graph_ACHART_71" hidden="1">#REF!</definedName>
    <definedName name="_183__123Graph_ACHART_7" localSheetId="0" hidden="1">#REF!</definedName>
    <definedName name="_183__123Graph_ACHART_7" hidden="1">#REF!</definedName>
    <definedName name="_184__123Graph_ACHART_70" localSheetId="0" hidden="1">#REF!</definedName>
    <definedName name="_184__123Graph_ACHART_70" hidden="1">#REF!</definedName>
    <definedName name="_185__123Graph_ACHART_71" localSheetId="0" hidden="1">#REF!</definedName>
    <definedName name="_185__123Graph_ACHART_71" hidden="1">#REF!</definedName>
    <definedName name="_188__123Graph_ACHART_8" localSheetId="0" hidden="1">#REF!</definedName>
    <definedName name="_188__123Graph_ACHART_8" hidden="1">#REF!</definedName>
    <definedName name="_2__123Graph_AO_S_GAS" localSheetId="0" hidden="1">#REF!</definedName>
    <definedName name="_2__123Graph_AO_S_GAS" hidden="1">#REF!</definedName>
    <definedName name="_200__123Graph_ACHART_8" localSheetId="0" hidden="1">#REF!</definedName>
    <definedName name="_200__123Graph_ACHART_8" hidden="1">#REF!</definedName>
    <definedName name="_202__123Graph_ACHART_9" localSheetId="0" hidden="1">#REF!</definedName>
    <definedName name="_202__123Graph_ACHART_9" hidden="1">#REF!</definedName>
    <definedName name="_210__123Graph_BCHART_1" hidden="1">#REF!</definedName>
    <definedName name="_215__123Graph_ACHART_9" localSheetId="0" hidden="1">#REF!</definedName>
    <definedName name="_215__123Graph_ACHART_9" hidden="1">#REF!</definedName>
    <definedName name="_223__123Graph_BCHART_1" hidden="1">#REF!</definedName>
    <definedName name="_224__123Graph_BCHART_10" localSheetId="0" hidden="1">#REF!</definedName>
    <definedName name="_224__123Graph_BCHART_10" hidden="1">#REF!</definedName>
    <definedName name="_238__123Graph_BCHART_10" localSheetId="0" hidden="1">#REF!</definedName>
    <definedName name="_238__123Graph_BCHART_10" hidden="1">#REF!</definedName>
    <definedName name="_238__123Graph_BCHART_11" localSheetId="0" hidden="1">#REF!</definedName>
    <definedName name="_238__123Graph_BCHART_11" hidden="1">#REF!</definedName>
    <definedName name="_239__123Graph_BCHART_12" localSheetId="0" hidden="1">#REF!</definedName>
    <definedName name="_239__123Graph_BCHART_12" hidden="1">#REF!</definedName>
    <definedName name="_253__123Graph_BCHART_11" localSheetId="0" hidden="1">#REF!</definedName>
    <definedName name="_253__123Graph_BCHART_11" hidden="1">#REF!</definedName>
    <definedName name="_254__123Graph_BCHART_12" localSheetId="0" hidden="1">#REF!</definedName>
    <definedName name="_254__123Graph_BCHART_12" hidden="1">#REF!</definedName>
    <definedName name="_257__123Graph_BCHART_13" hidden="1">#REF!</definedName>
    <definedName name="_258__123Graph_BCHART_15" localSheetId="0" hidden="1">#REF!</definedName>
    <definedName name="_258__123Graph_BCHART_15" hidden="1">#REF!</definedName>
    <definedName name="_259__123Graph_BCHART_16" localSheetId="0" hidden="1">#REF!</definedName>
    <definedName name="_259__123Graph_BCHART_16" hidden="1">#REF!</definedName>
    <definedName name="_273__123Graph_BCHART_13" hidden="1">#REF!</definedName>
    <definedName name="_273__123Graph_BCHART_2" localSheetId="0" hidden="1">#REF!</definedName>
    <definedName name="_273__123Graph_BCHART_2" hidden="1">#REF!</definedName>
    <definedName name="_274__123Graph_BCHART_15" localSheetId="0" hidden="1">#REF!</definedName>
    <definedName name="_274__123Graph_BCHART_15" hidden="1">#REF!</definedName>
    <definedName name="_275__123Graph_BCHART_16" localSheetId="0" hidden="1">#REF!</definedName>
    <definedName name="_275__123Graph_BCHART_16" hidden="1">#REF!</definedName>
    <definedName name="_28__123Graph_ACHART_10" localSheetId="0" hidden="1">#REF!</definedName>
    <definedName name="_28__123Graph_ACHART_10" hidden="1">#REF!</definedName>
    <definedName name="_287__123Graph_BCHART_3" localSheetId="0" hidden="1">#REF!</definedName>
    <definedName name="_287__123Graph_BCHART_3" hidden="1">#REF!</definedName>
    <definedName name="_288__123Graph_BCHART_30" localSheetId="0" hidden="1">#REF!</definedName>
    <definedName name="_288__123Graph_BCHART_30" hidden="1">#REF!</definedName>
    <definedName name="_289__123Graph_BCHART_31" localSheetId="0" hidden="1">#REF!</definedName>
    <definedName name="_289__123Graph_BCHART_31" hidden="1">#REF!</definedName>
    <definedName name="_290__123Graph_BCHART_2" localSheetId="0" hidden="1">#REF!</definedName>
    <definedName name="_290__123Graph_BCHART_2" hidden="1">#REF!</definedName>
    <definedName name="_290__123Graph_BCHART_35" localSheetId="0" hidden="1">#REF!</definedName>
    <definedName name="_290__123Graph_BCHART_35" hidden="1">#REF!</definedName>
    <definedName name="_3__123Graph_AT_OVER" localSheetId="0" hidden="1">#REF!</definedName>
    <definedName name="_3__123Graph_AT_OVER" hidden="1">#REF!</definedName>
    <definedName name="_30__123Graph_ACHART_10" localSheetId="0" hidden="1">#REF!</definedName>
    <definedName name="_30__123Graph_ACHART_10" hidden="1">#REF!</definedName>
    <definedName name="_304__123Graph_BCHART_4" localSheetId="0" hidden="1">#REF!</definedName>
    <definedName name="_304__123Graph_BCHART_4" hidden="1">#REF!</definedName>
    <definedName name="_305__123Graph_BCHART_3" localSheetId="0" hidden="1">#REF!</definedName>
    <definedName name="_305__123Graph_BCHART_3" hidden="1">#REF!</definedName>
    <definedName name="_306__123Graph_BCHART_30" localSheetId="0" hidden="1">#REF!</definedName>
    <definedName name="_306__123Graph_BCHART_30" hidden="1">#REF!</definedName>
    <definedName name="_307__123Graph_BCHART_31" localSheetId="0" hidden="1">#REF!</definedName>
    <definedName name="_307__123Graph_BCHART_31" hidden="1">#REF!</definedName>
    <definedName name="_308__123Graph_BCHART_35" localSheetId="0" hidden="1">#REF!</definedName>
    <definedName name="_308__123Graph_BCHART_35" hidden="1">#REF!</definedName>
    <definedName name="_318__123Graph_BCHART_5" localSheetId="0" hidden="1">#REF!</definedName>
    <definedName name="_318__123Graph_BCHART_5" hidden="1">#REF!</definedName>
    <definedName name="_323__123Graph_BCHART_4" localSheetId="0" hidden="1">#REF!</definedName>
    <definedName name="_323__123Graph_BCHART_4" hidden="1">#REF!</definedName>
    <definedName name="_332__123Graph_BCHART_6" localSheetId="0" hidden="1">#REF!</definedName>
    <definedName name="_332__123Graph_BCHART_6" hidden="1">#REF!</definedName>
    <definedName name="_333__123Graph_BCHART_62" localSheetId="0" hidden="1">#REF!</definedName>
    <definedName name="_333__123Graph_BCHART_62" hidden="1">#REF!</definedName>
    <definedName name="_334__123Graph_BCHART_66" localSheetId="0" hidden="1">#REF!</definedName>
    <definedName name="_334__123Graph_BCHART_66" hidden="1">#REF!</definedName>
    <definedName name="_335__123Graph_BCHART_68" localSheetId="0" hidden="1">#REF!</definedName>
    <definedName name="_335__123Graph_BCHART_68" hidden="1">#REF!</definedName>
    <definedName name="_336__123Graph_BCHART_69" localSheetId="0" hidden="1">#REF!</definedName>
    <definedName name="_336__123Graph_BCHART_69" hidden="1">#REF!</definedName>
    <definedName name="_338__123Graph_BCHART_5" localSheetId="0" hidden="1">#REF!</definedName>
    <definedName name="_338__123Graph_BCHART_5" hidden="1">#REF!</definedName>
    <definedName name="_353__123Graph_BCHART_6" localSheetId="0" hidden="1">#REF!</definedName>
    <definedName name="_353__123Graph_BCHART_6" hidden="1">#REF!</definedName>
    <definedName name="_354__123Graph_BCHART_62" localSheetId="0" hidden="1">#REF!</definedName>
    <definedName name="_354__123Graph_BCHART_62" hidden="1">#REF!</definedName>
    <definedName name="_354__123Graph_BCHART_7" hidden="1">#REF!</definedName>
    <definedName name="_355__123Graph_BCHART_66" localSheetId="0" hidden="1">#REF!</definedName>
    <definedName name="_355__123Graph_BCHART_66" hidden="1">#REF!</definedName>
    <definedName name="_355__123Graph_BCHART_70" localSheetId="0" hidden="1">#REF!</definedName>
    <definedName name="_355__123Graph_BCHART_70" hidden="1">#REF!</definedName>
    <definedName name="_356__123Graph_BCHART_68" localSheetId="0" hidden="1">#REF!</definedName>
    <definedName name="_356__123Graph_BCHART_68" hidden="1">#REF!</definedName>
    <definedName name="_356__123Graph_BCHART_71" localSheetId="0" hidden="1">#REF!</definedName>
    <definedName name="_356__123Graph_BCHART_71" hidden="1">#REF!</definedName>
    <definedName name="_357__123Graph_BCHART_69" localSheetId="0" hidden="1">#REF!</definedName>
    <definedName name="_357__123Graph_BCHART_69" hidden="1">#REF!</definedName>
    <definedName name="_374__123Graph_BCHART_8" hidden="1">#REF!</definedName>
    <definedName name="_376__123Graph_BCHART_7" hidden="1">#REF!</definedName>
    <definedName name="_377__123Graph_BCHART_70" localSheetId="0" hidden="1">#REF!</definedName>
    <definedName name="_377__123Graph_BCHART_70" hidden="1">#REF!</definedName>
    <definedName name="_378__123Graph_BCHART_71" localSheetId="0" hidden="1">#REF!</definedName>
    <definedName name="_378__123Graph_BCHART_71" hidden="1">#REF!</definedName>
    <definedName name="_388__123Graph_BCHART_9" localSheetId="0" hidden="1">#REF!</definedName>
    <definedName name="_388__123Graph_BCHART_9" hidden="1">#REF!</definedName>
    <definedName name="_396__123Graph_CCHART_1" hidden="1">#REF!</definedName>
    <definedName name="_397__123Graph_BCHART_8" hidden="1">#REF!</definedName>
    <definedName name="_4__123Graph_B__LTR" localSheetId="0" hidden="1">#REF!</definedName>
    <definedName name="_4__123Graph_B__LTR" hidden="1">#REF!</definedName>
    <definedName name="_404__123Graph_CCHART_10" hidden="1">#REF!</definedName>
    <definedName name="_412__123Graph_BCHART_9" localSheetId="0" hidden="1">#REF!</definedName>
    <definedName name="_412__123Graph_BCHART_9" hidden="1">#REF!</definedName>
    <definedName name="_418__123Graph_CCHART_11" localSheetId="0" hidden="1">#REF!</definedName>
    <definedName name="_418__123Graph_CCHART_11" hidden="1">#REF!</definedName>
    <definedName name="_419__123Graph_CCHART_12" localSheetId="0" hidden="1">#REF!</definedName>
    <definedName name="_419__123Graph_CCHART_12" hidden="1">#REF!</definedName>
    <definedName name="_42__123Graph_ACHART_11" localSheetId="0" hidden="1">#REF!</definedName>
    <definedName name="_42__123Graph_ACHART_11" hidden="1">#REF!</definedName>
    <definedName name="_420__123Graph_CCHART_1" hidden="1">#REF!</definedName>
    <definedName name="_420__123Graph_CCHART_13" localSheetId="0" hidden="1">#REF!</definedName>
    <definedName name="_420__123Graph_CCHART_13" hidden="1">#REF!</definedName>
    <definedName name="_421__123Graph_CCHART_14" localSheetId="0" hidden="1">#REF!</definedName>
    <definedName name="_421__123Graph_CCHART_14" hidden="1">#REF!</definedName>
    <definedName name="_422__123Graph_CCHART_15" localSheetId="0" hidden="1">#REF!</definedName>
    <definedName name="_422__123Graph_CCHART_15" hidden="1">#REF!</definedName>
    <definedName name="_423__123Graph_CCHART_16" localSheetId="0" hidden="1">#REF!</definedName>
    <definedName name="_423__123Graph_CCHART_16" hidden="1">#REF!</definedName>
    <definedName name="_428__123Graph_CCHART_10" hidden="1">#REF!</definedName>
    <definedName name="_437__123Graph_CCHART_2" localSheetId="0" hidden="1">#REF!</definedName>
    <definedName name="_437__123Graph_CCHART_2" hidden="1">#REF!</definedName>
    <definedName name="_443__123Graph_CCHART_11" localSheetId="0" hidden="1">#REF!</definedName>
    <definedName name="_443__123Graph_CCHART_11" hidden="1">#REF!</definedName>
    <definedName name="_444__123Graph_CCHART_12" localSheetId="0" hidden="1">#REF!</definedName>
    <definedName name="_444__123Graph_CCHART_12" hidden="1">#REF!</definedName>
    <definedName name="_445__123Graph_CCHART_13" localSheetId="0" hidden="1">#REF!</definedName>
    <definedName name="_445__123Graph_CCHART_13" hidden="1">#REF!</definedName>
    <definedName name="_445__123Graph_CCHART_3" hidden="1">#REF!</definedName>
    <definedName name="_446__123Graph_CCHART_14" localSheetId="0" hidden="1">#REF!</definedName>
    <definedName name="_446__123Graph_CCHART_14" hidden="1">#REF!</definedName>
    <definedName name="_447__123Graph_CCHART_15" localSheetId="0" hidden="1">#REF!</definedName>
    <definedName name="_447__123Graph_CCHART_15" hidden="1">#REF!</definedName>
    <definedName name="_448__123Graph_CCHART_16" localSheetId="0" hidden="1">#REF!</definedName>
    <definedName name="_448__123Graph_CCHART_16" hidden="1">#REF!</definedName>
    <definedName name="_45__123Graph_ACHART_11" localSheetId="0" hidden="1">#REF!</definedName>
    <definedName name="_45__123Graph_ACHART_11" hidden="1">#REF!</definedName>
    <definedName name="_453__123Graph_CCHART_4" hidden="1">#REF!</definedName>
    <definedName name="_461__123Graph_CCHART_5" hidden="1">#REF!</definedName>
    <definedName name="_463__123Graph_CCHART_2" localSheetId="0" hidden="1">#REF!</definedName>
    <definedName name="_463__123Graph_CCHART_2" hidden="1">#REF!</definedName>
    <definedName name="_469__123Graph_CCHART_6" hidden="1">#REF!</definedName>
    <definedName name="_470__123Graph_CCHART_62" localSheetId="0" hidden="1">#REF!</definedName>
    <definedName name="_470__123Graph_CCHART_62" hidden="1">#REF!</definedName>
    <definedName name="_471__123Graph_CCHART_3" hidden="1">#REF!</definedName>
    <definedName name="_471__123Graph_CCHART_66" localSheetId="0" hidden="1">#REF!</definedName>
    <definedName name="_471__123Graph_CCHART_66" hidden="1">#REF!</definedName>
    <definedName name="_472__123Graph_CCHART_68" localSheetId="0" hidden="1">#REF!</definedName>
    <definedName name="_472__123Graph_CCHART_68" hidden="1">#REF!</definedName>
    <definedName name="_473__123Graph_CCHART_69" localSheetId="0" hidden="1">#REF!</definedName>
    <definedName name="_473__123Graph_CCHART_69" hidden="1">#REF!</definedName>
    <definedName name="_479__123Graph_CCHART_4" hidden="1">#REF!</definedName>
    <definedName name="_481__123Graph_CCHART_7" hidden="1">#REF!</definedName>
    <definedName name="_482__123Graph_CCHART_70" localSheetId="0" hidden="1">#REF!</definedName>
    <definedName name="_482__123Graph_CCHART_70" hidden="1">#REF!</definedName>
    <definedName name="_487__123Graph_CCHART_5" hidden="1">#REF!</definedName>
    <definedName name="_490__123Graph_CCHART_8" hidden="1">#REF!</definedName>
    <definedName name="_495__123Graph_CCHART_6" hidden="1">#REF!</definedName>
    <definedName name="_496__123Graph_CCHART_62" localSheetId="0" hidden="1">#REF!</definedName>
    <definedName name="_496__123Graph_CCHART_62" hidden="1">#REF!</definedName>
    <definedName name="_497__123Graph_CCHART_66" localSheetId="0" hidden="1">#REF!</definedName>
    <definedName name="_497__123Graph_CCHART_66" hidden="1">#REF!</definedName>
    <definedName name="_498__123Graph_CCHART_68" localSheetId="0" hidden="1">#REF!</definedName>
    <definedName name="_498__123Graph_CCHART_68" hidden="1">#REF!</definedName>
    <definedName name="_498__123Graph_CCHART_9" hidden="1">#REF!</definedName>
    <definedName name="_499__123Graph_CCHART_69" localSheetId="0" hidden="1">#REF!</definedName>
    <definedName name="_499__123Graph_CCHART_69" hidden="1">#REF!</definedName>
    <definedName name="_499__123Graph_DCHART_1" localSheetId="0" hidden="1">#REF!</definedName>
    <definedName name="_499__123Graph_DCHART_1" hidden="1">#REF!</definedName>
    <definedName name="_5__123Graph_BO_S_GAS" localSheetId="0" hidden="1">#REF!</definedName>
    <definedName name="_5__123Graph_BO_S_GAS" hidden="1">#REF!</definedName>
    <definedName name="_507__123Graph_CCHART_7" hidden="1">#REF!</definedName>
    <definedName name="_507__123Graph_DCHART_10" hidden="1">#REF!</definedName>
    <definedName name="_508__123Graph_CCHART_70" localSheetId="0" hidden="1">#REF!</definedName>
    <definedName name="_508__123Graph_CCHART_70" hidden="1">#REF!</definedName>
    <definedName name="_508__123Graph_DCHART_11" localSheetId="0" hidden="1">#REF!</definedName>
    <definedName name="_508__123Graph_DCHART_11" hidden="1">#REF!</definedName>
    <definedName name="_509__123Graph_DCHART_13" localSheetId="0" hidden="1">#REF!</definedName>
    <definedName name="_509__123Graph_DCHART_13" hidden="1">#REF!</definedName>
    <definedName name="_510__123Graph_DCHART_16" localSheetId="0" hidden="1">#REF!</definedName>
    <definedName name="_510__123Graph_DCHART_16" hidden="1">#REF!</definedName>
    <definedName name="_511__123Graph_DCHART_2" localSheetId="0" hidden="1">#REF!</definedName>
    <definedName name="_511__123Graph_DCHART_2" hidden="1">#REF!</definedName>
    <definedName name="_512__123Graph_DCHART_66" localSheetId="0" hidden="1">#REF!</definedName>
    <definedName name="_512__123Graph_DCHART_66" hidden="1">#REF!</definedName>
    <definedName name="_513__123Graph_DCHART_68" localSheetId="0" hidden="1">#REF!</definedName>
    <definedName name="_513__123Graph_DCHART_68" hidden="1">#REF!</definedName>
    <definedName name="_514__123Graph_DCHART_70" localSheetId="0" hidden="1">#REF!</definedName>
    <definedName name="_514__123Graph_DCHART_70" hidden="1">#REF!</definedName>
    <definedName name="_516__123Graph_CCHART_8" hidden="1">#REF!</definedName>
    <definedName name="_522__123Graph_ECHART_10" hidden="1">#REF!</definedName>
    <definedName name="_523__123Graph_ECHART_11" localSheetId="0" hidden="1">#REF!</definedName>
    <definedName name="_523__123Graph_ECHART_11" hidden="1">#REF!</definedName>
    <definedName name="_524__123Graph_CCHART_9" hidden="1">#REF!</definedName>
    <definedName name="_524__123Graph_ECHART_2" localSheetId="0" hidden="1">#REF!</definedName>
    <definedName name="_524__123Graph_ECHART_2" hidden="1">#REF!</definedName>
    <definedName name="_525__123Graph_DCHART_1" localSheetId="0" hidden="1">#REF!</definedName>
    <definedName name="_525__123Graph_DCHART_1" hidden="1">#REF!</definedName>
    <definedName name="_525__123Graph_ECHART_66" localSheetId="0" hidden="1">#REF!</definedName>
    <definedName name="_525__123Graph_ECHART_66" hidden="1">#REF!</definedName>
    <definedName name="_526__123Graph_ECHART_68" localSheetId="0" hidden="1">#REF!</definedName>
    <definedName name="_526__123Graph_ECHART_68" hidden="1">#REF!</definedName>
    <definedName name="_533__123Graph_DCHART_10" hidden="1">#REF!</definedName>
    <definedName name="_534__123Graph_DCHART_11" localSheetId="0" hidden="1">#REF!</definedName>
    <definedName name="_534__123Graph_DCHART_11" hidden="1">#REF!</definedName>
    <definedName name="_534__123Graph_FCHART_10" hidden="1">#REF!</definedName>
    <definedName name="_535__123Graph_DCHART_13" localSheetId="0" hidden="1">#REF!</definedName>
    <definedName name="_535__123Graph_DCHART_13" hidden="1">#REF!</definedName>
    <definedName name="_536__123Graph_DCHART_16" localSheetId="0" hidden="1">#REF!</definedName>
    <definedName name="_536__123Graph_DCHART_16" hidden="1">#REF!</definedName>
    <definedName name="_537__123Graph_DCHART_2" localSheetId="0" hidden="1">#REF!</definedName>
    <definedName name="_537__123Graph_DCHART_2" hidden="1">#REF!</definedName>
    <definedName name="_538__123Graph_DCHART_66" localSheetId="0" hidden="1">#REF!</definedName>
    <definedName name="_538__123Graph_DCHART_66" hidden="1">#REF!</definedName>
    <definedName name="_539__123Graph_DCHART_68" localSheetId="0" hidden="1">#REF!</definedName>
    <definedName name="_539__123Graph_DCHART_68" hidden="1">#REF!</definedName>
    <definedName name="_540__123Graph_DCHART_70" localSheetId="0" hidden="1">#REF!</definedName>
    <definedName name="_540__123Graph_DCHART_70" hidden="1">#REF!</definedName>
    <definedName name="_548__123Graph_ECHART_10" hidden="1">#REF!</definedName>
    <definedName name="_548__123Graph_XCHART_10" localSheetId="0" hidden="1">#REF!</definedName>
    <definedName name="_548__123Graph_XCHART_10" hidden="1">#REF!</definedName>
    <definedName name="_549__123Graph_ECHART_11" localSheetId="0" hidden="1">#REF!</definedName>
    <definedName name="_549__123Graph_ECHART_11" hidden="1">#REF!</definedName>
    <definedName name="_550__123Graph_ECHART_2" localSheetId="0" hidden="1">#REF!</definedName>
    <definedName name="_550__123Graph_ECHART_2" hidden="1">#REF!</definedName>
    <definedName name="_551__123Graph_ECHART_66" localSheetId="0" hidden="1">#REF!</definedName>
    <definedName name="_551__123Graph_ECHART_66" hidden="1">#REF!</definedName>
    <definedName name="_552__123Graph_ECHART_68" localSheetId="0" hidden="1">#REF!</definedName>
    <definedName name="_552__123Graph_ECHART_68" hidden="1">#REF!</definedName>
    <definedName name="_560__123Graph_FCHART_10" hidden="1">#REF!</definedName>
    <definedName name="_562__123Graph_XCHART_11" localSheetId="0" hidden="1">#REF!</definedName>
    <definedName name="_562__123Graph_XCHART_11" hidden="1">#REF!</definedName>
    <definedName name="_563__123Graph_XCHART_12" localSheetId="0" hidden="1">#REF!</definedName>
    <definedName name="_563__123Graph_XCHART_12" hidden="1">#REF!</definedName>
    <definedName name="_564__123Graph_XCHART_13" localSheetId="0" hidden="1">#REF!</definedName>
    <definedName name="_564__123Graph_XCHART_13" hidden="1">#REF!</definedName>
    <definedName name="_565__123Graph_XCHART_14" localSheetId="0" hidden="1">#REF!</definedName>
    <definedName name="_565__123Graph_XCHART_14" hidden="1">#REF!</definedName>
    <definedName name="_566__123Graph_XCHART_15" localSheetId="0" hidden="1">#REF!</definedName>
    <definedName name="_566__123Graph_XCHART_15" hidden="1">#REF!</definedName>
    <definedName name="_567__123Graph_XCHART_16" localSheetId="0" hidden="1">#REF!</definedName>
    <definedName name="_567__123Graph_XCHART_16" hidden="1">#REF!</definedName>
    <definedName name="_575__123Graph_XCHART_10" localSheetId="0" hidden="1">#REF!</definedName>
    <definedName name="_575__123Graph_XCHART_10" hidden="1">#REF!</definedName>
    <definedName name="_581__123Graph_XCHART_2" localSheetId="0" hidden="1">#REF!</definedName>
    <definedName name="_581__123Graph_XCHART_2" hidden="1">#REF!</definedName>
    <definedName name="_590__123Graph_XCHART_11" localSheetId="0" hidden="1">#REF!</definedName>
    <definedName name="_590__123Graph_XCHART_11" hidden="1">#REF!</definedName>
    <definedName name="_591__123Graph_XCHART_12" localSheetId="0" hidden="1">#REF!</definedName>
    <definedName name="_591__123Graph_XCHART_12" hidden="1">#REF!</definedName>
    <definedName name="_592__123Graph_XCHART_13" localSheetId="0" hidden="1">#REF!</definedName>
    <definedName name="_592__123Graph_XCHART_13" hidden="1">#REF!</definedName>
    <definedName name="_593__123Graph_XCHART_14" localSheetId="0" hidden="1">#REF!</definedName>
    <definedName name="_593__123Graph_XCHART_14" hidden="1">#REF!</definedName>
    <definedName name="_594__123Graph_XCHART_15" localSheetId="0" hidden="1">#REF!</definedName>
    <definedName name="_594__123Graph_XCHART_15" hidden="1">#REF!</definedName>
    <definedName name="_595__123Graph_XCHART_16" localSheetId="0" hidden="1">#REF!</definedName>
    <definedName name="_595__123Graph_XCHART_16" hidden="1">#REF!</definedName>
    <definedName name="_595__123Graph_XCHART_3" localSheetId="0" hidden="1">#REF!</definedName>
    <definedName name="_595__123Graph_XCHART_3" hidden="1">#REF!</definedName>
    <definedName name="_596__123Graph_XCHART_35" localSheetId="0" hidden="1">#REF!</definedName>
    <definedName name="_596__123Graph_XCHART_35" hidden="1">#REF!</definedName>
    <definedName name="_6__123Graph_BT_OVER" localSheetId="0" hidden="1">#REF!</definedName>
    <definedName name="_6__123Graph_BT_OVER" hidden="1">#REF!</definedName>
    <definedName name="_60__123Graph_ACHART_12" hidden="1">#REF!</definedName>
    <definedName name="_610__123Graph_XCHART_2" localSheetId="0" hidden="1">#REF!</definedName>
    <definedName name="_610__123Graph_XCHART_2" hidden="1">#REF!</definedName>
    <definedName name="_610__123Graph_XCHART_4" localSheetId="0" hidden="1">#REF!</definedName>
    <definedName name="_610__123Graph_XCHART_4" hidden="1">#REF!</definedName>
    <definedName name="_624__123Graph_XCHART_5" localSheetId="0" hidden="1">#REF!</definedName>
    <definedName name="_624__123Graph_XCHART_5" hidden="1">#REF!</definedName>
    <definedName name="_625__123Graph_XCHART_3" localSheetId="0" hidden="1">#REF!</definedName>
    <definedName name="_625__123Graph_XCHART_3" hidden="1">#REF!</definedName>
    <definedName name="_626__123Graph_XCHART_35" localSheetId="0" hidden="1">#REF!</definedName>
    <definedName name="_626__123Graph_XCHART_35" hidden="1">#REF!</definedName>
    <definedName name="_638__123Graph_XCHART_6" localSheetId="0" hidden="1">#REF!</definedName>
    <definedName name="_638__123Graph_XCHART_6" hidden="1">#REF!</definedName>
    <definedName name="_64__123Graph_ACHART_12" hidden="1">#REF!</definedName>
    <definedName name="_641__123Graph_XCHART_4" localSheetId="0" hidden="1">#REF!</definedName>
    <definedName name="_641__123Graph_XCHART_4" hidden="1">#REF!</definedName>
    <definedName name="_652__123Graph_XCHART_7" localSheetId="0" hidden="1">#REF!</definedName>
    <definedName name="_652__123Graph_XCHART_7" hidden="1">#REF!</definedName>
    <definedName name="_653__123Graph_XCHART_71" localSheetId="0" hidden="1">#REF!</definedName>
    <definedName name="_653__123Graph_XCHART_71" hidden="1">#REF!</definedName>
    <definedName name="_656__123Graph_XCHART_5" localSheetId="0" hidden="1">#REF!</definedName>
    <definedName name="_656__123Graph_XCHART_5" hidden="1">#REF!</definedName>
    <definedName name="_667__123Graph_XCHART_8" localSheetId="0" hidden="1">#REF!</definedName>
    <definedName name="_667__123Graph_XCHART_8" hidden="1">#REF!</definedName>
    <definedName name="_671__123Graph_XCHART_6" localSheetId="0" hidden="1">#REF!</definedName>
    <definedName name="_671__123Graph_XCHART_6" hidden="1">#REF!</definedName>
    <definedName name="_681__123Graph_XCHART_9" localSheetId="0" hidden="1">#REF!</definedName>
    <definedName name="_681__123Graph_XCHART_9" hidden="1">#REF!</definedName>
    <definedName name="_686__123Graph_XCHART_7" localSheetId="0" hidden="1">#REF!</definedName>
    <definedName name="_686__123Graph_XCHART_7" hidden="1">#REF!</definedName>
    <definedName name="_687__123Graph_XCHART_71" localSheetId="0" hidden="1">#REF!</definedName>
    <definedName name="_687__123Graph_XCHART_71" hidden="1">#REF!</definedName>
    <definedName name="_7__123Graph_C__LTR" localSheetId="0" hidden="1">#REF!</definedName>
    <definedName name="_7__123Graph_C__LTR" hidden="1">#REF!</definedName>
    <definedName name="_702__123Graph_XCHART_8" localSheetId="0" hidden="1">#REF!</definedName>
    <definedName name="_702__123Graph_XCHART_8" hidden="1">#REF!</definedName>
    <definedName name="_717__123Graph_XCHART_9" localSheetId="0" hidden="1">#REF!</definedName>
    <definedName name="_717__123Graph_XCHART_9" hidden="1">#REF!</definedName>
    <definedName name="_78__123Graph_ACHART_13" hidden="1">#REF!</definedName>
    <definedName name="_79__123Graph_ACHART_14" localSheetId="0" hidden="1">#REF!</definedName>
    <definedName name="_79__123Graph_ACHART_14" hidden="1">#REF!</definedName>
    <definedName name="_8__123Graph_CO_S_GAS" localSheetId="0" hidden="1">#REF!</definedName>
    <definedName name="_8__123Graph_CO_S_GAS" hidden="1">#REF!</definedName>
    <definedName name="_80__123Graph_ACHART_15" localSheetId="0" hidden="1">#REF!</definedName>
    <definedName name="_80__123Graph_ACHART_15" hidden="1">#REF!</definedName>
    <definedName name="_81__123Graph_ACHART_16" localSheetId="0" hidden="1">#REF!</definedName>
    <definedName name="_81__123Graph_ACHART_16" hidden="1">#REF!</definedName>
    <definedName name="_83__123Graph_ACHART_13" hidden="1">#REF!</definedName>
    <definedName name="_84__123Graph_ACHART_14" localSheetId="0" hidden="1">#REF!</definedName>
    <definedName name="_84__123Graph_ACHART_14" hidden="1">#REF!</definedName>
    <definedName name="_85__123Graph_ACHART_15" localSheetId="0" hidden="1">#REF!</definedName>
    <definedName name="_85__123Graph_ACHART_15" hidden="1">#REF!</definedName>
    <definedName name="_86__123Graph_ACHART_16" localSheetId="0" hidden="1">#REF!</definedName>
    <definedName name="_86__123Graph_ACHART_16" hidden="1">#REF!</definedName>
    <definedName name="_9__123Graph_CT_OVER" localSheetId="0" hidden="1">#REF!</definedName>
    <definedName name="_9__123Graph_CT_OVER" hidden="1">#REF!</definedName>
    <definedName name="_95__123Graph_ACHART_2" localSheetId="0" hidden="1">#REF!</definedName>
    <definedName name="_95__123Graph_ACHART_2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Q4.1" hidden="1">#REF!</definedName>
    <definedName name="_BQ4.19" hidden="1">#REF!</definedName>
    <definedName name="_BQ4.5" hidden="1">#REF!</definedName>
    <definedName name="_BQ4.6" hidden="1">#REF!</definedName>
    <definedName name="_Fill" hidden="1">#REF!</definedName>
    <definedName name="_xlnm._FilterDatabase" hidden="1">#REF!</definedName>
    <definedName name="_IT2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_jns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jns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jns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jns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Key1" hidden="1">#REF!</definedName>
    <definedName name="_Key2" hidden="1">#REF!</definedName>
    <definedName name="_l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l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l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l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_Order1" hidden="1">255</definedName>
    <definedName name="_Order2" hidden="1">255</definedName>
    <definedName name="_Sort" hidden="1">#REF!</definedName>
    <definedName name="a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10offset">10</definedName>
    <definedName name="A11offset">11</definedName>
    <definedName name="A12offset">12</definedName>
    <definedName name="A13offset">13</definedName>
    <definedName name="A14offset">14</definedName>
    <definedName name="A15offset">15</definedName>
    <definedName name="A16offset">16</definedName>
    <definedName name="A17offset">17</definedName>
    <definedName name="A18offset">18</definedName>
    <definedName name="A19offset">19</definedName>
    <definedName name="A1offset">1</definedName>
    <definedName name="A20offset">20</definedName>
    <definedName name="A21offset">21</definedName>
    <definedName name="A22offset">22</definedName>
    <definedName name="A23offset">23</definedName>
    <definedName name="A24offset">24</definedName>
    <definedName name="A25offset">25</definedName>
    <definedName name="A26offset">26</definedName>
    <definedName name="A27offset">27</definedName>
    <definedName name="A28offset">28</definedName>
    <definedName name="A29offset">29</definedName>
    <definedName name="A2offset">2</definedName>
    <definedName name="A30offset">30</definedName>
    <definedName name="A31offset">31</definedName>
    <definedName name="A32offset">32</definedName>
    <definedName name="A33offset">33</definedName>
    <definedName name="A34offset">34</definedName>
    <definedName name="A35offset">35</definedName>
    <definedName name="A36offset">36</definedName>
    <definedName name="A37offset">37</definedName>
    <definedName name="A38offset">38</definedName>
    <definedName name="A39offset">39</definedName>
    <definedName name="A3offset">3</definedName>
    <definedName name="A40offset">40</definedName>
    <definedName name="A41offset">41</definedName>
    <definedName name="A42offset">42</definedName>
    <definedName name="A43offset">43</definedName>
    <definedName name="A44offset">44</definedName>
    <definedName name="A45offset">45</definedName>
    <definedName name="A46offset">46</definedName>
    <definedName name="A47offset">47</definedName>
    <definedName name="A48offset">48</definedName>
    <definedName name="A49offset">49</definedName>
    <definedName name="A4offset">4</definedName>
    <definedName name="A50offset">50</definedName>
    <definedName name="A5offset">5</definedName>
    <definedName name="A6offset">6</definedName>
    <definedName name="A7offset">7</definedName>
    <definedName name="A8offset">8</definedName>
    <definedName name="A9offset">9</definedName>
    <definedName name="AA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bba" localSheetId="0" hidden="1">{"Ownership",#N/A,FALSE,"Ownership";"Contents",#N/A,FALSE,"Contents"}</definedName>
    <definedName name="abba" hidden="1">{"Ownership",#N/A,FALSE,"Ownership";"Contents",#N/A,FALSE,"Contents"}</definedName>
    <definedName name="adasdfa3454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dasdfa345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dgaergfas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dgaergfas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nimal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anscount" hidden="1">1</definedName>
    <definedName name="aria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4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5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a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5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7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8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b8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000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200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4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8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c8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55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5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6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6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7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d7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5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5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77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7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87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e87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3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6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6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767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767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T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IFT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psdhfr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rpsdhfr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" hidden="1">{#N/A,#N/A,FALSE,"SUM QTR 3";#N/A,#N/A,FALSE,"Detail QTR 3 (w_o ly)"}</definedName>
    <definedName name="AS2DocOpenMode" hidden="1">"AS2DocumentBrowse"</definedName>
    <definedName name="AS2NamedRange" hidden="1">2</definedName>
    <definedName name="as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34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23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5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5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6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56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656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656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as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df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asd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gbg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asdfgbg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gas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fg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g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g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sdg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asdgfasdg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B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B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GMYF28R2S8B9QVCX2Q0MFKY" hidden="1">#REF!</definedName>
    <definedName name="BEx00JC31DY11L45SEU4B10BIN6W" hidden="1">#REF!</definedName>
    <definedName name="BEx00KZHZBHP3TDV1YMX4B19B95O" hidden="1">#REF!</definedName>
    <definedName name="BEx00SH8T8K9VNC04KJ9YSNO5IDF" hidden="1">#REF!</definedName>
    <definedName name="BEx00T2T2FQT46NJL0L8MDKW11ZY" hidden="1">#REF!</definedName>
    <definedName name="BEx00WOACHDXJ6I70WQ2OGP79902" hidden="1">#REF!</definedName>
    <definedName name="BEx01DAZE5WX4UTU2TLKODE60MKZ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03PDFJKQW2OHQI7W7CW4LSF2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GZC85YXCQD4K2C3BXTAVCSE" hidden="1">#REF!</definedName>
    <definedName name="BEx1FJZ7GKO99IYTP6GGGF7EUL3Z" hidden="1">#REF!</definedName>
    <definedName name="BEx1FSDBU7WQN41S8RKJEK69AVRU" hidden="1">#REF!</definedName>
    <definedName name="BEx1FZV2CM77TBH1R6YYV9P06KA2" hidden="1">#REF!</definedName>
    <definedName name="BEx1G59AY8195JTUM6P18VXUFJ3E" hidden="1">#REF!</definedName>
    <definedName name="BEx1GDCLOR3BD5H46U1PH5ECMD66" hidden="1">#REF!</definedName>
    <definedName name="BEx1GVBYVO13O10BPURJQKD3L4DD" hidden="1">#REF!</definedName>
    <definedName name="BEx1GVMRHFXUP6XYYY9NR12PV5TF" hidden="1">#REF!</definedName>
    <definedName name="BEx1H6KIT7BHUH6MDDWC935V9N47" hidden="1">#REF!</definedName>
    <definedName name="BEx1H8YTIDTTO90YLC2ZSSNJ7TNN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H266WCSRYYOY23LANSAM8Z1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L21EMOYZ97EOEQ30N9KV83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6NC9DE7CANGLXQGIAHI2C92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PJ2JSOQN114PESLM5AHS817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KZZC3KMOCVC65KUPQLQG4VI6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2CEKIG7U2M98E8QT7PXKFJI" hidden="1">#REF!</definedName>
    <definedName name="BEx1M51HHDYGIT8PON7U8ICL2S95" hidden="1">#REF!</definedName>
    <definedName name="BEx1M9DVXW1QKW4BT3H733BJ74CE" hidden="1">#REF!</definedName>
    <definedName name="BEx1MJVIWNE5X8L7TRVWT9WWEUBJ" hidden="1">#REF!</definedName>
    <definedName name="BEx1MMFAHNWB5B2QUWBELI39PCEY" hidden="1">#REF!</definedName>
    <definedName name="BEx1MTRKKVCHOZ0YGID6HZ49LJTO" hidden="1">#REF!</definedName>
    <definedName name="BEx1N0CYK8OCCI654CPSXGPO2B4B" hidden="1">#REF!</definedName>
    <definedName name="BEx1N3CUJ3UX61X38ZAJVPEN4KMC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RG2YMOKTWZPWUQYQFKT95AR" hidden="1">#REF!</definedName>
    <definedName name="BEx1ORG3LGKCPSRMVQ2O9REG2US8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34WRUTVZPX177UUQ9BT3Q9X" hidden="1">#REF!</definedName>
    <definedName name="BEx1P7S1J4TKGVJ43C2Q2R3M9WRB" hidden="1">#REF!</definedName>
    <definedName name="BEx1PA11BLPVZM8RC5BL46WX8YB5" hidden="1">#REF!</definedName>
    <definedName name="BEx1PARXRTD8C90CTHDGZ2MZ48RR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QA54J2A4I7IBQR19BTY28ZMR" hidden="1">#REF!</definedName>
    <definedName name="BEx1QL2UM89QA546C0N5UAES7FWW" hidden="1">#REF!</definedName>
    <definedName name="BEx1QM4PKKBHXHR5BZ2NON028UYL" hidden="1">#REF!</definedName>
    <definedName name="BEx1QMQAHG3KQUK59DVM68SWKZIZ" hidden="1">#REF!</definedName>
    <definedName name="BEx1R9YFKJCMSEST8OVCAO5E47FO" hidden="1">#REF!</definedName>
    <definedName name="BEx1RBGC06B3T52OIC0EQ1KGVP1I" hidden="1">#REF!</definedName>
    <definedName name="BEx1RHLLW599ZLQG0S5YT7QI63BA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3BSDAKCI9LVFYLTM3MJY3BE" hidden="1">#REF!</definedName>
    <definedName name="BEx1S5VFNKIXHTTCWSV60UC50EZ8" hidden="1">#REF!</definedName>
    <definedName name="BEx1SEKAWOQJB87D3XQKKK1S7Q7X" hidden="1">#REF!</definedName>
    <definedName name="BEx1SK3U02H0RGKEYXW7ZMCEOF3V" hidden="1">#REF!</definedName>
    <definedName name="BEx1SL0D3RL9MNMJMKKSCKHRMB2U" hidden="1">#REF!</definedName>
    <definedName name="BEx1SSNEZINBJT29QVS62VS1THT4" hidden="1">#REF!</definedName>
    <definedName name="BEx1STULPAG4G6PQYHP3DRYTPCHJ" hidden="1">#REF!</definedName>
    <definedName name="BEx1SVNCHNANBJIDIQVB8AFK4HAN" hidden="1">#REF!</definedName>
    <definedName name="BEx1TJ0WLS9O7KNSGIPWTYHDYI1D" hidden="1">#REF!</definedName>
    <definedName name="BEx1TYR9YIVMD6E36LEX70E5H1UT" hidden="1">#REF!</definedName>
    <definedName name="BEx1U7AVJITLJSXQVVFD7SW3PG16" hidden="1">#REF!</definedName>
    <definedName name="BEx1U7WFO8OZKB1EBF4H386JW91L" hidden="1">#REF!</definedName>
    <definedName name="BEx1U87938YR9N6HYI24KVBKLOS3" hidden="1">#REF!</definedName>
    <definedName name="BEx1UA5BKWQW06WM6TB4PO39DL1F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OOOMCXM376QJ65W95MJ4RT3" hidden="1">#REF!</definedName>
    <definedName name="BEx1UUDIQPZ23XQ79GUL0RAWRSCK" hidden="1">#REF!</definedName>
    <definedName name="BEx1V50N55N07Q5LD91VS9QF1WB6" hidden="1">#REF!</definedName>
    <definedName name="BEx1V67SEV778NVW68J8W5SND1J7" hidden="1">#REF!</definedName>
    <definedName name="BEx1VIY9SQLRESD11CC4PHYT0XSG" hidden="1">#REF!</definedName>
    <definedName name="BEx1VUCAPY3N4FHIWFAG0EY2IDQU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XWINNG82OQQSSVCENCJM7PWF" hidden="1">#REF!</definedName>
    <definedName name="BEx1XYBEF60AUNIQ381B562NLYEL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PL8D18BCFDD4AZK12WFXA67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KFCCPZZ6ROLAT5C1DZNIC1U" hidden="1">#REF!</definedName>
    <definedName name="BEx3CO0SVO4WLH0DO43DCHYDTH1P" hidden="1">#REF!</definedName>
    <definedName name="BEx3CP7ZOFGLSCYTIG9VMZOBZ5BQ" hidden="1">#REF!</definedName>
    <definedName name="BEx3D9G6QTSPF9UYI4X0XY0VE896" hidden="1">#REF!</definedName>
    <definedName name="BEx3DCQU9PBRXIMLO62KS5RLH447" hidden="1">#REF!</definedName>
    <definedName name="BEx3DZDFGLYD8RLUYGMKDC4PRP04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ERRE7HC84YCYRFTW3IGBJS0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FZG91H1CY5ASLHP4YHKREYG9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0RFPKED2NN6LBYFK5P5HLK6" hidden="1">#REF!</definedName>
    <definedName name="BEx3H5UX2GZFZZT657YR76RHW5I6" hidden="1">#REF!</definedName>
    <definedName name="BEx3HA1YAMCT0GK89031ZWXQ3VK3" hidden="1">#REF!</definedName>
    <definedName name="BEx3HJ1MIYFNI7Y25LLE6AGZ52U2" hidden="1">#REF!</definedName>
    <definedName name="BEx3HMN4HBR0MZ546XIBTOE5PHAT" hidden="1">#REF!</definedName>
    <definedName name="BEx3HMSEFOP6DBM4R97XA6B7NFG6" hidden="1">#REF!</definedName>
    <definedName name="BEx3HOQN57QKFWCTSFFBV19FE17U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MR61GX9W41FLO58UWSRANKO" hidden="1">#REF!</definedName>
    <definedName name="BEx3IQCO1C0W3USXAADRS1Q10X5F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IYZIVBGXQG29MDJG53D99D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HFTUPUPZJH4ER0RQ5CMQ7ZC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TEN6GRE0LY9ZXOGB3AS8J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LANOTINBHAJ3AOID9T7Y05X" hidden="1">#REF!</definedName>
    <definedName name="BEx3LM1PR4Y7KINKMTMKR984GX8Q" hidden="1">#REF!</definedName>
    <definedName name="BEx3LPCEZ1C0XEKNCM3YT09JWCUO" hidden="1">#REF!</definedName>
    <definedName name="BEx3M1BZ3GQC6D7YTGDIT0JUJ9EC" hidden="1">#REF!</definedName>
    <definedName name="BEx3M1MR1K1NQD03H74BFWOK4MWQ" hidden="1">#REF!</definedName>
    <definedName name="BEx3M4H77MYUKOOD31H9F80NMVK8" hidden="1">#REF!</definedName>
    <definedName name="BEx3M6VO0UGM4OO58SB94R6U0UKE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REOFWJQEYMCMBL7ZE06NBN6" hidden="1">#REF!</definedName>
    <definedName name="BEx3MSAX474ABZKYQ7WBYQI19FN1" hidden="1">#REF!</definedName>
    <definedName name="BEx3N9JDP50MA4MMRXI6DO38SIEQ" hidden="1">#REF!</definedName>
    <definedName name="BEx3NBS83TP04EO9LQWM9XWO1JEV" hidden="1">#REF!</definedName>
    <definedName name="BEx3NDL42HVLOSCW6X9BEOB0XN9F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37KIVMTEXDNBMSQLK0KFCF6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VDR9BY1SBRX3I92LJ228GPZ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#REF!</definedName>
    <definedName name="BEx3Q0VWPU5EQECK7MQ47TYJ3SWW" hidden="1">#REF!</definedName>
    <definedName name="BEx3Q5U1E8DSCYITLNZG4FG813OR" hidden="1">#REF!</definedName>
    <definedName name="BEx3Q7BZ9PUXK2RLIOFSIS9AHU1B" hidden="1">#REF!</definedName>
    <definedName name="BEx3Q8J42S9VU6EAN2Y28MR6DF88" hidden="1">#REF!</definedName>
    <definedName name="BEx3Q8TWT96JPOACM5LZ9LDNHRK2" hidden="1">#REF!</definedName>
    <definedName name="BEx3QEDFOYFY5NBTININ5W4RLD4Q" hidden="1">#REF!</definedName>
    <definedName name="BEx3QIKJ3U962US1Q564NZDLU8LD" hidden="1">#REF!</definedName>
    <definedName name="BEx3QOEY7IL4PZNO1XW0Q5KZ3BPA" hidden="1">#REF!</definedName>
    <definedName name="BEx3QPGNBFAPHNWN14HP5HGBZUHY" hidden="1">#REF!</definedName>
    <definedName name="BEx3QR9D45DHW50VQ7Y3Q1AXPOB9" hidden="1">#REF!</definedName>
    <definedName name="BEx3QS5SHLD7I8Y6BUT2B3IFFLDR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6JNDZ5SKLXPE4E8AGJCT6XV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6YJ4FSE6L232EC7JMBHL9LG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2FG1ZY4WZBQSPCTC91YU2YJ" hidden="1">#REF!</definedName>
    <definedName name="BEx3T4IZGK43ZE6V9H3KCE7P9PTV" hidden="1">#REF!</definedName>
    <definedName name="BEx3T6H1GANMM2I05ZEVPCP6MRU2" hidden="1">#REF!</definedName>
    <definedName name="BEx3T6MJ1QDJ929WMUDVZ0O3UW0Y" hidden="1">#REF!</definedName>
    <definedName name="BEx3TL0EBCEEUJ1A7EWNJRIN2795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IWG5S3MUHEHHUE1B2LKH0R" hidden="1">#REF!</definedName>
    <definedName name="BEx3UKOCOQG7S1YQ436S997K1KWV" hidden="1">#REF!</definedName>
    <definedName name="BEx3UM0THK7XHBY53ADQX650TQR3" hidden="1">#REF!</definedName>
    <definedName name="BEx3UO4CSA2W3UIZSAB83N5MOYUI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7VA3047K0O5EFD2ACSAEWD6C" hidden="1">#REF!</definedName>
    <definedName name="BEx587EYSS57E3PI8DT973HLJM9E" hidden="1">#REF!</definedName>
    <definedName name="BEx587KFQ3VKCOCY1SA5F24PQGUI" hidden="1">#REF!</definedName>
    <definedName name="BEx589O00VWB2CRMRCLO3I5IX5HO" hidden="1">#REF!</definedName>
    <definedName name="BEx58O780PQ05NF0Z1SKKRB3N099" hidden="1">#REF!</definedName>
    <definedName name="BEx58XHO7ZULLF2EUD7YIS0MGQJ5" hidden="1">#REF!</definedName>
    <definedName name="BEx58ZW0HAIGIPEX9CVA1PQQTR6X" hidden="1">#REF!</definedName>
    <definedName name="BEx59AZ7IMWYQU6DW5MVTLDMFU8X" hidden="1">#REF!</definedName>
    <definedName name="BEx59BA1KH3RG6K1LHL7YS2VB79N" hidden="1">#REF!</definedName>
    <definedName name="BEx59E9WABJP2TN71QAIKK79HPK9" hidden="1">#REF!</definedName>
    <definedName name="BEx59K9PRQRQS5W70KVXXEIH3Q9E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RE14A35NO42BCK912IP8Y6G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KWQHHP966IXELUOVK2L3J48" hidden="1">#REF!</definedName>
    <definedName name="BEx5CPEKNSJORIPFQC2E1LTRYY8L" hidden="1">#REF!</definedName>
    <definedName name="BEx5CSUOL05D8PAM2TRDA9VRJT1O" hidden="1">#REF!</definedName>
    <definedName name="BEx5CUNFOO4YDFJ22HCMI2QKIGKM" hidden="1">#REF!</definedName>
    <definedName name="BEx5CWLOBFBDZZLDMZV6E0Z1VJA6" hidden="1">#REF!</definedName>
    <definedName name="BEx5D7U7MZFE0E9SNH9NX01XLKLP" hidden="1">#REF!</definedName>
    <definedName name="BEx5D8L47OF0WHBPFWXGZINZWUBZ" hidden="1">#REF!</definedName>
    <definedName name="BEx5DAJAHQ2SKUPCKSCR3PYML67L" hidden="1">#REF!</definedName>
    <definedName name="BEx5DAZEGUTH4C1FCHVO3EWOQDU3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EJLW729ROTXH1VWX5876WHE" hidden="1">#REF!</definedName>
    <definedName name="BEx5EGXYIQ0YTJG0LCF9S954QAQH" hidden="1">#REF!</definedName>
    <definedName name="BEx5EIVZH4CP2BDE0BSMQHBY5MQ3" hidden="1">#REF!</definedName>
    <definedName name="BEx5ELQL9B0VR6UT18KP11DHOTFX" hidden="1">#REF!</definedName>
    <definedName name="BEx5ER4TJTFPN7IB1MNEB1ZFR5M6" hidden="1">#REF!</definedName>
    <definedName name="BEx5ERQE4JE8890QDCQFB0IMTC4I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AVIL220VIPAKH02UYIUB7EU" hidden="1">#REF!</definedName>
    <definedName name="BEx5GID9MVBUPFFT9M8K8B5MO9NV" hidden="1">#REF!</definedName>
    <definedName name="BEx5GLD6CMDEYT8QI3HVPGEES2A5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HZV4KY20K2E2E581QT80KGF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IFLNF3FADLCRC1334L3LVOSY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7A7V5B87CW37IBINCOQ134P" hidden="1">#REF!</definedName>
    <definedName name="BEx5KPPUWH07Z2O11MRLNQCDXDNV" hidden="1">#REF!</definedName>
    <definedName name="BEx5KYER580I4T7WTLMUN7NLNP5K" hidden="1">#REF!</definedName>
    <definedName name="BEx5L4UOHIBIXCOOD5809ABRZ9A8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546YZ7NO71MCE85UEOMLNNA" hidden="1">#REF!</definedName>
    <definedName name="BEx5M8K77051VPFG26GB653QP5Z8" hidden="1">#REF!</definedName>
    <definedName name="BEx5MB9BR71LZDG7XXQ2EO58JC5F" hidden="1">#REF!</definedName>
    <definedName name="BEx5MLQZM68YQSKARVWTTPINFQ2C" hidden="1">#REF!</definedName>
    <definedName name="BEx5MRL96B0L82YH61D134C2XSGQ" hidden="1">#REF!</definedName>
    <definedName name="BEx5MVHOG4GCI4HKTOTP194VMNRA" hidden="1">#REF!</definedName>
    <definedName name="BEx5MVXTKNBXHNWTL43C670E4KXC" hidden="1">#REF!</definedName>
    <definedName name="BEx5N4XI4PWB1W9PMZ4O5R0HWTYD" hidden="1">#REF!</definedName>
    <definedName name="BEx5N7XD7KVST36P3QB9SQKKS2L8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8N0SPY10WRHN2NNGU5BUWPZ" hidden="1">#REF!</definedName>
    <definedName name="BEx5OAFS0NJ2CB86A02E1JYHMLQ1" hidden="1">#REF!</definedName>
    <definedName name="BEx5OG4RPU8W1ETWDWM234NYYYEN" hidden="1">#REF!</definedName>
    <definedName name="BEx5OI8A918ASPES3DKIOFPMA4SS" hidden="1">#REF!</definedName>
    <definedName name="BEx5OP9Y43F99O2IT69MKCCXGL61" hidden="1">#REF!</definedName>
    <definedName name="BEx5P9Y9RDXNUAJ6CZ2LHMM8IM7T" hidden="1">#REF!</definedName>
    <definedName name="BEx5PFHZ2UN3YUFWK441BHJLXFZ5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FOW04FOAHD3W8FOXUQCGEE0" hidden="1">#REF!</definedName>
    <definedName name="BEx74Q6H3O7133AWQXWC21MI2UFT" hidden="1">#REF!</definedName>
    <definedName name="BEx74SQ5R0VH9X24PI4DADFFLZ9N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M8YU9VISUVICOSCP5YAMZPI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6SNOC6R18OVRQYBQ0JGPW2Z7" hidden="1">#REF!</definedName>
    <definedName name="BEx771SMWJDAFC6Y4FKDDGEFBQ4W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KOE3LX3JOLFV1E0VZZVCULJ" hidden="1">#REF!</definedName>
    <definedName name="BEx77P0S3GVMS7BJUL9OWUGJ1B02" hidden="1">#REF!</definedName>
    <definedName name="BEx77QDESURI6WW5582YXSK3A972" hidden="1">#REF!</definedName>
    <definedName name="BEx77T2IH1H0FZ9UCV02Y6BAW0KF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2RUJ1UJ4CWX66KHKUW2D5UU" hidden="1">#REF!</definedName>
    <definedName name="BEx7979PNPDS84LLOBF4WFUS8RGC" hidden="1">#REF!</definedName>
    <definedName name="BEx79JK3E6JO8MX4O35A5G8NZCC8" hidden="1">#REF!</definedName>
    <definedName name="BEx79LCTDQFKD1KV7R8NW15KLAFT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4DUUH15ZB41VSQLFT4KSIE3" hidden="1">#REF!</definedName>
    <definedName name="BEx7A4ZGTC3XLZR6M7XK0UX2T49X" hidden="1">#REF!</definedName>
    <definedName name="BEx7A9S3JA1X7FH4CFSQLTZC4691" hidden="1">#REF!</definedName>
    <definedName name="BEx7ABA2C9IWH5VSLVLLLCY62161" hidden="1">#REF!</definedName>
    <definedName name="BEx7ABKU462F6424CGX2QB38TAZN" hidden="1">#REF!</definedName>
    <definedName name="BEx7AE4LPLX8N85BYB0WCO5S7ZPV" hidden="1">#REF!</definedName>
    <definedName name="BEx7AL0QU1VVBK7KIHAY41UTU69C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6LH6917TXOSAAQ6U7HVF018" hidden="1">#REF!</definedName>
    <definedName name="BEx7BPXFZXJ79FQ0E8AQE21PGVHA" hidden="1">#REF!</definedName>
    <definedName name="BEx7BQZ583WKIR8TU4KIQ96W6Z9J" hidden="1">#REF!</definedName>
    <definedName name="BEx7C04AM39DQMC1TIX7CFZ2ADHX" hidden="1">#REF!</definedName>
    <definedName name="BEx7C40F0PQURHPI6YQ39NFIR86Z" hidden="1">#REF!</definedName>
    <definedName name="BEx7C6V0SH1FMSURKPYJFMHOJIKF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1VNJ8XHVTKH78XARJASWDJQ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6XF797M3VAMVIZK8WXZGRE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JZ3R80ES0ROU6ECA8B9SIBT" hidden="1">#REF!</definedName>
    <definedName name="BEx7EQKHX7GZYOLXRDU534TT4H64" hidden="1">#REF!</definedName>
    <definedName name="BEx7ERM6499BJKCAJ9DPN8MU140B" hidden="1">#REF!</definedName>
    <definedName name="BEx7ETV6L1TM7JSXJIGK3FC6RVZW" hidden="1">#REF!</definedName>
    <definedName name="BEx7EYYLHMBYQTH6I377FCQS7CSX" hidden="1">#REF!</definedName>
    <definedName name="BEx7FCLG1RYI2SNOU1Y2GQZNZSWA" hidden="1">#REF!</definedName>
    <definedName name="BEx7FD1P2YDISQM4TTRYZB37K00O" hidden="1">#REF!</definedName>
    <definedName name="BEx7FN32ZGWOAA4TTH79KINTDWR9" hidden="1">#REF!</definedName>
    <definedName name="BEx7FNZGQ0VCWWF19YFCJLIX3Q9Z" hidden="1">#REF!</definedName>
    <definedName name="BEx7FOFQ7MR21UZFTP7X4HI7UWRR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GTN79OJWGSCA62UELE41F0A6" hidden="1">#REF!</definedName>
    <definedName name="BEx7GVL9Q9Y42HM9J5HS29C2THLZ" hidden="1">#REF!</definedName>
    <definedName name="BEx7H0JD6I5I8WQLLWOYWY5YWPQE" hidden="1">#REF!</definedName>
    <definedName name="BEx7H14XCXH7WEXEY1HVO53A6AGH" hidden="1">#REF!</definedName>
    <definedName name="BEx7HGVBEF4LEIF6RC14N3PSU461" hidden="1">#REF!</definedName>
    <definedName name="BEx7HL7W9TZ7FC8JOMGNE06BJAQG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6CGOHKENN6FQSZ71W7YMB9C" hidden="1">#REF!</definedName>
    <definedName name="BEx7IBVYN47SFZIA0K4MDKQZNN9V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JW2YB57L6MPYI5CXCAC5VO24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RNWHYRP8KY04FDJ7BHTLOMC" hidden="1">#REF!</definedName>
    <definedName name="BEx7M31Y2N8JAG2EB1IU8NFLF3KM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FB22WBK00BOG2H7GYRN05R1" hidden="1">#REF!</definedName>
    <definedName name="BEx7NI062THZAM6I8AJWTFJL91CS" hidden="1">#REF!</definedName>
    <definedName name="BEx8ZRLGUR6D7DSDJNOT3MGNPIHT" hidden="1">#REF!</definedName>
    <definedName name="BEx900ACZ0V1VYSC0W43QEUHOVZS" hidden="1">#REF!</definedName>
    <definedName name="BEx904S75BPRYMHF0083JF7ES4NG" hidden="1">#REF!</definedName>
    <definedName name="BEx90HDD4RWF7JZGA8GCGG7D63MG" hidden="1">#REF!</definedName>
    <definedName name="BEx90LPR7EPY9B2HQPUT8UY7S0EO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6YKM8TTG7PUO1UYIDCBXTWU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JZTWI2NV5R3DXEP4NS1NVLT" hidden="1">#REF!</definedName>
    <definedName name="BEx92PUBDIXAU1FW5ZAXECMAU0LN" hidden="1">#REF!</definedName>
    <definedName name="BEx92S8MHFFIVRQ2YSHZNQGOFUHD" hidden="1">#REF!</definedName>
    <definedName name="BEx92VOMR5U4BPW19GODTNNQPLQS" hidden="1">#REF!</definedName>
    <definedName name="BEx92YOIWN6IEUE1U85XCO40QLR1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3YY393Z5DLMHRK8KZL5903S3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N7W5T3U7UOE97D6OVIBUCXS" hidden="1">#REF!</definedName>
    <definedName name="BEx94XK7HTOCAI9XPVFSIIW2YKUT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DPEANYPFX7M8LZ2UWJN17P5" hidden="1">#REF!</definedName>
    <definedName name="BEx96JP7X7K0JLFXG5H49RXRME5R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8KSD61YJH3S9DGO050R2EHA" hidden="1">#REF!</definedName>
    <definedName name="BEx97H9O1NAKAPK4MX4PKO34ICL5" hidden="1">#REF!</definedName>
    <definedName name="BEx97MNUZQ1Z0AO2FL7XQYVNCPR7" hidden="1">#REF!</definedName>
    <definedName name="BEx97NPQBACJVD9K1YXI08RTW9E2" hidden="1">#REF!</definedName>
    <definedName name="BEx97NV2BWEB1AAJA10SQNXGI2BM" hidden="1">#REF!</definedName>
    <definedName name="BEx97O0DV0K9YPP91QBJAT6MS3RD" hidden="1">#REF!</definedName>
    <definedName name="BEx97RWQLXS0OORDCN69IGA58CWU" hidden="1">#REF!</definedName>
    <definedName name="BEx97YNGGDFIXHTMGFL2IHAQX9MI" hidden="1">#REF!</definedName>
    <definedName name="BEx980G6OO93SXIQ4H0NMENRJJHQ" hidden="1">#REF!</definedName>
    <definedName name="BEx981HW73BUZWT14TBTZHC0ZTJ4" hidden="1">#REF!</definedName>
    <definedName name="BEx9871KU0N99P0900EAK69VFYT2" hidden="1">#REF!</definedName>
    <definedName name="BEx98D1CLKBMYLWXX1CRLTPMZ8KS" hidden="1">#REF!</definedName>
    <definedName name="BEx98IFKNJFGZFLID1YTRFEG1SXY" hidden="1">#REF!</definedName>
    <definedName name="BEx98KZ7LNKCVOT9D2LOYY4QBVY3" hidden="1">#REF!</definedName>
    <definedName name="BEx98VGU9QUYP1365CXZRT20O3L4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CP6QCOAW061B6UVCKU0G78O" hidden="1">#REF!</definedName>
    <definedName name="BEx99Q6PH5F3OQKCCAAO75PYDEFN" hidden="1">#REF!</definedName>
    <definedName name="BEx99UDROAK28GWTG7FXE0N78XYN" hidden="1">#REF!</definedName>
    <definedName name="BEx99WBYT2D6UUC1PT7A40ENYID4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AOHDIFZFPSM1WYA3RHQ0G9I" hidden="1">#REF!</definedName>
    <definedName name="BEx9BYSYW7QCPXS2NAVLFAU5Y2Z2" hidden="1">#REF!</definedName>
    <definedName name="BEx9C590HJ2O31IWJB73C1HR74AI" hidden="1">#REF!</definedName>
    <definedName name="BEx9CCQRMYYOGIOYTOM73VKDIPS1" hidden="1">#REF!</definedName>
    <definedName name="BEx9D1BC9FT19KY0INAABNDBAMR1" hidden="1">#REF!</definedName>
    <definedName name="BEx9D8IBATAXNHS7EHMS4TLO3PO0" hidden="1">#REF!</definedName>
    <definedName name="BEx9DN6ZMF18Q39MPMXSDJTZQNJ3" hidden="1">#REF!</definedName>
    <definedName name="BEx9E14TDNSEMI784W0OTIEQMWN6" hidden="1">#REF!</definedName>
    <definedName name="BEx9E2BZ2B1R41FMGJCJ7JLGLUAJ" hidden="1">#REF!</definedName>
    <definedName name="BEx9EG9KBJ77M8LEOR9ITOKN5KXY" hidden="1">#REF!</definedName>
    <definedName name="BEx9ELT9J5NDVVY4N2UDXPELXQC3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OA9AZX8DJGLEVWAJIIXRVFO" hidden="1">#REF!</definedName>
    <definedName name="BEx9GTJ6YTNR09A1J3DJOTVV6SGI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HLP8FC22WFQ6C2PNR5A9187F" hidden="1">#REF!</definedName>
    <definedName name="BEx9HV57CT0XR7KTSE1SJU1W7VRS" hidden="1">#REF!</definedName>
    <definedName name="BEx9HZ1G1J0CB5PC45ZW4S9Q4EFY" hidden="1">#REF!</definedName>
    <definedName name="BEx9I8XIG7E5NB48QQHXP23FIN60" hidden="1">#REF!</definedName>
    <definedName name="BEx9IMKCBEBXIA88V7M64JLL4FI4" hidden="1">#REF!</definedName>
    <definedName name="BEx9IQRF01ATLVK0YE60ARKQJ68L" hidden="1">#REF!</definedName>
    <definedName name="BEx9IT5QNZWKM6YQ5WER0DC2PMMU" hidden="1">#REF!</definedName>
    <definedName name="BEx9IUNP46GLAWX4BYA9AY38PVL0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7JMQEVLC9IQ0C5BDMVJ0SNE" hidden="1">#REF!</definedName>
    <definedName name="BEx9JJTZKVUJAVPTRE0RAVTEH41G" hidden="1">#REF!</definedName>
    <definedName name="BEx9JLBYK239B3F841C7YG1GT7ST" hidden="1">#REF!</definedName>
    <definedName name="BEx9KLW9GH3AS7L6X2QVYRX4MP47" hidden="1">#REF!</definedName>
    <definedName name="BExAW4IIW5D0MDY6TJ3G4FOLPYIR" hidden="1">#REF!</definedName>
    <definedName name="BExAWEPCKLF5GHCVH6O4GKOE0SW1" hidden="1">#REF!</definedName>
    <definedName name="BExAWMN8563X9T1UZOH7OWA0DH6W" hidden="1">#REF!</definedName>
    <definedName name="BExAX28937OH2SJJ980WOFXSWR07" hidden="1">#REF!</definedName>
    <definedName name="BExAX410NB4F2XOB84OR2197H8M5" hidden="1">#REF!</definedName>
    <definedName name="BExAX6FBAZV45KQY4H0U21PCNPDA" hidden="1">#REF!</definedName>
    <definedName name="BExAX8TNG8LQ5Q4904SAYQIPGBSV" hidden="1">#REF!</definedName>
    <definedName name="BExAXH2FJ8S1SX2XRI17ZABSFERB" hidden="1">#REF!</definedName>
    <definedName name="BExAY0EAT2LXR5MFGM0DLIB45PLO" hidden="1">#REF!</definedName>
    <definedName name="BExAYDA8H0HQ51AQDS0QEQS4IUSJ" hidden="1">#REF!</definedName>
    <definedName name="BExAYE6LNIEBR9DSNI5JGNITGKIT" hidden="1">#REF!</definedName>
    <definedName name="BExAYHMLXGGO25P8HYB2S75DEB4F" hidden="1">#REF!</definedName>
    <definedName name="BExAYHXJ3CVLPZX5R6UR0U1MNDXJ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5WJK9535H42VH6Y0VSS3JA9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AZZQ0QV1ZYLCVLE578WEPBOBQ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713OG4CGOEQ7O0FXSI2FQWZ" hidden="1">#REF!</definedName>
    <definedName name="BExB1FKNY2UO4W5FUGFHJOA2WFGG" hidden="1">#REF!</definedName>
    <definedName name="BExB1GMD0PIDGTFBGQOPRWQSP9I4" hidden="1">#REF!</definedName>
    <definedName name="BExB1PWZDAO1V9N18MU22F75P6Y5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1Z7GTT7CR0FJMG7GTKH7A4KN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2TBPD6APUT2TO3BGE6IU9G7C" hidden="1">#REF!</definedName>
    <definedName name="BExB2TRVKQUUYWEZA4GM0V7NE7IX" hidden="1">#REF!</definedName>
    <definedName name="BExB30IP1DNKNQ6PZ5ERUGR5MK4Z" hidden="1">#REF!</definedName>
    <definedName name="BExB3TL3FFDSU6ZSR25KZABHXJXM" hidden="1">#REF!</definedName>
    <definedName name="BExB42VLHX3FLYCON9QDRE70MBLO" hidden="1">#REF!</definedName>
    <definedName name="BExB442RX0T3L6HUL6X5T21CENW6" hidden="1">#REF!</definedName>
    <definedName name="BExB4ADD0L7417CII901XTFKXD1J" hidden="1">#REF!</definedName>
    <definedName name="BExB4DYU06HCGRIPBSWRCXK804UM" hidden="1">#REF!</definedName>
    <definedName name="BExB4KEQ72L2ONQ7IFMYZAK0153C" hidden="1">#REF!</definedName>
    <definedName name="BExB4M24SMODJ32BDKDH2DWLGTXO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LQ3CUIG99R26KF7ZDT7KB5Y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7XXV45EK0IDHSBDE8V0UXZNU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K9L3ECVVHYODX1ITUTEHJTR" hidden="1">#REF!</definedName>
    <definedName name="BExB8QPH8DC5BESEVPSMBCWVN6PO" hidden="1">#REF!</definedName>
    <definedName name="BExB8U5N0D85YR8APKN3PPKG0FWP" hidden="1">#REF!</definedName>
    <definedName name="BExB8WJYEQ55LDAYQH0NXEDCQOVD" hidden="1">#REF!</definedName>
    <definedName name="BExB9AXUUDDTRDLVSC7REODDIYJ2" hidden="1">#REF!</definedName>
    <definedName name="BExB9DHI5I2TJ2LXYPM98EE81L27" hidden="1">#REF!</definedName>
    <definedName name="BExB9Q2MZZHBGW8QQKVEYIMJBPIE" hidden="1">#REF!</definedName>
    <definedName name="BExB9R4HYJ83UNLFWKDKDJ31E2DS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AGDKQLBSZJAFZFOCDTVS99P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FH4L7S4TYW0N2SXKVDCA3MT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303042MO1GR0POO3IQ33MOB" hidden="1">#REF!</definedName>
    <definedName name="BExBD4I559NXSV6J07Q343TKYMVJ" hidden="1">#REF!</definedName>
    <definedName name="BExBD77362J9OENRUETJ6CVQYGZ1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T2QTPSTYED3RWGES5QGI7VV" hidden="1">#REF!</definedName>
    <definedName name="BExBDUVGK3E1J4JY9ZYTS7V14BLY" hidden="1">#REF!</definedName>
    <definedName name="BExBE162OSBKD30I7T1DKKPT3I9I" hidden="1">#REF!</definedName>
    <definedName name="BExBE5NWKF3JY3D79JVGRSGJR400" hidden="1">#REF!</definedName>
    <definedName name="BExBE5YOPZ8MJAYGZW8WZ85UDLJF" hidden="1">#REF!</definedName>
    <definedName name="BExBEC9ATLQZF86W1M3APSM4HEOH" hidden="1">#REF!</definedName>
    <definedName name="BExBEF3VXW3Y3SZ6RC9PX7QEB12Y" hidden="1">#REF!</definedName>
    <definedName name="BExBEJG7L9BDVH7L2B9YXRV84GFT" hidden="1">#REF!</definedName>
    <definedName name="BExBEYFQJE9YK12A6JBMRFKEC7RN" hidden="1">#REF!</definedName>
    <definedName name="BExBG1ED81J2O4A2S5F5Y3BPHMCR" hidden="1">#REF!</definedName>
    <definedName name="BExCRLIHS7466WFJ3RPIUGGXYESZ" hidden="1">#REF!</definedName>
    <definedName name="BExCRQWQFIEUV7HE228YUBUUJA9K" hidden="1">#REF!</definedName>
    <definedName name="BExCS1EDDUEAEWHVYXHIP9I1WCJH" hidden="1">#REF!</definedName>
    <definedName name="BExCS4E9E7CKF2RTM6INK6MAILOV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UGZTH68S9G7WRZU0HVIGIKV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GRGLX1AYN8HK7GN3RQ6XWIM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VK8GI44DNT5MTM7AOS4U9N8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MJAP755C7AV2QKTWYDPDSSV" hidden="1">#REF!</definedName>
    <definedName name="BExCWPDPESGZS07QGBLSBWDNVJLZ" hidden="1">#REF!</definedName>
    <definedName name="BExCWSDLJ7DJX3139FQJM3LND72J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K3M8NPWOZZALA6L6RUCBB2J" hidden="1">#REF!</definedName>
    <definedName name="BExCXKZZ6U10NBCECNUV9U56FB6V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FV9Z4OENTUNF9IWT6ELMRCL" hidden="1">#REF!</definedName>
    <definedName name="BExCYPRC5HJE6N2XQTHCT6NXGP8N" hidden="1">#REF!</definedName>
    <definedName name="BExCYUK0I3UEXZNFDW71G6Z6D8XR" hidden="1">#REF!</definedName>
    <definedName name="BExCZ4QTDJA3L8AGID0HLSLRVP6A" hidden="1">#REF!</definedName>
    <definedName name="BExCZFZCXMLY5DWESYJ9NGTJYQ8M" hidden="1">#REF!</definedName>
    <definedName name="BExCZJ4P8WS0BDT31WDXI0ROE7D6" hidden="1">#REF!</definedName>
    <definedName name="BExCZKH6NI0EE02L995IFVBD1J59" hidden="1">#REF!</definedName>
    <definedName name="BExCZU7T2KCK97JI9FE1XITCRE8U" hidden="1">#REF!</definedName>
    <definedName name="BExCZUD9FEOJBKDJ51Z3JON9LKJ8" hidden="1">#REF!</definedName>
    <definedName name="BExD0CCO4AZHRMZ3PSLCEN7T63L2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#REF!</definedName>
    <definedName name="BExD15PVEDBQYR2EAO7B3FB96GXL" hidden="1">#REF!</definedName>
    <definedName name="BExD1OAU9OXQAZA4D70HP72CU6GB" hidden="1">#REF!</definedName>
    <definedName name="BExD1Y1JV61416YA1XRQHKWPZIE7" hidden="1">#REF!</definedName>
    <definedName name="BExD21HKYZH6AN0830NG17ZRUS1T" hidden="1">#REF!</definedName>
    <definedName name="BExD2AHAKLXLHE5UREIETBE22KWM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7QXHXNRAT3KZWRFA3MXHIF8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H6Q0X859YKIX6M8ZEYXI1G6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IHX75GVFK6I80F7IR7955K1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AC4VDV2QBVC73C49W2OU12I" hidden="1">#REF!</definedName>
    <definedName name="BExD6CQA7UMJBXV7AIFAIHUF2ICX" hidden="1">#REF!</definedName>
    <definedName name="BExD6DS52K2CC3509UN77XBR0868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6HTUMONFBQHM7Y5UW4DPHU7X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L7NW9EKGU5ITCE4VJZ2N5W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G2K962VNWXDAYQ4EXMJHEX1" hidden="1">#REF!</definedName>
    <definedName name="BExD9GO5JA4ADLQH22ZFJKY2FEAV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9W3W06TDDVRN5CJ260FOF5ZL" hidden="1">#REF!</definedName>
    <definedName name="BExDA6LD9061UULVKUUI4QP8SK13" hidden="1">#REF!</definedName>
    <definedName name="BExDAGMVMNLQ6QXASB9R6D8DIT12" hidden="1">#REF!</definedName>
    <definedName name="BExDAL4R440JG0CQM6QZM9CCATO7" hidden="1">#REF!</definedName>
    <definedName name="BExDAYBHU9ADLXI8VRC7F608RVGM" hidden="1">#REF!</definedName>
    <definedName name="BExDBDR1XR0FV0CYUCB2OJ7CJCZU" hidden="1">#REF!</definedName>
    <definedName name="BExDBQXTJ9F9DE7FNTJCL0LMOJ21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NR8MCJOVBYLHQOJ4XC4TSDLT" hidden="1">#REF!</definedName>
    <definedName name="BExEO387TMFDZIZYFA14K98OH5YE" hidden="1">#REF!</definedName>
    <definedName name="BExEOBX3WECDMYCV9RLN49APTXMM" hidden="1">#REF!</definedName>
    <definedName name="BExEPN9VIYI0FVL0HLZQXJFO6TT0" hidden="1">#REF!</definedName>
    <definedName name="BExEPORSQ4BZ1T2NCGKIGLY1D19M" hidden="1">#REF!</definedName>
    <definedName name="BExEPYT6VDSMR8MU2341Q5GM2Y9V" hidden="1">#REF!</definedName>
    <definedName name="BExEQ1YK2GGF3PCQ5YXT4E5L9FQG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IFTE4JRQ7F1T7L9IE3W0TEB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RX39X2B577E8G980B6146MR4" hidden="1">#REF!</definedName>
    <definedName name="BExES44RHHDL3V7FLV6M20834WF1" hidden="1">#REF!</definedName>
    <definedName name="BExES4A7VE2X3RYYTVRLKZD4I7WU" hidden="1">#REF!</definedName>
    <definedName name="BExES6TU0P9MT54G7H03VE8ZTU0I" hidden="1">#REF!</definedName>
    <definedName name="BExESMKD95A649M0WRSG6CXXP326" hidden="1">#REF!</definedName>
    <definedName name="BExESNWVY914X62GFBPJRODSAZ7B" hidden="1">#REF!</definedName>
    <definedName name="BExESR27ZXJG5VMY4PR9D940VS7T" hidden="1">#REF!</definedName>
    <definedName name="BExESU25LOS36OLUCBS6GANOVO9P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TYO0S2RGTHJQ60TB37B647GU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CDQPJ7PZH6IIJ26ODKAMLH0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YLG9FL9V1JPPNZ3FUDNSEJ4V" hidden="1">#REF!</definedName>
    <definedName name="BExEYMSPJ8NAM530KGLCIZKRIZQ2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1S7T9NR9JGWF19512ER0YC0" hidden="1">#REF!</definedName>
    <definedName name="BExEZGBFNJR8DLPN0V11AU22L6WY" hidden="1">#REF!</definedName>
    <definedName name="BExEZM0KKJJF7WB3ZTYQ6Y00HDUP" hidden="1">#REF!</definedName>
    <definedName name="BExEZWNIZ06IIMDYQSV4BSTCR7UN" hidden="1">#REF!</definedName>
    <definedName name="BExEZXEG4TM0ZW3671Q0LLO7NEJS" hidden="1">#REF!</definedName>
    <definedName name="BExF02Y3V3QEPO2XLDSK47APK9XJ" hidden="1">#REF!</definedName>
    <definedName name="BExF09OS91RT7N7IW8JLMZ121ZP3" hidden="1">#REF!</definedName>
    <definedName name="BExF0C8L8MPMMA1XQ6J8H8CEDPJ9" hidden="1">#REF!</definedName>
    <definedName name="BExF0LOEHV42P2DV7QL8O7HOQ3N9" hidden="1">#REF!</definedName>
    <definedName name="BExF0WRM9VO25RLSO03ZOCE8H7K5" hidden="1">#REF!</definedName>
    <definedName name="BExF0YEVOP1GW6ETJGOVIA7BKBX3" hidden="1">#REF!</definedName>
    <definedName name="BExF0ZRI7W4RSLIDLHTSM0AWXO3S" hidden="1">#REF!</definedName>
    <definedName name="BExF19CT3MMZZ2T5EWMDNG3UOJ01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HD1URZND0VTZ5BY2FRCCF7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LWJ8M4NGGKOIOZBJ3TPKQMD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82XL4A8VTMCPJY3C5IWNXCC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D5AXW8T6FZ8O1C78NHR5C3" hidden="1">#REF!</definedName>
    <definedName name="BExF3QT8J6RIF1L3R700MBSKIOKW" hidden="1">#REF!</definedName>
    <definedName name="BExF41WFMNZ2YQ1KBKOBZWROKVHO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KXIG1XOE6UY0ICYSY5JDNTS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B5Q7SUPDSPIJOA1GNG17ZFD" hidden="1">#REF!</definedName>
    <definedName name="BExF5CCUNN10ODYNRYLTJ6DOSQA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90Y20C503FDB3JYBPHX2VD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3W2L5MS2FLCNPQGFZ2DUCP6" hidden="1">FC Corp CAPEX 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N83YDEVXDEZQFACS9ZVES27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F86UR62V3WXM59JUA7U4NEJAT" hidden="1">#REF!</definedName>
    <definedName name="BExF94F5ZD2KMXCLSB4BN3BPWPZW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MPD5LHHQXURM0Y3L44P343X" hidden="1">#REF!</definedName>
    <definedName name="BExGLTARRL0J772UD2TXEYAVPY6E" hidden="1">#REF!</definedName>
    <definedName name="BExGLYE6RZTAAWHJBG2QFJPTDS2Q" hidden="1">#REF!</definedName>
    <definedName name="BExGM4DZ65OAQP7MA4LN6QMYZOFF" hidden="1">#REF!</definedName>
    <definedName name="BExGM7DV048A50I5ERW750F4VS9C" hidden="1">#REF!</definedName>
    <definedName name="BExGMCXCWEC9XNUOEMZ61TMI6CUO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MZK2RWS3LUIF04PFESJU6MDU" hidden="1">#REF!</definedName>
    <definedName name="BExGN4I0QATXNZCLZJM1KH1OIJQH" hidden="1">#REF!</definedName>
    <definedName name="BExGN9FZ2RWCMSY1YOBJKZMNIM9R" hidden="1">#REF!</definedName>
    <definedName name="BExGNDN1INYA9ECZDFUDM9J0UKQR" hidden="1">#REF!</definedName>
    <definedName name="BExGNDSIMTHOCXXG6QOGR6DA8SGG" hidden="1">#REF!</definedName>
    <definedName name="BExGNGXPVU95K83SHZNAOX17P52R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PO7ENFEQC0NC6MC9OZR2LHY" hidden="1">#REF!</definedName>
    <definedName name="BExGQX0H4EZMXBJTKJJE4ICJWN5O" hidden="1">#REF!</definedName>
    <definedName name="BExGR2ENVVMIJQENKY6QPV34HDYB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02JCXO7ZLKL3VYXM9XRW3A" hidden="1">#REF!</definedName>
    <definedName name="BExGR9ATP2LVT7B9OCPSLJ11H9SX" hidden="1">#REF!</definedName>
    <definedName name="BExGRA1VE5SDFH8FM4H8YLA70J65" hidden="1">#REF!</definedName>
    <definedName name="BExGREP2D0XVCEBGWU6RQ7KX23Q3" hidden="1">#REF!</definedName>
    <definedName name="BExGRUKVVKDL8483WI70VN2QZDGD" hidden="1">#REF!</definedName>
    <definedName name="BExGRVXD519NRV2E1ZYNYCW0PMW6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ARJTLL2AE6NAMXZ7IGZI2M1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0OSYJ4G1RU3EZR9QY6M3SCB" hidden="1">#REF!</definedName>
    <definedName name="BExGTGVFIF8HOQXR54SK065A8M4K" hidden="1">#REF!</definedName>
    <definedName name="BExGTI2KYBJUSGL2YDFTU3H46W8K" hidden="1">#REF!</definedName>
    <definedName name="BExGTIYX3OWPIINOGY1E4QQYSKHP" hidden="1">#REF!</definedName>
    <definedName name="BExGTKGUN0KUU3C0RL2LK98D8MEK" hidden="1">#REF!</definedName>
    <definedName name="BExGTL2GNL3OOQJZFJUSE2HL0E73" hidden="1">#REF!</definedName>
    <definedName name="BExGTQB6STG5OP8F4WFG4MJ1QG32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DE0K966CA20KN65F326IBA" hidden="1">#REF!</definedName>
    <definedName name="BExGUVIP60TA4B7X2PFGMBFUSKGX" hidden="1">#REF!</definedName>
    <definedName name="BExGUVYZ49VJJQ6ZGHDI0J4Q6VUK" hidden="1">#REF!</definedName>
    <definedName name="BExGUZKF06F209XL1IZWVJEQ82EE" hidden="1">#REF!</definedName>
    <definedName name="BExGV2EVT380QHD4AP2RL9MR8L5L" hidden="1">#REF!</definedName>
    <definedName name="BExGV4NVN9KBLA14SOD5M7JEE632" hidden="1">#REF!</definedName>
    <definedName name="BExGVSCA3HCP1IVDZ0IAS8KEGOX0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WQNKX6U55XS50K72Y3WLJ462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P9PLH9HGLX6X9E31SFWH8E0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JE09NMFU592QN78WBPFJH50" hidden="1">#REF!</definedName>
    <definedName name="BExGYOS6TV2C72PLRFU8RP1I58GY" hidden="1">#REF!</definedName>
    <definedName name="BExGYZF6NJ8J8TCF9W5RBAABK369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GZYMVDK10COF1CY445MMWH2TK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9VINWGY7QSDNGT9BDVKS3JQ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IDQM8I99T9BKP4XNASNIKR8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DEEO5YJEYEI3IYRHYF5MAPJ" hidden="1">#REF!</definedName>
    <definedName name="BExH2GJQR4JALNB314RY0LDI49VH" hidden="1">#REF!</definedName>
    <definedName name="BExH2JZR49T7644JFVE7B3N7RZ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7TLURRTF1YO0TUV9JOJ0C78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5JDFDNKGLHGNDY7U8KIF9NT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RXZ4ILQ2WWPRUWCMMSL1DLM" hidden="1">#REF!</definedName>
    <definedName name="BExIIVZOOUUQ08Q7KUUUZD0JVL8M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M2EOJY1E8YQ1ZS3GHTIQQRM" hidden="1">#REF!</definedName>
    <definedName name="BExIJQ3XPPSZ585U2ER0RSSC71PK" hidden="1">#REF!</definedName>
    <definedName name="BExIJQK80ZEKSTV62E59AYJYUNLI" hidden="1">#REF!</definedName>
    <definedName name="BExIJRLX3M0YQLU1D5Y9V7HM5QNM" hidden="1">#REF!</definedName>
    <definedName name="BExIJU07KGZI9PHSNN9ODB8M4CUN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7CGQS2B8BVWBEP2KKWMVHK9" hidden="1">#REF!</definedName>
    <definedName name="BExIK9L9LK9TN82BD5N4561UUPT0" hidden="1">#REF!</definedName>
    <definedName name="BExIKHTXLQ3C6PPW2YPYVS2A6XD6" hidden="1">#REF!</definedName>
    <definedName name="BExIKHTXPZR5A8OHB6HDP6QWDHAD" hidden="1">#REF!</definedName>
    <definedName name="BExIKMMJOETSAXJYY1SIKM58LMA2" hidden="1">#REF!</definedName>
    <definedName name="BExIKN2SLYNFHS9SQHJSB0NE57OF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2D433Q6FO89722GTVJL3F8V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LTHIEYYOIUWRZ5LLF1T70AJ7" hidden="1">#REF!</definedName>
    <definedName name="BExIM9DBUB7ZGF4B20FVUO9QGOX2" hidden="1">#REF!</definedName>
    <definedName name="BExIMGK9Z94TFPWWZFMD10HV0IF6" hidden="1">#REF!</definedName>
    <definedName name="BExIMNR83ZD9BEO38CAKDHC70UDK" hidden="1">#REF!</definedName>
    <definedName name="BExIMPEGKG18TELVC33T4OQTNBWC" hidden="1">#REF!</definedName>
    <definedName name="BExIN255I6ZAKBLLKE6S7FM3IQAQ" hidden="1">#REF!</definedName>
    <definedName name="BExIN4OR435DL1US13JQPOQK8GD5" hidden="1">#REF!</definedName>
    <definedName name="BExIN5ACO87Q5P34GNK1QC1WWACK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FL8Y5O61VLKTB4H20IJNWS1" hidden="1">#REF!</definedName>
    <definedName name="BExIOKTZXH2A908F83ANDHGHNJ07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5TB0T9V3OKFX0GV0526AQ3D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4FK3GUVQXFWKAEBB6FMWW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MV2D77A07E403GAA7CYB8C2" hidden="1">#REF!</definedName>
    <definedName name="BExIQX1XBB31HZTYEEVOBSE3C5A6" hidden="1">#REF!</definedName>
    <definedName name="BExIR2ALYRP9FW99DK2084J7IIDC" hidden="1">#REF!</definedName>
    <definedName name="BExIR8FQETPTQYW37DBVDWG3J4JW" hidden="1">#REF!</definedName>
    <definedName name="BExIRBVWGULCWXZ0NA6HCLFX8VW6" hidden="1">#REF!</definedName>
    <definedName name="BExIRG2Y0ISN5DU9I7FP9VMNBLJI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OL5FNHZHVLEZZZZ47YXZ5QS" hidden="1">#REF!</definedName>
    <definedName name="BExISRFKJYUZ4AKW44IJF7RF9Y90" hidden="1">#REF!</definedName>
    <definedName name="BExIT1MK8TBAK3SNP36A8FKDQSOK" hidden="1">#REF!</definedName>
    <definedName name="BExIT7RP2B89RX2C5P1P5H2DY1CI" hidden="1">#REF!</definedName>
    <definedName name="BExITBNYANV2S8KD56GOGCKW393R" hidden="1">#REF!</definedName>
    <definedName name="BExIU6ZCS275CPHR7BIJ2SCIXCP7" hidden="1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CMY91WXOF56UOYD0AUHJ3N" hidden="1">#REF!</definedName>
    <definedName name="BExIV3HY4S0YRV1F7XEMF2YHAR2I" hidden="1">#REF!</definedName>
    <definedName name="BExIV6HUZFRIFLXW2SICKGTAH1PV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OH8Z5N2NCDXBL9INQNLC76M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5OAP9KSUE5SIZCW9P39Q4WE" hidden="1">#REF!</definedName>
    <definedName name="BExIX69Y0CM4OW8NEPQXX4ORSAT2" hidden="1">#REF!</definedName>
    <definedName name="BExIXGRJPVJMUDGSG7IHPXPNO69B" hidden="1">#REF!</definedName>
    <definedName name="BExIXKD0BLI75H7ME1HECIQSRJR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BHEX2F02B9VOX3UIRG0YI3B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INL6JE573R3GB2W6M9LF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S2X10QUS4CITNIUIELXAFAJ" hidden="1">#REF!</definedName>
    <definedName name="BExIZY2PUZ0OF9YKK1B13IW0VS6G" hidden="1">#REF!</definedName>
    <definedName name="BExIZYO9AIHMDU2DUFADE30D5TCY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SCG7GD0KHI9T46FKP68270U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DYWMP2XKZPZZ3JN74IZA31I4" hidden="1">#REF!</definedName>
    <definedName name="BExKE1AVXRTWKFUNYIWQQPGA1YRV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TJTGZ5J6MUJ1UXP14KX6XN1" hidden="1">#REF!</definedName>
    <definedName name="BExKGV77YH9YXIQTRKK2331QGYKF" hidden="1">#REF!</definedName>
    <definedName name="BExKGXLJQX4WJ1YCKHSMCPSSKX21" hidden="1">#REF!</definedName>
    <definedName name="BExKH3FTZ5VGTB86W9M4AB39R0G8" hidden="1">#REF!</definedName>
    <definedName name="BExKH3FV5U5O6XZM7STS3NZKQFGJ" hidden="1">#REF!</definedName>
    <definedName name="BExKH4SII9MJNWAVYF9T4ZRU3Q1Q" hidden="1">#REF!</definedName>
    <definedName name="BExKH8JEZRE8MEZ9VRCNMJT15RST" hidden="1">#REF!</definedName>
    <definedName name="BExKHAMUH8NR3HRV0V6FHJE3ROLN" hidden="1">#REF!</definedName>
    <definedName name="BExKHCFKOWFHO2WW0N7Y5XDXEWAO" hidden="1">#REF!</definedName>
    <definedName name="BExKHDMPODAJPZY7M2BN39326C43" hidden="1">#REF!</definedName>
    <definedName name="BExKHIVLONZ46HLMR50DEXKEUNEP" hidden="1">#REF!</definedName>
    <definedName name="BExKHPM9XA0ADDK7TUR0N38EXWEP" hidden="1">#REF!</definedName>
    <definedName name="BExKHVBAHM5Y9XWLCVNMF388YZHG" hidden="1">#REF!</definedName>
    <definedName name="BExKHWNRIZ5D7KKG5MQK7WNAIKUJ" hidden="1">#REF!</definedName>
    <definedName name="BExKI4076KXCDE5KXL79KT36OKLO" hidden="1">#REF!</definedName>
    <definedName name="BExKI7LO70WYISR7Q0Y1ZDWO9M3B" hidden="1">#REF!</definedName>
    <definedName name="BExKI8STNKBGV3XDC4DWP9DUI95F" hidden="1">#REF!</definedName>
    <definedName name="BExKIGQV6TXIZG039HBOJU62WP2U" hidden="1">#REF!</definedName>
    <definedName name="BExKILE008SF3KTAN8WML3XKI1NZ" hidden="1">#REF!</definedName>
    <definedName name="BExKILE0KASW8HUYMPSCDCLPF7G9" hidden="1">#REF!</definedName>
    <definedName name="BExKINSBB6RS7I489QHMCOMU4Z2X" hidden="1">#REF!</definedName>
    <definedName name="BExKIU87ZKSOC2DYZWFK6SAK9I8E" hidden="1">#REF!</definedName>
    <definedName name="BExKJ2BJ6QYNAH9EWOCXSIHVPYY5" hidden="1">#REF!</definedName>
    <definedName name="BExKJ449HLYX2DJ9UF0H9GTPSQ73" hidden="1">#REF!</definedName>
    <definedName name="BExKJ80JCKTCTLIXPIWZCK93PF9N" hidden="1">#REF!</definedName>
    <definedName name="BExKJC7MJKEAMFD3Y9Q6TXP4MP3L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USJPFUIK20FTVAFJWR2OUYX" hidden="1">#REF!</definedName>
    <definedName name="BExKK6136BZL98KXU16PG6QG8APU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KXR1RTRRJJ3MJUR28N4J02PP" hidden="1">#REF!</definedName>
    <definedName name="BExKL3AQ1IV1NVX782PTFKU7U16A" hidden="1">#REF!</definedName>
    <definedName name="BExKL53HF7TQ4EB1YOQXSQEBG541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HSPAJPHUEZXSHTFJNWYFCQR" hidden="1">#REF!</definedName>
    <definedName name="BExKMWBX4EH3EYJ07UFEM08NB40Z" hidden="1">#REF!</definedName>
    <definedName name="BExKMX8A5ZOYAIX1JNJ198214P08" hidden="1">#REF!</definedName>
    <definedName name="BExKMYFLWBFTOJ5NQL4G11KXZAEN" hidden="1">#REF!</definedName>
    <definedName name="BExKMYVQK76DINJWDJX5EG3NBECG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TG8WOYHOW9I6K6WBGXTRX0X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65ITMV7ZKUYQ52F67Y4M5EJ" hidden="1">#REF!</definedName>
    <definedName name="BExKPBJJN98NVSALRMK9B8P0823D" hidden="1">#REF!</definedName>
    <definedName name="BExKPEZP0QTKOTLIMMIFSVTHQEEK" hidden="1">#REF!</definedName>
    <definedName name="BExKPIVZA7ZAIKDDY6ZGU9Z4MH4H" hidden="1">#REF!</definedName>
    <definedName name="BExKPLQJX0HJ8OTXBXH9IC9J2V0W" hidden="1">#REF!</definedName>
    <definedName name="BExKPN8C7GN36ZJZHLOB74LU6KT0" hidden="1">#REF!</definedName>
    <definedName name="BExKPOA7KQEO5H53FUG2NPXVNY9Z" hidden="1">#REF!</definedName>
    <definedName name="BExKPWZ3MV9AIHWS8PFU742XQN0T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PLDXXZOE89AAUX3S6BSJMIK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8RZSEHW184G0Z56B4EGNU72" hidden="1">#REF!</definedName>
    <definedName name="BExKRCO7LYZM5H2ESGUGVF5TQICB" hidden="1">#REF!</definedName>
    <definedName name="BExKRKRIT575GO53KC15JKG2VLFG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ADYTB6EPXXFJGZAKEX6H5LW" hidden="1">#REF!</definedName>
    <definedName name="BExKSFMOMSZYDE0WNC94F40S6636" hidden="1">#REF!</definedName>
    <definedName name="BExKSHQ9K79S8KYUWIV5M5LAHHF1" hidden="1">#REF!</definedName>
    <definedName name="BExKSJIZIOQBVTEHBIN269MXJSLL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ANIAETULCMHDF2ZODPC0VO9" hidden="1">#REF!</definedName>
    <definedName name="BExKTQZGN8GI3XGSEXMPCCA3S19H" hidden="1">#REF!</definedName>
    <definedName name="BExKTUKYYU0F6TUW1RXV24LRAZFE" hidden="1">#REF!</definedName>
    <definedName name="BExKTZIWB189ZS2J613U4KZO1QG6" hidden="1">#REF!</definedName>
    <definedName name="BExKU3FBLHQBIUTN6XEZW5GC9OG1" hidden="1">#REF!</definedName>
    <definedName name="BExKU6PVEJJWP8VRA5YJY2K0HNEG" hidden="1">#REF!</definedName>
    <definedName name="BExKU82I99FEUIZLODXJDOJC96CQ" hidden="1">#REF!</definedName>
    <definedName name="BExKUD0FMBF362EUFCQISBRY7WZ0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DVK6HN74GQPTXICP9BFC8CF" hidden="1">#REF!</definedName>
    <definedName name="BExKVFDI6VT9LE5D9GFPZX51AC4I" hidden="1">#REF!</definedName>
    <definedName name="BExKVFZ3ZZGIC1QI8XN6BYFWN0ZY" hidden="1">#REF!</definedName>
    <definedName name="BExKVG4KGO28KPGTAFL1R8TTZ10N" hidden="1">#REF!</definedName>
    <definedName name="BExKVZR7CUPJCB2M8WO0J2ESDEUX" hidden="1">#REF!</definedName>
    <definedName name="BExKW0CSH7DA02YSNV64PSEIXB2P" hidden="1">#REF!</definedName>
    <definedName name="BExKWG8MR20O13C3YSUIHBD2BWQ2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PLZ9E24DON7Y8H2T6MQ1B5K" hidden="1">#REF!</definedName>
    <definedName name="BExMAXJS82ZJ8RS22VLE0V0LDUII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Q6BB79Y1S1EZ4BOZ527ZH47" hidden="1">#REF!</definedName>
    <definedName name="BExMBTBHSHFUHXZPKH8T1T26W5AQ" hidden="1">#REF!</definedName>
    <definedName name="BExMBYPQDG9AYDQ5E8IECVFREPO6" hidden="1">#REF!</definedName>
    <definedName name="BExMC7K41G5WMXC4OKZPL523IN5C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I726Y7CQ98CFILJNB189OL7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3GYN2LDARCNPWPZAMRBJJI7" hidden="1">#REF!</definedName>
    <definedName name="BExMD5F6IAV108XYJLXUO9HD0IT6" hidden="1">#REF!</definedName>
    <definedName name="BExMDANV66W9T3XAXID40XFJ0J93" hidden="1">#REF!</definedName>
    <definedName name="BExMDB9N9PYO86JHHFQP7ONO2P9B" hidden="1">#REF!</definedName>
    <definedName name="BExMDFWS9BJGE5SKB9YDJZR8AV48" hidden="1">#REF!</definedName>
    <definedName name="BExMDGD1KQP7NNR78X2ZX4FCBQ1S" hidden="1">#REF!</definedName>
    <definedName name="BExMDIRDK0DI8P86HB7WPH8QWLSQ" hidden="1">#REF!</definedName>
    <definedName name="BExMDJT3GXQN5F3BE6X3BGLJRVP6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7165EDUSONBWV5AZ51HSY4H" hidden="1">#REF!</definedName>
    <definedName name="BExME88DH5DUKMUFI9FNVECXFD2E" hidden="1">#REF!</definedName>
    <definedName name="BExME9A7MOGAK7YTTQYXP5DL6VYA" hidden="1">#REF!</definedName>
    <definedName name="BExME9QAM6E7F2BXLSCC53HEQI5S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JFS7Y0MW1N26ORGBGS696R0" hidden="1">#REF!</definedName>
    <definedName name="BExMFLDTMRTCHKA37LQW67BG8D5C" hidden="1">#REF!</definedName>
    <definedName name="BExMH0XGUY9O1W5KGWNFPGQRE7FI" hidden="1">#REF!</definedName>
    <definedName name="BExMH3H9TW5TJCNU5Z1EWXP3BAEP" hidden="1">#REF!</definedName>
    <definedName name="BExMH42VBWDOG4E4FIXWPDOBDJQ1" hidden="1">#REF!</definedName>
    <definedName name="BExMHFBDKU7SL1XYKYR6CGEO8CEL" hidden="1">#REF!</definedName>
    <definedName name="BExMHOWPB34KPZ76M2KIX2C9R2VB" hidden="1">#REF!</definedName>
    <definedName name="BExMHSSYC6KVHA3QDTSYPN92TWMI" hidden="1">#REF!</definedName>
    <definedName name="BExMI3AJ9477KDL4T9DHET4LJJTW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ETWI175OVTQ66FIIUOEG2VO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T2FYPP1FNC8XXVV8XLZN532" hidden="1">#REF!</definedName>
    <definedName name="BExMIV0KC8555D5E42ZGWG15Y0MO" hidden="1">#REF!</definedName>
    <definedName name="BExMIZT6AN7E6YMW2S87CTCN2UXH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KF1HGC9W2MK37E42OJJP44E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CUSJIRTSFIE0XASGVYOMQNI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QMYHO8P4UBDPYK2S8W4EQCA" hidden="1">#REF!</definedName>
    <definedName name="BExMNQXWSJGR1IZ33DHEA6H4C8X4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I29DOEK5R1A5QZPUDKF7N6T" hidden="1">#REF!</definedName>
    <definedName name="BExMOUHYJ7S5Q4B9QB0G3KR526U3" hidden="1">#REF!</definedName>
    <definedName name="BExMP13C8RR9HAQSONMZ4KBHGVIP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FLC51WC0ZQ3ISX3C0WWY8ON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JGBMBQR02EUGWJB4OYWVQPC" hidden="1">#REF!</definedName>
    <definedName name="BExMRKSTP0XVW3NVUMLECR8PG3SF" hidden="1">#REF!</definedName>
    <definedName name="BExMRRJNUMGRSDD5GGKKGEIZ6FTS" hidden="1">#REF!</definedName>
    <definedName name="BExMRU3ACIU0RD2BNWO55LH5U2BR" hidden="1">#REF!</definedName>
    <definedName name="BExMRYVXZYRCNM005S74K8KVJXSW" hidden="1">#REF!</definedName>
    <definedName name="BExMSQRCC40AP8BDUPL2I2DNC210" hidden="1">#REF!</definedName>
    <definedName name="BExMTLXHZ9H4QYDQ0VMHUXWSVD3Q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TQ079AHR967WGJYSR4QAE4R" hidden="1">#REF!</definedName>
    <definedName name="BExO5XMAHL7CY3X0B1OPKZ28DCJ5" hidden="1">#REF!</definedName>
    <definedName name="BExO66LZJKY4PTQVREELI6POS4AY" hidden="1">#REF!</definedName>
    <definedName name="BExO6A7G3T6F15S63S1OQ24SFQJH" hidden="1">#REF!</definedName>
    <definedName name="BExO6LLHCYTF7CIVHKAO0NMET14Q" hidden="1">#REF!</definedName>
    <definedName name="BExO764GVLC6R6LREFVX7QYWT3RE" hidden="1">#REF!</definedName>
    <definedName name="BExO7L9A53V0L5FUS0PQUBG4XS0R" hidden="1">#REF!</definedName>
    <definedName name="BExO7OUQS3XTUQ2LDKGQ8AAQ3OJJ" hidden="1">#REF!</definedName>
    <definedName name="BExO7VQWA7I6SZNHMVM6QHEOPT7N" hidden="1">#REF!</definedName>
    <definedName name="BExO85HMYXZJ7SONWBKKIAXMCI3C" hidden="1">#REF!</definedName>
    <definedName name="BExO863922O4PBGQMUNEQKGN3K96" hidden="1">#REF!</definedName>
    <definedName name="BExO89ZCBQDFNQMXBL81B6NYT5U3" hidden="1">#REF!</definedName>
    <definedName name="BExO89ZIOXN0HOKHY24F7HDZ87UT" hidden="1">#REF!</definedName>
    <definedName name="BExO8A4S3VKZ6N6VX4CXOWCPKHWC" hidden="1">#REF!</definedName>
    <definedName name="BExO8CDTBCABLEUD6PE2UM2EZ6C4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I1E64ENA8Z42JI2J81DKZ8T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U100URQWDC51QHO5CELT91P" hidden="1">#REF!</definedName>
    <definedName name="BExO9V2U2YXAY904GYYGU6TD8Y7M" hidden="1">#REF!</definedName>
    <definedName name="BExOA3M8QPKLDQSMPYFUCAQJNK70" hidden="1">#REF!</definedName>
    <definedName name="BExOAFR4YY8GPWAZ4GI5AYC2OHJ4" hidden="1">#REF!</definedName>
    <definedName name="BExOAQ3GKCT7YZW1EMVU3EILSZL2" hidden="1">#REF!</definedName>
    <definedName name="BExOAYHKZA3G2T1MI7GUW1LKI4SY" hidden="1">#REF!</definedName>
    <definedName name="BExOB94K8OJ8QZ4BXB2DJG5VONNA" hidden="1">#REF!</definedName>
    <definedName name="BExOB9KT2THGV4SPLDVFTFXS4B14" hidden="1">#REF!</definedName>
    <definedName name="BExOBARY8ORR3FTR16NG5BCOPOIX" hidden="1">#REF!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V5NJ50QQ3ZUWOWUTGL34SIH" hidden="1">#REF!</definedName>
    <definedName name="BExOBYAVUCQ0IGM0Y6A75QHP0Q1A" hidden="1">#REF!</definedName>
    <definedName name="BExOC1G3P4Z633NKFJLRITBBHVCY" hidden="1">#REF!</definedName>
    <definedName name="BExOC3UEHB1CZNINSQHZANWJYKR8" hidden="1">#REF!</definedName>
    <definedName name="BExOCBSF3XGO9YJ23LX2H78VOUR7" hidden="1">#REF!</definedName>
    <definedName name="BExOCBSFINGJ4P4IGX8EZ2JAOTBJ" hidden="1">#REF!</definedName>
    <definedName name="BExOCKXFMOW6WPFEVX1I7R7FNDSS" hidden="1">#REF!</definedName>
    <definedName name="BExOCWWZTGTAKUL8MMNN9EOE2DVH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ZFEIWV26E8RFU7XQYX1J458" hidden="1">#REF!</definedName>
    <definedName name="BExOEBKG55EROA2VL360A06LKASE" hidden="1">#REF!</definedName>
    <definedName name="BExOERG5LWXYYEN1DY1H2FWRJS9T" hidden="1">#REF!</definedName>
    <definedName name="BExOERR3JZBGPM0JUHNGZKIHF51J" hidden="1">#REF!</definedName>
    <definedName name="BExOETUH0P9C7B0TJPBHO6O8LDPO" hidden="1">#REF!</definedName>
    <definedName name="BExOEV1S6JJVO5PP4BZ20SNGZR7D" hidden="1">#REF!</definedName>
    <definedName name="BExOF8J5ENHOI8E3NE2IDX8Q1PAA" hidden="1">#REF!</definedName>
    <definedName name="BExOFEDNCYI2TPTMQ8SJN3AW4YMF" hidden="1">#REF!</definedName>
    <definedName name="BExOFVLXVD6RVHSQO8KZOOACSV24" hidden="1">#REF!</definedName>
    <definedName name="BExOFVWR29JOZ66F7LOP8BWQPXPI" hidden="1">#REF!</definedName>
    <definedName name="BExOG2SW3XOGP9VAPQ3THV3VWV12" hidden="1">#REF!</definedName>
    <definedName name="BExOG45J81K4OPA40KW5VQU54KY3" hidden="1">#REF!</definedName>
    <definedName name="BExOGFE2SCL8HHT4DFAXKLUTJZOG" hidden="1">#REF!</definedName>
    <definedName name="BExOGQ6I69R7MDSMN5LOOKPGDL6E" hidden="1">#REF!</definedName>
    <definedName name="BExOGR2VS4QGVJ34NR8UE7CLMPQ0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KLJYVQSS6GVLW8T2GOARV4J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V8IXM34DQ1XLXTJDNWLOQF9" hidden="1">#REF!</definedName>
    <definedName name="BExOHX6Q6NJI793PGX59O5EKTP4G" hidden="1">#REF!</definedName>
    <definedName name="BExOHY8LCO3ZHOEH1ZTL0MQTYQOL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NTMI04AUDW5J41CESW52YMP" hidden="1">#REF!</definedName>
    <definedName name="BExOJXEUJJ9SYRJXKYYV2NCCDT2R" hidden="1">#REF!</definedName>
    <definedName name="BExOK0EQYM9JUMAGWOUN7QDH7VMZ" hidden="1">#REF!</definedName>
    <definedName name="BExOK10DPUX7E7X0CT199QVBODEW" hidden="1">#REF!</definedName>
    <definedName name="BExOK4WM9O7QNG6O57FOASI5QSN1" hidden="1">#REF!</definedName>
    <definedName name="BExOK8SVNS9DXWU2QWBNB1YVNR7L" hidden="1">#REF!</definedName>
    <definedName name="BExOKF3GH3XG3I708CZPZD86ZVL2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8RN4G537EFMWEFGIWRPYDZ8" hidden="1">#REF!</definedName>
    <definedName name="BExOLE5P4BERQUOGV34XYTRQMJ67" hidden="1">#REF!</definedName>
    <definedName name="BExOLICXFHJLILCJVFMJE5MGGWKR" hidden="1">#REF!</definedName>
    <definedName name="BExOLMUQP54SNJ4377CSQ2W2VRVE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ATSM3O2HLV7ZXYCJJANWKW1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5P2OD5NSKR8O5KK74ICUSO2" hidden="1">#REF!</definedName>
    <definedName name="BExONB3A7CO4YD8RB41PHC93BQ9M" hidden="1">#REF!</definedName>
    <definedName name="BExONFQH6UUXF8V0GI4BRIST9RFO" hidden="1">#REF!</definedName>
    <definedName name="BExONH34JHZ9VP2WPUBTIVZOCPM6" hidden="1">#REF!</definedName>
    <definedName name="BExONHU65LML12UB9EWV7FQBQBNE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OUOOR1038J07BOYJJU106NFS" hidden="1">#REF!</definedName>
    <definedName name="BExOOUZHJUFHENA2ET6S02TMZRNP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PL26WA8DVFW4UQLIBW3HVSQL" hidden="1">#REF!</definedName>
    <definedName name="BExOQ1JN4SAC44RTMZIGHSW023WA" hidden="1">#REF!</definedName>
    <definedName name="BExOQ256YMF115DJL3KBPNKABJ90" hidden="1">#REF!</definedName>
    <definedName name="BExOQ31LFF5V955K4N7NSFG61GNX" hidden="1">#REF!</definedName>
    <definedName name="BExQ19DEUOLC11IW32E2AMVZLFF1" hidden="1">#REF!</definedName>
    <definedName name="BExQ1J9FM9APIRBV1P93CISOUOPN" hidden="1">#REF!</definedName>
    <definedName name="BExQ1SJXKHE45NHA4Y912ZWK0BVS" hidden="1">#REF!</definedName>
    <definedName name="BExQ1V922YTT0W39UMN4F4HNC5AS" hidden="1">#REF!</definedName>
    <definedName name="BExQ1WG83K960T15H8A2VLMPXVU0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1YI1MP6GUMQYF1OMB5P5GOE" hidden="1">#REF!</definedName>
    <definedName name="BExQ38JVNZHQEVM20T8PEG1GP01R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BTBSHPHVEDRCXC2ROW8PLFC" hidden="1">#REF!</definedName>
    <definedName name="BExQ4DGKF54SRKQUTUT4B1CZSS62" hidden="1">#REF!</definedName>
    <definedName name="BExQ4M04XQFHM953TPL217CAK4ZP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ITIC66SDM614FOSP325TOY5" hidden="1">#REF!</definedName>
    <definedName name="BExQ5KX3Z668H1KUCKZ9J24HUQ1F" hidden="1">#REF!</definedName>
    <definedName name="BExQ5SPLEYLGXSVLD9HO5BKQXKIP" hidden="1">#REF!</definedName>
    <definedName name="BExQ5SPMSOCJYLAY20NB5A6O32RE" hidden="1">#REF!</definedName>
    <definedName name="BExQ5UICMGTMK790KTLK49MAGXRC" hidden="1">#REF!</definedName>
    <definedName name="BExQ5YUUK9FD0QGTY4WD0W90O7OL" hidden="1">#REF!</definedName>
    <definedName name="BExQ63793YQ9BH7JLCNRIATIGTRG" hidden="1">#REF!</definedName>
    <definedName name="BExQ6BW4OE2LJPN7H8XKFK42SCJA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6XRSPHARKJTKTB0NOV3SBZIW" hidden="1">#REF!</definedName>
    <definedName name="BExQ783XTMM2A9I3UKCFWJH1PP2N" hidden="1">#REF!</definedName>
    <definedName name="BExQ79LX01ZPQB8EGD1ZHR2VK2H3" hidden="1">#REF!</definedName>
    <definedName name="BExQ7ANJWDL69ZUG3AW5S2HJL4GL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9PYX7QKH887T258CNA7DPDG" hidden="1">#REF!</definedName>
    <definedName name="BExQ8A0RPE3IMIFIZLUE7KD2N21W" hidden="1">#REF!</definedName>
    <definedName name="BExQ8ABK6H1ADV2R2OYT8NFFYG2N" hidden="1">#REF!</definedName>
    <definedName name="BExQ8B2GTATY2SYZWYQKTTDGONE4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OI3AFYS7CTELHWZ9F8PCOR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#REF!</definedName>
    <definedName name="BExQ9ZLYHWABXAA9NJDW8ZS0UQ9P" hidden="1">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BC0EAV6PKQT8I8C3GLEZDMZL" hidden="1">#REF!</definedName>
    <definedName name="BExQBDICMZTSA1X73TMHNO4JSFLN" hidden="1">#REF!</definedName>
    <definedName name="BExQBEER6CRCRPSSL61S0OMH57ZA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CP0EE3PKTDKVOL04IOBUGZ6F" hidden="1">#REF!</definedName>
    <definedName name="BExQCRPJCDKQQIBYGE5391OQXNQ7" hidden="1">#REF!</definedName>
    <definedName name="BExQD3ZVGTFSCD9MSWY8NN45FLM3" hidden="1">#REF!</definedName>
    <definedName name="BExQD571YWOXKR2SX85K5MKQ0AO2" hidden="1">#REF!</definedName>
    <definedName name="BExQD7AKUWKH58PNJCJZNN1COR9E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32AI2WOKFCB98XJZ6D7SAOF" hidden="1">#REF!</definedName>
    <definedName name="BExQEG918FUBEWTF0HLT9G5I5XRJ" hidden="1">#REF!</definedName>
    <definedName name="BExQEK54SZATP11ZZ75GH6P9GFQ3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54F62R5B3N9BG47XYK8T6XS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K9CM9S7VEN838EI8DKI9WSL" hidden="1">#REF!</definedName>
    <definedName name="BExQFOGG5ULYNV6XAFVJ1T69RAUZ" hidden="1">#REF!</definedName>
    <definedName name="BExQFPNFKA36IAPS22LAUMBDI4KE" hidden="1">#REF!</definedName>
    <definedName name="BExQFPSWEMA8WBUZ4WK20LR13VSU" hidden="1">#REF!</definedName>
    <definedName name="BExQFSYARQ5AIUI2V7O1EDCDM882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GZ7H6ND6DRMZMKKTMXLFYHJC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3DXXZX5BWEIV17DNSO0EB6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M3J1Y2DOI3BDUM8WV3BMSIN" hidden="1">#REF!</definedName>
    <definedName name="BExQIS8O6R36CI01XRY9ISM99TW9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FBF3KAMSKYCE9AX0C3FDWJE" hidden="1">#REF!</definedName>
    <definedName name="BExQJIBC34O4SDXEWBX0XXJ9F93B" hidden="1">#REF!</definedName>
    <definedName name="BExQJJYSDX8B0J1QGF2HL071KKA3" hidden="1">#REF!</definedName>
    <definedName name="BExQJL0FR3OWBYI6TVYE6R6KPU28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RZR0LVVK3899VBSAJ65GT2E3B" hidden="1">#REF!</definedName>
    <definedName name="BExS0ASQBKRTPDWFK0KUDFOS9LE5" hidden="1">#REF!</definedName>
    <definedName name="BExS0GHQUF6YT0RU3TKDEO8CSJYB" hidden="1">#REF!</definedName>
    <definedName name="BExS0JSDQ1GV78JIPV6TBXM2DTJL" hidden="1">#REF!</definedName>
    <definedName name="BExS0K8IHC45I78DMZBOJ1P13KQA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1VL8PBT2LUQ4ZEAPPFJ4XW2N" hidden="1">#REF!</definedName>
    <definedName name="BExS226HTWL5WVC76MP5A1IBI8WD" hidden="1">#REF!</definedName>
    <definedName name="BExS26OI2QNNAH2WMDD95Z400048" hidden="1">#REF!</definedName>
    <definedName name="BExS2BH5B8XAQLRCALR1KDKIS6AP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FMRX3LHIDMNRZT9X7Q9I9B2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DSSYMU66HS480YWZC1VZML6" hidden="1">#REF!</definedName>
    <definedName name="BExS4JN3Y6SVBKILQK0R9HS45Y52" hidden="1">#REF!</definedName>
    <definedName name="BExS4LQMUTP91FH4M5NM9Y7L6XN6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L3TGB8JVW9ROYWTKYTUPW27" hidden="1">#REF!</definedName>
    <definedName name="BExS5TCGLYOBBY10G49VWHGM40DJ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CSJZR2R51S2LFXJ1OO82L9R" hidden="1">#REF!</definedName>
    <definedName name="BExS7TKQYLRZGM93UY3ZJZJBQNFJ" hidden="1">#REF!</definedName>
    <definedName name="BExS7Y2LNGVHSIBKC7C3R6X4LDR6" hidden="1">#REF!</definedName>
    <definedName name="BExS7YDEJWVULTHX3SF8FS5KQAPB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FR1778VV7DHWQTG4B927FMB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6Q4LPS2XW49NMVPAVI6Y2PQ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1QQVF4PNV7K3S1BMNPN0TK8" hidden="1">#REF!</definedName>
    <definedName name="BExSA5HP306TN9XJS0TU619DLRR7" hidden="1">#REF!</definedName>
    <definedName name="BExSAAVWQOOIA6B3JHQVGP08HFEM" hidden="1">#REF!</definedName>
    <definedName name="BExSABS96AQZ56MKQWBDQWUWTPX5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85FV73BJGCHMB5WBRYZT69Z" hidden="1">#REF!</definedName>
    <definedName name="BExSBD8TZE1B5CZK6VNCCA977BCZ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RAPD4F1ENO6Q7M8FSCSMREW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DUEOM0DE6ENOXB9XUONYJI7X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F07QFLZCO4P6K6QF05XG7PH1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60TZAT2SKO046IKGMD8SGUE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EPPAC5VNZNBFZ6X4J18CUCB" hidden="1">#REF!</definedName>
    <definedName name="BExSGIB6UEU4H2UHIK30B61ELOCC" hidden="1">#REF!</definedName>
    <definedName name="BExSGLB2URTLBCKBB4Y885W925F2" hidden="1">#REF!</definedName>
    <definedName name="BExSGM25R69NWJV48BYBJO2J24VT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QO1L8X0LZLRFIGPEK60LN5P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XDIWLJS33T33GOZENENX702" hidden="1">#REF!</definedName>
    <definedName name="BExTUY9WNSJ91GV8CP0SKJTEIV82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S8U0EZLJRZ2MIUYGE8U301G" hidden="1">#REF!</definedName>
    <definedName name="BExTVZQLP9VFLEYQ9280W13X7E8K" hidden="1">#REF!</definedName>
    <definedName name="BExTW5QDSCAJ7RXS743LW6RL5SJK" hidden="1">#REF!</definedName>
    <definedName name="BExTWB4LA1PODQOH4LDTHQKBN16K" hidden="1">#REF!</definedName>
    <definedName name="BExTWI0Q8AWXUA3ZN7I5V3QK2KM1" hidden="1">#REF!</definedName>
    <definedName name="BExTWJTIA3WUW1PUWXAOP9O8NKLZ" hidden="1">#REF!</definedName>
    <definedName name="BExTWW95OX07FNA01WF5MSSSFQLX" hidden="1">#REF!</definedName>
    <definedName name="BExTX11TGMK4J1I8SCX5QV40L2NX" hidden="1">#REF!</definedName>
    <definedName name="BExTX1NDJMYRERGKCYTBGJXXUSGU" hidden="1">#REF!</definedName>
    <definedName name="BExTX476KI0RNB71XI5TYMANSGBG" hidden="1">#REF!</definedName>
    <definedName name="BExTX8UBV7014XRKCDCLI03YH4RN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KCEFJ83LZM95M1V7CSFQVEA" hidden="1">#REF!</definedName>
    <definedName name="BExTYNHRQ0T9YWN16KKDWXQ3D73B" hidden="1">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CNYJOB7B7OI7V27ZVLV1X2D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RI5JZ4A251Y611W94RCOSWH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GTRJDB0T7KEE27AHPJ1VG21" hidden="1">#REF!</definedName>
    <definedName name="BExU0HKTO8WJDQDWRTUK5TETM3HS" hidden="1">#REF!</definedName>
    <definedName name="BExU0HQ4TX5Q172958BE5EAUX5J9" hidden="1">#REF!</definedName>
    <definedName name="BExU0MO3IK2BK6Z03N91DRPAM4ZL" hidden="1">#REF!</definedName>
    <definedName name="BExU0MTJQPE041ZN7H8UKGV6MZT7" hidden="1">#REF!</definedName>
    <definedName name="BExU0V279SQQZ2OOHNLK0LYLXALV" hidden="1">#REF!</definedName>
    <definedName name="BExU0XWRUGFUSOVL9IX14W0517FO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CQSGHIYEUTB4X944L0P5KO6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31FMG5EZ3RLMEW3HTVQ1N7XG" hidden="1">#REF!</definedName>
    <definedName name="BExU3B66MCKJFSKT3HL8B5EJGVX0" hidden="1">#REF!</definedName>
    <definedName name="BExU3RYEDSJFAKYWNZXCULXMIK83" hidden="1">#REF!</definedName>
    <definedName name="BExU3UNI9NR1RNZR07NSLSZMDOQQ" hidden="1">#REF!</definedName>
    <definedName name="BExU401R18N6XKZKL7CNFOZQCM14" hidden="1">#REF!</definedName>
    <definedName name="BExU41UI1HPSMTWQ49N53B0N2Y8P" hidden="1">#REF!</definedName>
    <definedName name="BExU42QVGY7TK39W1BIN6CDRG2OE" hidden="1">#REF!</definedName>
    <definedName name="BExU46CCJ3OAXXF669QU83U8505X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529I6YHVOG83TJHWSILIQU1S" hidden="1">#REF!</definedName>
    <definedName name="BExU57YCIKPRD8QWL6EU0YR3NG3J" hidden="1">#REF!</definedName>
    <definedName name="BExU59WK17RXBRY6DNZSMRYEZFUD" hidden="1">#REF!</definedName>
    <definedName name="BExU5DSTBWXLN6E59B757KRWRI6E" hidden="1">#REF!</definedName>
    <definedName name="BExU5TDWM8NNDHYPQ7OQODTQ368A" hidden="1">#REF!</definedName>
    <definedName name="BExU5U4T9X5KDP3VK3NW53ZHZR0J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ECYWW93VXVS8TAIJBYECM1V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ES0XCYMF26C2IBWVI4GIYRC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UX9JX3XLB47YZ8GFXE0V7R2" hidden="1">#REF!</definedName>
    <definedName name="BExU8ZKKDINBKQPVOBFCFBCNK8RG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D618VJT7Y268F09VY8TCB6I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08T2BYPVAJVBMXLIDWLL1OE" hidden="1">#REF!</definedName>
    <definedName name="BExUB33EK29TFQ0BN3SU5AAHUXYI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BWBAQDH3CAWZ4R4K50QVAO9Z" hidden="1">#REF!</definedName>
    <definedName name="BExUBWBBDMQYIMES51STJPTYF2KB" hidden="1">#REF!</definedName>
    <definedName name="BExUC623BDYEODBN0N4DO6PJQ7NU" hidden="1">#REF!</definedName>
    <definedName name="BExUC8G72O2YXWX0KZM5IEBC5NYF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D4IOJ12X3PJG5WXNNGDRCKAP" hidden="1">#REF!</definedName>
    <definedName name="BExUD9WX9BWK72UWVSLYZJLAY5VY" hidden="1">#REF!</definedName>
    <definedName name="BExUDEV0CYVO7Y5IQQBEJ6FUY9S6" hidden="1">#REF!</definedName>
    <definedName name="BExUDJ7DYJ87DXRZ8X55DX7WPECP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RSFF20PCW4U8ETRBU8GKPJ09" hidden="1">#REF!</definedName>
    <definedName name="BExVSK5E1T5C3Z7L1TS7KHBIC1EB" hidden="1">#REF!</definedName>
    <definedName name="BExVSL787C8E4HFQZ2NVLT35I2XV" hidden="1">#REF!</definedName>
    <definedName name="BExVSTFTVV14SFGHQUOJL5SQ5TX9" hidden="1">#REF!</definedName>
    <definedName name="BExVT2QBVD5W0ZHB69JPOCXYAUR3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ULPY4GSSJVTEJZ6XZ3P43PV" hidden="1">#REF!</definedName>
    <definedName name="BExVTXLMYR87BC04D1ERALPUFVPG" hidden="1">#REF!</definedName>
    <definedName name="BExVUL9V3H8ZF6Y72LQBBN639YAA" hidden="1">#REF!</definedName>
    <definedName name="BExVV4WOJHBCFS30YPAH56TF8XV7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JAKR0OH8T15R52V6Z4K8OAI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H5O60DAWDALWYLP29FXHNYB" hidden="1">#REF!</definedName>
    <definedName name="BExVWINKCH0V0NUWH363SMXAZE62" hidden="1">#REF!</definedName>
    <definedName name="BExVWSZWDVO3AP2D6EDY5H1QYOXC" hidden="1">#REF!</definedName>
    <definedName name="BExVWYU8EK669NP172GEIGCTVPPA" hidden="1">#REF!</definedName>
    <definedName name="BExVX2VZNPKLDHY7OGN2A2H5HC14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8GALJI83YRQSC210IEPVCS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TYYVCWBF2IES4QCOV0426AZ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VZYQCU2I82W5UAYV4GQJ2JL8U" hidden="1">#REF!</definedName>
    <definedName name="BExW02MMAYD9RIPXIGRXIWU01SWU" hidden="1">#REF!</definedName>
    <definedName name="BExW0386REQRCQCVT9BCX80UPTRY" hidden="1">#REF!</definedName>
    <definedName name="BExW0CIOA9SK0V6OKKWTZOS8F5C5" hidden="1">#REF!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D8ARQ40LJ1AAM6R5SHDDYEX" hidden="1">#REF!</definedName>
    <definedName name="BExW1F1220628FOMTW5UAATHRJHK" hidden="1">#REF!</definedName>
    <definedName name="BExW1RX03DZ35EAWTOIKB7PS5VV7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NJ8EILHC8GHK3EOST8J05U0" hidden="1">#REF!</definedName>
    <definedName name="BExW2SMO90FU9W8DVVES6Q4E6BZR" hidden="1">#REF!</definedName>
    <definedName name="BExW2X4IJSLQHE9FU2QSU9ICGNU1" hidden="1">#REF!</definedName>
    <definedName name="BExW2ZITSE40OUTU5LH01FV5JEA3" hidden="1">#REF!</definedName>
    <definedName name="BExW36V9N91OHCUMGWJQL3I5P4JK" hidden="1">#REF!</definedName>
    <definedName name="BExW3E7HW3NMLQEPIHSOP33UGJEC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4KVCR3RB81KUPAYDCBUJSBB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Z029R9E19ZENN3WEA3VDAD1" hidden="1">#REF!</definedName>
    <definedName name="BExW4ZLNV6FJGQP2WOU4NKG3GNYO" hidden="1">#REF!</definedName>
    <definedName name="BExW57U9T36MHXWXN8J2YD6F0KWK" hidden="1">#REF!</definedName>
    <definedName name="BExW5AZNT6IAZGNF2C879ODHY1B8" hidden="1">#REF!</definedName>
    <definedName name="BExW5FMU99PBR9I4QY9LWERMXPCD" hidden="1">#REF!</definedName>
    <definedName name="BExW5W49QO947ET3384SKBE3YCX3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AY8KWN3C31NX1MZHXBFTSK7" hidden="1">#REF!</definedName>
    <definedName name="BExW6EJPHAP1TWT380AZLXNHR22P" hidden="1">#REF!</definedName>
    <definedName name="BExW6G1PJ38H10DVLL8WPQ736OEB" hidden="1">#REF!</definedName>
    <definedName name="BExW75OA5AS517IHUYDHRJXDDOWS" hidden="1">#REF!</definedName>
    <definedName name="BExW787XKP4YCU38PAK9CUFFZ8FB" hidden="1">#REF!</definedName>
    <definedName name="BExW794A74Z5F2K8LVQLD6VSKXUE" hidden="1">#REF!</definedName>
    <definedName name="BExW7H7MHCUHD1MA5VUKYPO21U2I" hidden="1">#REF!</definedName>
    <definedName name="BExW7O3S5FIOKIM535S9J7PKA52A" hidden="1">#REF!</definedName>
    <definedName name="BExW7RUK8CJ81J4KZCOOP63WMXTX" hidden="1">#REF!</definedName>
    <definedName name="BExW886OBR91JIW5EKLII4CQO6E4" hidden="1">#REF!</definedName>
    <definedName name="BExW8AFIEPGHQDY6PZGJPQ7YFTB1" hidden="1">#REF!</definedName>
    <definedName name="BExW8K0SSIPSKBVP06IJ71600HJZ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JYBFUWD4HN6WTKX2CX41JCA" hidden="1">#REF!</definedName>
    <definedName name="BExXMOLHIAHDLFSA31PUB36SC3I9" hidden="1">#REF!</definedName>
    <definedName name="BExXMT8T5Z3M2JBQN65X2LKH0YQI" hidden="1">#REF!</definedName>
    <definedName name="BExXMZU5QRXO4VTGHQGYZ1EEOGNS" hidden="1">#REF!</definedName>
    <definedName name="BExXN1XNO7H60M9X1E7EVWFJDM5N" hidden="1">#REF!</definedName>
    <definedName name="BExXN22ZOTIW49GPLWFYKVM90FNZ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F4F0489IITD5JLD8XFY5JNZ" hidden="1">#REF!</definedName>
    <definedName name="BExXNHDA2WVQBP5BYLKJ40W658I3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8N5ROLIUVFKV9AVT4EASFRY" hidden="1">#REF!</definedName>
    <definedName name="BExXO9ZLKVJW7SXKGDCUBHF12QR7" hidden="1">#REF!</definedName>
    <definedName name="BExXOBHOP0WGFHI2Y9AO4L440UVQ" hidden="1">#REF!</definedName>
    <definedName name="BExXOHSAD2NSHOLLMZ2JWA4I3I1R" hidden="1">#REF!</definedName>
    <definedName name="BExXOKH8LRQ9BNMQSYR3RTWXFPLJ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LXY0H93MFKJ5WQCZHXQYOUA" hidden="1">#REF!</definedName>
    <definedName name="BExXPM8PRBF112HYL41356RR1JK1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JIEF5R3QQ6D8HO3NGPU0IQC" hidden="1">#REF!</definedName>
    <definedName name="BExXQR0550UX7PZCHV6RMVWU8PH7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BTWU29UW9CQTYEG4QFPE3VY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LKJ6CS4AJYAEHD0WH96AEBA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S1LUZIBBQ6X7INQ2042R3HZF" hidden="1">#REF!</definedName>
    <definedName name="BExXS63O4OMWMNXXAODZQFSDG33N" hidden="1">#REF!</definedName>
    <definedName name="BExXS702KUBW3EFNSAYMW64C95M3" hidden="1">#REF!</definedName>
    <definedName name="BExXS81QMRSIH9MRKHX3J2XO8A21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5RGFJHY3SWR2QZCX7GJQUOO" hidden="1">#REF!</definedName>
    <definedName name="BExXTA9CMTC19FSCX4UIQBV2C7R9" hidden="1">#REF!</definedName>
    <definedName name="BExXTHLRNL82GN7KZY3TOLO508N7" hidden="1">#REF!</definedName>
    <definedName name="BExXTIY89DH3YOJMAQ0Q8WTGODVQ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4ZC2TLLQLLN5Z55LSE6D0AG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EV8QPATH32AX9XYWBHUVOO8" hidden="1">#REF!</definedName>
    <definedName name="BExXUFRM82XQIN2T8KGLDQL1IBQW" hidden="1">#REF!</definedName>
    <definedName name="BExXUFX23FE72H6IM4JSHIQV4VNK" hidden="1">#REF!</definedName>
    <definedName name="BExXUM27VX063JGHF9FYOOLNOP4V" hidden="1">#REF!</definedName>
    <definedName name="BExXUQEQBF6FI240ZGIF9YXZSRAU" hidden="1">#REF!</definedName>
    <definedName name="BExXUYND6EJO7CJ5KRICV4O1JNWK" hidden="1">#REF!</definedName>
    <definedName name="BExXV3LG12X440HUOAJXFCK9NX6J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VLVNRJK2QSK3UMZRFRADS2G4" hidden="1">#REF!</definedName>
    <definedName name="BExXVVRJB3HO2VD2XCCRRUFKTRES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LJG5TBEL46BL8CA7MCLGTUZ" hidden="1">#REF!</definedName>
    <definedName name="BExXWVFIBQT8OY1O41FRFPFGXQHK" hidden="1">#REF!</definedName>
    <definedName name="BExXWWXHBZHA9J3N8K47F84X0M0L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TG1GQYWM6PO30LVLHV2Q33X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CBSIHFUY3BDHNBY5TMPFMGL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3LNUGA4E1LWS1MPLGG3LXKD" hidden="1">#REF!</definedName>
    <definedName name="BExXZFVV4YB42AZ3H1I40YG3JAPU" hidden="1">#REF!</definedName>
    <definedName name="BExXZHJ9T2JELF12CHHGD54J1B0C" hidden="1">#REF!</definedName>
    <definedName name="BExXZMBX5F1N53KQHPU92S4B5ZZ4" hidden="1">#REF!</definedName>
    <definedName name="BExXZNJ2X1TK2LRK5ZY3MX49H5T7" hidden="1">#REF!</definedName>
    <definedName name="BExXZOVPCEP495TQSON6PSRQ8XCY" hidden="1">#REF!</definedName>
    <definedName name="BExXZS0XCQNYYY1DP75R3PCXFSRH" hidden="1">#REF!</definedName>
    <definedName name="BExXZXKH7NBARQQAZM69Z57IH1MM" hidden="1">#REF!</definedName>
    <definedName name="BExY06EUGA7EW4VVDQKIUQW4P39O" hidden="1">#REF!</definedName>
    <definedName name="BExY07WSDH5QEVM7BJXJK2ZRAI1O" hidden="1">#REF!</definedName>
    <definedName name="BExY0BI99V6MXLHXBCSPUL0OPF3M" hidden="1">#REF!</definedName>
    <definedName name="BExY0C3UBVC4M59JIRXVQ8OWAJC1" hidden="1">#REF!</definedName>
    <definedName name="BExY0N1K6XFGR26YH5NSEE627RBN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V4VNPA7ZZUMJNNU0ZHE1KOH" hidden="1">#REF!</definedName>
    <definedName name="BExY0XTZLHN49J2JH94BYTKBJLT3" hidden="1">#REF!</definedName>
    <definedName name="BExY11FH9TXHERUYGG8FE50U7H7J" hidden="1">#REF!</definedName>
    <definedName name="BExY16IWJ7CI1QGWVNBVHPYS9JPN" hidden="1">#REF!</definedName>
    <definedName name="BExY180UKNW5NIAWD6ZUYTFEH8QS" hidden="1">#REF!</definedName>
    <definedName name="BExY1DPTV4LSY9MEOUGXF8X052NA" hidden="1">#REF!</definedName>
    <definedName name="BExY1GK9ELBEKDD7O6HR6DUO8YGO" hidden="1">#REF!</definedName>
    <definedName name="BExY1HBBZWCVKT5KEBLCKMKR9LKK" hidden="1">#REF!</definedName>
    <definedName name="BExY1JKAZRX115882TBCLNSDWLAA" hidden="1">#REF!</definedName>
    <definedName name="BExY1NWOXXFV9GGZ3PX444LZ8TVX" hidden="1">#REF!</definedName>
    <definedName name="BExY1TQZQFWKT6O5QIU1TXC6JZG1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5O3XSWT6MQU6R33GI3YUAUM" hidden="1">#REF!</definedName>
    <definedName name="BExY4ET3RLNWSSJL6DIXQZOTATID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V3UFTA5NUDN1GI8BVHFL1ZK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CYXTDLM412P6E5FAC4YB5M" hidden="1">#REF!</definedName>
    <definedName name="BExZJ7I9T8XU4MZRKJ1VVU76V2LZ" hidden="1">#REF!</definedName>
    <definedName name="BExZJL5B371SHX5YN9IQ2GF888EP" hidden="1">#REF!</definedName>
    <definedName name="BExZJMY170JCUU1RWASNZ1HJPRTA" hidden="1">#REF!</definedName>
    <definedName name="BExZJOQR77H0P4SUKVYACDCFBBXO" hidden="1">#REF!</definedName>
    <definedName name="BExZJPN5GR1O28GF1XLDY5EH968X" hidden="1">#REF!</definedName>
    <definedName name="BExZJS6RG34ODDY9HMZ0O34MEMSB" hidden="1">#REF!</definedName>
    <definedName name="BExZJWDUEYTV7TBR6HSM97T24VTT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5SJD92M56CQDWESAKXHOGSL" hidden="1">#REF!</definedName>
    <definedName name="BExZL6E4YVXRUN7ZGF2BIGIXFR8K" hidden="1">#REF!</definedName>
    <definedName name="BExZLGVLMKTPFXG42QYT0PO81G7F" hidden="1">#REF!</definedName>
    <definedName name="BExZLJ9XQBSJZFBY8GZ1Y9U1TMNE" hidden="1">#REF!</definedName>
    <definedName name="BExZLKMK7LRK14S09WLMH7MXSQXM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MCNFLS6EUF357U7TXQ4U84V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8TVZX68PZ4ENQ8QOILK16OS" hidden="1">#REF!</definedName>
    <definedName name="BExZOAH4GDULQO35ZGF099VIFGNC" hidden="1">#REF!</definedName>
    <definedName name="BExZOBO9NYLGVJQ31LVQ9XS2ZT4N" hidden="1">#REF!</definedName>
    <definedName name="BExZOETNB1CJ3Y2RKLI1ZK0S8Z6H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C8M5K7Q2UCY7H5XZLIGR6BZ" hidden="1">#REF!</definedName>
    <definedName name="BExZPIU08CG16AZ72BD0PB5ISUQE" hidden="1">#REF!</definedName>
    <definedName name="BExZPQ0XY507N8FJMVPKCTK8HC9H" hidden="1">#REF!</definedName>
    <definedName name="BExZQ37OVBR25U32CO2YYVPZOMR5" hidden="1">#REF!</definedName>
    <definedName name="BExZQ3NT7H06VO0AR48WHZULZB93" hidden="1">#REF!</definedName>
    <definedName name="BExZQ7PJU07SEJMDX18U9YVDC2GU" hidden="1">#REF!</definedName>
    <definedName name="BExZQBLMR2P2GZNI8IW6QBSS5ZV9" hidden="1">#REF!</definedName>
    <definedName name="BExZQIHTGHK7OOI2Y2PN3JYBY82I" hidden="1">#REF!</definedName>
    <definedName name="BExZQJJMGU5MHQOILGXGJPAQI5XI" hidden="1">#REF!</definedName>
    <definedName name="BExZQP3CUHU0IRXBVRJLP1KYRDVE" hidden="1">#REF!</definedName>
    <definedName name="BExZQRHGZ7WP7RQ2CX0H6W1CIP9U" hidden="1">#REF!</definedName>
    <definedName name="BExZQWFMANQLA8Z37ZECN1VLXVSB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RZUBL5A1WH7YZJXBZG8HPWC7" hidden="1">#REF!</definedName>
    <definedName name="BExZSD14AZGXB1I4H73PZY0TKWV1" hidden="1">#REF!</definedName>
    <definedName name="BExZSI9USDLZAN8LI8M4YYQL24GZ" hidden="1">#REF!</definedName>
    <definedName name="BExZSS0LA2JY4ZLJ1Z5YCMLJJZCH" hidden="1">#REF!</definedName>
    <definedName name="BExZT394ULBLT8EUHBM7KV741HQI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F7G8FENTJKH9R1XUWXM6CWD" hidden="1">#REF!</definedName>
    <definedName name="BExZUHWEEZO4WXP5DG5P4U6A70KN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6BT23LNC2E6HR6HT1BC5R77" hidden="1">#REF!</definedName>
    <definedName name="BExZVBQ29OM0V8XAL3HL0JIM0MMU" hidden="1">#REF!</definedName>
    <definedName name="BExZVBQ3B8IIQW88DDLAW5BA4PL4" hidden="1">#REF!</definedName>
    <definedName name="BExZVLM4T9ORS4ZWHME46U4Q103C" hidden="1">#REF!</definedName>
    <definedName name="BExZVM7OZWPPRH5YQW50EYMMIW1A" hidden="1">#REF!</definedName>
    <definedName name="BExZVP7KJEUGEZ1AZ15Z29XW6KAH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B8KPDQGF787P51Y0GON31FF" hidden="1">#REF!</definedName>
    <definedName name="BExZWKDP0QSA9SPSF40ZMQ81QV13" hidden="1">#REF!</definedName>
    <definedName name="BExZWKZ5N3RDXU8MZ8HQVYYD8O0F" hidden="1">#REF!</definedName>
    <definedName name="BExZWSMC9T48W74GFGQCIUJ8ZPP3" hidden="1">#REF!</definedName>
    <definedName name="BExZWUF2V4HY3HI8JN9ZVPRWK1H3" hidden="1">#REF!</definedName>
    <definedName name="BExZWWTE9WR6HD25GAGPMXCNVB2Z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HY0PBOVDNV2NSZ1Y4G6WMNK" hidden="1">#REF!</definedName>
    <definedName name="BExZXOJDELULNLEH7WG0OYJT0NJ4" hidden="1">#REF!</definedName>
    <definedName name="BExZXOOTRNUK8LGEAZ8ZCFW9KXQ1" hidden="1">#REF!</definedName>
    <definedName name="BExZXQSD2T3TQZ268XCC2NG9O3JQ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#REF!</definedName>
    <definedName name="BExZZ8VO1HB3783L61XHP87HBCBE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cats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CellReference">_xlfn.LAMBDA(_xlpm.linkedCells,     _xlfn.LET(         _xlpm.firstCell, ADDRESS(MIN(ROW(_xlpm.linkedCells)), MIN(COLUMN(_xlpm.linkedCells)), 4),         _xlpm.lastCell, ADDRESS(MAX(ROW(_xlpm.linkedCells)), MAX(COLUMN(_xlpm.linkedCells)), 4),         _xlpm.result, IF(ROWS(_xlpm.linkedCells) * COLUMNS(_xlpm.linkedCells) = 1, _xlpm.firstCell, _xlpm.firstCell &amp; ":" &amp; _xlpm.lastCell),         _xlpm.result     ) )</definedName>
    <definedName name="cpt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cpt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CRAP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CRAPPE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CRAPPEST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Dauys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D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dfg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dfg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DME_BeforeCloseCompleted" hidden="1">"False"</definedName>
    <definedName name="DME_Dirty" hidden="1">"False"</definedName>
    <definedName name="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D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E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ne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nrgy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rf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rgfe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ertyier76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stimates">INDEX(Years_forecast,{1,2})</definedName>
    <definedName name="EWE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excel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Ext_EP" hidden="1">{"'kpi2-1'!$E$4"}</definedName>
    <definedName name="fasd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asdasdf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fdu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F" hidden="1">{#N/A,#N/A,FALSE,"pcf";#N/A,#N/A,FALSE,"pcr"}</definedName>
    <definedName name="foo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FRCP_1to5">"2015-16 to 2019-20"</definedName>
    <definedName name="gbe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gbv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GFGFH" hidden="1">{#N/A,#N/A,FALSE,"pcf";#N/A,#N/A,FALSE,"pcr"}</definedName>
    <definedName name="grrr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hj" hidden="1">{#N/A,#N/A,FALSE,"pcf";#N/A,#N/A,FALSE,"pcr"}</definedName>
    <definedName name="HTML_CodePage" hidden="1">1252</definedName>
    <definedName name="HTML_Control" hidden="1">{"'kpi2-1'!$E$4"}</definedName>
    <definedName name="HTML_Description" hidden="1">""</definedName>
    <definedName name="HTML_Email" hidden="1">""</definedName>
    <definedName name="HTML_Header" hidden="1">"kpi2-1"</definedName>
    <definedName name="HTML_LastUpdate" hidden="1">"03/08/2000"</definedName>
    <definedName name="HTML_LineAfter" hidden="1">FALSE</definedName>
    <definedName name="HTML_LineBefore" hidden="1">FALSE</definedName>
    <definedName name="HTML_Name" hidden="1">"STANCHART"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"HKKPI01"</definedName>
    <definedName name="III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40970.780625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ai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Jai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jesse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JHJH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HJJ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jns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jns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kmhjyuk" hidden="1">{#N/A,#N/A,FALSE,"pcf";#N/A,#N/A,FALSE,"pcr"}</definedName>
    <definedName name="kmim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kti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l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l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LAN" localSheetId="0" hidden="1">{"Ownership",#N/A,FALSE,"Ownership";"Contents",#N/A,FALSE,"Contents"}</definedName>
    <definedName name="LAN" hidden="1">{"Ownership",#N/A,FALSE,"Ownership";"Contents",#N/A,FALSE,"Contents"}</definedName>
    <definedName name="limcount" hidden="1">2</definedName>
    <definedName name="nhdtyjdf" hidden="1">{#N/A,#N/A,FALSE,"pcf";#N/A,#N/A,FALSE,"pcr"}</definedName>
    <definedName name="PPP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q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QQ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rbb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RCP_1to5">"2015-16 to 2019-20"</definedName>
    <definedName name="RiskAfterRecalcMacro" hidden="1">"uniform_adjustmentSilent"</definedName>
    <definedName name="RiskAfterSimMacro" hidden="1">""</definedName>
    <definedName name="riskATSSboxGraph" hidden="1">FALSE</definedName>
    <definedName name="riskATSSincludeSimtables" hidden="1">TRUE</definedName>
    <definedName name="riskATSSinputsGraphs" hidden="1">FALSE</definedName>
    <definedName name="riskATSSoutputStatistic" hidden="1">3</definedName>
    <definedName name="riskATSSpercentChangeGraph" hidden="1">TRUE</definedName>
    <definedName name="riskATSSpercentileGraph" hidden="1">TRUE</definedName>
    <definedName name="riskATSSpercentileValue" hidden="1">0.5</definedName>
    <definedName name="riskATSSprintReport" hidden="1">FALSE</definedName>
    <definedName name="riskATSSreportsInActiveBook" hidden="1">FALSE</definedName>
    <definedName name="riskATSSreportsSelected" hidden="1">TRUE</definedName>
    <definedName name="riskATSSsummaryReport" hidden="1">TRUE</definedName>
    <definedName name="riskATSStornadoGraph" hidden="1">TRUE</definedName>
    <definedName name="riskATSTbaselineRequested" hidden="1">TRUE</definedName>
    <definedName name="riskATSTboxGraph" hidden="1">TRUE</definedName>
    <definedName name="riskATSTcomparisonGraph" hidden="1">TRUE</definedName>
    <definedName name="riskATSThistogramGraph" hidden="1">FALSE</definedName>
    <definedName name="riskATSToutputStatistic" hidden="1">4</definedName>
    <definedName name="riskATSTprintReport" hidden="1">FALSE</definedName>
    <definedName name="riskATSTreportsInActiveBook" hidden="1">FALSE</definedName>
    <definedName name="riskATSTreportsSelected" hidden="1">TRUE</definedName>
    <definedName name="riskATSTsequentialStress" hidden="1">TRUE</definedName>
    <definedName name="riskATSTsummaryReport" hidden="1">TRUE</definedName>
    <definedName name="RiskBeforeRecalcMacro" hidden="1">""</definedName>
    <definedName name="RiskBeforeSimMacro" hidden="1">"uniform_adjustmentSilent"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</definedName>
    <definedName name="RiskNumSimulations" hidden="1">1</definedName>
    <definedName name="RiskPauseOnError" hidden="1">FALSE</definedName>
    <definedName name="RiskRunAfterRecalcMacro" hidden="1">TRUE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R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RRRR" hidden="1">{#N/A,#N/A,FALSE,"pcf";#N/A,#N/A,FALSE,"pcr"}</definedName>
    <definedName name="rtgbr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APBEXdnldView" hidden="1">"4D0Q4ZKDTZLR4R5LFJNICI02C"</definedName>
    <definedName name="SAPBEXhrIndnt" hidden="1">1</definedName>
    <definedName name="SAPBEXrevision" hidden="1">1</definedName>
    <definedName name="SAPBEXsysID" hidden="1">"BWP"</definedName>
    <definedName name="SAPBEXwbID" hidden="1">"413ERXB9R3TPA6KEZXGSAKHLQ"</definedName>
    <definedName name="SAPsysID" hidden="1">"708C5W7SBKP804JT78WJ0JNKI"</definedName>
    <definedName name="SAPwbID" hidden="1">"ARS"</definedName>
    <definedName name="sbvsd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bvsd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af4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af4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asdf" hidden="1">{#N/A,#N/A,FALSE,"pcf";#N/A,#N/A,FALSE,"pcr"}</definedName>
    <definedName name="sdfgagf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gagf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gagrdfa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gagrdfa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sdfsd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sencount" hidden="1">2</definedName>
    <definedName name="sertyuw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sgdg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fstryn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g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gh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heetName">_xlfn.LAMBDA(_xlpm.cell, MID(CELL("filename", _xlpm.cell), FIND("]", CELL("filename", _xlpm.cell)) + 1, LEN(CELL("filename", _xlpm.cell)) - FIND("]", CELL("filename", _xlpm.cell))))</definedName>
    <definedName name="ShowFormulaSingle">_xlfn.LAMBDA(_xlpm.cell, ADDRESS(ROW(_xlpm.cell), COLUMN(_xlpm.cell)))</definedName>
    <definedName name="sh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hsh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S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stoopid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teest" localSheetId="0" hidden="1">{"Ownership",#N/A,FALSE,"Ownership";"Contents",#N/A,FALSE,"Contents"}</definedName>
    <definedName name="teest" hidden="1">{"Ownership",#N/A,FALSE,"Ownership";"Contents",#N/A,FALSE,"Contents"}</definedName>
    <definedName name="test" localSheetId="0" hidden="1">{"Ownership",#N/A,FALSE,"Ownership";"Contents",#N/A,FALSE,"Contents"}</definedName>
    <definedName name="test" hidden="1">{"Ownership",#N/A,FALSE,"Ownership";"Contents",#N/A,FALSE,"Contents"}</definedName>
    <definedName name="tiimt" hidden="1">{#N/A,#N/A,FALSE,"pcf";#N/A,#N/A,FALSE,"pcr"}</definedName>
    <definedName name="tikt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tiumut" hidden="1">{#N/A,#N/A,FALSE,"SUM QTR 3";#N/A,#N/A,FALSE,"Detail QTR 3 (w_o ly)"}</definedName>
    <definedName name="ujm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ukfykf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vCube" hidden="1">#REF!</definedName>
    <definedName name="vFormulas" hidden="1">#REF!</definedName>
    <definedName name="vGetRange" hidden="1">#REF!</definedName>
    <definedName name="vPasteBackFrom" hidden="1">#REF!</definedName>
    <definedName name="vPasteBackTo" hidden="1">#REF!</definedName>
    <definedName name="vProjectEntry" hidden="1">#REF!</definedName>
    <definedName name="vProjectPaste" hidden="1">#REF!</definedName>
    <definedName name="vSendStatus" hidden="1">#REF!</definedName>
    <definedName name="vServer" hidden="1">#REF!</definedName>
    <definedName name="w" hidden="1">{#N/A,#N/A,FALSE,"pcf";#N/A,#N/A,FALSE,"pcr"}</definedName>
    <definedName name="w4yy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wrn.ANNUAL._.REPORT." hidden="1">{#N/A,#N/A,FALSE,"PLDETAIL.XLS";#N/A,#N/A,FALSE,"P-LOSS.XLS";#N/A,#N/A,FALSE,"BALSHEET.XLS";#N/A,#N/A,FALSE,"CASHFLOW.XLS";#N/A,#N/A,FALSE,"NOTE02.XLS";#N/A,#N/A,FALSE,"NOTE03.XLS";#N/A,#N/A,FALSE,"NOTE04.XLS";#N/A,#N/A,FALSE,"NOTE05.XLS";#N/A,#N/A,FALSE,"NOTE06.XLS";#N/A,#N/A,FALSE,"NOTE07.XLS";#N/A,#N/A,FALSE,"NOTE08.XLS";#N/A,#N/A,FALSE,"NOTE09.XLS";#N/A,#N/A,FALSE,"NOTE10.XLS";#N/A,#N/A,FALSE,"NOTE11.XLS";#N/A,#N/A,FALSE,"NOTE12.XLS";#N/A,#N/A,FALSE,"NOTE13.XLS";#N/A,#N/A,FALSE,"NOTE14.XLS";#N/A,#N/A,FALSE,"NOTE15.XLS";#N/A,#N/A,FALSE,"NOTE16.XLS";#N/A,#N/A,FALSE,"NOTE17.XLS";#N/A,#N/A,FALSE,"NOTE18.XLS";#N/A,#N/A,FALSE,"NOTE19.XLS";#N/A,#N/A,FALSE,"NOTE20.XLS";#N/A,#N/A,FALSE,"NOTE21.XLS";#N/A,#N/A,FALSE,"NOTE22.XLS";#N/A,#N/A,FALSE,"NOTE22a.XLS";#N/A,#N/A,FALSE,"NOTE23.XLS";#N/A,#N/A,FALSE,"NOTE24.XLS";#N/A,#N/A,FALSE,"DIR_STAT"}</definedName>
    <definedName name="wrn.App._.Custodians." localSheetId="0" hidden="1">{"Ownership",#N/A,FALSE,"Ownership";"Contents",#N/A,FALSE,"Contents"}</definedName>
    <definedName name="wrn.App._.Custodians." hidden="1">{"Ownership",#N/A,FALSE,"Ownership";"Contents",#N/A,FALSE,"Contents"}</definedName>
    <definedName name="wrn.Budget_1998." hidden="1">{#N/A,#N/A,FALSE,"Header";#N/A,#N/A,FALSE,"P&amp;L_Acct_UE";#N/A,#N/A,FALSE,"P&amp;L_Acct_E";#N/A,#N/A,FALSE,"P&amp;L_Program";#N/A,#N/A,FALSE,"P&amp;L_Strategy";#N/A,#N/A,FALSE,"P&amp;L_Functn_UE";#N/A,#N/A,FALSE,"Sales";#N/A,#N/A,FALSE,"Deprec'n";#N/A,#N/A,FALSE,"Transfers";#N/A,#N/A,FALSE,"Balance_Sheet";#N/A,#N/A,FALSE,"Accts Recvble";#N/A,#N/A,FALSE,"Retire";#N/A,#N/A,FALSE,"Provisions";#N/A,#N/A,FALSE,"Additions";#N/A,#N/A,FALSE,"Cap_Actv";#N/A,#N/A,FALSE,"Personnel"}</definedName>
    <definedName name="wrn.BUS._.RPT." hidden="1">{#N/A,#N/A,FALSE,"P&amp;L Ttl";#N/A,#N/A,FALSE,"P&amp;L C_Ttl New";#N/A,#N/A,FALSE,"Bus Res";#N/A,#N/A,FALSE,"Chrts";#N/A,#N/A,FALSE,"pcf";#N/A,#N/A,FALSE,"pcr ";#N/A,#N/A,FALSE,"Exp Stmt ";#N/A,#N/A,FALSE,"Cap";#N/A,#N/A,FALSE,"IT Ytd"}</definedName>
    <definedName name="wrn.Dividend._.Schedule." hidden="1">{"Dividend",#N/A,FALSE,"Cash Flow"}</definedName>
    <definedName name="wrn.pages." hidden="1">{#N/A,#N/A,FALSE,"Bgt";#N/A,#N/A,FALSE,"Act";#N/A,#N/A,FALSE,"Chrt Data";#N/A,#N/A,FALSE,"Bus Result";#N/A,#N/A,FALSE,"Main Charts";#N/A,#N/A,FALSE,"P&amp;L Ttl";#N/A,#N/A,FALSE,"P&amp;L C_Ttl";#N/A,#N/A,FALSE,"P&amp;L C_Oct";#N/A,#N/A,FALSE,"P&amp;L C_Sep";#N/A,#N/A,FALSE,"1996";#N/A,#N/A,FALSE,"Data"}</definedName>
    <definedName name="wrn.PERPACKPG3.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Print._.5._.and._.12.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wrn.Print._.Summary." localSheetId="0" hidden="1">{#N/A,#N/A,FALSE,"Credit Ratios";#N/A,#N/A,FALSE,"UEL Consolidated";#N/A,#N/A,FALSE,"Distribution";#N/A,#N/A,FALSE,"IS";#N/A,#N/A,FALSE,"UEComm";#N/A,#N/A,FALSE,"Utilimode";#N/A,#N/A,FALSE,"NPS";#N/A,#N/A,FALSE,"Corporate";#N/A,#N/A,FALSE,"Consolidations";#N/A,#N/A,FALSE,"Amort'n Book";#N/A,#N/A,FALSE,"Dep'n Book";#N/A,#N/A,FALSE,"Dep'n Tax";#N/A,#N/A,FALSE,"InterCo Loans";#N/A,#N/A,FALSE,"Debt"}</definedName>
    <definedName name="wrn.Print._.Summary." hidden="1">{#N/A,#N/A,FALSE,"Credit Ratios";#N/A,#N/A,FALSE,"UEL Consolidated";#N/A,#N/A,FALSE,"Distribution";#N/A,#N/A,FALSE,"IS";#N/A,#N/A,FALSE,"UEComm";#N/A,#N/A,FALSE,"Utilimode";#N/A,#N/A,FALSE,"NPS";#N/A,#N/A,FALSE,"Corporate";#N/A,#N/A,FALSE,"Consolidations";#N/A,#N/A,FALSE,"Amort'n Book";#N/A,#N/A,FALSE,"Dep'n Book";#N/A,#N/A,FALSE,"Dep'n Tax";#N/A,#N/A,FALSE,"InterCo Loans";#N/A,#N/A,FALSE,"Debt"}</definedName>
    <definedName name="wrn.S_R._.tables." hidden="1">{#N/A,#N/A,FALSE,"pcf";#N/A,#N/A,FALSE,"pcr"}</definedName>
    <definedName name="wrn.S_RQTR3." hidden="1">{#N/A,#N/A,FALSE,"SUM QTR 3";#N/A,#N/A,FALSE,"Detail QTR 3 (w_o ly)"}</definedName>
    <definedName name="wrn.Summary." localSheetId="0" hidden="1">{#N/A,#N/A,FALSE,"Credit Ratios";#N/A,#N/A,FALSE,"Debt";#N/A,#N/A,FALSE,"UEL Consolidated";#N/A,#N/A,FALSE,"UEComm";#N/A,#N/A,FALSE,"NPS";#N/A,#N/A,FALSE,"UED Total";#N/A,#N/A,FALSE,"Distribution";#N/A,#N/A,FALSE,"Utilimode";#N/A,#N/A,FALSE,"UEHL";#N/A,#N/A,FALSE,"IS";#N/A,#N/A,FALSE,"Corporate";#N/A,#N/A,FALSE,"Consolidations - UED";#N/A,#N/A,FALSE,"Consolidations - UEL"}</definedName>
    <definedName name="wrn.Summary." hidden="1">{#N/A,#N/A,FALSE,"Credit Ratios";#N/A,#N/A,FALSE,"Debt";#N/A,#N/A,FALSE,"UEL Consolidated";#N/A,#N/A,FALSE,"UEComm";#N/A,#N/A,FALSE,"NPS";#N/A,#N/A,FALSE,"UED Total";#N/A,#N/A,FALSE,"Distribution";#N/A,#N/A,FALSE,"Utilimode";#N/A,#N/A,FALSE,"UEHL";#N/A,#N/A,FALSE,"IS";#N/A,#N/A,FALSE,"Corporate";#N/A,#N/A,FALSE,"Consolidations - UED";#N/A,#N/A,FALSE,"Consolidations - UEL"}</definedName>
    <definedName name="wrn.TEST." localSheetId="0" hidden="1">{#N/A,#N/A,FALSE,"MGH income-Support";#N/A,#N/A,FALSE,"MGN balance sheet-Support"}</definedName>
    <definedName name="wrn.TEST." hidden="1">{#N/A,#N/A,FALSE,"MGH income-Support";#N/A,#N/A,FALSE,"MGN balance sheet-Support"}</definedName>
    <definedName name="wrn.UEG._.Operating._.Report.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.Report.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.Report3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.Report3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report.2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rn.ueg._.operating._report.2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ww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Years_all">TRANSPOSE(_xlfn.UNIQUE(_xlfn.LET(_xlpm.a,TRANSPOSE(Years_historical), _xlpm.b,TRANSPOSE(Years_forecast), _xlpm.s,_xlfn.SEQUENCE(ROWS(_xlpm.a)+ROWS(_xlpm.b)), IF(_xlpm.s&gt;ROWS(_xlpm.a), INDEX(_xlpm.b,_xlpm.s-ROWS(_xlpm.a)), INDEX(_xlpm.a,_xlpm.s)))))</definedName>
    <definedName name="yht" hidden="1">{#N/A,#N/A,FALSE,"SUM QTR 3";#N/A,#N/A,FALSE,"Detail QTR 3 (w_o ly)"}</definedName>
    <definedName name="Z_194E5B9A_53B1_414D_85B4_862268EA3FD8_.wvu.Cols" hidden="1">#REF!,#REF!</definedName>
    <definedName name="Z_457C99E0_B489_11D4_9586_D18A69491E44_.wvu.FilterData" hidden="1">#REF!</definedName>
    <definedName name="Z_4A79B72B_DC22_4363_885C_85183B73F539_.wvu.Cols" localSheetId="0" hidden="1">#REF!,#REF!</definedName>
    <definedName name="Z_4A79B72B_DC22_4363_885C_85183B73F539_.wvu.Cols" hidden="1">#REF!,#REF!</definedName>
    <definedName name="Z_6664BF98_58A8_4AA7_B274_16B63D099514_.wvu.PrintTitles" hidden="1">#REF!</definedName>
    <definedName name="Z_6664BF98_58A8_4AA7_B274_16B63D099514_.wvu.Rows" hidden="1">#REF!</definedName>
    <definedName name="Z_7BA556F5_54D8_11D5_A01A_F3F642D11487_.wvu.PrintTitles" hidden="1">#REF!</definedName>
    <definedName name="Z_82A713E0_6943_11D4_BE9F_0010A4B0D9C7_.wvu.Cols" hidden="1">#REF!</definedName>
    <definedName name="Z_82A713E0_6943_11D4_BE9F_0010A4B0D9C7_.wvu.Rows" hidden="1">#REF!,#REF!</definedName>
    <definedName name="Z_86D17A40_67AF_11D4_BE9F_0010A4C47286_.wvu.FilterData" hidden="1">#REF!</definedName>
    <definedName name="Z_86D17A4F_67AF_11D4_BE9F_0010A4C47286_.wvu.FilterData" hidden="1">#REF!</definedName>
    <definedName name="Z_954171C1_B0CF_11D4_9586_C4C4470EA652_.wvu.FilterData" hidden="1">#REF!</definedName>
    <definedName name="Z_954171C6_B0CF_11D4_9586_C4C4470EA652_.wvu.FilterData" hidden="1">#REF!</definedName>
    <definedName name="Z_B353C461_E47E_11D3_9F17_9F7735ADF445_.wvu.PrintArea" hidden="1">#REF!</definedName>
    <definedName name="Z_B6615E22_B0C4_11D4_9586_D4E81DC95A44_.wvu.FilterData" hidden="1">#REF!</definedName>
    <definedName name="Z_CFB7B7F4_1D0A_11D5_9586_DD7024B77949_.wvu.FilterData" hidden="1">#REF!</definedName>
    <definedName name="zed" localSheetId="0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  <definedName name="zed" hidden="1">{#N/A,#N/A,FALSE,"UEG Cover";#N/A,#N/A,FALSE,"UEG Summary";#N/A,#N/A,FALSE,"UPS Cover";#N/A,#N/A,FALSE,"REGULATED_POWER";#N/A,#N/A,FALSE,"REG_VAR_YTD";#N/A,#N/A,FALSE,"UCG";#N/A,#N/A,FALSE,"UCG_VAR_YTD";#N/A,#N/A,FALSE,"O&amp;M_DETAIL";#N/A,#N/A,FALSE,"UPS HEADCOUNT";#N/A,#N/A,FALSE,"UPS CAPITAL";#N/A,#N/A,FALSE,"UPS FLEX PLAN";#N/A,#N/A,FALSE,"UER Cover";#N/A,#N/A,FALSE,"AEC EBIT-EVA Month";#N/A,#N/A,FALSE,"AEC EBIT-EVA Y-T-D";#N/A,#N/A,FALSE,"AEM-TG EBIT-EVA Month";#N/A,#N/A,FALSE,"APC-PT EBIT-EVA Month ";#N/A,#N/A,FALSE,"AEM-Term EBIT-EVA Month ";#N/A,#N/A,FALSE,"APC-Term EBIT-EVA Month";#N/A,#N/A,FALSE,"AEM O&amp;M Detail";#N/A,#N/A,FALSE,"AQP Cover";#N/A,#N/A,FALSE,"AQP EBIT-EVA Month";#N/A,#N/A,FALSE,"AQP EBIT-EVA Y-T-D";#N/A,#N/A,FALSE,"AQP O&amp;M Detail";#N/A,#N/A,FALSE,"Operating Stats-UER";#N/A,#N/A,FALSE,"Headcount";#N/A,#N/A,FALSE,"GSS Cover";#N/A,#N/A,FALSE,"GSS EBIT-EVA Month";#N/A,#N/A,FALSE,"GSS EBIT-EVA Variance";#N/A,#N/A,FALSE,"GSS O&amp;M Detail - P&amp;L";#N/A,#N/A,FALSE,"GSS O&amp;M Variance";#N/A,#N/A,FALSE,"UES Cover";#N/A,#N/A,FALSE,"UES Total";#N/A,#N/A,FALSE,"Monthly UES by SBU";#N/A,#N/A,FALSE,"YTD UES by SBU";#N/A,#N/A,FALSE,"IndustEBIT";#N/A,#N/A,FALSE,"Com'l EBIT ";#N/A,#N/A,FALSE,"UEM EBIT"}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2" l="1" a="1"/>
  <c r="E16" i="2" s="1"/>
  <c r="C16" i="2" a="1"/>
  <c r="C16" i="2" s="1"/>
  <c r="D16" i="2"/>
  <c r="E13" i="2" a="1"/>
  <c r="E13" i="2" s="1"/>
  <c r="E15" i="2" a="1"/>
  <c r="E15" i="2" s="1"/>
  <c r="E14" i="2" a="1"/>
  <c r="E14" i="2" s="1"/>
  <c r="C14" i="2" a="1"/>
  <c r="C14" i="2" s="1"/>
  <c r="C15" i="2" a="1"/>
  <c r="C15" i="2" s="1"/>
  <c r="C13" i="2" a="1"/>
  <c r="C13" i="2" s="1"/>
  <c r="E12" i="2" a="1"/>
  <c r="E12" i="2" s="1"/>
  <c r="C12" i="2" l="1" a="1"/>
  <c r="C12" i="2" s="1"/>
  <c r="D13" i="2" l="1"/>
  <c r="D14" i="2" s="1"/>
  <c r="D15" i="2" s="1"/>
  <c r="S59" i="1" l="1"/>
  <c r="T42" i="1" l="1"/>
  <c r="I40" i="1" l="1"/>
  <c r="H40" i="1"/>
  <c r="G40" i="1"/>
  <c r="F40" i="1"/>
  <c r="I39" i="1"/>
  <c r="H39" i="1"/>
  <c r="G39" i="1"/>
  <c r="F39" i="1"/>
  <c r="I37" i="1"/>
  <c r="H37" i="1"/>
  <c r="G37" i="1"/>
  <c r="F37" i="1"/>
  <c r="I36" i="1"/>
  <c r="H36" i="1"/>
  <c r="G36" i="1"/>
  <c r="F36" i="1"/>
  <c r="I35" i="1"/>
  <c r="H35" i="1"/>
  <c r="G35" i="1"/>
  <c r="F35" i="1"/>
  <c r="F33" i="1"/>
  <c r="G33" i="1"/>
  <c r="H33" i="1"/>
  <c r="I33" i="1"/>
  <c r="E41" i="1"/>
  <c r="D41" i="1"/>
  <c r="C41" i="1"/>
  <c r="B37" i="1"/>
  <c r="B36" i="1"/>
  <c r="B35" i="1"/>
  <c r="N32" i="1"/>
  <c r="M32" i="1"/>
  <c r="E27" i="1"/>
  <c r="D27" i="1"/>
  <c r="C27" i="1"/>
  <c r="N19" i="1"/>
  <c r="M19" i="1"/>
  <c r="K7" i="1"/>
  <c r="J7" i="1"/>
  <c r="I7" i="1"/>
  <c r="H7" i="1"/>
  <c r="G7" i="1"/>
  <c r="F7" i="1"/>
  <c r="E7" i="1"/>
  <c r="D7" i="1"/>
  <c r="L7" i="1"/>
  <c r="G41" i="1" l="1"/>
  <c r="I41" i="1"/>
  <c r="H41" i="1"/>
  <c r="F41" i="1"/>
  <c r="N7" i="1"/>
  <c r="M8" i="1" s="1"/>
  <c r="M7" i="1"/>
  <c r="R37" i="1" l="1"/>
  <c r="R33" i="1"/>
  <c r="L8" i="1"/>
  <c r="R36" i="1"/>
  <c r="R40" i="1"/>
  <c r="R39" i="1"/>
  <c r="R38" i="1"/>
  <c r="R35" i="1"/>
  <c r="Q37" i="1" l="1"/>
  <c r="Q33" i="1"/>
  <c r="K8" i="1"/>
  <c r="Q40" i="1"/>
  <c r="Q38" i="1"/>
  <c r="Q35" i="1"/>
  <c r="Q36" i="1"/>
  <c r="Q39" i="1"/>
  <c r="R41" i="1"/>
  <c r="P37" i="1" l="1"/>
  <c r="P33" i="1"/>
  <c r="P40" i="1"/>
  <c r="J8" i="1"/>
  <c r="P38" i="1"/>
  <c r="P35" i="1"/>
  <c r="P36" i="1"/>
  <c r="P39" i="1"/>
  <c r="Q41" i="1"/>
  <c r="P41" i="1" l="1"/>
  <c r="O39" i="1"/>
  <c r="O38" i="1"/>
  <c r="O37" i="1"/>
  <c r="O33" i="1"/>
  <c r="O36" i="1"/>
  <c r="O40" i="1"/>
  <c r="O35" i="1"/>
  <c r="I8" i="1"/>
  <c r="N36" i="1" l="1"/>
  <c r="Q25" i="1"/>
  <c r="N39" i="1"/>
  <c r="P25" i="1"/>
  <c r="H8" i="1"/>
  <c r="S26" i="1"/>
  <c r="O25" i="1"/>
  <c r="S23" i="1"/>
  <c r="R26" i="1"/>
  <c r="R23" i="1"/>
  <c r="N37" i="1"/>
  <c r="N33" i="1"/>
  <c r="Q26" i="1"/>
  <c r="Q23" i="1"/>
  <c r="P26" i="1"/>
  <c r="P23" i="1"/>
  <c r="N38" i="1"/>
  <c r="N35" i="1"/>
  <c r="R25" i="1"/>
  <c r="N40" i="1"/>
  <c r="O26" i="1"/>
  <c r="O23" i="1"/>
  <c r="S25" i="1"/>
  <c r="O41" i="1"/>
  <c r="N41" i="1" l="1"/>
  <c r="G8" i="1"/>
  <c r="M36" i="1"/>
  <c r="N26" i="1"/>
  <c r="N23" i="1"/>
  <c r="M39" i="1"/>
  <c r="N25" i="1"/>
  <c r="N22" i="1"/>
  <c r="N24" i="1"/>
  <c r="M37" i="1"/>
  <c r="M33" i="1"/>
  <c r="M40" i="1"/>
  <c r="N20" i="1"/>
  <c r="M38" i="1"/>
  <c r="M35" i="1"/>
  <c r="N27" i="1" l="1"/>
  <c r="M41" i="1"/>
  <c r="F8" i="1"/>
  <c r="E8" i="1" l="1"/>
  <c r="D8" i="1" s="1"/>
  <c r="C8" i="1" s="1"/>
  <c r="M25" i="1" s="1"/>
  <c r="M22" i="1" l="1"/>
  <c r="L20" i="1"/>
  <c r="L22" i="1"/>
  <c r="L25" i="1"/>
  <c r="M23" i="1"/>
  <c r="M20" i="1"/>
  <c r="L23" i="1"/>
  <c r="L26" i="1"/>
  <c r="M24" i="1"/>
  <c r="M26" i="1"/>
  <c r="L24" i="1"/>
  <c r="L41" i="1"/>
  <c r="M27" i="1" l="1"/>
  <c r="L27" i="1"/>
  <c r="M44" i="1"/>
  <c r="N44" i="1"/>
  <c r="T51" i="1" l="1"/>
  <c r="S50" i="1"/>
  <c r="S57" i="1" l="1"/>
  <c r="T59" i="1" l="1"/>
  <c r="G24" i="1" l="1"/>
  <c r="P24" i="1" s="1"/>
  <c r="H24" i="1"/>
  <c r="Q24" i="1" s="1"/>
  <c r="I24" i="1"/>
  <c r="R24" i="1" s="1"/>
  <c r="J24" i="1"/>
  <c r="S24" i="1" s="1"/>
  <c r="G22" i="1"/>
  <c r="P22" i="1" s="1"/>
  <c r="H22" i="1"/>
  <c r="Q22" i="1" s="1"/>
  <c r="I22" i="1"/>
  <c r="R22" i="1" s="1"/>
  <c r="J22" i="1"/>
  <c r="S22" i="1" s="1"/>
  <c r="F22" i="1"/>
  <c r="O22" i="1" s="1"/>
  <c r="F24" i="1"/>
  <c r="O24" i="1" s="1"/>
  <c r="I20" i="1" l="1"/>
  <c r="R20" i="1" s="1"/>
  <c r="R27" i="1" s="1"/>
  <c r="F20" i="1"/>
  <c r="F27" i="1" s="1"/>
  <c r="G20" i="1"/>
  <c r="G27" i="1" s="1"/>
  <c r="H20" i="1"/>
  <c r="Q20" i="1" s="1"/>
  <c r="Q27" i="1" s="1"/>
  <c r="J20" i="1"/>
  <c r="S20" i="1" s="1"/>
  <c r="S27" i="1" s="1"/>
  <c r="I27" i="1" l="1"/>
  <c r="O20" i="1"/>
  <c r="O27" i="1" s="1"/>
  <c r="O44" i="1" s="1"/>
  <c r="T52" i="1" s="1"/>
  <c r="S41" i="1"/>
  <c r="S44" i="1" s="1"/>
  <c r="X56" i="1" s="1"/>
  <c r="X57" i="1" s="1"/>
  <c r="X61" i="1" s="1"/>
  <c r="J27" i="1"/>
  <c r="H27" i="1"/>
  <c r="P20" i="1"/>
  <c r="P27" i="1" s="1"/>
  <c r="P44" i="1" s="1"/>
  <c r="R53" i="1" s="1"/>
  <c r="R44" i="1"/>
  <c r="S52" i="1"/>
  <c r="R52" i="1"/>
  <c r="Q52" i="1"/>
  <c r="P52" i="1"/>
  <c r="U56" i="1" l="1"/>
  <c r="T56" i="1"/>
  <c r="V56" i="1"/>
  <c r="W56" i="1"/>
  <c r="S53" i="1"/>
  <c r="T53" i="1"/>
  <c r="Q53" i="1"/>
  <c r="Q44" i="1"/>
  <c r="T54" i="1" s="1"/>
  <c r="U53" i="1"/>
  <c r="T55" i="1"/>
  <c r="V55" i="1"/>
  <c r="U55" i="1"/>
  <c r="W55" i="1"/>
  <c r="W57" i="1" s="1"/>
  <c r="W61" i="1" s="1"/>
  <c r="S55" i="1"/>
  <c r="U54" i="1" l="1"/>
  <c r="U57" i="1" s="1"/>
  <c r="U61" i="1" s="1"/>
  <c r="V54" i="1"/>
  <c r="V57" i="1" s="1"/>
  <c r="V61" i="1" s="1"/>
  <c r="S54" i="1"/>
  <c r="R54" i="1"/>
  <c r="T57" i="1"/>
  <c r="T61" i="1" s="1"/>
  <c r="Y61" i="1" l="1"/>
  <c r="Y5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<sst xmlns="http://schemas.openxmlformats.org/spreadsheetml/2006/main" count="120" uniqueCount="74">
  <si>
    <t>Actual and estimated inflation</t>
  </si>
  <si>
    <t>Actual</t>
  </si>
  <si>
    <t>Estimated</t>
  </si>
  <si>
    <t>HY2021</t>
  </si>
  <si>
    <t>2021-22</t>
  </si>
  <si>
    <t>2022-23</t>
  </si>
  <si>
    <t>2023-24</t>
  </si>
  <si>
    <t>2024-25</t>
  </si>
  <si>
    <t>2025-26</t>
  </si>
  <si>
    <t>ABS CPI index - December/June</t>
  </si>
  <si>
    <t xml:space="preserve">Inflation rate (per cent) </t>
  </si>
  <si>
    <t>Reconstructed cumulative index (2025-26=1)</t>
  </si>
  <si>
    <t>7.5.1 -  The carryover amounts that arise from applying the EBSS during the current regulatory control period</t>
  </si>
  <si>
    <t>Base year used to forecast opex for the current period (drop down menu)</t>
  </si>
  <si>
    <t>Non-recurrent efficiency adjustment made to 2019 opex, $m, real June 2021</t>
  </si>
  <si>
    <t>7.5.1.1 - Opex allowance applicable to EBSS (EBSS target)</t>
  </si>
  <si>
    <t>$m, real December 2015</t>
  </si>
  <si>
    <t>$m, real December 2020</t>
  </si>
  <si>
    <t>$m, real June 2021</t>
  </si>
  <si>
    <t>$m, real June 2026</t>
  </si>
  <si>
    <t>Previous period</t>
  </si>
  <si>
    <t>Current regulatory control period</t>
  </si>
  <si>
    <t>Total opex allowance</t>
  </si>
  <si>
    <t xml:space="preserve">Approved excludable costs - allowance </t>
  </si>
  <si>
    <t>Approved opex, pass throughs and contingent projects</t>
  </si>
  <si>
    <t xml:space="preserve">Other adjustments or exclusions required by the EBSS </t>
  </si>
  <si>
    <t>Forecast opex for EBSS purposes</t>
  </si>
  <si>
    <t>7.5.1.2 - Actual and estimated opex applicable to EBSS</t>
  </si>
  <si>
    <t xml:space="preserve">$m, Actual </t>
  </si>
  <si>
    <t xml:space="preserve">Total opex </t>
  </si>
  <si>
    <t>Approved excludable costs</t>
  </si>
  <si>
    <t>Base year used to forecast opex 
(drop down menu)</t>
  </si>
  <si>
    <t>Capitalised opex that has been excluded from the regulatory asset base</t>
  </si>
  <si>
    <t>Movements in provisions related to opex</t>
  </si>
  <si>
    <t>Actual opex for EBSS purposes</t>
  </si>
  <si>
    <t>Base year non-recurrent efficiency gain $m, real June 2026</t>
  </si>
  <si>
    <t>Incremental gain $m, real June 2026</t>
  </si>
  <si>
    <t>Carryover</t>
  </si>
  <si>
    <t>Forthcoming regulatory control period</t>
  </si>
  <si>
    <t>2026-27</t>
  </si>
  <si>
    <t>2027-28</t>
  </si>
  <si>
    <t>2028-29</t>
  </si>
  <si>
    <t>2029-30</t>
  </si>
  <si>
    <t>2030-31</t>
  </si>
  <si>
    <t>Total</t>
  </si>
  <si>
    <t>2020 true-up</t>
  </si>
  <si>
    <t>HY2021 true-up</t>
  </si>
  <si>
    <t>Total Carryover Amount ($m, June 2026)</t>
  </si>
  <si>
    <t>WACC</t>
  </si>
  <si>
    <t>PTRM inputs ($m, June 2026)</t>
  </si>
  <si>
    <t>Debt raising costs</t>
  </si>
  <si>
    <t>DMIA</t>
  </si>
  <si>
    <t>GSL payments</t>
  </si>
  <si>
    <t>SaaS costs that would have been capitalised under old IFRS</t>
  </si>
  <si>
    <t>Change Log</t>
  </si>
  <si>
    <t>Model change log</t>
  </si>
  <si>
    <t>Starting model name ----&gt;</t>
  </si>
  <si>
    <t>Model changes to above model</t>
  </si>
  <si>
    <t>Model sheet</t>
  </si>
  <si>
    <t>Reference</t>
  </si>
  <si>
    <t>Cell reference</t>
  </si>
  <si>
    <t>Type</t>
  </si>
  <si>
    <t>Legend</t>
  </si>
  <si>
    <t>Comments</t>
  </si>
  <si>
    <t>End</t>
  </si>
  <si>
    <t>EBSS Model</t>
  </si>
  <si>
    <t>Input</t>
  </si>
  <si>
    <t>AER - EBSS model - Draft decision - Jemena distribution determination 2026-31 - September 2025.xlsx</t>
  </si>
  <si>
    <t>Updated Opex Allowance for JEN's new cost pass through applications, consistent with the inputs in the opex model</t>
  </si>
  <si>
    <t>Updated for FY25 audited actual costs</t>
  </si>
  <si>
    <t>Updated to remove double-counting as noted by the AER</t>
  </si>
  <si>
    <t>Removed base year non-recurrent efficiency gain for insurance underspend</t>
  </si>
  <si>
    <t>Updated WACC to align with PTRM</t>
  </si>
  <si>
    <t>JEN - Revised proposal changes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</si>
</sst>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0.0"/>
    <numFmt numFmtId="165" formatCode="0.000"/>
    <numFmt numFmtId="166" formatCode="_(* #,##0.00_);_(* \(#,##0.00\);_(* &quot;-&quot;??_);_(@_)"/>
    <numFmt numFmtId="167" formatCode="_-* #,##0_-;\-* #,##0_-;_-* &quot;-&quot;??_-;_-@_-"/>
    <numFmt numFmtId="168" formatCode="0.0;\–0.0;&quot;–&quot;"/>
    <numFmt numFmtId="169" formatCode="_-* #,##0.0_-;\-* #,##0.0_-;_-* &quot;-&quot;??_-;_-@_-"/>
    <numFmt numFmtId="170" formatCode="#,##0_ ;\(#,##0\)_ "/>
    <numFmt numFmtId="171" formatCode="#,##0;\(#,##0\)"/>
    <numFmt numFmtId="172" formatCode="#,##0.0_ ;\-#,##0.0\ "/>
    <numFmt numFmtId="173" formatCode="0.0%"/>
    <numFmt numFmtId="174" formatCode="_(&quot;$&quot;* #,##0.00_);_(&quot;$&quot;* \(#,##0.00\);_(&quot;$&quot;* &quot;-&quot;??_);_(@_)"/>
    <numFmt numFmtId="175" formatCode="[$-C09]dd\-mmm\-yy;@"/>
    <numFmt numFmtId="176" formatCode="&quot;Change&quot;\ 0"/>
    <numFmt numFmtId="177" formatCode="_-* #,##0.0000_-;\-* #,##0.0000_-;_-* &quot;-&quot;??_-;_-@_-"/>
  </numFmts>
  <fonts count="38" x14ac:knownFonts="1">
    <font>
      <sz val="11"/>
      <color theme="1"/>
      <name val="Aptos Narrow"/>
      <family val="2"/>
      <scheme val="minor"/>
    </font>
    <font>
      <sz val="8"/>
      <color theme="1"/>
      <name val="Arial"/>
      <family val="2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6"/>
      <color indexed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2"/>
      <color theme="0"/>
      <name val="Aptos Narrow"/>
      <family val="2"/>
      <scheme val="minor"/>
    </font>
    <font>
      <b/>
      <sz val="12"/>
      <color theme="0"/>
      <name val="Arial"/>
      <family val="2"/>
    </font>
    <font>
      <b/>
      <sz val="14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color indexed="8"/>
      <name val="Calibri"/>
      <family val="2"/>
    </font>
    <font>
      <sz val="12"/>
      <color theme="1"/>
      <name val="Aptos Narrow"/>
      <family val="2"/>
      <scheme val="minor"/>
    </font>
    <font>
      <i/>
      <sz val="10"/>
      <name val="Arial"/>
      <family val="2"/>
    </font>
    <font>
      <i/>
      <sz val="11"/>
      <color theme="1"/>
      <name val="Arial"/>
      <family val="2"/>
    </font>
    <font>
      <b/>
      <sz val="11"/>
      <name val="Arial"/>
      <family val="2"/>
    </font>
    <font>
      <b/>
      <sz val="12"/>
      <color rgb="FFFF0000"/>
      <name val="Aptos Narrow"/>
      <family val="2"/>
      <scheme val="minor"/>
    </font>
    <font>
      <sz val="11"/>
      <color rgb="FF000000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0"/>
      <color theme="0"/>
      <name val="Arial"/>
      <family val="2"/>
    </font>
    <font>
      <b/>
      <sz val="14"/>
      <color theme="0"/>
      <name val="Arial"/>
      <family val="2"/>
    </font>
    <font>
      <vertAlign val="superscript"/>
      <sz val="5"/>
      <name val="Arial"/>
      <family val="2"/>
    </font>
    <font>
      <sz val="10"/>
      <color rgb="FFFF0000"/>
      <name val="Aptos Narrow"/>
      <family val="2"/>
      <scheme val="minor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8"/>
      <color theme="1" tint="0.24994659260841701"/>
      <name val="Arial"/>
      <family val="2"/>
    </font>
    <font>
      <sz val="8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rgb="FFFFFFCC"/>
      </patternFill>
    </fill>
    <fill>
      <patternFill patternType="solid">
        <fgColor rgb="FFFFC7CE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DD5B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B1A0C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B1A0C7"/>
        <bgColor rgb="FF000000"/>
      </patternFill>
    </fill>
  </fills>
  <borders count="13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medium">
        <color indexed="64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/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 style="medium">
        <color auto="1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0" tint="-0.34998626667073579"/>
      </top>
      <bottom style="medium">
        <color auto="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 style="medium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thin">
        <color theme="0" tint="-0.34998626667073579"/>
      </right>
      <top/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auto="1"/>
      </bottom>
      <diagonal/>
    </border>
    <border>
      <left style="thin">
        <color theme="0" tint="-0.34998626667073579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medium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medium">
        <color auto="1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indexed="64"/>
      </top>
      <bottom style="thin">
        <color theme="0" tint="-0.34998626667073579"/>
      </bottom>
      <diagonal/>
    </border>
    <border>
      <left style="medium">
        <color auto="1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thin">
        <color indexed="64"/>
      </right>
      <top style="thin">
        <color theme="0" tint="-0.34998626667073579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auto="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auto="1"/>
      </left>
      <right style="thin">
        <color indexed="64"/>
      </right>
      <top style="thin">
        <color theme="0" tint="-0.24994659260841701"/>
      </top>
      <bottom style="thin">
        <color theme="0" tint="-0.34998626667073579"/>
      </bottom>
      <diagonal/>
    </border>
    <border>
      <left style="medium">
        <color indexed="64"/>
      </left>
      <right style="thin">
        <color indexed="64"/>
      </right>
      <top style="thin">
        <color theme="0" tint="-0.34998626667073579"/>
      </top>
      <bottom style="medium">
        <color indexed="64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thin">
        <color auto="1"/>
      </right>
      <top style="thin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auto="1"/>
      </bottom>
      <diagonal/>
    </border>
    <border>
      <left style="thin">
        <color theme="0" tint="-0.24994659260841701"/>
      </left>
      <right style="medium">
        <color auto="1"/>
      </right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34998626667073579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 style="medium">
        <color indexed="64"/>
      </bottom>
      <diagonal/>
    </border>
    <border>
      <left style="medium">
        <color auto="1"/>
      </left>
      <right style="thin">
        <color theme="0" tint="-0.34998626667073579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indexed="64"/>
      </top>
      <bottom style="thin">
        <color theme="0" tint="-0.24994659260841701"/>
      </bottom>
      <diagonal/>
    </border>
    <border>
      <left/>
      <right/>
      <top style="medium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medium">
        <color indexed="64"/>
      </top>
      <bottom style="thin">
        <color theme="0" tint="-0.24994659260841701"/>
      </bottom>
      <diagonal/>
    </border>
    <border>
      <left/>
      <right style="medium">
        <color auto="1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indexed="64"/>
      </bottom>
      <diagonal/>
    </border>
    <border>
      <left style="medium">
        <color indexed="64"/>
      </left>
      <right style="thin">
        <color theme="0" tint="-0.24994659260841701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auto="1"/>
      </top>
      <bottom style="medium">
        <color indexed="64"/>
      </bottom>
      <diagonal/>
    </border>
    <border>
      <left style="thin">
        <color theme="0" tint="-0.2499465926084170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auto="1"/>
      </top>
      <bottom style="thin">
        <color theme="0" tint="-0.34998626667073579"/>
      </bottom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/>
      <bottom style="medium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dotted">
        <color indexed="64"/>
      </bottom>
      <diagonal/>
    </border>
  </borders>
  <cellStyleXfs count="13">
    <xf numFmtId="0" fontId="0" fillId="0" borderId="0"/>
    <xf numFmtId="9" fontId="2" fillId="0" borderId="0" applyFont="0" applyFill="0" applyBorder="0" applyAlignment="0" applyProtection="0"/>
    <xf numFmtId="0" fontId="5" fillId="0" borderId="0"/>
    <xf numFmtId="0" fontId="7" fillId="4" borderId="0">
      <alignment horizontal="left" vertical="center"/>
      <protection locked="0"/>
    </xf>
    <xf numFmtId="0" fontId="12" fillId="3" borderId="0">
      <alignment vertical="center"/>
      <protection locked="0"/>
    </xf>
    <xf numFmtId="49" fontId="5" fillId="6" borderId="52" applyAlignment="0">
      <alignment horizontal="left" vertical="center" wrapText="1"/>
      <protection locked="0"/>
    </xf>
    <xf numFmtId="0" fontId="2" fillId="0" borderId="0"/>
    <xf numFmtId="0" fontId="1" fillId="0" borderId="0"/>
    <xf numFmtId="0" fontId="1" fillId="0" borderId="0"/>
    <xf numFmtId="0" fontId="36" fillId="15" borderId="129" applyNumberFormat="0">
      <alignment horizontal="center" vertical="center"/>
    </xf>
    <xf numFmtId="167" fontId="33" fillId="16" borderId="0" applyNumberFormat="0" applyFont="0" applyBorder="0" applyAlignment="0" applyProtection="0"/>
    <xf numFmtId="0" fontId="36" fillId="0" borderId="0">
      <alignment vertical="center"/>
    </xf>
    <xf numFmtId="43" fontId="2" fillId="0" borderId="0" applyFont="0" applyFill="0" applyBorder="0" applyAlignment="0" applyProtection="0"/>
  </cellStyleXfs>
  <cellXfs count="331">
    <xf numFmtId="0" fontId="0" fillId="0" borderId="0" xfId="0"/>
    <xf numFmtId="0" fontId="6" fillId="2" borderId="0" xfId="2" applyFont="1" applyFill="1"/>
    <xf numFmtId="0" fontId="0" fillId="2" borderId="0" xfId="0" applyFill="1"/>
    <xf numFmtId="0" fontId="0" fillId="2" borderId="0" xfId="0" applyFill="1" applyAlignment="1">
      <alignment vertical="center"/>
    </xf>
    <xf numFmtId="164" fontId="5" fillId="6" borderId="14" xfId="1" applyNumberFormat="1" applyFont="1" applyFill="1" applyBorder="1" applyAlignment="1" applyProtection="1">
      <alignment horizontal="right" vertical="center" wrapText="1"/>
      <protection locked="0"/>
    </xf>
    <xf numFmtId="164" fontId="5" fillId="6" borderId="15" xfId="1" applyNumberFormat="1" applyFont="1" applyFill="1" applyBorder="1" applyAlignment="1" applyProtection="1">
      <alignment horizontal="right" vertical="center" wrapText="1"/>
      <protection locked="0"/>
    </xf>
    <xf numFmtId="164" fontId="5" fillId="6" borderId="16" xfId="1" applyNumberFormat="1" applyFont="1" applyFill="1" applyBorder="1" applyAlignment="1" applyProtection="1">
      <alignment horizontal="right" vertical="center" wrapText="1"/>
      <protection locked="0"/>
    </xf>
    <xf numFmtId="0" fontId="15" fillId="2" borderId="0" xfId="0" applyFont="1" applyFill="1"/>
    <xf numFmtId="0" fontId="4" fillId="6" borderId="25" xfId="0" applyFont="1" applyFill="1" applyBorder="1" applyAlignment="1" applyProtection="1">
      <alignment horizontal="right"/>
      <protection locked="0"/>
    </xf>
    <xf numFmtId="0" fontId="4" fillId="6" borderId="25" xfId="0" applyFont="1" applyFill="1" applyBorder="1" applyProtection="1">
      <protection locked="0"/>
    </xf>
    <xf numFmtId="0" fontId="18" fillId="2" borderId="0" xfId="0" applyFont="1" applyFill="1"/>
    <xf numFmtId="164" fontId="5" fillId="6" borderId="42" xfId="0" applyNumberFormat="1" applyFont="1" applyFill="1" applyBorder="1" applyAlignment="1" applyProtection="1">
      <alignment vertical="center" wrapText="1"/>
      <protection locked="0"/>
    </xf>
    <xf numFmtId="164" fontId="5" fillId="6" borderId="43" xfId="0" applyNumberFormat="1" applyFont="1" applyFill="1" applyBorder="1" applyAlignment="1" applyProtection="1">
      <alignment vertical="center" wrapText="1"/>
      <protection locked="0"/>
    </xf>
    <xf numFmtId="164" fontId="5" fillId="6" borderId="49" xfId="0" applyNumberFormat="1" applyFont="1" applyFill="1" applyBorder="1" applyAlignment="1" applyProtection="1">
      <alignment vertical="center" wrapText="1"/>
      <protection locked="0"/>
    </xf>
    <xf numFmtId="164" fontId="5" fillId="6" borderId="50" xfId="0" applyNumberFormat="1" applyFont="1" applyFill="1" applyBorder="1" applyAlignment="1" applyProtection="1">
      <alignment vertical="center" wrapText="1"/>
      <protection locked="0"/>
    </xf>
    <xf numFmtId="164" fontId="5" fillId="6" borderId="51" xfId="0" applyNumberFormat="1" applyFont="1" applyFill="1" applyBorder="1" applyAlignment="1" applyProtection="1">
      <alignment vertical="center" wrapText="1"/>
      <protection locked="0"/>
    </xf>
    <xf numFmtId="164" fontId="5" fillId="6" borderId="52" xfId="0" applyNumberFormat="1" applyFont="1" applyFill="1" applyBorder="1" applyAlignment="1" applyProtection="1">
      <alignment vertical="center" wrapText="1"/>
      <protection locked="0"/>
    </xf>
    <xf numFmtId="164" fontId="5" fillId="6" borderId="53" xfId="0" applyNumberFormat="1" applyFont="1" applyFill="1" applyBorder="1" applyAlignment="1" applyProtection="1">
      <alignment vertical="center" wrapText="1"/>
      <protection locked="0"/>
    </xf>
    <xf numFmtId="164" fontId="0" fillId="8" borderId="52" xfId="0" applyNumberFormat="1" applyFill="1" applyBorder="1" applyAlignment="1" applyProtection="1">
      <alignment vertical="center" wrapText="1"/>
      <protection locked="0"/>
    </xf>
    <xf numFmtId="164" fontId="5" fillId="6" borderId="64" xfId="0" applyNumberFormat="1" applyFont="1" applyFill="1" applyBorder="1" applyAlignment="1" applyProtection="1">
      <alignment vertical="center" wrapText="1"/>
      <protection locked="0"/>
    </xf>
    <xf numFmtId="164" fontId="5" fillId="6" borderId="65" xfId="0" applyNumberFormat="1" applyFont="1" applyFill="1" applyBorder="1" applyAlignment="1" applyProtection="1">
      <alignment vertical="center" wrapText="1"/>
      <protection locked="0"/>
    </xf>
    <xf numFmtId="164" fontId="5" fillId="6" borderId="66" xfId="0" applyNumberFormat="1" applyFont="1" applyFill="1" applyBorder="1" applyAlignment="1" applyProtection="1">
      <alignment vertical="center" wrapText="1"/>
      <protection locked="0"/>
    </xf>
    <xf numFmtId="164" fontId="5" fillId="6" borderId="67" xfId="0" applyNumberFormat="1" applyFont="1" applyFill="1" applyBorder="1" applyAlignment="1" applyProtection="1">
      <alignment vertical="center" wrapText="1"/>
      <protection locked="0"/>
    </xf>
    <xf numFmtId="164" fontId="5" fillId="6" borderId="68" xfId="0" applyNumberFormat="1" applyFont="1" applyFill="1" applyBorder="1" applyAlignment="1" applyProtection="1">
      <alignment vertical="center" wrapText="1"/>
      <protection locked="0"/>
    </xf>
    <xf numFmtId="164" fontId="5" fillId="6" borderId="47" xfId="0" applyNumberFormat="1" applyFont="1" applyFill="1" applyBorder="1" applyAlignment="1" applyProtection="1">
      <alignment vertical="center" wrapText="1"/>
      <protection locked="0"/>
    </xf>
    <xf numFmtId="164" fontId="5" fillId="6" borderId="76" xfId="0" applyNumberFormat="1" applyFont="1" applyFill="1" applyBorder="1" applyAlignment="1" applyProtection="1">
      <alignment vertical="center" wrapText="1"/>
      <protection locked="0"/>
    </xf>
    <xf numFmtId="164" fontId="5" fillId="6" borderId="77" xfId="0" applyNumberFormat="1" applyFont="1" applyFill="1" applyBorder="1" applyAlignment="1" applyProtection="1">
      <alignment vertical="center" wrapText="1"/>
      <protection locked="0"/>
    </xf>
    <xf numFmtId="164" fontId="5" fillId="6" borderId="15" xfId="0" applyNumberFormat="1" applyFont="1" applyFill="1" applyBorder="1" applyAlignment="1" applyProtection="1">
      <alignment vertical="center" wrapText="1"/>
      <protection locked="0"/>
    </xf>
    <xf numFmtId="164" fontId="5" fillId="6" borderId="57" xfId="0" applyNumberFormat="1" applyFont="1" applyFill="1" applyBorder="1" applyAlignment="1" applyProtection="1">
      <alignment vertical="center" wrapText="1"/>
      <protection locked="0"/>
    </xf>
    <xf numFmtId="164" fontId="5" fillId="6" borderId="55" xfId="0" applyNumberFormat="1" applyFont="1" applyFill="1" applyBorder="1" applyAlignment="1" applyProtection="1">
      <alignment vertical="center" wrapText="1"/>
      <protection locked="0"/>
    </xf>
    <xf numFmtId="164" fontId="5" fillId="6" borderId="81" xfId="0" applyNumberFormat="1" applyFont="1" applyFill="1" applyBorder="1" applyAlignment="1" applyProtection="1">
      <alignment vertical="center" wrapText="1"/>
      <protection locked="0"/>
    </xf>
    <xf numFmtId="164" fontId="5" fillId="6" borderId="23" xfId="0" applyNumberFormat="1" applyFont="1" applyFill="1" applyBorder="1" applyAlignment="1" applyProtection="1">
      <alignment vertical="center" wrapText="1"/>
      <protection locked="0"/>
    </xf>
    <xf numFmtId="164" fontId="5" fillId="6" borderId="36" xfId="0" applyNumberFormat="1" applyFont="1" applyFill="1" applyBorder="1" applyAlignment="1" applyProtection="1">
      <alignment vertical="center" wrapText="1"/>
      <protection locked="0"/>
    </xf>
    <xf numFmtId="164" fontId="5" fillId="6" borderId="85" xfId="0" applyNumberFormat="1" applyFont="1" applyFill="1" applyBorder="1" applyAlignment="1" applyProtection="1">
      <alignment vertical="center" wrapText="1"/>
      <protection locked="0"/>
    </xf>
    <xf numFmtId="164" fontId="5" fillId="6" borderId="22" xfId="0" applyNumberFormat="1" applyFont="1" applyFill="1" applyBorder="1" applyAlignment="1" applyProtection="1">
      <alignment vertical="center" wrapText="1"/>
      <protection locked="0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wrapText="1"/>
    </xf>
    <xf numFmtId="0" fontId="21" fillId="10" borderId="26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7" fillId="0" borderId="0" xfId="0" applyFont="1" applyAlignment="1">
      <alignment horizontal="left" vertical="center"/>
    </xf>
    <xf numFmtId="172" fontId="8" fillId="2" borderId="0" xfId="0" applyNumberFormat="1" applyFont="1" applyFill="1" applyAlignment="1">
      <alignment horizontal="right" vertical="center"/>
    </xf>
    <xf numFmtId="0" fontId="26" fillId="11" borderId="3" xfId="0" applyFont="1" applyFill="1" applyBorder="1" applyAlignment="1">
      <alignment vertical="center"/>
    </xf>
    <xf numFmtId="0" fontId="26" fillId="11" borderId="4" xfId="0" applyFont="1" applyFill="1" applyBorder="1" applyAlignment="1">
      <alignment vertical="center"/>
    </xf>
    <xf numFmtId="2" fontId="8" fillId="11" borderId="4" xfId="0" applyNumberFormat="1" applyFont="1" applyFill="1" applyBorder="1" applyAlignment="1">
      <alignment horizontal="right"/>
    </xf>
    <xf numFmtId="164" fontId="8" fillId="5" borderId="116" xfId="0" applyNumberFormat="1" applyFont="1" applyFill="1" applyBorder="1" applyProtection="1">
      <protection locked="0"/>
    </xf>
    <xf numFmtId="164" fontId="8" fillId="5" borderId="4" xfId="0" applyNumberFormat="1" applyFont="1" applyFill="1" applyBorder="1" applyProtection="1">
      <protection locked="0"/>
    </xf>
    <xf numFmtId="164" fontId="8" fillId="5" borderId="117" xfId="0" applyNumberFormat="1" applyFont="1" applyFill="1" applyBorder="1" applyProtection="1">
      <protection locked="0"/>
    </xf>
    <xf numFmtId="173" fontId="5" fillId="6" borderId="70" xfId="1" applyNumberFormat="1" applyFont="1" applyFill="1" applyBorder="1" applyAlignment="1" applyProtection="1">
      <alignment vertical="center" wrapText="1"/>
      <protection locked="0"/>
    </xf>
    <xf numFmtId="164" fontId="8" fillId="5" borderId="5" xfId="0" applyNumberFormat="1" applyFont="1" applyFill="1" applyBorder="1" applyProtection="1">
      <protection locked="0"/>
    </xf>
    <xf numFmtId="0" fontId="3" fillId="0" borderId="0" xfId="0" applyFont="1"/>
    <xf numFmtId="171" fontId="10" fillId="6" borderId="3" xfId="0" applyNumberFormat="1" applyFont="1" applyFill="1" applyBorder="1" applyAlignment="1" applyProtection="1">
      <alignment horizontal="center"/>
      <protection locked="0"/>
    </xf>
    <xf numFmtId="164" fontId="5" fillId="6" borderId="93" xfId="0" applyNumberFormat="1" applyFont="1" applyFill="1" applyBorder="1" applyAlignment="1" applyProtection="1">
      <alignment vertical="center" wrapText="1"/>
      <protection locked="0"/>
    </xf>
    <xf numFmtId="0" fontId="27" fillId="2" borderId="4" xfId="0" applyFont="1" applyFill="1" applyBorder="1" applyAlignment="1">
      <alignment horizontal="left" vertical="center"/>
    </xf>
    <xf numFmtId="172" fontId="5" fillId="2" borderId="4" xfId="0" applyNumberFormat="1" applyFont="1" applyFill="1" applyBorder="1" applyAlignment="1">
      <alignment horizontal="right" vertical="center"/>
    </xf>
    <xf numFmtId="0" fontId="1" fillId="2" borderId="0" xfId="7" applyFill="1"/>
    <xf numFmtId="0" fontId="31" fillId="2" borderId="0" xfId="7" applyFont="1" applyFill="1" applyAlignment="1">
      <alignment horizontal="left" vertical="center"/>
    </xf>
    <xf numFmtId="0" fontId="1" fillId="2" borderId="124" xfId="7" applyFill="1" applyBorder="1"/>
    <xf numFmtId="0" fontId="32" fillId="2" borderId="124" xfId="7" applyFont="1" applyFill="1" applyBorder="1" applyAlignment="1">
      <alignment horizontal="left"/>
    </xf>
    <xf numFmtId="167" fontId="33" fillId="12" borderId="0" xfId="7" applyNumberFormat="1" applyFont="1" applyFill="1"/>
    <xf numFmtId="0" fontId="1" fillId="13" borderId="125" xfId="7" applyFill="1" applyBorder="1"/>
    <xf numFmtId="0" fontId="30" fillId="13" borderId="125" xfId="7" applyFont="1" applyFill="1" applyBorder="1"/>
    <xf numFmtId="0" fontId="8" fillId="13" borderId="125" xfId="7" applyFont="1" applyFill="1" applyBorder="1" applyAlignment="1">
      <alignment vertical="center"/>
    </xf>
    <xf numFmtId="0" fontId="1" fillId="13" borderId="125" xfId="7" applyFill="1" applyBorder="1" applyAlignment="1">
      <alignment wrapText="1"/>
    </xf>
    <xf numFmtId="174" fontId="8" fillId="13" borderId="125" xfId="7" applyNumberFormat="1" applyFont="1" applyFill="1" applyBorder="1" applyAlignment="1">
      <alignment horizontal="center" wrapText="1"/>
    </xf>
    <xf numFmtId="0" fontId="1" fillId="12" borderId="0" xfId="7" applyFill="1" applyAlignment="1">
      <alignment wrapText="1"/>
    </xf>
    <xf numFmtId="0" fontId="1" fillId="12" borderId="0" xfId="7" applyFill="1"/>
    <xf numFmtId="0" fontId="1" fillId="0" borderId="0" xfId="7"/>
    <xf numFmtId="167" fontId="33" fillId="0" borderId="0" xfId="7" applyNumberFormat="1" applyFont="1"/>
    <xf numFmtId="167" fontId="33" fillId="0" borderId="0" xfId="8" applyNumberFormat="1" applyFont="1"/>
    <xf numFmtId="167" fontId="34" fillId="0" borderId="0" xfId="7" applyNumberFormat="1" applyFont="1" applyAlignment="1">
      <alignment vertical="center"/>
    </xf>
    <xf numFmtId="167" fontId="35" fillId="7" borderId="126" xfId="8" applyNumberFormat="1" applyFont="1" applyFill="1" applyBorder="1" applyAlignment="1">
      <alignment vertical="center"/>
    </xf>
    <xf numFmtId="175" fontId="33" fillId="7" borderId="127" xfId="8" applyNumberFormat="1" applyFont="1" applyFill="1" applyBorder="1"/>
    <xf numFmtId="167" fontId="33" fillId="7" borderId="127" xfId="8" applyNumberFormat="1" applyFont="1" applyFill="1" applyBorder="1"/>
    <xf numFmtId="167" fontId="33" fillId="7" borderId="128" xfId="8" applyNumberFormat="1" applyFont="1" applyFill="1" applyBorder="1"/>
    <xf numFmtId="167" fontId="33" fillId="14" borderId="0" xfId="8" applyNumberFormat="1" applyFont="1" applyFill="1"/>
    <xf numFmtId="167" fontId="33" fillId="14" borderId="0" xfId="7" applyNumberFormat="1" applyFont="1" applyFill="1"/>
    <xf numFmtId="167" fontId="35" fillId="14" borderId="0" xfId="8" applyNumberFormat="1" applyFont="1" applyFill="1"/>
    <xf numFmtId="175" fontId="33" fillId="14" borderId="0" xfId="8" applyNumberFormat="1" applyFont="1" applyFill="1"/>
    <xf numFmtId="167" fontId="34" fillId="0" borderId="0" xfId="7" applyNumberFormat="1" applyFont="1"/>
    <xf numFmtId="167" fontId="34" fillId="0" borderId="0" xfId="7" applyNumberFormat="1" applyFont="1" applyAlignment="1">
      <alignment horizontal="center"/>
    </xf>
    <xf numFmtId="167" fontId="34" fillId="0" borderId="0" xfId="7" applyNumberFormat="1" applyFont="1" applyAlignment="1">
      <alignment horizontal="left" indent="1"/>
    </xf>
    <xf numFmtId="167" fontId="35" fillId="0" borderId="0" xfId="8" applyNumberFormat="1" applyFont="1"/>
    <xf numFmtId="175" fontId="33" fillId="0" borderId="0" xfId="8" applyNumberFormat="1" applyFont="1" applyAlignment="1">
      <alignment horizontal="left" indent="1"/>
    </xf>
    <xf numFmtId="176" fontId="33" fillId="0" borderId="0" xfId="8" applyNumberFormat="1" applyFont="1" applyAlignment="1">
      <alignment horizontal="center"/>
    </xf>
    <xf numFmtId="167" fontId="33" fillId="0" borderId="0" xfId="8" applyNumberFormat="1" applyFont="1" applyAlignment="1">
      <alignment horizontal="center"/>
    </xf>
    <xf numFmtId="167" fontId="33" fillId="17" borderId="0" xfId="10" applyNumberFormat="1" applyFont="1" applyFill="1"/>
    <xf numFmtId="167" fontId="37" fillId="0" borderId="0" xfId="8" applyNumberFormat="1" applyFont="1" applyAlignment="1">
      <alignment horizontal="left" indent="1"/>
    </xf>
    <xf numFmtId="167" fontId="33" fillId="0" borderId="130" xfId="7" applyNumberFormat="1" applyFont="1" applyBorder="1" applyAlignment="1">
      <alignment horizontal="left" indent="1"/>
    </xf>
    <xf numFmtId="167" fontId="35" fillId="0" borderId="130" xfId="8" applyNumberFormat="1" applyFont="1" applyBorder="1"/>
    <xf numFmtId="167" fontId="33" fillId="0" borderId="130" xfId="8" applyNumberFormat="1" applyFont="1" applyBorder="1"/>
    <xf numFmtId="0" fontId="6" fillId="18" borderId="0" xfId="2" applyFont="1" applyFill="1"/>
    <xf numFmtId="0" fontId="0" fillId="18" borderId="0" xfId="0" applyFill="1" applyAlignment="1">
      <alignment horizontal="left" vertical="top" wrapText="1"/>
    </xf>
    <xf numFmtId="0" fontId="0" fillId="18" borderId="0" xfId="0" applyFill="1"/>
    <xf numFmtId="0" fontId="9" fillId="19" borderId="3" xfId="0" applyFont="1" applyFill="1" applyBorder="1" applyAlignment="1">
      <alignment horizontal="left" vertical="center"/>
    </xf>
    <xf numFmtId="0" fontId="9" fillId="19" borderId="4" xfId="0" applyFont="1" applyFill="1" applyBorder="1" applyAlignment="1">
      <alignment horizontal="left" vertical="center"/>
    </xf>
    <xf numFmtId="0" fontId="9" fillId="19" borderId="5" xfId="0" applyFont="1" applyFill="1" applyBorder="1" applyAlignment="1">
      <alignment horizontal="left" vertical="center"/>
    </xf>
    <xf numFmtId="0" fontId="9" fillId="19" borderId="6" xfId="0" applyFont="1" applyFill="1" applyBorder="1" applyAlignment="1">
      <alignment horizontal="left" vertical="center"/>
    </xf>
    <xf numFmtId="164" fontId="8" fillId="20" borderId="7" xfId="0" applyNumberFormat="1" applyFont="1" applyFill="1" applyBorder="1" applyAlignment="1">
      <alignment horizontal="centerContinuous" vertical="center"/>
    </xf>
    <xf numFmtId="164" fontId="8" fillId="20" borderId="8" xfId="0" applyNumberFormat="1" applyFont="1" applyFill="1" applyBorder="1" applyAlignment="1">
      <alignment horizontal="centerContinuous" vertical="center"/>
    </xf>
    <xf numFmtId="164" fontId="8" fillId="20" borderId="9" xfId="0" applyNumberFormat="1" applyFont="1" applyFill="1" applyBorder="1" applyAlignment="1">
      <alignment horizontal="centerContinuous" vertical="center"/>
    </xf>
    <xf numFmtId="0" fontId="0" fillId="18" borderId="0" xfId="0" applyFill="1" applyAlignment="1">
      <alignment vertical="center"/>
    </xf>
    <xf numFmtId="0" fontId="10" fillId="20" borderId="10" xfId="0" quotePrefix="1" applyFont="1" applyFill="1" applyBorder="1" applyAlignment="1">
      <alignment horizontal="right" vertical="center"/>
    </xf>
    <xf numFmtId="0" fontId="10" fillId="20" borderId="11" xfId="0" quotePrefix="1" applyFont="1" applyFill="1" applyBorder="1" applyAlignment="1">
      <alignment horizontal="right" vertical="center"/>
    </xf>
    <xf numFmtId="0" fontId="10" fillId="20" borderId="11" xfId="0" applyFont="1" applyFill="1" applyBorder="1" applyAlignment="1">
      <alignment horizontal="right" vertical="center"/>
    </xf>
    <xf numFmtId="0" fontId="10" fillId="20" borderId="12" xfId="0" applyFont="1" applyFill="1" applyBorder="1" applyAlignment="1">
      <alignment horizontal="right" vertical="center"/>
    </xf>
    <xf numFmtId="0" fontId="5" fillId="0" borderId="13" xfId="0" applyFont="1" applyBorder="1" applyAlignment="1">
      <alignment horizontal="left" vertical="center" wrapText="1" indent="1"/>
    </xf>
    <xf numFmtId="0" fontId="3" fillId="18" borderId="0" xfId="0" applyFont="1" applyFill="1"/>
    <xf numFmtId="0" fontId="11" fillId="18" borderId="13" xfId="0" applyFont="1" applyFill="1" applyBorder="1" applyAlignment="1">
      <alignment horizontal="left" vertical="center" wrapText="1" indent="1"/>
    </xf>
    <xf numFmtId="164" fontId="8" fillId="19" borderId="17" xfId="0" applyNumberFormat="1" applyFont="1" applyFill="1" applyBorder="1" applyAlignment="1">
      <alignment vertical="center"/>
    </xf>
    <xf numFmtId="10" fontId="5" fillId="18" borderId="18" xfId="1" applyNumberFormat="1" applyFont="1" applyFill="1" applyBorder="1" applyAlignment="1" applyProtection="1">
      <alignment horizontal="right" vertical="center" wrapText="1"/>
    </xf>
    <xf numFmtId="10" fontId="5" fillId="18" borderId="19" xfId="1" applyNumberFormat="1" applyFont="1" applyFill="1" applyBorder="1" applyAlignment="1" applyProtection="1">
      <alignment horizontal="right" vertical="center" wrapText="1"/>
    </xf>
    <xf numFmtId="0" fontId="11" fillId="18" borderId="20" xfId="0" applyFont="1" applyFill="1" applyBorder="1" applyAlignment="1">
      <alignment horizontal="left" vertical="center" wrapText="1" indent="1"/>
    </xf>
    <xf numFmtId="2" fontId="5" fillId="18" borderId="21" xfId="1" applyNumberFormat="1" applyFont="1" applyFill="1" applyBorder="1" applyAlignment="1" applyProtection="1">
      <alignment horizontal="right" vertical="center" wrapText="1"/>
    </xf>
    <xf numFmtId="2" fontId="5" fillId="18" borderId="22" xfId="1" applyNumberFormat="1" applyFont="1" applyFill="1" applyBorder="1" applyAlignment="1" applyProtection="1">
      <alignment horizontal="right" vertical="center" wrapText="1"/>
    </xf>
    <xf numFmtId="2" fontId="5" fillId="18" borderId="23" xfId="1" applyNumberFormat="1" applyFont="1" applyFill="1" applyBorder="1" applyAlignment="1" applyProtection="1">
      <alignment horizontal="right" vertical="center" wrapText="1"/>
    </xf>
    <xf numFmtId="2" fontId="5" fillId="18" borderId="24" xfId="1" applyNumberFormat="1" applyFont="1" applyFill="1" applyBorder="1" applyAlignment="1" applyProtection="1">
      <alignment horizontal="right" vertical="center" wrapText="1"/>
    </xf>
    <xf numFmtId="0" fontId="11" fillId="18" borderId="0" xfId="0" applyFont="1" applyFill="1" applyAlignment="1">
      <alignment horizontal="left" vertical="center" wrapText="1" indent="1"/>
    </xf>
    <xf numFmtId="0" fontId="6" fillId="0" borderId="0" xfId="0" applyFont="1"/>
    <xf numFmtId="165" fontId="6" fillId="0" borderId="0" xfId="0" applyNumberFormat="1" applyFont="1"/>
    <xf numFmtId="164" fontId="5" fillId="18" borderId="0" xfId="1" applyNumberFormat="1" applyFont="1" applyFill="1" applyBorder="1" applyAlignment="1" applyProtection="1">
      <alignment horizontal="right" vertical="center" wrapText="1"/>
    </xf>
    <xf numFmtId="2" fontId="8" fillId="0" borderId="0" xfId="0" applyNumberFormat="1" applyFont="1" applyAlignment="1">
      <alignment horizontal="center"/>
    </xf>
    <xf numFmtId="0" fontId="6" fillId="18" borderId="0" xfId="0" applyFont="1" applyFill="1"/>
    <xf numFmtId="0" fontId="13" fillId="21" borderId="0" xfId="4" applyFont="1" applyFill="1" applyProtection="1">
      <alignment vertical="center"/>
    </xf>
    <xf numFmtId="0" fontId="14" fillId="21" borderId="0" xfId="4" applyFont="1" applyFill="1" applyProtection="1">
      <alignment vertical="center"/>
    </xf>
    <xf numFmtId="0" fontId="15" fillId="18" borderId="0" xfId="0" applyFont="1" applyFill="1"/>
    <xf numFmtId="0" fontId="16" fillId="0" borderId="25" xfId="0" applyFont="1" applyBorder="1"/>
    <xf numFmtId="0" fontId="17" fillId="19" borderId="3" xfId="0" applyFont="1" applyFill="1" applyBorder="1" applyAlignment="1">
      <alignment horizontal="left" vertical="center"/>
    </xf>
    <xf numFmtId="0" fontId="17" fillId="19" borderId="26" xfId="0" applyFont="1" applyFill="1" applyBorder="1" applyAlignment="1">
      <alignment horizontal="left" vertical="center"/>
    </xf>
    <xf numFmtId="0" fontId="17" fillId="19" borderId="4" xfId="0" applyFont="1" applyFill="1" applyBorder="1" applyAlignment="1">
      <alignment horizontal="left" vertical="center"/>
    </xf>
    <xf numFmtId="0" fontId="17" fillId="19" borderId="5" xfId="0" applyFont="1" applyFill="1" applyBorder="1" applyAlignment="1">
      <alignment horizontal="left" vertical="center"/>
    </xf>
    <xf numFmtId="0" fontId="18" fillId="18" borderId="0" xfId="0" applyFont="1" applyFill="1"/>
    <xf numFmtId="0" fontId="8" fillId="22" borderId="28" xfId="0" applyFont="1" applyFill="1" applyBorder="1" applyAlignment="1">
      <alignment horizontal="center" vertical="center"/>
    </xf>
    <xf numFmtId="0" fontId="8" fillId="19" borderId="21" xfId="0" applyFont="1" applyFill="1" applyBorder="1" applyAlignment="1">
      <alignment horizontal="right" vertical="center"/>
    </xf>
    <xf numFmtId="0" fontId="8" fillId="19" borderId="36" xfId="0" applyFont="1" applyFill="1" applyBorder="1" applyAlignment="1">
      <alignment horizontal="right" vertical="center"/>
    </xf>
    <xf numFmtId="0" fontId="8" fillId="19" borderId="37" xfId="0" applyFont="1" applyFill="1" applyBorder="1" applyAlignment="1">
      <alignment horizontal="right" vertical="center"/>
    </xf>
    <xf numFmtId="0" fontId="8" fillId="23" borderId="38" xfId="0" applyFont="1" applyFill="1" applyBorder="1" applyAlignment="1">
      <alignment horizontal="right" vertical="center"/>
    </xf>
    <xf numFmtId="0" fontId="8" fillId="23" borderId="39" xfId="0" applyFont="1" applyFill="1" applyBorder="1" applyAlignment="1">
      <alignment horizontal="right" vertical="center"/>
    </xf>
    <xf numFmtId="0" fontId="8" fillId="23" borderId="40" xfId="0" applyFont="1" applyFill="1" applyBorder="1" applyAlignment="1">
      <alignment horizontal="right" vertical="center"/>
    </xf>
    <xf numFmtId="0" fontId="5" fillId="0" borderId="41" xfId="0" applyFont="1" applyBorder="1" applyAlignment="1">
      <alignment horizontal="left" vertical="center" wrapText="1" indent="1"/>
    </xf>
    <xf numFmtId="164" fontId="5" fillId="22" borderId="14" xfId="1" applyNumberFormat="1" applyFont="1" applyFill="1" applyBorder="1" applyAlignment="1" applyProtection="1">
      <alignment horizontal="right" vertical="center" wrapText="1"/>
    </xf>
    <xf numFmtId="164" fontId="5" fillId="22" borderId="46" xfId="1" applyNumberFormat="1" applyFont="1" applyFill="1" applyBorder="1" applyAlignment="1" applyProtection="1">
      <alignment horizontal="right" vertical="center" wrapText="1"/>
    </xf>
    <xf numFmtId="164" fontId="5" fillId="18" borderId="47" xfId="1" applyNumberFormat="1" applyFont="1" applyFill="1" applyBorder="1" applyAlignment="1" applyProtection="1">
      <alignment horizontal="right" vertical="center" wrapText="1"/>
    </xf>
    <xf numFmtId="164" fontId="5" fillId="18" borderId="15" xfId="1" applyNumberFormat="1" applyFont="1" applyFill="1" applyBorder="1" applyAlignment="1" applyProtection="1">
      <alignment horizontal="right" vertical="center" wrapText="1"/>
    </xf>
    <xf numFmtId="164" fontId="5" fillId="18" borderId="16" xfId="1" applyNumberFormat="1" applyFont="1" applyFill="1" applyBorder="1" applyAlignment="1" applyProtection="1">
      <alignment horizontal="right" vertical="center" wrapText="1"/>
    </xf>
    <xf numFmtId="0" fontId="19" fillId="24" borderId="48" xfId="0" applyFont="1" applyFill="1" applyBorder="1" applyAlignment="1">
      <alignment horizontal="left" vertical="center" wrapText="1" indent="1"/>
    </xf>
    <xf numFmtId="0" fontId="8" fillId="19" borderId="49" xfId="0" applyFont="1" applyFill="1" applyBorder="1" applyAlignment="1" applyProtection="1">
      <alignment vertical="center"/>
      <protection locked="0"/>
    </xf>
    <xf numFmtId="0" fontId="8" fillId="19" borderId="50" xfId="0" applyFont="1" applyFill="1" applyBorder="1" applyAlignment="1" applyProtection="1">
      <alignment vertical="center"/>
      <protection locked="0"/>
    </xf>
    <xf numFmtId="0" fontId="8" fillId="19" borderId="51" xfId="0" applyFont="1" applyFill="1" applyBorder="1" applyAlignment="1" applyProtection="1">
      <alignment vertical="center"/>
      <protection locked="0"/>
    </xf>
    <xf numFmtId="0" fontId="8" fillId="19" borderId="52" xfId="0" applyFont="1" applyFill="1" applyBorder="1" applyAlignment="1" applyProtection="1">
      <alignment vertical="center"/>
      <protection locked="0"/>
    </xf>
    <xf numFmtId="0" fontId="8" fillId="19" borderId="53" xfId="0" applyFont="1" applyFill="1" applyBorder="1" applyAlignment="1" applyProtection="1">
      <alignment vertical="center"/>
      <protection locked="0"/>
    </xf>
    <xf numFmtId="166" fontId="8" fillId="19" borderId="54" xfId="0" applyNumberFormat="1" applyFont="1" applyFill="1" applyBorder="1" applyAlignment="1">
      <alignment horizontal="left"/>
    </xf>
    <xf numFmtId="166" fontId="8" fillId="19" borderId="55" xfId="0" applyNumberFormat="1" applyFont="1" applyFill="1" applyBorder="1" applyAlignment="1">
      <alignment horizontal="left"/>
    </xf>
    <xf numFmtId="166" fontId="8" fillId="19" borderId="56" xfId="0" applyNumberFormat="1" applyFont="1" applyFill="1" applyBorder="1" applyAlignment="1">
      <alignment horizontal="left"/>
    </xf>
    <xf numFmtId="166" fontId="8" fillId="19" borderId="57" xfId="0" applyNumberFormat="1" applyFont="1" applyFill="1" applyBorder="1" applyAlignment="1">
      <alignment horizontal="left"/>
    </xf>
    <xf numFmtId="166" fontId="8" fillId="19" borderId="58" xfId="0" applyNumberFormat="1" applyFont="1" applyFill="1" applyBorder="1" applyAlignment="1">
      <alignment horizontal="left"/>
    </xf>
    <xf numFmtId="49" fontId="5" fillId="6" borderId="59" xfId="5" applyBorder="1" applyAlignment="1">
      <alignment horizontal="left" indent="2"/>
      <protection locked="0"/>
    </xf>
    <xf numFmtId="164" fontId="5" fillId="22" borderId="54" xfId="1" applyNumberFormat="1" applyFont="1" applyFill="1" applyBorder="1" applyAlignment="1" applyProtection="1">
      <alignment horizontal="right" wrapText="1"/>
    </xf>
    <xf numFmtId="164" fontId="5" fillId="22" borderId="55" xfId="1" applyNumberFormat="1" applyFont="1" applyFill="1" applyBorder="1" applyAlignment="1" applyProtection="1">
      <alignment horizontal="right" wrapText="1"/>
    </xf>
    <xf numFmtId="164" fontId="5" fillId="18" borderId="56" xfId="1" applyNumberFormat="1" applyFont="1" applyFill="1" applyBorder="1" applyAlignment="1" applyProtection="1">
      <alignment horizontal="right" wrapText="1"/>
    </xf>
    <xf numFmtId="164" fontId="5" fillId="18" borderId="60" xfId="1" applyNumberFormat="1" applyFont="1" applyFill="1" applyBorder="1" applyAlignment="1" applyProtection="1">
      <alignment horizontal="right" wrapText="1"/>
    </xf>
    <xf numFmtId="49" fontId="5" fillId="6" borderId="61" xfId="5" applyBorder="1" applyAlignment="1">
      <alignment horizontal="left" indent="2"/>
      <protection locked="0"/>
    </xf>
    <xf numFmtId="49" fontId="5" fillId="6" borderId="62" xfId="5" applyBorder="1" applyAlignment="1">
      <alignment horizontal="left" indent="2"/>
      <protection locked="0"/>
    </xf>
    <xf numFmtId="0" fontId="5" fillId="0" borderId="48" xfId="6" applyFont="1" applyBorder="1" applyAlignment="1">
      <alignment horizontal="left" vertical="center" indent="1"/>
    </xf>
    <xf numFmtId="167" fontId="8" fillId="0" borderId="0" xfId="0" applyNumberFormat="1" applyFont="1"/>
    <xf numFmtId="0" fontId="5" fillId="0" borderId="63" xfId="0" applyFont="1" applyBorder="1" applyAlignment="1">
      <alignment horizontal="left" vertical="center" wrapText="1" indent="1"/>
    </xf>
    <xf numFmtId="164" fontId="5" fillId="22" borderId="21" xfId="1" applyNumberFormat="1" applyFont="1" applyFill="1" applyBorder="1" applyAlignment="1" applyProtection="1">
      <alignment horizontal="right" wrapText="1"/>
    </xf>
    <xf numFmtId="164" fontId="5" fillId="22" borderId="36" xfId="1" applyNumberFormat="1" applyFont="1" applyFill="1" applyBorder="1" applyAlignment="1" applyProtection="1">
      <alignment horizontal="right" wrapText="1"/>
    </xf>
    <xf numFmtId="164" fontId="5" fillId="18" borderId="22" xfId="1" applyNumberFormat="1" applyFont="1" applyFill="1" applyBorder="1" applyAlignment="1" applyProtection="1">
      <alignment horizontal="right" wrapText="1"/>
    </xf>
    <xf numFmtId="164" fontId="5" fillId="18" borderId="69" xfId="1" applyNumberFormat="1" applyFont="1" applyFill="1" applyBorder="1" applyAlignment="1" applyProtection="1">
      <alignment horizontal="right" wrapText="1"/>
    </xf>
    <xf numFmtId="0" fontId="8" fillId="25" borderId="3" xfId="0" applyFont="1" applyFill="1" applyBorder="1" applyAlignment="1">
      <alignment horizontal="right" vertical="center" wrapText="1" indent="1"/>
    </xf>
    <xf numFmtId="168" fontId="8" fillId="25" borderId="70" xfId="1" applyNumberFormat="1" applyFont="1" applyFill="1" applyBorder="1" applyAlignment="1" applyProtection="1">
      <alignment horizontal="right" wrapText="1"/>
      <protection locked="0"/>
    </xf>
    <xf numFmtId="168" fontId="8" fillId="25" borderId="71" xfId="1" applyNumberFormat="1" applyFont="1" applyFill="1" applyBorder="1" applyAlignment="1" applyProtection="1">
      <alignment horizontal="right" wrapText="1"/>
      <protection locked="0"/>
    </xf>
    <xf numFmtId="168" fontId="8" fillId="25" borderId="72" xfId="1" applyNumberFormat="1" applyFont="1" applyFill="1" applyBorder="1" applyAlignment="1" applyProtection="1">
      <alignment horizontal="right" wrapText="1"/>
    </xf>
    <xf numFmtId="168" fontId="8" fillId="25" borderId="70" xfId="1" applyNumberFormat="1" applyFont="1" applyFill="1" applyBorder="1" applyAlignment="1" applyProtection="1">
      <alignment horizontal="right" wrapText="1"/>
    </xf>
    <xf numFmtId="168" fontId="8" fillId="25" borderId="71" xfId="1" applyNumberFormat="1" applyFont="1" applyFill="1" applyBorder="1" applyAlignment="1" applyProtection="1">
      <alignment horizontal="right" wrapText="1"/>
    </xf>
    <xf numFmtId="0" fontId="19" fillId="0" borderId="73" xfId="0" applyFont="1" applyBorder="1" applyAlignment="1">
      <alignment vertical="center"/>
    </xf>
    <xf numFmtId="0" fontId="19" fillId="0" borderId="0" xfId="0" applyFont="1" applyAlignment="1">
      <alignment vertical="center"/>
    </xf>
    <xf numFmtId="164" fontId="20" fillId="0" borderId="0" xfId="0" applyNumberFormat="1" applyFont="1"/>
    <xf numFmtId="0" fontId="6" fillId="0" borderId="73" xfId="0" applyFont="1" applyBorder="1"/>
    <xf numFmtId="0" fontId="21" fillId="18" borderId="74" xfId="0" applyFont="1" applyFill="1" applyBorder="1" applyAlignment="1">
      <alignment vertical="center" wrapText="1"/>
    </xf>
    <xf numFmtId="0" fontId="6" fillId="0" borderId="0" xfId="0" applyFont="1" applyAlignment="1">
      <alignment horizontal="right"/>
    </xf>
    <xf numFmtId="0" fontId="5" fillId="0" borderId="75" xfId="0" applyFont="1" applyBorder="1" applyAlignment="1">
      <alignment horizontal="left" vertical="center" wrapText="1" indent="1"/>
    </xf>
    <xf numFmtId="2" fontId="8" fillId="19" borderId="78" xfId="0" applyNumberFormat="1" applyFont="1" applyFill="1" applyBorder="1" applyProtection="1">
      <protection locked="0"/>
    </xf>
    <xf numFmtId="169" fontId="5" fillId="18" borderId="14" xfId="0" applyNumberFormat="1" applyFont="1" applyFill="1" applyBorder="1" applyAlignment="1">
      <alignment horizontal="right" vertical="center"/>
    </xf>
    <xf numFmtId="169" fontId="5" fillId="18" borderId="46" xfId="0" applyNumberFormat="1" applyFont="1" applyFill="1" applyBorder="1" applyAlignment="1">
      <alignment horizontal="right" vertical="center"/>
    </xf>
    <xf numFmtId="169" fontId="5" fillId="18" borderId="76" xfId="0" applyNumberFormat="1" applyFont="1" applyFill="1" applyBorder="1" applyAlignment="1">
      <alignment horizontal="right" vertical="center"/>
    </xf>
    <xf numFmtId="169" fontId="5" fillId="18" borderId="47" xfId="0" applyNumberFormat="1" applyFont="1" applyFill="1" applyBorder="1" applyAlignment="1">
      <alignment horizontal="right" vertical="center"/>
    </xf>
    <xf numFmtId="169" fontId="5" fillId="18" borderId="15" xfId="0" applyNumberFormat="1" applyFont="1" applyFill="1" applyBorder="1" applyAlignment="1">
      <alignment horizontal="right" vertical="center"/>
    </xf>
    <xf numFmtId="167" fontId="8" fillId="19" borderId="79" xfId="0" applyNumberFormat="1" applyFont="1" applyFill="1" applyBorder="1" applyAlignment="1">
      <alignment horizontal="left"/>
    </xf>
    <xf numFmtId="164" fontId="8" fillId="19" borderId="56" xfId="0" applyNumberFormat="1" applyFont="1" applyFill="1" applyBorder="1" applyProtection="1">
      <protection locked="0"/>
    </xf>
    <xf numFmtId="164" fontId="8" fillId="19" borderId="80" xfId="0" applyNumberFormat="1" applyFont="1" applyFill="1" applyBorder="1" applyProtection="1">
      <protection locked="0"/>
    </xf>
    <xf numFmtId="164" fontId="8" fillId="19" borderId="81" xfId="0" applyNumberFormat="1" applyFont="1" applyFill="1" applyBorder="1" applyProtection="1">
      <protection locked="0"/>
    </xf>
    <xf numFmtId="164" fontId="8" fillId="19" borderId="57" xfId="0" applyNumberFormat="1" applyFont="1" applyFill="1" applyBorder="1" applyProtection="1">
      <protection locked="0"/>
    </xf>
    <xf numFmtId="164" fontId="8" fillId="19" borderId="55" xfId="0" applyNumberFormat="1" applyFont="1" applyFill="1" applyBorder="1" applyProtection="1">
      <protection locked="0"/>
    </xf>
    <xf numFmtId="2" fontId="8" fillId="19" borderId="82" xfId="0" applyNumberFormat="1" applyFont="1" applyFill="1" applyBorder="1" applyProtection="1">
      <protection locked="0"/>
    </xf>
    <xf numFmtId="169" fontId="8" fillId="19" borderId="54" xfId="0" applyNumberFormat="1" applyFont="1" applyFill="1" applyBorder="1" applyAlignment="1">
      <alignment horizontal="left"/>
    </xf>
    <xf numFmtId="169" fontId="8" fillId="19" borderId="55" xfId="0" applyNumberFormat="1" applyFont="1" applyFill="1" applyBorder="1" applyAlignment="1">
      <alignment horizontal="left"/>
    </xf>
    <xf numFmtId="169" fontId="8" fillId="19" borderId="80" xfId="0" applyNumberFormat="1" applyFont="1" applyFill="1" applyBorder="1" applyAlignment="1">
      <alignment horizontal="left"/>
    </xf>
    <xf numFmtId="169" fontId="8" fillId="19" borderId="56" xfId="0" applyNumberFormat="1" applyFont="1" applyFill="1" applyBorder="1" applyAlignment="1">
      <alignment horizontal="left"/>
    </xf>
    <xf numFmtId="169" fontId="8" fillId="19" borderId="57" xfId="0" applyNumberFormat="1" applyFont="1" applyFill="1" applyBorder="1" applyAlignment="1">
      <alignment horizontal="left"/>
    </xf>
    <xf numFmtId="170" fontId="8" fillId="19" borderId="74" xfId="0" applyNumberFormat="1" applyFont="1" applyFill="1" applyBorder="1" applyAlignment="1">
      <alignment horizontal="right"/>
    </xf>
    <xf numFmtId="169" fontId="5" fillId="18" borderId="54" xfId="0" applyNumberFormat="1" applyFont="1" applyFill="1" applyBorder="1" applyAlignment="1">
      <alignment horizontal="right" vertical="center"/>
    </xf>
    <xf numFmtId="169" fontId="5" fillId="18" borderId="55" xfId="0" applyNumberFormat="1" applyFont="1" applyFill="1" applyBorder="1" applyAlignment="1">
      <alignment horizontal="right" vertical="center"/>
    </xf>
    <xf numFmtId="169" fontId="5" fillId="18" borderId="80" xfId="0" applyNumberFormat="1" applyFont="1" applyFill="1" applyBorder="1" applyAlignment="1">
      <alignment horizontal="right" vertical="center"/>
    </xf>
    <xf numFmtId="169" fontId="5" fillId="18" borderId="56" xfId="0" applyNumberFormat="1" applyFont="1" applyFill="1" applyBorder="1" applyAlignment="1">
      <alignment horizontal="right" vertical="center"/>
    </xf>
    <xf numFmtId="4" fontId="8" fillId="19" borderId="74" xfId="0" applyNumberFormat="1" applyFont="1" applyFill="1" applyBorder="1" applyAlignment="1">
      <alignment horizontal="right"/>
    </xf>
    <xf numFmtId="0" fontId="5" fillId="0" borderId="48" xfId="0" applyFont="1" applyBorder="1" applyAlignment="1">
      <alignment horizontal="left" vertical="center" wrapText="1" indent="1"/>
    </xf>
    <xf numFmtId="167" fontId="6" fillId="0" borderId="0" xfId="0" applyNumberFormat="1" applyFont="1"/>
    <xf numFmtId="0" fontId="6" fillId="19" borderId="74" xfId="0" applyFont="1" applyFill="1" applyBorder="1"/>
    <xf numFmtId="2" fontId="8" fillId="19" borderId="86" xfId="0" applyNumberFormat="1" applyFont="1" applyFill="1" applyBorder="1" applyProtection="1">
      <protection locked="0"/>
    </xf>
    <xf numFmtId="169" fontId="5" fillId="18" borderId="21" xfId="0" applyNumberFormat="1" applyFont="1" applyFill="1" applyBorder="1" applyAlignment="1">
      <alignment horizontal="right" vertical="center"/>
    </xf>
    <xf numFmtId="169" fontId="5" fillId="18" borderId="87" xfId="0" applyNumberFormat="1" applyFont="1" applyFill="1" applyBorder="1" applyAlignment="1">
      <alignment horizontal="right" vertical="center"/>
    </xf>
    <xf numFmtId="169" fontId="5" fillId="18" borderId="22" xfId="0" applyNumberFormat="1" applyFont="1" applyFill="1" applyBorder="1" applyAlignment="1">
      <alignment horizontal="right" vertical="center"/>
    </xf>
    <xf numFmtId="169" fontId="5" fillId="18" borderId="36" xfId="0" applyNumberFormat="1" applyFont="1" applyFill="1" applyBorder="1" applyAlignment="1">
      <alignment horizontal="right" vertical="center"/>
    </xf>
    <xf numFmtId="0" fontId="6" fillId="19" borderId="75" xfId="0" applyFont="1" applyFill="1" applyBorder="1"/>
    <xf numFmtId="0" fontId="8" fillId="25" borderId="88" xfId="0" applyFont="1" applyFill="1" applyBorder="1" applyAlignment="1">
      <alignment horizontal="right" wrapText="1"/>
    </xf>
    <xf numFmtId="168" fontId="8" fillId="25" borderId="39" xfId="1" applyNumberFormat="1" applyFont="1" applyFill="1" applyBorder="1" applyAlignment="1" applyProtection="1">
      <alignment horizontal="right" wrapText="1"/>
      <protection locked="0"/>
    </xf>
    <xf numFmtId="164" fontId="8" fillId="25" borderId="40" xfId="1" applyNumberFormat="1" applyFont="1" applyFill="1" applyBorder="1" applyAlignment="1" applyProtection="1">
      <alignment horizontal="right" wrapText="1"/>
      <protection locked="0"/>
    </xf>
    <xf numFmtId="0" fontId="10" fillId="0" borderId="0" xfId="0" applyFont="1"/>
    <xf numFmtId="0" fontId="24" fillId="19" borderId="90" xfId="0" applyFont="1" applyFill="1" applyBorder="1" applyAlignment="1">
      <alignment horizontal="left" vertical="center"/>
    </xf>
    <xf numFmtId="0" fontId="8" fillId="19" borderId="26" xfId="0" applyFont="1" applyFill="1" applyBorder="1" applyAlignment="1">
      <alignment horizontal="left" vertical="center"/>
    </xf>
    <xf numFmtId="0" fontId="8" fillId="19" borderId="8" xfId="0" applyFont="1" applyFill="1" applyBorder="1" applyAlignment="1">
      <alignment horizontal="left" vertical="center"/>
    </xf>
    <xf numFmtId="0" fontId="8" fillId="19" borderId="79" xfId="0" applyFont="1" applyFill="1" applyBorder="1" applyAlignment="1">
      <alignment horizontal="left" vertical="center"/>
    </xf>
    <xf numFmtId="0" fontId="0" fillId="19" borderId="91" xfId="0" applyFill="1" applyBorder="1"/>
    <xf numFmtId="168" fontId="25" fillId="24" borderId="72" xfId="0" applyNumberFormat="1" applyFont="1" applyFill="1" applyBorder="1" applyAlignment="1">
      <alignment horizontal="right" vertical="center"/>
    </xf>
    <xf numFmtId="168" fontId="5" fillId="24" borderId="70" xfId="0" applyNumberFormat="1" applyFont="1" applyFill="1" applyBorder="1" applyAlignment="1">
      <alignment horizontal="right" vertical="center"/>
    </xf>
    <xf numFmtId="168" fontId="5" fillId="24" borderId="72" xfId="0" applyNumberFormat="1" applyFont="1" applyFill="1" applyBorder="1" applyAlignment="1">
      <alignment horizontal="right" vertical="center"/>
    </xf>
    <xf numFmtId="168" fontId="5" fillId="24" borderId="71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24" fillId="19" borderId="3" xfId="0" applyFont="1" applyFill="1" applyBorder="1" applyAlignment="1">
      <alignment horizontal="left" vertical="center"/>
    </xf>
    <xf numFmtId="0" fontId="8" fillId="19" borderId="4" xfId="0" applyFont="1" applyFill="1" applyBorder="1" applyAlignment="1">
      <alignment horizontal="left" vertical="center"/>
    </xf>
    <xf numFmtId="0" fontId="24" fillId="19" borderId="26" xfId="0" applyFont="1" applyFill="1" applyBorder="1" applyAlignment="1">
      <alignment horizontal="left" vertical="center"/>
    </xf>
    <xf numFmtId="0" fontId="24" fillId="19" borderId="79" xfId="0" applyFont="1" applyFill="1" applyBorder="1" applyAlignment="1">
      <alignment horizontal="left" vertical="center"/>
    </xf>
    <xf numFmtId="0" fontId="8" fillId="18" borderId="90" xfId="0" applyFont="1" applyFill="1" applyBorder="1" applyAlignment="1">
      <alignment horizontal="left"/>
    </xf>
    <xf numFmtId="0" fontId="8" fillId="18" borderId="26" xfId="0" applyFont="1" applyFill="1" applyBorder="1" applyAlignment="1">
      <alignment horizontal="left"/>
    </xf>
    <xf numFmtId="0" fontId="10" fillId="24" borderId="95" xfId="0" applyFont="1" applyFill="1" applyBorder="1"/>
    <xf numFmtId="0" fontId="8" fillId="18" borderId="6" xfId="0" applyFont="1" applyFill="1" applyBorder="1" applyAlignment="1">
      <alignment horizontal="left"/>
    </xf>
    <xf numFmtId="0" fontId="8" fillId="18" borderId="0" xfId="0" applyFont="1" applyFill="1" applyAlignment="1">
      <alignment horizontal="left"/>
    </xf>
    <xf numFmtId="0" fontId="8" fillId="23" borderId="99" xfId="0" applyFont="1" applyFill="1" applyBorder="1" applyAlignment="1">
      <alignment horizontal="right" vertical="center"/>
    </xf>
    <xf numFmtId="0" fontId="8" fillId="23" borderId="100" xfId="0" applyFont="1" applyFill="1" applyBorder="1" applyAlignment="1">
      <alignment horizontal="right" vertical="center"/>
    </xf>
    <xf numFmtId="0" fontId="8" fillId="26" borderId="100" xfId="0" applyFont="1" applyFill="1" applyBorder="1" applyAlignment="1">
      <alignment horizontal="right" vertical="center"/>
    </xf>
    <xf numFmtId="0" fontId="4" fillId="24" borderId="101" xfId="0" applyFont="1" applyFill="1" applyBorder="1"/>
    <xf numFmtId="172" fontId="5" fillId="28" borderId="102" xfId="0" applyNumberFormat="1" applyFont="1" applyFill="1" applyBorder="1" applyAlignment="1">
      <alignment horizontal="right" vertical="center"/>
    </xf>
    <xf numFmtId="172" fontId="5" fillId="28" borderId="0" xfId="0" applyNumberFormat="1" applyFont="1" applyFill="1" applyAlignment="1">
      <alignment horizontal="right" vertical="center"/>
    </xf>
    <xf numFmtId="172" fontId="5" fillId="18" borderId="25" xfId="0" applyNumberFormat="1" applyFont="1" applyFill="1" applyBorder="1" applyAlignment="1">
      <alignment horizontal="right" vertical="center"/>
    </xf>
    <xf numFmtId="0" fontId="4" fillId="24" borderId="74" xfId="0" applyFont="1" applyFill="1" applyBorder="1"/>
    <xf numFmtId="172" fontId="5" fillId="28" borderId="83" xfId="0" applyNumberFormat="1" applyFont="1" applyFill="1" applyBorder="1" applyAlignment="1">
      <alignment horizontal="left" vertical="center"/>
    </xf>
    <xf numFmtId="172" fontId="5" fillId="28" borderId="0" xfId="0" applyNumberFormat="1" applyFont="1" applyFill="1" applyAlignment="1">
      <alignment horizontal="left" vertical="center"/>
    </xf>
    <xf numFmtId="172" fontId="5" fillId="28" borderId="73" xfId="0" applyNumberFormat="1" applyFont="1" applyFill="1" applyBorder="1" applyAlignment="1">
      <alignment horizontal="left" vertical="center"/>
    </xf>
    <xf numFmtId="172" fontId="5" fillId="18" borderId="103" xfId="0" applyNumberFormat="1" applyFont="1" applyFill="1" applyBorder="1" applyAlignment="1">
      <alignment horizontal="right" vertical="center"/>
    </xf>
    <xf numFmtId="172" fontId="5" fillId="18" borderId="72" xfId="0" applyNumberFormat="1" applyFont="1" applyFill="1" applyBorder="1" applyAlignment="1">
      <alignment horizontal="right" vertical="center"/>
    </xf>
    <xf numFmtId="172" fontId="5" fillId="18" borderId="18" xfId="0" applyNumberFormat="1" applyFont="1" applyFill="1" applyBorder="1" applyAlignment="1">
      <alignment horizontal="right" vertical="center"/>
    </xf>
    <xf numFmtId="172" fontId="5" fillId="18" borderId="104" xfId="0" applyNumberFormat="1" applyFont="1" applyFill="1" applyBorder="1" applyAlignment="1">
      <alignment horizontal="right" vertical="center"/>
    </xf>
    <xf numFmtId="172" fontId="5" fillId="18" borderId="105" xfId="0" applyNumberFormat="1" applyFont="1" applyFill="1" applyBorder="1" applyAlignment="1">
      <alignment horizontal="right" vertical="center"/>
    </xf>
    <xf numFmtId="172" fontId="5" fillId="28" borderId="91" xfId="0" applyNumberFormat="1" applyFont="1" applyFill="1" applyBorder="1" applyAlignment="1">
      <alignment horizontal="right" vertical="center"/>
    </xf>
    <xf numFmtId="0" fontId="0" fillId="24" borderId="74" xfId="0" applyFill="1" applyBorder="1"/>
    <xf numFmtId="172" fontId="5" fillId="18" borderId="21" xfId="0" applyNumberFormat="1" applyFont="1" applyFill="1" applyBorder="1" applyAlignment="1">
      <alignment horizontal="right" vertical="center"/>
    </xf>
    <xf numFmtId="172" fontId="5" fillId="18" borderId="106" xfId="0" applyNumberFormat="1" applyFont="1" applyFill="1" applyBorder="1" applyAlignment="1">
      <alignment horizontal="right" vertical="center"/>
    </xf>
    <xf numFmtId="172" fontId="5" fillId="18" borderId="57" xfId="0" applyNumberFormat="1" applyFont="1" applyFill="1" applyBorder="1" applyAlignment="1">
      <alignment horizontal="right" vertical="center"/>
    </xf>
    <xf numFmtId="172" fontId="5" fillId="18" borderId="16" xfId="0" applyNumberFormat="1" applyFont="1" applyFill="1" applyBorder="1" applyAlignment="1">
      <alignment horizontal="right" vertical="center"/>
    </xf>
    <xf numFmtId="172" fontId="5" fillId="18" borderId="20" xfId="0" applyNumberFormat="1" applyFont="1" applyFill="1" applyBorder="1" applyAlignment="1">
      <alignment horizontal="right" vertical="center"/>
    </xf>
    <xf numFmtId="172" fontId="5" fillId="18" borderId="107" xfId="0" applyNumberFormat="1" applyFont="1" applyFill="1" applyBorder="1" applyAlignment="1">
      <alignment horizontal="right" vertical="center"/>
    </xf>
    <xf numFmtId="172" fontId="5" fillId="18" borderId="108" xfId="0" applyNumberFormat="1" applyFont="1" applyFill="1" applyBorder="1" applyAlignment="1">
      <alignment horizontal="right" vertical="center"/>
    </xf>
    <xf numFmtId="172" fontId="5" fillId="18" borderId="109" xfId="0" applyNumberFormat="1" applyFont="1" applyFill="1" applyBorder="1" applyAlignment="1">
      <alignment horizontal="right" vertical="center"/>
    </xf>
    <xf numFmtId="172" fontId="5" fillId="18" borderId="110" xfId="0" applyNumberFormat="1" applyFont="1" applyFill="1" applyBorder="1" applyAlignment="1">
      <alignment horizontal="right" vertical="center"/>
    </xf>
    <xf numFmtId="172" fontId="5" fillId="18" borderId="111" xfId="0" applyNumberFormat="1" applyFont="1" applyFill="1" applyBorder="1" applyAlignment="1">
      <alignment horizontal="right" vertical="center"/>
    </xf>
    <xf numFmtId="172" fontId="5" fillId="18" borderId="112" xfId="0" applyNumberFormat="1" applyFont="1" applyFill="1" applyBorder="1" applyAlignment="1">
      <alignment horizontal="right" vertical="center"/>
    </xf>
    <xf numFmtId="172" fontId="5" fillId="18" borderId="113" xfId="0" applyNumberFormat="1" applyFont="1" applyFill="1" applyBorder="1" applyAlignment="1">
      <alignment horizontal="right" vertical="center"/>
    </xf>
    <xf numFmtId="0" fontId="26" fillId="29" borderId="3" xfId="0" applyFont="1" applyFill="1" applyBorder="1"/>
    <xf numFmtId="0" fontId="26" fillId="29" borderId="4" xfId="0" applyFont="1" applyFill="1" applyBorder="1" applyAlignment="1">
      <alignment wrapText="1"/>
    </xf>
    <xf numFmtId="172" fontId="26" fillId="29" borderId="4" xfId="0" applyNumberFormat="1" applyFont="1" applyFill="1" applyBorder="1" applyAlignment="1">
      <alignment horizontal="right"/>
    </xf>
    <xf numFmtId="168" fontId="26" fillId="29" borderId="114" xfId="0" applyNumberFormat="1" applyFont="1" applyFill="1" applyBorder="1" applyAlignment="1">
      <alignment horizontal="right"/>
    </xf>
    <xf numFmtId="168" fontId="26" fillId="29" borderId="115" xfId="0" applyNumberFormat="1" applyFont="1" applyFill="1" applyBorder="1" applyAlignment="1">
      <alignment horizontal="right"/>
    </xf>
    <xf numFmtId="2" fontId="0" fillId="0" borderId="0" xfId="0" applyNumberFormat="1"/>
    <xf numFmtId="2" fontId="5" fillId="6" borderId="57" xfId="0" applyNumberFormat="1" applyFont="1" applyFill="1" applyBorder="1" applyAlignment="1" applyProtection="1">
      <alignment vertical="center" wrapText="1"/>
      <protection locked="0"/>
    </xf>
    <xf numFmtId="2" fontId="5" fillId="6" borderId="53" xfId="0" applyNumberFormat="1" applyFont="1" applyFill="1" applyBorder="1" applyAlignment="1" applyProtection="1">
      <alignment vertical="center" wrapText="1"/>
      <protection locked="0"/>
    </xf>
    <xf numFmtId="164" fontId="5" fillId="30" borderId="44" xfId="0" applyNumberFormat="1" applyFont="1" applyFill="1" applyBorder="1" applyAlignment="1" applyProtection="1">
      <alignment vertical="center" wrapText="1"/>
      <protection locked="0"/>
    </xf>
    <xf numFmtId="164" fontId="5" fillId="30" borderId="45" xfId="0" applyNumberFormat="1" applyFont="1" applyFill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left"/>
    </xf>
    <xf numFmtId="0" fontId="28" fillId="0" borderId="0" xfId="0" applyFont="1" applyAlignment="1">
      <alignment horizontal="center" wrapText="1"/>
    </xf>
    <xf numFmtId="177" fontId="0" fillId="0" borderId="0" xfId="12" applyNumberFormat="1" applyFont="1" applyFill="1"/>
    <xf numFmtId="164" fontId="5" fillId="30" borderId="15" xfId="0" applyNumberFormat="1" applyFont="1" applyFill="1" applyBorder="1" applyAlignment="1" applyProtection="1">
      <alignment vertical="center" wrapText="1"/>
      <protection locked="0"/>
    </xf>
    <xf numFmtId="164" fontId="5" fillId="30" borderId="57" xfId="0" applyNumberFormat="1" applyFont="1" applyFill="1" applyBorder="1" applyAlignment="1" applyProtection="1">
      <alignment vertical="center" wrapText="1"/>
      <protection locked="0"/>
    </xf>
    <xf numFmtId="164" fontId="5" fillId="30" borderId="23" xfId="0" applyNumberFormat="1" applyFont="1" applyFill="1" applyBorder="1" applyAlignment="1" applyProtection="1">
      <alignment vertical="center" wrapText="1"/>
      <protection locked="0"/>
    </xf>
    <xf numFmtId="168" fontId="23" fillId="31" borderId="89" xfId="0" applyNumberFormat="1" applyFont="1" applyFill="1" applyBorder="1" applyProtection="1">
      <protection locked="0"/>
    </xf>
    <xf numFmtId="173" fontId="5" fillId="30" borderId="70" xfId="1" applyNumberFormat="1" applyFont="1" applyFill="1" applyBorder="1" applyAlignment="1" applyProtection="1">
      <alignment vertical="center" wrapText="1"/>
      <protection locked="0"/>
    </xf>
    <xf numFmtId="0" fontId="5" fillId="0" borderId="48" xfId="0" applyFont="1" applyBorder="1" applyAlignment="1">
      <alignment horizontal="left" vertical="center" wrapText="1" indent="3"/>
    </xf>
    <xf numFmtId="167" fontId="36" fillId="0" borderId="129" xfId="9" applyNumberFormat="1" applyFill="1">
      <alignment horizontal="center" vertical="center"/>
    </xf>
    <xf numFmtId="0" fontId="0" fillId="30" borderId="0" xfId="0" applyFill="1" applyAlignment="1">
      <alignment horizontal="left" vertical="top" wrapText="1"/>
    </xf>
    <xf numFmtId="0" fontId="0" fillId="30" borderId="0" xfId="0" applyFill="1" applyAlignment="1">
      <alignment horizontal="left" vertical="top"/>
    </xf>
    <xf numFmtId="0" fontId="29" fillId="0" borderId="6" xfId="0" applyFont="1" applyBorder="1" applyAlignment="1">
      <alignment horizontal="center" wrapText="1"/>
    </xf>
    <xf numFmtId="0" fontId="29" fillId="0" borderId="0" xfId="0" applyFont="1" applyAlignment="1">
      <alignment horizontal="center" wrapText="1"/>
    </xf>
    <xf numFmtId="0" fontId="8" fillId="22" borderId="7" xfId="0" applyFont="1" applyFill="1" applyBorder="1" applyAlignment="1">
      <alignment horizontal="center" vertical="center"/>
    </xf>
    <xf numFmtId="0" fontId="8" fillId="22" borderId="27" xfId="0" applyFont="1" applyFill="1" applyBorder="1" applyAlignment="1">
      <alignment horizontal="center" vertical="center"/>
    </xf>
    <xf numFmtId="0" fontId="8" fillId="22" borderId="8" xfId="0" applyFont="1" applyFill="1" applyBorder="1" applyAlignment="1">
      <alignment horizontal="center" vertical="center"/>
    </xf>
    <xf numFmtId="0" fontId="8" fillId="22" borderId="9" xfId="0" applyFont="1" applyFill="1" applyBorder="1" applyAlignment="1">
      <alignment horizontal="center" vertical="center"/>
    </xf>
    <xf numFmtId="0" fontId="8" fillId="23" borderId="7" xfId="0" applyFont="1" applyFill="1" applyBorder="1" applyAlignment="1">
      <alignment horizontal="center" vertical="center"/>
    </xf>
    <xf numFmtId="0" fontId="8" fillId="23" borderId="8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10" fillId="19" borderId="29" xfId="0" applyFont="1" applyFill="1" applyBorder="1" applyAlignment="1">
      <alignment horizontal="center"/>
    </xf>
    <xf numFmtId="0" fontId="10" fillId="19" borderId="30" xfId="0" applyFont="1" applyFill="1" applyBorder="1" applyAlignment="1">
      <alignment horizontal="center"/>
    </xf>
    <xf numFmtId="0" fontId="10" fillId="19" borderId="31" xfId="0" applyFont="1" applyFill="1" applyBorder="1" applyAlignment="1">
      <alignment horizontal="center"/>
    </xf>
    <xf numFmtId="0" fontId="10" fillId="23" borderId="32" xfId="0" applyFont="1" applyFill="1" applyBorder="1" applyAlignment="1">
      <alignment horizontal="center"/>
    </xf>
    <xf numFmtId="0" fontId="10" fillId="23" borderId="18" xfId="0" applyFont="1" applyFill="1" applyBorder="1" applyAlignment="1">
      <alignment horizontal="center"/>
    </xf>
    <xf numFmtId="0" fontId="10" fillId="23" borderId="19" xfId="0" applyFont="1" applyFill="1" applyBorder="1" applyAlignment="1">
      <alignment horizontal="center"/>
    </xf>
    <xf numFmtId="0" fontId="10" fillId="19" borderId="33" xfId="0" applyFont="1" applyFill="1" applyBorder="1" applyAlignment="1">
      <alignment horizontal="center"/>
    </xf>
    <xf numFmtId="0" fontId="10" fillId="19" borderId="1" xfId="0" applyFont="1" applyFill="1" applyBorder="1" applyAlignment="1">
      <alignment horizontal="center"/>
    </xf>
    <xf numFmtId="0" fontId="10" fillId="19" borderId="2" xfId="0" applyFont="1" applyFill="1" applyBorder="1" applyAlignment="1">
      <alignment horizontal="center"/>
    </xf>
    <xf numFmtId="0" fontId="10" fillId="23" borderId="34" xfId="0" applyFont="1" applyFill="1" applyBorder="1" applyAlignment="1">
      <alignment horizontal="center"/>
    </xf>
    <xf numFmtId="0" fontId="10" fillId="23" borderId="30" xfId="0" applyFont="1" applyFill="1" applyBorder="1" applyAlignment="1">
      <alignment horizontal="center"/>
    </xf>
    <xf numFmtId="0" fontId="10" fillId="23" borderId="35" xfId="0" applyFont="1" applyFill="1" applyBorder="1" applyAlignment="1">
      <alignment horizontal="center"/>
    </xf>
    <xf numFmtId="0" fontId="8" fillId="19" borderId="7" xfId="0" applyFont="1" applyFill="1" applyBorder="1" applyAlignment="1">
      <alignment horizontal="center" vertical="center"/>
    </xf>
    <xf numFmtId="0" fontId="8" fillId="19" borderId="8" xfId="0" applyFont="1" applyFill="1" applyBorder="1" applyAlignment="1">
      <alignment horizontal="center" vertical="center"/>
    </xf>
    <xf numFmtId="0" fontId="8" fillId="19" borderId="9" xfId="0" applyFont="1" applyFill="1" applyBorder="1" applyAlignment="1">
      <alignment horizontal="center" vertical="center"/>
    </xf>
    <xf numFmtId="0" fontId="22" fillId="9" borderId="118" xfId="0" applyFont="1" applyFill="1" applyBorder="1" applyAlignment="1">
      <alignment horizontal="center" vertical="center" wrapText="1"/>
    </xf>
    <xf numFmtId="0" fontId="22" fillId="9" borderId="119" xfId="0" applyFont="1" applyFill="1" applyBorder="1" applyAlignment="1">
      <alignment horizontal="center" vertical="center" wrapText="1"/>
    </xf>
    <xf numFmtId="0" fontId="22" fillId="9" borderId="120" xfId="0" applyFont="1" applyFill="1" applyBorder="1" applyAlignment="1">
      <alignment horizontal="center" vertical="center" wrapText="1"/>
    </xf>
    <xf numFmtId="0" fontId="22" fillId="9" borderId="121" xfId="0" applyFont="1" applyFill="1" applyBorder="1" applyAlignment="1">
      <alignment horizontal="center" vertical="center" wrapText="1"/>
    </xf>
    <xf numFmtId="0" fontId="22" fillId="9" borderId="122" xfId="0" applyFont="1" applyFill="1" applyBorder="1" applyAlignment="1">
      <alignment horizontal="center" vertical="center" wrapText="1"/>
    </xf>
    <xf numFmtId="0" fontId="22" fillId="9" borderId="123" xfId="0" applyFont="1" applyFill="1" applyBorder="1" applyAlignment="1">
      <alignment horizontal="center" vertical="center" wrapText="1"/>
    </xf>
    <xf numFmtId="0" fontId="5" fillId="18" borderId="6" xfId="0" applyFont="1" applyFill="1" applyBorder="1" applyAlignment="1">
      <alignment horizontal="center"/>
    </xf>
    <xf numFmtId="0" fontId="5" fillId="18" borderId="0" xfId="0" applyFont="1" applyFill="1" applyAlignment="1">
      <alignment horizontal="center"/>
    </xf>
    <xf numFmtId="0" fontId="5" fillId="18" borderId="84" xfId="0" applyFont="1" applyFill="1" applyBorder="1" applyAlignment="1">
      <alignment horizontal="center"/>
    </xf>
    <xf numFmtId="0" fontId="10" fillId="23" borderId="92" xfId="0" applyFont="1" applyFill="1" applyBorder="1" applyAlignment="1">
      <alignment horizontal="center" vertical="center"/>
    </xf>
    <xf numFmtId="0" fontId="10" fillId="23" borderId="93" xfId="0" applyFont="1" applyFill="1" applyBorder="1" applyAlignment="1">
      <alignment horizontal="center" vertical="center"/>
    </xf>
    <xf numFmtId="0" fontId="10" fillId="23" borderId="42" xfId="0" applyFont="1" applyFill="1" applyBorder="1" applyAlignment="1">
      <alignment horizontal="center" vertical="center"/>
    </xf>
    <xf numFmtId="0" fontId="10" fillId="26" borderId="94" xfId="0" applyFont="1" applyFill="1" applyBorder="1" applyAlignment="1">
      <alignment horizontal="center" vertical="center" wrapText="1"/>
    </xf>
    <xf numFmtId="0" fontId="10" fillId="26" borderId="93" xfId="0" applyFont="1" applyFill="1" applyBorder="1" applyAlignment="1">
      <alignment horizontal="center" vertical="center" wrapText="1"/>
    </xf>
    <xf numFmtId="0" fontId="8" fillId="27" borderId="96" xfId="0" applyFont="1" applyFill="1" applyBorder="1" applyAlignment="1">
      <alignment horizontal="center" vertical="center"/>
    </xf>
    <xf numFmtId="0" fontId="8" fillId="27" borderId="97" xfId="0" applyFont="1" applyFill="1" applyBorder="1" applyAlignment="1">
      <alignment horizontal="center" vertical="center"/>
    </xf>
    <xf numFmtId="0" fontId="8" fillId="27" borderId="98" xfId="0" applyFont="1" applyFill="1" applyBorder="1" applyAlignment="1">
      <alignment horizontal="center" vertical="center"/>
    </xf>
  </cellXfs>
  <cellStyles count="13">
    <cellStyle name="CH Change" xfId="10" xr:uid="{511FD259-61D4-4EE9-A72A-52A0396A088D}"/>
    <cellStyle name="Comma" xfId="12" builtinId="3"/>
    <cellStyle name="dms_Row1" xfId="5" xr:uid="{61B7172A-540E-48D0-A818-B3C1EC0A5391}"/>
    <cellStyle name="IF Interface" xfId="9" xr:uid="{99BDE455-43F1-415F-9903-0B215910FDAA}"/>
    <cellStyle name="Normal" xfId="0" builtinId="0"/>
    <cellStyle name="Normal 10" xfId="2" xr:uid="{359AAC14-2D94-42B0-8726-B4C23955D978}"/>
    <cellStyle name="Normal 2" xfId="11" xr:uid="{598D35E7-FCB5-4C2E-8ACC-ABADE1EB39AE}"/>
    <cellStyle name="Normal 3 5" xfId="6" xr:uid="{1D5909F0-93D3-42DE-A98B-392BF909B688}"/>
    <cellStyle name="Normal 5 25" xfId="8" xr:uid="{64D332B8-4F18-40A5-A8DF-66A144523F3D}"/>
    <cellStyle name="Normal 7" xfId="7" xr:uid="{D063091D-BB2B-4EBB-974D-F98585CF3E1D}"/>
    <cellStyle name="Percent" xfId="1" builtinId="5"/>
    <cellStyle name="TableLvl2" xfId="3" xr:uid="{7ACC03AC-9C09-4DA1-9FD4-110C6A8C22F4}"/>
    <cellStyle name="TableLvl3" xfId="4" xr:uid="{BFB7688E-8905-42E2-8A8F-CC87BF1434DC}"/>
  </cellStyles>
  <dxfs count="6">
    <dxf>
      <font>
        <color auto="1"/>
      </font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auto="1"/>
      </font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B1A0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01.%20Price%20Reviews\01.%20EDPR\2027-31\05.%20Revenue%20Scenarios\EDPR%20-%20Revised%20Proposal%20-%20Dec%202025\01.%20Public%20(linked)\JEN%20-%20RP%20-%20Att%2006-03M%20SCS%20Opex%20model%20-%2020251201%20-%20Public.xlsx" TargetMode="External"/><Relationship Id="rId1" Type="http://schemas.openxmlformats.org/officeDocument/2006/relationships/externalLinkPath" Target="JEN%20-%20RP%20-%20Att%2006-03M%20SCS%20Opex%20model%20-%2020251201%20-%20Public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01.%20Price%20Reviews\01.%20EDPR\2027-31\05.%20Revenue%20Scenarios\EDPR%20-%20Revised%20Proposal%20-%20Dec%202025\01.%20Public%20(linked)\JEN%20-%20RP%20-%20Att%2008-07M%20SCS%20RFM%20-%2020251201%20-%20Public.xlsm" TargetMode="External"/><Relationship Id="rId1" Type="http://schemas.openxmlformats.org/officeDocument/2006/relationships/externalLinkPath" Target="JEN%20-%20RP%20-%20Att%2008-07M%20SCS%20RFM%20-%2020251201%20-%20Public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01.%20Price%20Reviews\01.%20EDPR\2027-31\05.%20Revenue%20Scenarios\EDPR%20-%20Revised%20Proposal%20-%20Dec%202025\01.%20Public%20(linked)\JEN%20-%20RP%20-%20Att%2008-05M%20SCS%20PTRM%20-%2020251201%20-%20Public.xlsm" TargetMode="External"/><Relationship Id="rId1" Type="http://schemas.openxmlformats.org/officeDocument/2006/relationships/externalLinkPath" Target="JEN%20-%20RP%20-%20Att%2008-05M%20SCS%20PTRM%20-%2020251201%20-%20Publi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Change Log"/>
      <sheetName val="Input|General"/>
      <sheetName val="Input|Inflation"/>
      <sheetName val="Input|Reported opex"/>
      <sheetName val="Input|Rate of change"/>
      <sheetName val="Input|Step changes"/>
      <sheetName val="Calc|Opex forecast"/>
      <sheetName val="Output|Models"/>
      <sheetName val="Lookup|Tables"/>
      <sheetName val="Check|List"/>
    </sheetNames>
    <sheetDataSet>
      <sheetData sheetId="0"/>
      <sheetData sheetId="1"/>
      <sheetData sheetId="2"/>
      <sheetData sheetId="3"/>
      <sheetData sheetId="4">
        <row r="13">
          <cell r="J13">
            <v>99.386239191558531</v>
          </cell>
          <cell r="K13">
            <v>101.30329650911582</v>
          </cell>
          <cell r="L13">
            <v>103.77869636121616</v>
          </cell>
          <cell r="M13">
            <v>107.68852783017061</v>
          </cell>
          <cell r="N13">
            <v>110.80645464272642</v>
          </cell>
        </row>
        <row r="19">
          <cell r="J19">
            <v>0.18129241295611756</v>
          </cell>
          <cell r="K19">
            <v>0.18292959181791585</v>
          </cell>
          <cell r="L19">
            <v>0.18292959181791585</v>
          </cell>
          <cell r="M19">
            <v>0.18292959181791585</v>
          </cell>
          <cell r="N19">
            <v>0.18292959181791585</v>
          </cell>
        </row>
        <row r="20">
          <cell r="J20">
            <v>4.8345845595231002E-2</v>
          </cell>
          <cell r="K20">
            <v>4.8345845595231002E-2</v>
          </cell>
          <cell r="L20">
            <v>4.8345845595231002E-2</v>
          </cell>
          <cell r="M20">
            <v>4.8345845595231002E-2</v>
          </cell>
          <cell r="N20">
            <v>4.8345845595231002E-2</v>
          </cell>
        </row>
        <row r="21">
          <cell r="J21">
            <v>0.74716962929592767</v>
          </cell>
          <cell r="K21">
            <v>0.7823577221601361</v>
          </cell>
          <cell r="L21">
            <v>0.81299299853680329</v>
          </cell>
          <cell r="M21">
            <v>0.83120643909973946</v>
          </cell>
          <cell r="N21">
            <v>0.84322194512460269</v>
          </cell>
        </row>
        <row r="37">
          <cell r="J37">
            <v>80.302621920000007</v>
          </cell>
          <cell r="K37">
            <v>86.890636299999997</v>
          </cell>
          <cell r="L37">
            <v>91.495308059999999</v>
          </cell>
          <cell r="M37">
            <v>95.737506667414266</v>
          </cell>
        </row>
        <row r="41">
          <cell r="J41">
            <v>1.0285141499999999</v>
          </cell>
          <cell r="K41">
            <v>0.91035624999999976</v>
          </cell>
          <cell r="L41">
            <v>0.12817913000000022</v>
          </cell>
          <cell r="M41">
            <v>0.68797585999999944</v>
          </cell>
        </row>
        <row r="42">
          <cell r="J42">
            <v>0.24010500000000001</v>
          </cell>
          <cell r="K42">
            <v>0.165408</v>
          </cell>
          <cell r="L42">
            <v>0.15246039</v>
          </cell>
          <cell r="M42">
            <v>-8.1476300000000001E-2</v>
          </cell>
        </row>
        <row r="43">
          <cell r="J43">
            <v>3.8230472600000351</v>
          </cell>
          <cell r="K43">
            <v>2.1079306899999977</v>
          </cell>
          <cell r="L43">
            <v>1.2997250000000744</v>
          </cell>
          <cell r="M43">
            <v>1.7474670230019986</v>
          </cell>
        </row>
        <row r="51"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J52">
            <v>0.62780999999999998</v>
          </cell>
          <cell r="K52">
            <v>3.2079999999999997E-2</v>
          </cell>
          <cell r="L52">
            <v>8.9825000000000002E-2</v>
          </cell>
          <cell r="M52">
            <v>7.1209999999999996E-2</v>
          </cell>
        </row>
        <row r="69">
          <cell r="N69">
            <v>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Change Log"/>
      <sheetName val="DMS input"/>
      <sheetName val="AER amendments"/>
      <sheetName val="RFM input"/>
      <sheetName val="Adjustment for previous period"/>
      <sheetName val="RAB roll forward"/>
      <sheetName val="Total RAB roll forward"/>
      <sheetName val="TAB roll forward"/>
      <sheetName val="PTRM input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">
          <cell r="F7" t="str">
            <v>Subtransmission</v>
          </cell>
        </row>
        <row r="288">
          <cell r="L288">
            <v>2.8671841661771946E-2</v>
          </cell>
        </row>
      </sheetData>
      <sheetData sheetId="9">
        <row r="331">
          <cell r="C331" t="str">
            <v>Subtransmission</v>
          </cell>
        </row>
      </sheetData>
      <sheetData sheetId="10">
        <row r="1031">
          <cell r="G1031">
            <v>-38.756469867365723</v>
          </cell>
        </row>
      </sheetData>
      <sheetData sheetId="11">
        <row r="7">
          <cell r="G7">
            <v>1467.078356612496</v>
          </cell>
        </row>
      </sheetData>
      <sheetData sheetId="12">
        <row r="7">
          <cell r="H7">
            <v>1260.9219528200063</v>
          </cell>
        </row>
      </sheetData>
      <sheetData sheetId="13">
        <row r="7">
          <cell r="G7" t="str">
            <v>Subtransmission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ER NRs"/>
      <sheetName val="AER lookups"/>
      <sheetName val="AER ETL"/>
      <sheetName val="Business &amp; other details"/>
      <sheetName val="Intro"/>
      <sheetName val="Change Log"/>
      <sheetName val="DMS input"/>
      <sheetName val="AER Amendments"/>
      <sheetName val="PTRM input"/>
      <sheetName val="DMIAM"/>
      <sheetName val="WACC"/>
      <sheetName val="Assets"/>
      <sheetName val="Analysis"/>
      <sheetName val="Forecast revenues"/>
      <sheetName val="X factors"/>
      <sheetName val="Revenue summary"/>
      <sheetName val="Equity raising costs"/>
      <sheetName val="Chart 1-Revenue"/>
      <sheetName val="Chart 2-Price path"/>
      <sheetName val="Chart 3-Building bloc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">
          <cell r="G7" t="str">
            <v>Subtransmission</v>
          </cell>
        </row>
      </sheetData>
      <sheetData sheetId="9" refreshError="1"/>
      <sheetData sheetId="10">
        <row r="6">
          <cell r="G6">
            <v>2.6597593508804751E-2</v>
          </cell>
        </row>
        <row r="19">
          <cell r="G19">
            <v>3.271897173247016E-2</v>
          </cell>
        </row>
      </sheetData>
      <sheetData sheetId="11">
        <row r="7">
          <cell r="G7">
            <v>1.0265975935088048</v>
          </cell>
        </row>
      </sheetData>
      <sheetData sheetId="12">
        <row r="6">
          <cell r="G6">
            <v>2.6597593508804751E-2</v>
          </cell>
        </row>
      </sheetData>
      <sheetData sheetId="13" refreshError="1"/>
      <sheetData sheetId="14">
        <row r="58">
          <cell r="R58">
            <v>2.9423746241029836E-2</v>
          </cell>
        </row>
      </sheetData>
      <sheetData sheetId="15">
        <row r="7">
          <cell r="G7">
            <v>131.69246548963045</v>
          </cell>
        </row>
      </sheetData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6A2A3-2016-4477-A387-571AD2AC582C}">
  <sheetPr>
    <tabColor theme="1"/>
  </sheetPr>
  <dimension ref="A1:AL101"/>
  <sheetViews>
    <sheetView showGridLines="0" tabSelected="1" workbookViewId="0"/>
  </sheetViews>
  <sheetFormatPr defaultColWidth="0" defaultRowHeight="0" customHeight="1" zeroHeight="1" x14ac:dyDescent="0.2"/>
  <cols>
    <col min="1" max="2" width="1.140625" style="67" customWidth="1"/>
    <col min="3" max="3" width="21.140625" style="67" customWidth="1"/>
    <col min="4" max="4" width="12.7109375" style="67" customWidth="1"/>
    <col min="5" max="5" width="16.5703125" style="67" customWidth="1"/>
    <col min="6" max="6" width="8.7109375" style="67" customWidth="1"/>
    <col min="7" max="7" width="8.28515625" style="67" customWidth="1"/>
    <col min="8" max="14" width="8.85546875" style="67" customWidth="1"/>
    <col min="15" max="15" width="90.42578125" style="67" customWidth="1"/>
    <col min="16" max="16" width="1.5703125" style="67" customWidth="1"/>
    <col min="17" max="33" width="8.85546875" style="67" hidden="1" customWidth="1"/>
    <col min="34" max="38" width="8.42578125" style="67" hidden="1" customWidth="1"/>
    <col min="39" max="16384" width="8.140625" style="67" hidden="1"/>
  </cols>
  <sheetData>
    <row r="1" spans="1:30" s="54" customFormat="1" ht="15.75" customHeight="1" x14ac:dyDescent="0.2">
      <c r="B1" s="55" t="s">
        <v>65</v>
      </c>
      <c r="C1" s="55"/>
    </row>
    <row r="2" spans="1:30" s="56" customFormat="1" ht="13.7" customHeight="1" thickBot="1" x14ac:dyDescent="0.25">
      <c r="B2" s="57" t="s">
        <v>54</v>
      </c>
      <c r="C2" s="57"/>
      <c r="I2" s="54"/>
    </row>
    <row r="3" spans="1:30" s="58" customFormat="1" ht="3.2" customHeight="1" x14ac:dyDescent="0.2"/>
    <row r="4" spans="1:30" s="66" customFormat="1" ht="12.75" x14ac:dyDescent="0.2">
      <c r="A4" s="59"/>
      <c r="B4" s="60" t="s">
        <v>55</v>
      </c>
      <c r="C4" s="59"/>
      <c r="D4" s="59"/>
      <c r="E4" s="59"/>
      <c r="F4" s="61"/>
      <c r="G4" s="61"/>
      <c r="H4" s="61"/>
      <c r="I4" s="61"/>
      <c r="J4" s="62"/>
      <c r="K4" s="63"/>
      <c r="L4" s="62"/>
      <c r="M4" s="63"/>
      <c r="N4" s="62"/>
      <c r="O4" s="62"/>
      <c r="P4" s="62"/>
      <c r="Q4" s="62"/>
      <c r="R4" s="62"/>
      <c r="S4" s="62"/>
      <c r="T4" s="62"/>
      <c r="U4" s="62"/>
      <c r="V4" s="63"/>
      <c r="W4" s="63"/>
      <c r="X4" s="64"/>
      <c r="Y4" s="64"/>
      <c r="Z4" s="64"/>
      <c r="AA4" s="64"/>
      <c r="AB4" s="64"/>
      <c r="AC4" s="65"/>
      <c r="AD4" s="65"/>
    </row>
    <row r="5" spans="1:30" ht="11.25" customHeight="1" x14ac:dyDescent="0.2"/>
    <row r="6" spans="1:30" s="68" customFormat="1" ht="17.45" customHeight="1" x14ac:dyDescent="0.2">
      <c r="C6" s="69" t="s">
        <v>56</v>
      </c>
      <c r="D6" s="70" t="s">
        <v>67</v>
      </c>
      <c r="E6" s="71"/>
      <c r="F6" s="71"/>
      <c r="G6" s="72"/>
      <c r="H6" s="72"/>
      <c r="I6" s="72"/>
      <c r="J6" s="73"/>
    </row>
    <row r="7" spans="1:30" ht="11.25" customHeight="1" x14ac:dyDescent="0.2"/>
    <row r="8" spans="1:30" s="74" customFormat="1" ht="11.25" x14ac:dyDescent="0.2">
      <c r="B8" s="75"/>
      <c r="C8" s="75" t="s">
        <v>57</v>
      </c>
      <c r="D8" s="76"/>
      <c r="F8" s="77"/>
    </row>
    <row r="9" spans="1:30" ht="11.25" customHeight="1" x14ac:dyDescent="0.2"/>
    <row r="10" spans="1:30" ht="11.25" customHeight="1" x14ac:dyDescent="0.2">
      <c r="C10" s="78" t="s">
        <v>58</v>
      </c>
      <c r="D10" s="79" t="s">
        <v>59</v>
      </c>
      <c r="E10" s="79" t="s">
        <v>60</v>
      </c>
      <c r="F10" s="79" t="s">
        <v>61</v>
      </c>
      <c r="G10" s="79" t="s">
        <v>62</v>
      </c>
      <c r="H10" s="80" t="s">
        <v>63</v>
      </c>
    </row>
    <row r="11" spans="1:30" ht="11.25" customHeight="1" x14ac:dyDescent="0.2">
      <c r="C11" s="68"/>
      <c r="D11" s="68"/>
      <c r="E11" s="81"/>
      <c r="F11" s="68"/>
      <c r="G11" s="68"/>
      <c r="H11" s="82"/>
    </row>
    <row r="12" spans="1:30" ht="11.25" x14ac:dyDescent="0.2">
      <c r="C12" s="66" t="str" cm="1">
        <f t="array" aca="1" ref="C12" ca="1">SheetName('Revised Proposal'!$A$1)</f>
        <v>Revised Proposal</v>
      </c>
      <c r="D12" s="83">
        <v>1</v>
      </c>
      <c r="E12" s="84" t="str" cm="1">
        <f t="array" ref="E12">CellReference('Revised Proposal'!I20:J20)</f>
        <v>I20:J20</v>
      </c>
      <c r="F12" s="287" t="s">
        <v>66</v>
      </c>
      <c r="G12" s="85"/>
      <c r="H12" s="86" t="s">
        <v>68</v>
      </c>
      <c r="I12" s="68"/>
      <c r="J12" s="68"/>
      <c r="K12" s="68"/>
      <c r="L12" s="68"/>
      <c r="M12" s="68"/>
      <c r="N12" s="68"/>
      <c r="O12" s="68"/>
      <c r="P12" s="68"/>
    </row>
    <row r="13" spans="1:30" ht="11.25" x14ac:dyDescent="0.2">
      <c r="C13" s="66" t="str" cm="1">
        <f t="array" aca="1" ref="C13" ca="1">SheetName('Revised Proposal'!$A$1)</f>
        <v>Revised Proposal</v>
      </c>
      <c r="D13" s="83">
        <f>+D12+1</f>
        <v>2</v>
      </c>
      <c r="E13" s="84" t="str" cm="1">
        <f t="array" ref="E13">CellReference('Revised Proposal'!I33:I40)</f>
        <v>I33:I40</v>
      </c>
      <c r="F13" s="287" t="s">
        <v>66</v>
      </c>
      <c r="G13" s="85"/>
      <c r="H13" s="86" t="s">
        <v>69</v>
      </c>
      <c r="I13" s="68"/>
      <c r="J13" s="68"/>
      <c r="K13" s="68"/>
      <c r="L13" s="68"/>
      <c r="M13" s="68"/>
      <c r="N13" s="68"/>
      <c r="O13" s="68"/>
      <c r="P13" s="68"/>
    </row>
    <row r="14" spans="1:30" ht="11.25" x14ac:dyDescent="0.2">
      <c r="C14" s="66" t="str" cm="1">
        <f t="array" aca="1" ref="C14" ca="1">SheetName('Revised Proposal'!$A$1)</f>
        <v>Revised Proposal</v>
      </c>
      <c r="D14" s="83">
        <f>+D13+1</f>
        <v>3</v>
      </c>
      <c r="E14" s="84" t="str" cm="1">
        <f t="array" ref="E14">CellReference('Revised Proposal'!F37:I37)</f>
        <v>F37:I37</v>
      </c>
      <c r="F14" s="287" t="s">
        <v>66</v>
      </c>
      <c r="G14" s="85"/>
      <c r="H14" s="86" t="s">
        <v>70</v>
      </c>
      <c r="I14" s="68"/>
      <c r="J14" s="68"/>
      <c r="K14" s="68"/>
      <c r="L14" s="68"/>
      <c r="M14" s="68"/>
      <c r="N14" s="68"/>
      <c r="O14" s="68"/>
      <c r="P14" s="68"/>
    </row>
    <row r="15" spans="1:30" ht="11.25" x14ac:dyDescent="0.2">
      <c r="C15" s="66" t="str" cm="1">
        <f t="array" aca="1" ref="C15" ca="1">SheetName('Revised Proposal'!$A$1)</f>
        <v>Revised Proposal</v>
      </c>
      <c r="D15" s="83">
        <f>+D14+1</f>
        <v>4</v>
      </c>
      <c r="E15" s="84" t="str" cm="1">
        <f t="array" ref="E15">CellReference('Revised Proposal'!T42)</f>
        <v>T42</v>
      </c>
      <c r="F15" s="287" t="s">
        <v>66</v>
      </c>
      <c r="G15" s="85"/>
      <c r="H15" s="86" t="s">
        <v>71</v>
      </c>
      <c r="I15" s="68"/>
      <c r="J15" s="68"/>
      <c r="K15" s="68"/>
      <c r="L15" s="68"/>
      <c r="M15" s="68"/>
      <c r="N15" s="68"/>
      <c r="O15" s="68"/>
      <c r="P15" s="68"/>
    </row>
    <row r="16" spans="1:30" ht="11.25" x14ac:dyDescent="0.2">
      <c r="C16" s="66" t="str" cm="1">
        <f t="array" aca="1" ref="C16" ca="1">SheetName('Revised Proposal'!$A$1)</f>
        <v>Revised Proposal</v>
      </c>
      <c r="D16" s="83">
        <f>+D15+1</f>
        <v>5</v>
      </c>
      <c r="E16" s="84" t="str" cm="1">
        <f t="array" ref="E16">CellReference('Revised Proposal'!T59)</f>
        <v>T59</v>
      </c>
      <c r="F16" s="287" t="s">
        <v>66</v>
      </c>
      <c r="G16" s="85"/>
      <c r="H16" s="86" t="s">
        <v>72</v>
      </c>
      <c r="I16" s="68"/>
      <c r="J16" s="68"/>
      <c r="K16" s="68"/>
      <c r="L16" s="68"/>
      <c r="M16" s="68"/>
      <c r="N16" s="68"/>
      <c r="O16" s="68"/>
      <c r="P16" s="68"/>
    </row>
    <row r="17" spans="1:23" ht="11.25" x14ac:dyDescent="0.2">
      <c r="C17" s="87"/>
      <c r="D17" s="88"/>
      <c r="E17" s="88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</row>
    <row r="18" spans="1:23" ht="11.25" customHeight="1" x14ac:dyDescent="0.2">
      <c r="A18" s="59"/>
      <c r="B18" s="60" t="s">
        <v>64</v>
      </c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3"/>
      <c r="W18" s="63"/>
    </row>
    <row r="19" spans="1:23" ht="11.25" hidden="1" customHeight="1" x14ac:dyDescent="0.2"/>
    <row r="20" spans="1:23" ht="11.25" hidden="1" customHeight="1" x14ac:dyDescent="0.2"/>
    <row r="21" spans="1:23" ht="11.25" hidden="1" customHeight="1" x14ac:dyDescent="0.2"/>
    <row r="22" spans="1:23" ht="11.25" hidden="1" customHeight="1" x14ac:dyDescent="0.2"/>
    <row r="23" spans="1:23" ht="11.25" hidden="1" customHeight="1" x14ac:dyDescent="0.2"/>
    <row r="24" spans="1:23" ht="11.25" hidden="1" customHeight="1" x14ac:dyDescent="0.2"/>
    <row r="25" spans="1:23" ht="11.25" hidden="1" customHeight="1" x14ac:dyDescent="0.2"/>
    <row r="26" spans="1:23" ht="11.25" hidden="1" customHeight="1" x14ac:dyDescent="0.2"/>
    <row r="27" spans="1:23" ht="11.25" hidden="1" customHeight="1" x14ac:dyDescent="0.2"/>
    <row r="28" spans="1:23" ht="11.25" hidden="1" customHeight="1" x14ac:dyDescent="0.2"/>
    <row r="29" spans="1:23" ht="11.25" hidden="1" customHeight="1" x14ac:dyDescent="0.2"/>
    <row r="30" spans="1:23" ht="11.25" hidden="1" customHeight="1" x14ac:dyDescent="0.2"/>
    <row r="31" spans="1:23" ht="11.25" hidden="1" customHeight="1" x14ac:dyDescent="0.2"/>
    <row r="32" spans="1:23" ht="11.25" hidden="1" customHeight="1" x14ac:dyDescent="0.2"/>
    <row r="33" ht="11.25" hidden="1" customHeight="1" x14ac:dyDescent="0.2"/>
    <row r="34" ht="11.25" hidden="1" customHeight="1" x14ac:dyDescent="0.2"/>
    <row r="35" ht="11.25" hidden="1" customHeight="1" x14ac:dyDescent="0.2"/>
    <row r="36" ht="11.25" hidden="1" customHeight="1" x14ac:dyDescent="0.2"/>
    <row r="37" ht="11.25" hidden="1" customHeight="1" x14ac:dyDescent="0.2"/>
    <row r="38" ht="11.25" hidden="1" customHeight="1" x14ac:dyDescent="0.2"/>
    <row r="39" ht="11.25" hidden="1" customHeight="1" x14ac:dyDescent="0.2"/>
    <row r="40" ht="11.25" hidden="1" customHeight="1" x14ac:dyDescent="0.2"/>
    <row r="41" ht="11.25" hidden="1" customHeight="1" x14ac:dyDescent="0.2"/>
    <row r="42" ht="11.25" hidden="1" customHeight="1" x14ac:dyDescent="0.2"/>
    <row r="44" ht="11.25" hidden="1" customHeight="1" x14ac:dyDescent="0.2"/>
    <row r="70" ht="11.25" hidden="1" customHeight="1" x14ac:dyDescent="0.2"/>
    <row r="71" ht="11.25" hidden="1" customHeight="1" x14ac:dyDescent="0.2"/>
    <row r="72" ht="11.25" hidden="1" customHeight="1" x14ac:dyDescent="0.2"/>
    <row r="73" ht="11.25" hidden="1" customHeight="1" x14ac:dyDescent="0.2"/>
    <row r="74" ht="11.25" hidden="1" customHeight="1" x14ac:dyDescent="0.2"/>
    <row r="75" ht="11.25" hidden="1" customHeight="1" x14ac:dyDescent="0.2"/>
    <row r="76" ht="11.25" hidden="1" customHeight="1" x14ac:dyDescent="0.2"/>
    <row r="77" ht="11.25" hidden="1" customHeight="1" x14ac:dyDescent="0.2"/>
    <row r="94" ht="11.25" hidden="1" customHeight="1" x14ac:dyDescent="0.2"/>
    <row r="95" ht="11.25" hidden="1" customHeight="1" x14ac:dyDescent="0.2"/>
    <row r="96" ht="11.25" hidden="1" customHeight="1" x14ac:dyDescent="0.2"/>
    <row r="97" ht="11.25" hidden="1" customHeight="1" x14ac:dyDescent="0.2"/>
    <row r="98" ht="11.25" hidden="1" customHeight="1" x14ac:dyDescent="0.2"/>
    <row r="99" ht="11.25" hidden="1" customHeight="1" x14ac:dyDescent="0.2"/>
    <row r="100" ht="11.25" hidden="1" customHeight="1" x14ac:dyDescent="0.2"/>
    <row r="101" ht="11.25" hidden="1" customHeight="1" x14ac:dyDescent="0.2"/>
  </sheetData>
  <dataValidations disablePrompts="1" count="1">
    <dataValidation type="list" allowBlank="1" showInputMessage="1" showErrorMessage="1" sqref="F12:F16" xr:uid="{03FFE91C-577D-49EC-8E8F-AB436C16F5CB}">
      <formula1>"Input,Formula,Deletion"</formula1>
    </dataValidation>
  </dataValidation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74B69-EBF9-408B-9C42-8967C5AEC887}">
  <dimension ref="A1:KA77"/>
  <sheetViews>
    <sheetView showGridLines="0" zoomScaleNormal="100" workbookViewId="0"/>
  </sheetViews>
  <sheetFormatPr defaultColWidth="0" defaultRowHeight="0" customHeight="1" zeroHeight="1" x14ac:dyDescent="0.25"/>
  <cols>
    <col min="1" max="1" width="4.5703125" style="1" customWidth="1"/>
    <col min="2" max="2" width="76.5703125" style="2" customWidth="1"/>
    <col min="3" max="25" width="12.28515625" style="2" customWidth="1"/>
    <col min="26" max="27" width="12.28515625" customWidth="1"/>
    <col min="28" max="30" width="12.28515625" hidden="1" customWidth="1"/>
    <col min="31" max="31" width="9.140625" hidden="1" customWidth="1"/>
    <col min="32" max="287" width="9.140625" style="2" hidden="1" customWidth="1"/>
    <col min="288" max="16384" width="9.140625" style="2" hidden="1"/>
  </cols>
  <sheetData>
    <row r="1" spans="1:287" ht="15" x14ac:dyDescent="0.25">
      <c r="A1" s="90"/>
      <c r="B1" s="91"/>
      <c r="C1" s="91"/>
      <c r="D1" s="91"/>
      <c r="E1" s="91"/>
      <c r="F1" s="91"/>
      <c r="G1" s="91"/>
      <c r="H1" s="289" t="s">
        <v>73</v>
      </c>
      <c r="I1" s="288"/>
      <c r="J1" s="288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2"/>
      <c r="AT1" s="92"/>
      <c r="AU1" s="92"/>
      <c r="AV1" s="92"/>
      <c r="AW1" s="92"/>
      <c r="AX1" s="92"/>
      <c r="AY1" s="92"/>
      <c r="AZ1" s="92"/>
      <c r="BA1" s="92"/>
      <c r="BB1" s="92"/>
      <c r="BC1" s="92"/>
      <c r="BD1" s="92"/>
      <c r="BE1" s="92"/>
      <c r="BF1" s="92"/>
      <c r="BG1" s="92"/>
      <c r="BH1" s="92"/>
      <c r="BI1" s="92"/>
      <c r="BJ1" s="92"/>
      <c r="BK1" s="92"/>
      <c r="BL1" s="92"/>
      <c r="BM1" s="92"/>
      <c r="BN1" s="92"/>
      <c r="BO1" s="92"/>
      <c r="BP1" s="92"/>
      <c r="BQ1" s="92"/>
      <c r="BR1" s="92"/>
      <c r="BS1" s="92"/>
      <c r="BT1" s="92"/>
      <c r="BU1" s="92"/>
      <c r="BV1" s="92"/>
      <c r="BW1" s="92"/>
      <c r="BX1" s="92"/>
      <c r="BY1" s="92"/>
      <c r="BZ1" s="92"/>
      <c r="CA1" s="92"/>
      <c r="CB1" s="92"/>
      <c r="CC1" s="92"/>
      <c r="CD1" s="92"/>
      <c r="CE1" s="92"/>
      <c r="CF1" s="92"/>
      <c r="CG1" s="92"/>
      <c r="CH1" s="92"/>
      <c r="CI1" s="92"/>
      <c r="CJ1" s="92"/>
      <c r="CK1" s="92"/>
      <c r="CL1" s="92"/>
      <c r="CM1" s="92"/>
      <c r="CN1" s="92"/>
      <c r="CO1" s="92"/>
      <c r="CP1" s="92"/>
      <c r="CQ1" s="92"/>
      <c r="CR1" s="92"/>
      <c r="CS1" s="92"/>
      <c r="CT1" s="92"/>
      <c r="CU1" s="92"/>
      <c r="CV1" s="92"/>
      <c r="CW1" s="92"/>
      <c r="CX1" s="92"/>
      <c r="CY1" s="92"/>
      <c r="CZ1" s="92"/>
      <c r="DA1" s="92"/>
      <c r="DB1" s="92"/>
      <c r="DC1" s="92"/>
      <c r="DD1" s="92"/>
      <c r="DE1" s="92"/>
      <c r="DF1" s="92"/>
      <c r="DG1" s="92"/>
      <c r="DH1" s="92"/>
      <c r="DI1" s="92"/>
      <c r="DJ1" s="92"/>
      <c r="DK1" s="92"/>
      <c r="DL1" s="92"/>
      <c r="DM1" s="92"/>
      <c r="DN1" s="92"/>
      <c r="DO1" s="92"/>
      <c r="DP1" s="92"/>
      <c r="DQ1" s="92"/>
      <c r="DR1" s="92"/>
      <c r="DS1" s="92"/>
      <c r="DT1" s="92"/>
      <c r="DU1" s="92"/>
      <c r="DV1" s="92"/>
      <c r="DW1" s="92"/>
      <c r="DX1" s="92"/>
      <c r="DY1" s="92"/>
      <c r="DZ1" s="92"/>
      <c r="EA1" s="92"/>
      <c r="EB1" s="92"/>
      <c r="EC1" s="92"/>
      <c r="ED1" s="92"/>
      <c r="EE1" s="92"/>
      <c r="EF1" s="92"/>
      <c r="EG1" s="92"/>
      <c r="EH1" s="92"/>
      <c r="EI1" s="92"/>
      <c r="EJ1" s="92"/>
      <c r="EK1" s="92"/>
      <c r="EL1" s="92"/>
      <c r="EM1" s="92"/>
      <c r="EN1" s="92"/>
      <c r="EO1" s="92"/>
      <c r="EP1" s="92"/>
      <c r="EQ1" s="92"/>
      <c r="ER1" s="92"/>
      <c r="ES1" s="92"/>
      <c r="ET1" s="92"/>
      <c r="EU1" s="92"/>
      <c r="EV1" s="92"/>
      <c r="EW1" s="92"/>
      <c r="EX1" s="92"/>
      <c r="EY1" s="92"/>
      <c r="EZ1" s="92"/>
      <c r="FA1" s="92"/>
      <c r="FB1" s="92"/>
      <c r="FC1" s="92"/>
      <c r="FD1" s="92"/>
      <c r="FE1" s="92"/>
      <c r="FF1" s="92"/>
      <c r="FG1" s="92"/>
      <c r="FH1" s="92"/>
      <c r="FI1" s="92"/>
      <c r="FJ1" s="92"/>
      <c r="FK1" s="92"/>
      <c r="FL1" s="92"/>
      <c r="FM1" s="92"/>
      <c r="FN1" s="92"/>
      <c r="FO1" s="92"/>
      <c r="FP1" s="92"/>
      <c r="FQ1" s="92"/>
      <c r="FR1" s="92"/>
      <c r="FS1" s="92"/>
      <c r="FT1" s="92"/>
      <c r="FU1" s="92"/>
      <c r="FV1" s="92"/>
      <c r="FW1" s="92"/>
      <c r="FX1" s="92"/>
      <c r="FY1" s="92"/>
      <c r="FZ1" s="92"/>
      <c r="GA1" s="92"/>
      <c r="GB1" s="92"/>
      <c r="GC1" s="92"/>
      <c r="GD1" s="92"/>
      <c r="GE1" s="92"/>
      <c r="GF1" s="92"/>
      <c r="GG1" s="92"/>
      <c r="GH1" s="92"/>
      <c r="GI1" s="92"/>
      <c r="GJ1" s="92"/>
      <c r="GK1" s="92"/>
      <c r="GL1" s="92"/>
      <c r="GM1" s="92"/>
      <c r="GN1" s="92"/>
      <c r="GO1" s="92"/>
      <c r="GP1" s="92"/>
      <c r="GQ1" s="92"/>
      <c r="GR1" s="92"/>
      <c r="GS1" s="92"/>
      <c r="GT1" s="92"/>
      <c r="GU1" s="92"/>
      <c r="GV1" s="92"/>
      <c r="GW1" s="92"/>
      <c r="GX1" s="92"/>
      <c r="GY1" s="92"/>
      <c r="GZ1" s="92"/>
      <c r="HA1" s="92"/>
      <c r="HB1" s="92"/>
      <c r="HC1" s="92"/>
      <c r="HD1" s="92"/>
      <c r="HE1" s="92"/>
      <c r="HF1" s="92"/>
      <c r="HG1" s="92"/>
      <c r="HH1" s="92"/>
      <c r="HI1" s="92"/>
      <c r="HJ1" s="92"/>
      <c r="HK1" s="92"/>
      <c r="HL1" s="92"/>
      <c r="HM1" s="92"/>
      <c r="HN1" s="92"/>
      <c r="HO1" s="92"/>
      <c r="HP1" s="92"/>
      <c r="HQ1" s="92"/>
      <c r="HR1" s="92"/>
      <c r="HS1" s="92"/>
      <c r="HT1" s="92"/>
      <c r="HU1" s="92"/>
      <c r="HV1" s="92"/>
      <c r="HW1" s="92"/>
      <c r="HX1" s="92"/>
      <c r="HY1" s="92"/>
      <c r="HZ1" s="92"/>
      <c r="IA1" s="92"/>
      <c r="IB1" s="92"/>
      <c r="IC1" s="92"/>
      <c r="ID1" s="92"/>
      <c r="IE1" s="92"/>
      <c r="IF1" s="92"/>
      <c r="IG1" s="92"/>
      <c r="IH1" s="92"/>
      <c r="II1" s="92"/>
      <c r="IJ1" s="92"/>
      <c r="IK1" s="92"/>
      <c r="IL1" s="92"/>
      <c r="IM1" s="92"/>
      <c r="IN1" s="92"/>
      <c r="IO1" s="92"/>
      <c r="IP1" s="92"/>
      <c r="IQ1" s="92"/>
      <c r="IR1" s="92"/>
      <c r="IS1" s="92"/>
      <c r="IT1" s="92"/>
      <c r="IU1" s="92"/>
      <c r="IV1" s="92"/>
      <c r="IW1" s="92"/>
      <c r="IX1" s="92"/>
      <c r="IY1" s="92"/>
      <c r="IZ1" s="92"/>
      <c r="JA1" s="92"/>
      <c r="JB1" s="92"/>
      <c r="JC1" s="92"/>
      <c r="JD1" s="92"/>
      <c r="JE1" s="92"/>
      <c r="JF1" s="92"/>
      <c r="JG1" s="92"/>
      <c r="JH1" s="92"/>
      <c r="JI1" s="92"/>
      <c r="JJ1" s="92"/>
      <c r="JK1" s="92"/>
      <c r="JL1" s="92"/>
      <c r="JM1" s="92"/>
      <c r="JN1" s="92"/>
      <c r="JO1" s="92"/>
      <c r="JP1" s="92"/>
      <c r="JQ1" s="92"/>
      <c r="JR1" s="92"/>
      <c r="JS1" s="92"/>
      <c r="JT1" s="92"/>
      <c r="JU1" s="92"/>
      <c r="JV1" s="92"/>
      <c r="JW1" s="92"/>
      <c r="JX1" s="92"/>
      <c r="JY1" s="92"/>
      <c r="JZ1" s="92"/>
      <c r="KA1" s="92"/>
    </row>
    <row r="2" spans="1:287" customFormat="1" ht="15.75" thickBot="1" x14ac:dyDescent="0.3">
      <c r="A2" s="90"/>
    </row>
    <row r="3" spans="1:287" customFormat="1" ht="16.5" thickBot="1" x14ac:dyDescent="0.3">
      <c r="A3" s="90"/>
      <c r="B3" s="93" t="s">
        <v>0</v>
      </c>
      <c r="C3" s="93"/>
      <c r="D3" s="94"/>
      <c r="E3" s="94"/>
      <c r="F3" s="94"/>
      <c r="G3" s="94"/>
      <c r="H3" s="94"/>
      <c r="I3" s="94"/>
      <c r="J3" s="94"/>
      <c r="K3" s="94"/>
      <c r="L3" s="94"/>
      <c r="M3" s="94"/>
      <c r="N3" s="95"/>
      <c r="O3" s="92"/>
    </row>
    <row r="4" spans="1:287" s="3" customFormat="1" ht="15.75" x14ac:dyDescent="0.25">
      <c r="A4" s="90"/>
      <c r="B4" s="96"/>
      <c r="C4" s="97" t="s">
        <v>1</v>
      </c>
      <c r="D4" s="98"/>
      <c r="E4" s="98"/>
      <c r="F4" s="98"/>
      <c r="G4" s="98"/>
      <c r="H4" s="98"/>
      <c r="I4" s="98"/>
      <c r="J4" s="98"/>
      <c r="K4" s="98"/>
      <c r="L4" s="98"/>
      <c r="M4" s="98" t="s">
        <v>2</v>
      </c>
      <c r="N4" s="99"/>
      <c r="O4" s="100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0"/>
      <c r="GA4" s="100"/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  <c r="GS4" s="100"/>
      <c r="GT4" s="100"/>
      <c r="GU4" s="100"/>
      <c r="GV4" s="100"/>
      <c r="GW4" s="100"/>
      <c r="GX4" s="100"/>
      <c r="GY4" s="100"/>
      <c r="GZ4" s="100"/>
      <c r="HA4" s="100"/>
      <c r="HB4" s="100"/>
      <c r="HC4" s="100"/>
      <c r="HD4" s="100"/>
      <c r="HE4" s="100"/>
      <c r="HF4" s="100"/>
      <c r="HG4" s="100"/>
      <c r="HH4" s="100"/>
      <c r="HI4" s="100"/>
      <c r="HJ4" s="100"/>
      <c r="HK4" s="100"/>
      <c r="HL4" s="100"/>
      <c r="HM4" s="100"/>
      <c r="HN4" s="100"/>
      <c r="HO4" s="100"/>
      <c r="HP4" s="100"/>
      <c r="HQ4" s="100"/>
      <c r="HR4" s="100"/>
      <c r="HS4" s="100"/>
      <c r="HT4" s="100"/>
      <c r="HU4" s="100"/>
      <c r="HV4" s="100"/>
      <c r="HW4" s="100"/>
      <c r="HX4" s="100"/>
      <c r="HY4" s="100"/>
      <c r="HZ4" s="100"/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  <c r="IL4" s="100"/>
      <c r="IM4" s="100"/>
      <c r="IN4" s="100"/>
      <c r="IO4" s="100"/>
      <c r="IP4" s="100"/>
      <c r="IQ4" s="100"/>
      <c r="IR4" s="100"/>
      <c r="IS4" s="100"/>
      <c r="IT4" s="100"/>
      <c r="IU4" s="100"/>
      <c r="IV4" s="100"/>
      <c r="IW4" s="100"/>
      <c r="IX4" s="100"/>
      <c r="IY4" s="100"/>
      <c r="IZ4" s="100"/>
      <c r="JA4" s="100"/>
      <c r="JB4" s="100"/>
      <c r="JC4" s="100"/>
      <c r="JD4" s="100"/>
      <c r="JE4" s="100"/>
      <c r="JF4" s="100"/>
      <c r="JG4" s="100"/>
      <c r="JH4" s="100"/>
      <c r="JI4" s="100"/>
      <c r="JJ4" s="100"/>
      <c r="JK4" s="100"/>
      <c r="JL4" s="100"/>
      <c r="JM4" s="100"/>
      <c r="JN4" s="100"/>
      <c r="JO4" s="100"/>
      <c r="JP4" s="100"/>
      <c r="JQ4" s="100"/>
      <c r="JR4" s="100"/>
      <c r="JS4" s="100"/>
      <c r="JT4" s="100"/>
      <c r="JU4" s="100"/>
      <c r="JV4" s="100"/>
      <c r="JW4" s="100"/>
      <c r="JX4" s="100"/>
      <c r="JY4" s="100"/>
      <c r="JZ4" s="100"/>
      <c r="KA4" s="100"/>
    </row>
    <row r="5" spans="1:287" ht="16.5" thickBot="1" x14ac:dyDescent="0.3">
      <c r="A5" s="90"/>
      <c r="B5" s="96"/>
      <c r="C5" s="101">
        <v>2015</v>
      </c>
      <c r="D5" s="102">
        <v>2016</v>
      </c>
      <c r="E5" s="103">
        <v>2017</v>
      </c>
      <c r="F5" s="103">
        <v>2018</v>
      </c>
      <c r="G5" s="103">
        <v>2019</v>
      </c>
      <c r="H5" s="103">
        <v>2020</v>
      </c>
      <c r="I5" s="103" t="s">
        <v>3</v>
      </c>
      <c r="J5" s="103" t="s">
        <v>4</v>
      </c>
      <c r="K5" s="103" t="s">
        <v>5</v>
      </c>
      <c r="L5" s="103" t="s">
        <v>6</v>
      </c>
      <c r="M5" s="103" t="s">
        <v>7</v>
      </c>
      <c r="N5" s="104" t="s">
        <v>8</v>
      </c>
      <c r="O5" s="92"/>
      <c r="P5"/>
      <c r="Q5"/>
      <c r="R5"/>
      <c r="S5"/>
      <c r="T5"/>
      <c r="U5"/>
      <c r="V5"/>
      <c r="W5"/>
      <c r="X5"/>
      <c r="Y5"/>
      <c r="AF5" s="92"/>
      <c r="AG5" s="92"/>
      <c r="AH5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2"/>
      <c r="DK5" s="92"/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2"/>
      <c r="DW5" s="92"/>
      <c r="DX5" s="92"/>
      <c r="DY5" s="92"/>
      <c r="DZ5" s="92"/>
      <c r="EA5" s="92"/>
      <c r="EB5" s="92"/>
      <c r="EC5" s="92"/>
      <c r="ED5" s="92"/>
      <c r="EE5" s="92"/>
      <c r="EF5" s="92"/>
      <c r="EG5" s="92"/>
      <c r="EH5" s="92"/>
      <c r="EI5" s="92"/>
      <c r="EJ5" s="92"/>
      <c r="EK5" s="92"/>
      <c r="EL5" s="92"/>
      <c r="EM5" s="92"/>
      <c r="EN5" s="92"/>
      <c r="EO5" s="92"/>
      <c r="EP5" s="92"/>
      <c r="EQ5" s="92"/>
      <c r="ER5" s="92"/>
      <c r="ES5" s="92"/>
      <c r="ET5" s="92"/>
      <c r="EU5" s="92"/>
      <c r="EV5" s="92"/>
      <c r="EW5" s="92"/>
      <c r="EX5" s="92"/>
      <c r="EY5" s="92"/>
      <c r="EZ5" s="92"/>
      <c r="FA5" s="92"/>
      <c r="FB5" s="92"/>
      <c r="FC5" s="92"/>
      <c r="FD5" s="92"/>
      <c r="FE5" s="92"/>
      <c r="FF5" s="92"/>
      <c r="FG5" s="92"/>
      <c r="FH5" s="92"/>
      <c r="FI5" s="92"/>
      <c r="FJ5" s="92"/>
      <c r="FK5" s="92"/>
      <c r="FL5" s="92"/>
      <c r="FM5" s="92"/>
      <c r="FN5" s="92"/>
      <c r="FO5" s="92"/>
      <c r="FP5" s="92"/>
      <c r="FQ5" s="92"/>
      <c r="FR5" s="92"/>
      <c r="FS5" s="92"/>
      <c r="FT5" s="92"/>
      <c r="FU5" s="92"/>
      <c r="FV5" s="92"/>
      <c r="FW5" s="92"/>
      <c r="FX5" s="92"/>
      <c r="FY5" s="92"/>
      <c r="FZ5" s="92"/>
      <c r="GA5" s="92"/>
      <c r="GB5" s="92"/>
      <c r="GC5" s="92"/>
      <c r="GD5" s="92"/>
      <c r="GE5" s="92"/>
      <c r="GF5" s="92"/>
      <c r="GG5" s="92"/>
      <c r="GH5" s="92"/>
      <c r="GI5" s="92"/>
      <c r="GJ5" s="92"/>
      <c r="GK5" s="92"/>
      <c r="GL5" s="92"/>
      <c r="GM5" s="92"/>
      <c r="GN5" s="92"/>
      <c r="GO5" s="92"/>
      <c r="GP5" s="92"/>
      <c r="GQ5" s="92"/>
      <c r="GR5" s="92"/>
      <c r="GS5" s="92"/>
      <c r="GT5" s="92"/>
      <c r="GU5" s="92"/>
      <c r="GV5" s="92"/>
      <c r="GW5" s="92"/>
      <c r="GX5" s="92"/>
      <c r="GY5" s="92"/>
      <c r="GZ5" s="92"/>
      <c r="HA5" s="92"/>
      <c r="HB5" s="92"/>
      <c r="HC5" s="92"/>
      <c r="HD5" s="92"/>
      <c r="HE5" s="92"/>
      <c r="HF5" s="92"/>
      <c r="HG5" s="92"/>
      <c r="HH5" s="92"/>
      <c r="HI5" s="92"/>
      <c r="HJ5" s="92"/>
      <c r="HK5" s="92"/>
      <c r="HL5" s="92"/>
      <c r="HM5" s="92"/>
      <c r="HN5" s="92"/>
      <c r="HO5" s="92"/>
      <c r="HP5" s="92"/>
      <c r="HQ5" s="92"/>
      <c r="HR5" s="92"/>
      <c r="HS5" s="92"/>
      <c r="HT5" s="92"/>
      <c r="HU5" s="92"/>
      <c r="HV5" s="92"/>
      <c r="HW5" s="92"/>
      <c r="HX5" s="92"/>
      <c r="HY5" s="92"/>
      <c r="HZ5" s="92"/>
      <c r="IA5" s="92"/>
      <c r="IB5" s="92"/>
      <c r="IC5" s="92"/>
      <c r="ID5" s="92"/>
      <c r="IE5" s="92"/>
      <c r="IF5" s="92"/>
      <c r="IG5" s="92"/>
      <c r="IH5" s="92"/>
      <c r="II5" s="92"/>
      <c r="IJ5" s="92"/>
      <c r="IK5" s="92"/>
      <c r="IL5" s="92"/>
      <c r="IM5" s="92"/>
      <c r="IN5" s="92"/>
      <c r="IO5" s="92"/>
      <c r="IP5" s="92"/>
      <c r="IQ5" s="92"/>
      <c r="IR5" s="92"/>
      <c r="IS5" s="92"/>
      <c r="IT5" s="92"/>
      <c r="IU5" s="92"/>
      <c r="IV5" s="92"/>
      <c r="IW5" s="92"/>
      <c r="IX5" s="92"/>
      <c r="IY5" s="92"/>
      <c r="IZ5" s="92"/>
      <c r="JA5" s="92"/>
      <c r="JB5" s="92"/>
      <c r="JC5" s="92"/>
      <c r="JD5" s="92"/>
      <c r="JE5" s="92"/>
      <c r="JF5" s="92"/>
      <c r="JG5" s="92"/>
      <c r="JH5" s="92"/>
      <c r="JI5" s="92"/>
      <c r="JJ5" s="92"/>
      <c r="JK5" s="92"/>
      <c r="JL5" s="92"/>
      <c r="JM5" s="92"/>
      <c r="JN5" s="92"/>
      <c r="JO5" s="92"/>
      <c r="JP5" s="92"/>
      <c r="JQ5" s="92"/>
      <c r="JR5" s="92"/>
      <c r="JS5" s="92"/>
      <c r="JT5" s="92"/>
      <c r="JU5" s="92"/>
      <c r="JV5" s="92"/>
      <c r="JW5" s="92"/>
      <c r="JX5" s="92"/>
      <c r="JY5" s="92"/>
      <c r="JZ5" s="92"/>
      <c r="KA5" s="92"/>
    </row>
    <row r="6" spans="1:287" ht="15" x14ac:dyDescent="0.25">
      <c r="A6" s="90"/>
      <c r="B6" s="105" t="s">
        <v>9</v>
      </c>
      <c r="C6" s="4">
        <v>108.4</v>
      </c>
      <c r="D6" s="5">
        <v>110</v>
      </c>
      <c r="E6" s="5">
        <v>112.1</v>
      </c>
      <c r="F6" s="5">
        <v>114.1</v>
      </c>
      <c r="G6" s="5">
        <v>116.2</v>
      </c>
      <c r="H6" s="5">
        <v>117.2</v>
      </c>
      <c r="I6" s="5">
        <v>118.8</v>
      </c>
      <c r="J6" s="5">
        <v>126.1</v>
      </c>
      <c r="K6" s="5">
        <v>133.69999999999999</v>
      </c>
      <c r="L6" s="5">
        <v>138.80000000000001</v>
      </c>
      <c r="M6" s="5">
        <v>141.69999999999999</v>
      </c>
      <c r="N6" s="6">
        <v>146.09269999999998</v>
      </c>
      <c r="O6" s="106"/>
      <c r="P6"/>
      <c r="Q6"/>
      <c r="R6"/>
      <c r="S6"/>
      <c r="T6"/>
      <c r="U6"/>
      <c r="V6"/>
      <c r="W6"/>
      <c r="X6"/>
      <c r="Y6"/>
      <c r="AF6" s="92"/>
      <c r="AG6" s="92"/>
      <c r="AH6"/>
      <c r="AI6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  <c r="BD6" s="92"/>
      <c r="BE6" s="92"/>
      <c r="BF6" s="92"/>
      <c r="BG6" s="92"/>
      <c r="BH6" s="92"/>
      <c r="BI6" s="92"/>
      <c r="BJ6" s="92"/>
      <c r="BK6" s="92"/>
      <c r="BL6" s="92"/>
      <c r="BM6" s="92"/>
      <c r="BN6" s="92"/>
      <c r="BO6" s="92"/>
      <c r="BP6" s="92"/>
      <c r="BQ6" s="92"/>
      <c r="BR6" s="92"/>
      <c r="BS6" s="92"/>
      <c r="BT6" s="92"/>
      <c r="BU6" s="92"/>
      <c r="BV6" s="92"/>
      <c r="BW6" s="92"/>
      <c r="BX6" s="92"/>
      <c r="BY6" s="92"/>
      <c r="BZ6" s="92"/>
      <c r="CA6" s="92"/>
      <c r="CB6" s="92"/>
      <c r="CC6" s="92"/>
      <c r="CD6" s="92"/>
      <c r="CE6" s="92"/>
      <c r="CF6" s="92"/>
      <c r="CG6" s="92"/>
      <c r="CH6" s="92"/>
      <c r="CI6" s="92"/>
      <c r="CJ6" s="92"/>
      <c r="CK6" s="92"/>
      <c r="CL6" s="92"/>
      <c r="CM6" s="92"/>
      <c r="CN6" s="92"/>
      <c r="CO6" s="92"/>
      <c r="CP6" s="92"/>
      <c r="CQ6" s="92"/>
      <c r="CR6" s="92"/>
      <c r="CS6" s="92"/>
      <c r="CT6" s="92"/>
      <c r="CU6" s="92"/>
      <c r="CV6" s="92"/>
      <c r="CW6" s="92"/>
      <c r="CX6" s="92"/>
      <c r="CY6" s="92"/>
      <c r="CZ6" s="92"/>
      <c r="DA6" s="92"/>
      <c r="DB6" s="92"/>
      <c r="DC6" s="92"/>
      <c r="DD6" s="92"/>
      <c r="DE6" s="92"/>
      <c r="DF6" s="92"/>
      <c r="DG6" s="92"/>
      <c r="DH6" s="92"/>
      <c r="DI6" s="92"/>
      <c r="DJ6" s="92"/>
      <c r="DK6" s="92"/>
      <c r="DL6" s="92"/>
      <c r="DM6" s="92"/>
      <c r="DN6" s="92"/>
      <c r="DO6" s="92"/>
      <c r="DP6" s="92"/>
      <c r="DQ6" s="92"/>
      <c r="DR6" s="92"/>
      <c r="DS6" s="92"/>
      <c r="DT6" s="92"/>
      <c r="DU6" s="92"/>
      <c r="DV6" s="92"/>
      <c r="DW6" s="92"/>
      <c r="DX6" s="92"/>
      <c r="DY6" s="92"/>
      <c r="DZ6" s="92"/>
      <c r="EA6" s="92"/>
      <c r="EB6" s="92"/>
      <c r="EC6" s="92"/>
      <c r="ED6" s="92"/>
      <c r="EE6" s="92"/>
      <c r="EF6" s="92"/>
      <c r="EG6" s="92"/>
      <c r="EH6" s="92"/>
      <c r="EI6" s="92"/>
      <c r="EJ6" s="92"/>
      <c r="EK6" s="92"/>
      <c r="EL6" s="92"/>
      <c r="EM6" s="92"/>
      <c r="EN6" s="92"/>
      <c r="EO6" s="92"/>
      <c r="EP6" s="92"/>
      <c r="EQ6" s="92"/>
      <c r="ER6" s="92"/>
      <c r="ES6" s="92"/>
      <c r="ET6" s="92"/>
      <c r="EU6" s="92"/>
      <c r="EV6" s="92"/>
      <c r="EW6" s="92"/>
      <c r="EX6" s="92"/>
      <c r="EY6" s="92"/>
      <c r="EZ6" s="92"/>
      <c r="FA6" s="92"/>
      <c r="FB6" s="92"/>
      <c r="FC6" s="92"/>
      <c r="FD6" s="92"/>
      <c r="FE6" s="92"/>
      <c r="FF6" s="92"/>
      <c r="FG6" s="92"/>
      <c r="FH6" s="92"/>
      <c r="FI6" s="92"/>
      <c r="FJ6" s="92"/>
      <c r="FK6" s="92"/>
      <c r="FL6" s="92"/>
      <c r="FM6" s="92"/>
      <c r="FN6" s="92"/>
      <c r="FO6" s="92"/>
      <c r="FP6" s="92"/>
      <c r="FQ6" s="92"/>
      <c r="FR6" s="92"/>
      <c r="FS6" s="92"/>
      <c r="FT6" s="92"/>
      <c r="FU6" s="92"/>
      <c r="FV6" s="92"/>
      <c r="FW6" s="92"/>
      <c r="FX6" s="92"/>
      <c r="FY6" s="92"/>
      <c r="FZ6" s="92"/>
      <c r="GA6" s="92"/>
      <c r="GB6" s="92"/>
      <c r="GC6" s="92"/>
      <c r="GD6" s="92"/>
      <c r="GE6" s="92"/>
      <c r="GF6" s="92"/>
      <c r="GG6" s="92"/>
      <c r="GH6" s="92"/>
      <c r="GI6" s="92"/>
      <c r="GJ6" s="92"/>
      <c r="GK6" s="92"/>
      <c r="GL6" s="92"/>
      <c r="GM6" s="92"/>
      <c r="GN6" s="92"/>
      <c r="GO6" s="92"/>
      <c r="GP6" s="92"/>
      <c r="GQ6" s="92"/>
      <c r="GR6" s="92"/>
      <c r="GS6" s="92"/>
      <c r="GT6" s="92"/>
      <c r="GU6" s="92"/>
      <c r="GV6" s="92"/>
      <c r="GW6" s="92"/>
      <c r="GX6" s="92"/>
      <c r="GY6" s="92"/>
      <c r="GZ6" s="92"/>
      <c r="HA6" s="92"/>
      <c r="HB6" s="92"/>
      <c r="HC6" s="92"/>
      <c r="HD6" s="92"/>
      <c r="HE6" s="92"/>
      <c r="HF6" s="92"/>
      <c r="HG6" s="92"/>
      <c r="HH6" s="92"/>
      <c r="HI6" s="92"/>
      <c r="HJ6" s="92"/>
      <c r="HK6" s="92"/>
      <c r="HL6" s="92"/>
      <c r="HM6" s="92"/>
      <c r="HN6" s="92"/>
      <c r="HO6" s="92"/>
      <c r="HP6" s="92"/>
      <c r="HQ6" s="92"/>
      <c r="HR6" s="92"/>
      <c r="HS6" s="92"/>
      <c r="HT6" s="92"/>
      <c r="HU6" s="92"/>
      <c r="HV6" s="92"/>
      <c r="HW6" s="92"/>
      <c r="HX6" s="92"/>
      <c r="HY6" s="92"/>
      <c r="HZ6" s="92"/>
      <c r="IA6" s="92"/>
      <c r="IB6" s="92"/>
      <c r="IC6" s="92"/>
      <c r="ID6" s="92"/>
      <c r="IE6" s="92"/>
      <c r="IF6" s="92"/>
      <c r="IG6" s="92"/>
      <c r="IH6" s="92"/>
      <c r="II6" s="92"/>
      <c r="IJ6" s="92"/>
      <c r="IK6" s="92"/>
      <c r="IL6" s="92"/>
      <c r="IM6" s="92"/>
      <c r="IN6" s="92"/>
      <c r="IO6" s="92"/>
      <c r="IP6" s="92"/>
      <c r="IQ6" s="92"/>
      <c r="IR6" s="92"/>
      <c r="IS6" s="92"/>
      <c r="IT6" s="92"/>
      <c r="IU6" s="92"/>
      <c r="IV6" s="92"/>
      <c r="IW6" s="92"/>
      <c r="IX6" s="92"/>
      <c r="IY6" s="92"/>
      <c r="IZ6" s="92"/>
      <c r="JA6" s="92"/>
      <c r="JB6" s="92"/>
      <c r="JC6" s="92"/>
      <c r="JD6" s="92"/>
      <c r="JE6" s="92"/>
      <c r="JF6" s="92"/>
      <c r="JG6" s="92"/>
      <c r="JH6" s="92"/>
      <c r="JI6" s="92"/>
      <c r="JJ6" s="92"/>
      <c r="JK6" s="92"/>
      <c r="JL6" s="92"/>
      <c r="JM6" s="92"/>
      <c r="JN6" s="92"/>
      <c r="JO6" s="92"/>
      <c r="JP6" s="92"/>
      <c r="JQ6" s="92"/>
      <c r="JR6" s="92"/>
      <c r="JS6" s="92"/>
      <c r="JT6" s="92"/>
      <c r="JU6" s="92"/>
      <c r="JV6" s="92"/>
      <c r="JW6" s="92"/>
      <c r="JX6" s="92"/>
      <c r="JY6" s="92"/>
      <c r="JZ6" s="92"/>
      <c r="KA6" s="92"/>
    </row>
    <row r="7" spans="1:287" ht="15" x14ac:dyDescent="0.25">
      <c r="A7" s="90"/>
      <c r="B7" s="107" t="s">
        <v>10</v>
      </c>
      <c r="C7" s="108"/>
      <c r="D7" s="109">
        <f>+D6/C6-1</f>
        <v>1.4760147601476037E-2</v>
      </c>
      <c r="E7" s="109">
        <f>+E6/D6-1</f>
        <v>1.9090909090909047E-2</v>
      </c>
      <c r="F7" s="109">
        <f t="shared" ref="F7:I7" si="0">+F6/E6-1</f>
        <v>1.7841213202497874E-2</v>
      </c>
      <c r="G7" s="109">
        <f t="shared" si="0"/>
        <v>1.8404907975460238E-2</v>
      </c>
      <c r="H7" s="109">
        <f t="shared" si="0"/>
        <v>8.6058519793459354E-3</v>
      </c>
      <c r="I7" s="109">
        <f t="shared" si="0"/>
        <v>1.3651877133105783E-2</v>
      </c>
      <c r="J7" s="109">
        <f>+J6/I6-1</f>
        <v>6.1447811447811418E-2</v>
      </c>
      <c r="K7" s="109">
        <f>+K6/J6-1</f>
        <v>6.0269627279936566E-2</v>
      </c>
      <c r="L7" s="109">
        <f>+L6/K6-1</f>
        <v>3.8145100972326373E-2</v>
      </c>
      <c r="M7" s="109">
        <f>+M6/L6-1</f>
        <v>2.0893371757924939E-2</v>
      </c>
      <c r="N7" s="110">
        <f>+N6/M6-1</f>
        <v>3.0999999999999917E-2</v>
      </c>
      <c r="O7" s="92"/>
      <c r="P7"/>
      <c r="Q7"/>
      <c r="R7"/>
      <c r="S7"/>
      <c r="T7"/>
      <c r="U7"/>
      <c r="V7"/>
      <c r="W7"/>
      <c r="X7"/>
      <c r="Y7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/>
      <c r="BI7" s="92"/>
      <c r="BJ7" s="92"/>
      <c r="BK7" s="92"/>
      <c r="BL7" s="92"/>
      <c r="BM7" s="92"/>
      <c r="BN7" s="92"/>
      <c r="BO7" s="92"/>
      <c r="BP7" s="92"/>
      <c r="BQ7" s="92"/>
      <c r="BR7" s="92"/>
      <c r="BS7" s="92"/>
      <c r="BT7" s="92"/>
      <c r="BU7" s="92"/>
      <c r="BV7" s="92"/>
      <c r="BW7" s="92"/>
      <c r="BX7" s="92"/>
      <c r="BY7" s="92"/>
      <c r="BZ7" s="92"/>
      <c r="CA7" s="92"/>
      <c r="CB7" s="92"/>
      <c r="CC7" s="92"/>
      <c r="CD7" s="92"/>
      <c r="CE7" s="92"/>
      <c r="CF7" s="92"/>
      <c r="CG7" s="92"/>
      <c r="CH7" s="92"/>
      <c r="CI7" s="92"/>
      <c r="CJ7" s="92"/>
      <c r="CK7" s="92"/>
      <c r="CL7" s="92"/>
      <c r="CM7" s="92"/>
      <c r="CN7" s="92"/>
      <c r="CO7" s="92"/>
      <c r="CP7" s="92"/>
      <c r="CQ7" s="92"/>
      <c r="CR7" s="92"/>
      <c r="CS7" s="92"/>
      <c r="CT7" s="92"/>
      <c r="CU7" s="92"/>
      <c r="CV7" s="92"/>
      <c r="CW7" s="92"/>
      <c r="CX7" s="92"/>
      <c r="CY7" s="92"/>
      <c r="CZ7" s="92"/>
      <c r="DA7" s="92"/>
      <c r="DB7" s="92"/>
      <c r="DC7" s="92"/>
      <c r="DD7" s="92"/>
      <c r="DE7" s="92"/>
      <c r="DF7" s="92"/>
      <c r="DG7" s="92"/>
      <c r="DH7" s="92"/>
      <c r="DI7" s="92"/>
      <c r="DJ7" s="92"/>
      <c r="DK7" s="92"/>
      <c r="DL7" s="92"/>
      <c r="DM7" s="92"/>
      <c r="DN7" s="92"/>
      <c r="DO7" s="92"/>
      <c r="DP7" s="92"/>
      <c r="DQ7" s="92"/>
      <c r="DR7" s="92"/>
      <c r="DS7" s="92"/>
      <c r="DT7" s="92"/>
      <c r="DU7" s="92"/>
      <c r="DV7" s="92"/>
      <c r="DW7" s="92"/>
      <c r="DX7" s="92"/>
      <c r="DY7" s="92"/>
      <c r="DZ7" s="92"/>
      <c r="EA7" s="92"/>
      <c r="EB7" s="92"/>
      <c r="EC7" s="92"/>
      <c r="ED7" s="92"/>
      <c r="EE7" s="92"/>
      <c r="EF7" s="92"/>
      <c r="EG7" s="92"/>
      <c r="EH7" s="92"/>
      <c r="EI7" s="92"/>
      <c r="EJ7" s="92"/>
      <c r="EK7" s="92"/>
      <c r="EL7" s="92"/>
      <c r="EM7" s="92"/>
      <c r="EN7" s="92"/>
      <c r="EO7" s="92"/>
      <c r="EP7" s="92"/>
      <c r="EQ7" s="92"/>
      <c r="ER7" s="92"/>
      <c r="ES7" s="92"/>
      <c r="ET7" s="92"/>
      <c r="EU7" s="92"/>
      <c r="EV7" s="92"/>
      <c r="EW7" s="92"/>
      <c r="EX7" s="92"/>
      <c r="EY7" s="92"/>
      <c r="EZ7" s="92"/>
      <c r="FA7" s="92"/>
      <c r="FB7" s="92"/>
      <c r="FC7" s="92"/>
      <c r="FD7" s="92"/>
      <c r="FE7" s="92"/>
      <c r="FF7" s="92"/>
      <c r="FG7" s="92"/>
      <c r="FH7" s="92"/>
      <c r="FI7" s="92"/>
      <c r="FJ7" s="92"/>
      <c r="FK7" s="92"/>
      <c r="FL7" s="92"/>
      <c r="FM7" s="92"/>
      <c r="FN7" s="92"/>
      <c r="FO7" s="92"/>
      <c r="FP7" s="92"/>
      <c r="FQ7" s="92"/>
      <c r="FR7" s="92"/>
      <c r="FS7" s="92"/>
      <c r="FT7" s="92"/>
      <c r="FU7" s="92"/>
      <c r="FV7" s="92"/>
      <c r="FW7" s="92"/>
      <c r="FX7" s="92"/>
      <c r="FY7" s="92"/>
      <c r="FZ7" s="92"/>
      <c r="GA7" s="92"/>
      <c r="GB7" s="92"/>
      <c r="GC7" s="92"/>
      <c r="GD7" s="92"/>
      <c r="GE7" s="92"/>
      <c r="GF7" s="92"/>
      <c r="GG7" s="92"/>
      <c r="GH7" s="92"/>
      <c r="GI7" s="92"/>
      <c r="GJ7" s="92"/>
      <c r="GK7" s="92"/>
      <c r="GL7" s="92"/>
      <c r="GM7" s="92"/>
      <c r="GN7" s="92"/>
      <c r="GO7" s="92"/>
      <c r="GP7" s="92"/>
      <c r="GQ7" s="92"/>
      <c r="GR7" s="92"/>
      <c r="GS7" s="92"/>
      <c r="GT7" s="92"/>
      <c r="GU7" s="92"/>
      <c r="GV7" s="92"/>
      <c r="GW7" s="92"/>
      <c r="GX7" s="92"/>
      <c r="GY7" s="92"/>
      <c r="GZ7" s="92"/>
      <c r="HA7" s="92"/>
      <c r="HB7" s="92"/>
      <c r="HC7" s="92"/>
      <c r="HD7" s="92"/>
      <c r="HE7" s="92"/>
      <c r="HF7" s="92"/>
      <c r="HG7" s="92"/>
      <c r="HH7" s="92"/>
      <c r="HI7" s="92"/>
      <c r="HJ7" s="92"/>
      <c r="HK7" s="92"/>
      <c r="HL7" s="92"/>
      <c r="HM7" s="92"/>
      <c r="HN7" s="92"/>
      <c r="HO7" s="92"/>
      <c r="HP7" s="92"/>
      <c r="HQ7" s="92"/>
      <c r="HR7" s="92"/>
      <c r="HS7" s="92"/>
      <c r="HT7" s="92"/>
      <c r="HU7" s="92"/>
      <c r="HV7" s="92"/>
      <c r="HW7" s="92"/>
      <c r="HX7" s="92"/>
      <c r="HY7" s="92"/>
      <c r="HZ7" s="92"/>
      <c r="IA7" s="92"/>
      <c r="IB7" s="92"/>
      <c r="IC7" s="92"/>
      <c r="ID7" s="92"/>
      <c r="IE7" s="92"/>
      <c r="IF7" s="92"/>
      <c r="IG7" s="92"/>
      <c r="IH7" s="92"/>
      <c r="II7" s="92"/>
      <c r="IJ7" s="92"/>
      <c r="IK7" s="92"/>
      <c r="IL7" s="92"/>
      <c r="IM7" s="92"/>
      <c r="IN7" s="92"/>
      <c r="IO7" s="92"/>
      <c r="IP7" s="92"/>
      <c r="IQ7" s="92"/>
      <c r="IR7" s="92"/>
      <c r="IS7" s="92"/>
      <c r="IT7" s="92"/>
      <c r="IU7" s="92"/>
      <c r="IV7" s="92"/>
      <c r="IW7" s="92"/>
      <c r="IX7" s="92"/>
      <c r="IY7" s="92"/>
      <c r="IZ7" s="92"/>
      <c r="JA7" s="92"/>
      <c r="JB7" s="92"/>
      <c r="JC7" s="92"/>
      <c r="JD7" s="92"/>
      <c r="JE7" s="92"/>
      <c r="JF7" s="92"/>
      <c r="JG7" s="92"/>
      <c r="JH7" s="92"/>
      <c r="JI7" s="92"/>
      <c r="JJ7" s="92"/>
      <c r="JK7" s="92"/>
      <c r="JL7" s="92"/>
      <c r="JM7" s="92"/>
      <c r="JN7" s="92"/>
      <c r="JO7" s="92"/>
      <c r="JP7" s="92"/>
      <c r="JQ7" s="92"/>
      <c r="JR7" s="92"/>
      <c r="JS7" s="92"/>
      <c r="JT7" s="92"/>
      <c r="JU7" s="92"/>
      <c r="JV7" s="92"/>
      <c r="JW7" s="92"/>
      <c r="JX7" s="92"/>
      <c r="JY7" s="92"/>
      <c r="JZ7" s="92"/>
      <c r="KA7" s="92"/>
    </row>
    <row r="8" spans="1:287" ht="15.75" thickBot="1" x14ac:dyDescent="0.3">
      <c r="A8" s="90"/>
      <c r="B8" s="111" t="s">
        <v>11</v>
      </c>
      <c r="C8" s="112">
        <f>D8/(1+D7)</f>
        <v>0.74199463765129947</v>
      </c>
      <c r="D8" s="113">
        <f>E8/(1+E7)</f>
        <v>0.75294658802253633</v>
      </c>
      <c r="E8" s="114">
        <f t="shared" ref="E8:H8" si="1">F8/(1+F7)</f>
        <v>0.76732102288478476</v>
      </c>
      <c r="F8" s="114">
        <f t="shared" si="1"/>
        <v>0.78101096084883093</v>
      </c>
      <c r="G8" s="114">
        <f t="shared" si="1"/>
        <v>0.79538539571107947</v>
      </c>
      <c r="H8" s="114">
        <f t="shared" si="1"/>
        <v>0.80223036469310249</v>
      </c>
      <c r="I8" s="114">
        <f>J8/(1+J7)</f>
        <v>0.81318231506433936</v>
      </c>
      <c r="J8" s="114">
        <f>K8/(1+K7)</f>
        <v>0.86315058863310767</v>
      </c>
      <c r="K8" s="114">
        <f>L8/(1+L7)</f>
        <v>0.91517235289648291</v>
      </c>
      <c r="L8" s="114">
        <f>M8/(1+M7)</f>
        <v>0.95008169470480075</v>
      </c>
      <c r="M8" s="114">
        <f>N8/(1+N7)</f>
        <v>0.96993210475266745</v>
      </c>
      <c r="N8" s="115">
        <v>1</v>
      </c>
      <c r="O8" s="92"/>
      <c r="P8"/>
      <c r="Q8"/>
      <c r="R8"/>
      <c r="S8"/>
      <c r="T8"/>
      <c r="U8"/>
      <c r="V8"/>
      <c r="W8"/>
      <c r="X8"/>
      <c r="Y8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  <c r="BC8" s="92"/>
      <c r="BD8" s="92"/>
      <c r="BE8" s="92"/>
      <c r="BF8" s="92"/>
      <c r="BG8" s="92"/>
      <c r="BH8" s="92"/>
      <c r="BI8" s="92"/>
      <c r="BJ8" s="92"/>
      <c r="BK8" s="92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2"/>
      <c r="BY8" s="92"/>
      <c r="BZ8" s="92"/>
      <c r="CA8" s="92"/>
      <c r="CB8" s="92"/>
      <c r="CC8" s="92"/>
      <c r="CD8" s="92"/>
      <c r="CE8" s="92"/>
      <c r="CF8" s="92"/>
      <c r="CG8" s="92"/>
      <c r="CH8" s="92"/>
      <c r="CI8" s="92"/>
      <c r="CJ8" s="92"/>
      <c r="CK8" s="92"/>
      <c r="CL8" s="92"/>
      <c r="CM8" s="92"/>
      <c r="CN8" s="92"/>
      <c r="CO8" s="92"/>
      <c r="CP8" s="92"/>
      <c r="CQ8" s="92"/>
      <c r="CR8" s="92"/>
      <c r="CS8" s="92"/>
      <c r="CT8" s="92"/>
      <c r="CU8" s="92"/>
      <c r="CV8" s="92"/>
      <c r="CW8" s="92"/>
      <c r="CX8" s="92"/>
      <c r="CY8" s="92"/>
      <c r="CZ8" s="92"/>
      <c r="DA8" s="92"/>
      <c r="DB8" s="92"/>
      <c r="DC8" s="92"/>
      <c r="DD8" s="92"/>
      <c r="DE8" s="92"/>
      <c r="DF8" s="92"/>
      <c r="DG8" s="92"/>
      <c r="DH8" s="92"/>
      <c r="DI8" s="92"/>
      <c r="DJ8" s="92"/>
      <c r="DK8" s="92"/>
      <c r="DL8" s="92"/>
      <c r="DM8" s="92"/>
      <c r="DN8" s="92"/>
      <c r="DO8" s="92"/>
      <c r="DP8" s="92"/>
      <c r="DQ8" s="92"/>
      <c r="DR8" s="92"/>
      <c r="DS8" s="92"/>
      <c r="DT8" s="92"/>
      <c r="DU8" s="92"/>
      <c r="DV8" s="92"/>
      <c r="DW8" s="92"/>
      <c r="DX8" s="92"/>
      <c r="DY8" s="92"/>
      <c r="DZ8" s="92"/>
      <c r="EA8" s="92"/>
      <c r="EB8" s="92"/>
      <c r="EC8" s="92"/>
      <c r="ED8" s="92"/>
      <c r="EE8" s="92"/>
      <c r="EF8" s="92"/>
      <c r="EG8" s="92"/>
      <c r="EH8" s="92"/>
      <c r="EI8" s="92"/>
      <c r="EJ8" s="92"/>
      <c r="EK8" s="92"/>
      <c r="EL8" s="92"/>
      <c r="EM8" s="92"/>
      <c r="EN8" s="92"/>
      <c r="EO8" s="92"/>
      <c r="EP8" s="92"/>
      <c r="EQ8" s="92"/>
      <c r="ER8" s="92"/>
      <c r="ES8" s="92"/>
      <c r="ET8" s="92"/>
      <c r="EU8" s="92"/>
      <c r="EV8" s="92"/>
      <c r="EW8" s="92"/>
      <c r="EX8" s="92"/>
      <c r="EY8" s="92"/>
      <c r="EZ8" s="92"/>
      <c r="FA8" s="92"/>
      <c r="FB8" s="92"/>
      <c r="FC8" s="92"/>
      <c r="FD8" s="92"/>
      <c r="FE8" s="92"/>
      <c r="FF8" s="92"/>
      <c r="FG8" s="92"/>
      <c r="FH8" s="92"/>
      <c r="FI8" s="92"/>
      <c r="FJ8" s="92"/>
      <c r="FK8" s="92"/>
      <c r="FL8" s="92"/>
      <c r="FM8" s="92"/>
      <c r="FN8" s="92"/>
      <c r="FO8" s="92"/>
      <c r="FP8" s="92"/>
      <c r="FQ8" s="92"/>
      <c r="FR8" s="92"/>
      <c r="FS8" s="92"/>
      <c r="FT8" s="92"/>
      <c r="FU8" s="92"/>
      <c r="FV8" s="92"/>
      <c r="FW8" s="92"/>
      <c r="FX8" s="92"/>
      <c r="FY8" s="92"/>
      <c r="FZ8" s="92"/>
      <c r="GA8" s="92"/>
      <c r="GB8" s="92"/>
      <c r="GC8" s="92"/>
      <c r="GD8" s="92"/>
      <c r="GE8" s="92"/>
      <c r="GF8" s="92"/>
      <c r="GG8" s="92"/>
      <c r="GH8" s="92"/>
      <c r="GI8" s="92"/>
      <c r="GJ8" s="92"/>
      <c r="GK8" s="92"/>
      <c r="GL8" s="92"/>
      <c r="GM8" s="92"/>
      <c r="GN8" s="92"/>
      <c r="GO8" s="92"/>
      <c r="GP8" s="92"/>
      <c r="GQ8" s="92"/>
      <c r="GR8" s="92"/>
      <c r="GS8" s="92"/>
      <c r="GT8" s="92"/>
      <c r="GU8" s="92"/>
      <c r="GV8" s="92"/>
      <c r="GW8" s="92"/>
      <c r="GX8" s="92"/>
      <c r="GY8" s="92"/>
      <c r="GZ8" s="92"/>
      <c r="HA8" s="92"/>
      <c r="HB8" s="92"/>
      <c r="HC8" s="92"/>
      <c r="HD8" s="92"/>
      <c r="HE8" s="92"/>
      <c r="HF8" s="92"/>
      <c r="HG8" s="92"/>
      <c r="HH8" s="92"/>
      <c r="HI8" s="92"/>
      <c r="HJ8" s="92"/>
      <c r="HK8" s="92"/>
      <c r="HL8" s="92"/>
      <c r="HM8" s="92"/>
      <c r="HN8" s="92"/>
      <c r="HO8" s="92"/>
      <c r="HP8" s="92"/>
      <c r="HQ8" s="92"/>
      <c r="HR8" s="92"/>
      <c r="HS8" s="92"/>
      <c r="HT8" s="92"/>
      <c r="HU8" s="92"/>
      <c r="HV8" s="92"/>
      <c r="HW8" s="92"/>
      <c r="HX8" s="92"/>
      <c r="HY8" s="92"/>
      <c r="HZ8" s="92"/>
      <c r="IA8" s="92"/>
      <c r="IB8" s="92"/>
      <c r="IC8" s="92"/>
      <c r="ID8" s="92"/>
      <c r="IE8" s="92"/>
      <c r="IF8" s="92"/>
      <c r="IG8" s="92"/>
      <c r="IH8" s="92"/>
      <c r="II8" s="92"/>
      <c r="IJ8" s="92"/>
      <c r="IK8" s="92"/>
      <c r="IL8" s="92"/>
      <c r="IM8" s="92"/>
      <c r="IN8" s="92"/>
      <c r="IO8" s="92"/>
      <c r="IP8" s="92"/>
      <c r="IQ8" s="92"/>
      <c r="IR8" s="92"/>
      <c r="IS8" s="92"/>
      <c r="IT8" s="92"/>
      <c r="IU8" s="92"/>
      <c r="IV8" s="92"/>
      <c r="IW8" s="92"/>
      <c r="IX8" s="92"/>
      <c r="IY8" s="92"/>
      <c r="IZ8" s="92"/>
      <c r="JA8" s="92"/>
      <c r="JB8" s="92"/>
      <c r="JC8" s="92"/>
      <c r="JD8" s="92"/>
      <c r="JE8" s="92"/>
      <c r="JF8" s="92"/>
      <c r="JG8" s="92"/>
      <c r="JH8" s="92"/>
      <c r="JI8" s="92"/>
      <c r="JJ8" s="92"/>
      <c r="JK8" s="92"/>
      <c r="JL8" s="92"/>
      <c r="JM8" s="92"/>
      <c r="JN8" s="92"/>
      <c r="JO8" s="92"/>
      <c r="JP8" s="92"/>
      <c r="JQ8" s="92"/>
      <c r="JR8" s="92"/>
      <c r="JS8" s="92"/>
      <c r="JT8" s="92"/>
      <c r="JU8" s="92"/>
      <c r="JV8" s="92"/>
      <c r="JW8" s="92"/>
      <c r="JX8" s="92"/>
      <c r="JY8" s="92"/>
      <c r="JZ8" s="92"/>
      <c r="KA8" s="92"/>
    </row>
    <row r="9" spans="1:287" ht="15" x14ac:dyDescent="0.25">
      <c r="A9" s="90"/>
      <c r="B9" s="116"/>
      <c r="C9" s="117"/>
      <c r="D9" s="117"/>
      <c r="E9" s="117"/>
      <c r="F9" s="118"/>
      <c r="G9" s="118"/>
      <c r="H9" s="118"/>
      <c r="I9" s="118"/>
      <c r="J9" s="118"/>
      <c r="K9" s="119"/>
      <c r="L9" s="120"/>
      <c r="M9" s="119"/>
      <c r="N9" s="121"/>
      <c r="O9" s="120"/>
      <c r="P9" s="119"/>
      <c r="Q9" s="119"/>
      <c r="R9" s="119"/>
      <c r="S9" s="119"/>
      <c r="T9" s="120"/>
      <c r="U9" s="120"/>
      <c r="V9" s="120"/>
      <c r="W9" s="120"/>
      <c r="X9" s="120"/>
      <c r="Y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  <c r="IX9" s="92"/>
      <c r="IY9" s="92"/>
      <c r="IZ9" s="92"/>
      <c r="JA9" s="92"/>
      <c r="JB9" s="92"/>
      <c r="JC9" s="92"/>
      <c r="JD9" s="92"/>
      <c r="JE9" s="92"/>
      <c r="JF9" s="92"/>
      <c r="JG9" s="92"/>
      <c r="JH9" s="92"/>
      <c r="JI9" s="92"/>
      <c r="JJ9" s="92"/>
      <c r="JK9" s="92"/>
      <c r="JL9" s="92"/>
      <c r="JM9" s="92"/>
      <c r="JN9" s="92"/>
      <c r="JO9" s="92"/>
      <c r="JP9" s="92"/>
      <c r="JQ9" s="92"/>
      <c r="JR9" s="92"/>
      <c r="JS9" s="92"/>
      <c r="JT9" s="92"/>
      <c r="JU9" s="92"/>
      <c r="JV9" s="92"/>
      <c r="JW9" s="92"/>
      <c r="JX9" s="92"/>
      <c r="JY9" s="92"/>
      <c r="JZ9" s="92"/>
      <c r="KA9" s="92"/>
    </row>
    <row r="10" spans="1:287" ht="15" x14ac:dyDescent="0.25">
      <c r="A10" s="90"/>
      <c r="B10" s="116"/>
      <c r="C10" s="117"/>
      <c r="D10" s="117"/>
      <c r="E10" s="117"/>
      <c r="F10" s="117"/>
      <c r="G10" s="117"/>
      <c r="H10" s="117"/>
      <c r="I10" s="117"/>
      <c r="J10" s="117"/>
      <c r="K10" s="119"/>
      <c r="L10"/>
      <c r="M10"/>
      <c r="N10"/>
      <c r="O10"/>
      <c r="P10"/>
      <c r="Q10"/>
      <c r="R10"/>
      <c r="S10" s="119"/>
      <c r="T10" s="120"/>
      <c r="U10" s="120"/>
      <c r="V10" s="120"/>
      <c r="W10" s="120"/>
      <c r="X10" s="120"/>
      <c r="Y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  <c r="CZ10" s="92"/>
      <c r="DA10" s="92"/>
      <c r="DB10" s="92"/>
      <c r="DC10" s="92"/>
      <c r="DD10" s="92"/>
      <c r="DE10" s="92"/>
      <c r="DF10" s="92"/>
      <c r="DG10" s="92"/>
      <c r="DH10" s="92"/>
      <c r="DI10" s="92"/>
      <c r="DJ10" s="92"/>
      <c r="DK10" s="92"/>
      <c r="DL10" s="92"/>
      <c r="DM10" s="92"/>
      <c r="DN10" s="92"/>
      <c r="DO10" s="92"/>
      <c r="DP10" s="92"/>
      <c r="DQ10" s="92"/>
      <c r="DR10" s="92"/>
      <c r="DS10" s="92"/>
      <c r="DT10" s="92"/>
      <c r="DU10" s="92"/>
      <c r="DV10" s="92"/>
      <c r="DW10" s="92"/>
      <c r="DX10" s="92"/>
      <c r="DY10" s="92"/>
      <c r="DZ10" s="92"/>
      <c r="EA10" s="92"/>
      <c r="EB10" s="92"/>
      <c r="EC10" s="92"/>
      <c r="ED10" s="92"/>
      <c r="EE10" s="92"/>
      <c r="EF10" s="92"/>
      <c r="EG10" s="92"/>
      <c r="EH10" s="92"/>
      <c r="EI10" s="92"/>
      <c r="EJ10" s="92"/>
      <c r="EK10" s="92"/>
      <c r="EL10" s="92"/>
      <c r="EM10" s="92"/>
      <c r="EN10" s="92"/>
      <c r="EO10" s="92"/>
      <c r="EP10" s="92"/>
      <c r="EQ10" s="92"/>
      <c r="ER10" s="92"/>
      <c r="ES10" s="92"/>
      <c r="ET10" s="92"/>
      <c r="EU10" s="92"/>
      <c r="EV10" s="92"/>
      <c r="EW10" s="92"/>
      <c r="EX10" s="92"/>
      <c r="EY10" s="92"/>
      <c r="EZ10" s="92"/>
      <c r="FA10" s="92"/>
      <c r="FB10" s="92"/>
      <c r="FC10" s="92"/>
      <c r="FD10" s="92"/>
      <c r="FE10" s="92"/>
      <c r="FF10" s="92"/>
      <c r="FG10" s="92"/>
      <c r="FH10" s="92"/>
      <c r="FI10" s="92"/>
      <c r="FJ10" s="92"/>
      <c r="FK10" s="92"/>
      <c r="FL10" s="92"/>
      <c r="FM10" s="92"/>
      <c r="FN10" s="92"/>
      <c r="FO10" s="92"/>
      <c r="FP10" s="92"/>
      <c r="FQ10" s="92"/>
      <c r="FR10" s="92"/>
      <c r="FS10" s="92"/>
      <c r="FT10" s="92"/>
      <c r="FU10" s="92"/>
      <c r="FV10" s="92"/>
      <c r="FW10" s="92"/>
      <c r="FX10" s="92"/>
      <c r="FY10" s="92"/>
      <c r="FZ10" s="92"/>
      <c r="GA10" s="92"/>
      <c r="GB10" s="92"/>
      <c r="GC10" s="92"/>
      <c r="GD10" s="92"/>
      <c r="GE10" s="92"/>
      <c r="GF10" s="92"/>
      <c r="GG10" s="92"/>
      <c r="GH10" s="92"/>
      <c r="GI10" s="92"/>
      <c r="GJ10" s="92"/>
      <c r="GK10" s="92"/>
      <c r="GL10" s="92"/>
      <c r="GM10" s="92"/>
      <c r="GN10" s="92"/>
      <c r="GO10" s="92"/>
      <c r="GP10" s="92"/>
      <c r="GQ10" s="92"/>
      <c r="GR10" s="92"/>
      <c r="GS10" s="92"/>
      <c r="GT10" s="92"/>
      <c r="GU10" s="92"/>
      <c r="GV10" s="92"/>
      <c r="GW10" s="92"/>
      <c r="GX10" s="92"/>
      <c r="GY10" s="92"/>
      <c r="GZ10" s="92"/>
      <c r="HA10" s="92"/>
      <c r="HB10" s="92"/>
      <c r="HC10" s="92"/>
      <c r="HD10" s="92"/>
      <c r="HE10" s="92"/>
      <c r="HF10" s="92"/>
      <c r="HG10" s="92"/>
      <c r="HH10" s="92"/>
      <c r="HI10" s="92"/>
      <c r="HJ10" s="92"/>
      <c r="HK10" s="92"/>
      <c r="HL10" s="92"/>
      <c r="HM10" s="92"/>
      <c r="HN10" s="92"/>
      <c r="HO10" s="92"/>
      <c r="HP10" s="92"/>
      <c r="HQ10" s="92"/>
      <c r="HR10" s="92"/>
      <c r="HS10" s="92"/>
      <c r="HT10" s="92"/>
      <c r="HU10" s="92"/>
      <c r="HV10" s="92"/>
      <c r="HW10" s="92"/>
      <c r="HX10" s="92"/>
      <c r="HY10" s="92"/>
      <c r="HZ10" s="92"/>
      <c r="IA10" s="92"/>
      <c r="IB10" s="92"/>
      <c r="IC10" s="92"/>
      <c r="ID10" s="92"/>
      <c r="IE10" s="92"/>
      <c r="IF10" s="92"/>
      <c r="IG10" s="92"/>
      <c r="IH10" s="92"/>
      <c r="II10" s="92"/>
      <c r="IJ10" s="92"/>
      <c r="IK10" s="92"/>
      <c r="IL10" s="92"/>
      <c r="IM10" s="92"/>
      <c r="IN10" s="92"/>
      <c r="IO10" s="92"/>
      <c r="IP10" s="92"/>
      <c r="IQ10" s="92"/>
      <c r="IR10" s="92"/>
      <c r="IS10" s="92"/>
      <c r="IT10" s="92"/>
      <c r="IU10" s="92"/>
      <c r="IV10" s="92"/>
      <c r="IW10" s="92"/>
      <c r="IX10" s="92"/>
      <c r="IY10" s="92"/>
      <c r="IZ10" s="92"/>
      <c r="JA10" s="92"/>
      <c r="JB10" s="92"/>
      <c r="JC10" s="92"/>
      <c r="JD10" s="92"/>
      <c r="JE10" s="92"/>
      <c r="JF10" s="92"/>
      <c r="JG10" s="92"/>
      <c r="JH10" s="92"/>
      <c r="JI10" s="92"/>
      <c r="JJ10" s="92"/>
      <c r="JK10" s="92"/>
      <c r="JL10" s="92"/>
      <c r="JM10" s="92"/>
      <c r="JN10" s="92"/>
      <c r="JO10" s="92"/>
      <c r="JP10" s="92"/>
      <c r="JQ10" s="92"/>
      <c r="JR10" s="92"/>
      <c r="JS10" s="92"/>
      <c r="JT10" s="92"/>
      <c r="JU10" s="92"/>
      <c r="JV10" s="92"/>
      <c r="JW10" s="92"/>
      <c r="JX10" s="92"/>
      <c r="JY10" s="92"/>
      <c r="JZ10" s="92"/>
      <c r="KA10" s="92"/>
    </row>
    <row r="11" spans="1:287" ht="15" x14ac:dyDescent="0.25">
      <c r="A11" s="90"/>
      <c r="B11" s="116"/>
      <c r="C11" s="117"/>
      <c r="D11" s="117"/>
      <c r="E11" s="117"/>
      <c r="F11" s="117"/>
      <c r="G11" s="117"/>
      <c r="H11" s="117"/>
      <c r="I11" s="117"/>
      <c r="J11" s="117"/>
      <c r="K11" s="119"/>
      <c r="L11" s="120"/>
      <c r="M11" s="119"/>
      <c r="N11" s="121"/>
      <c r="O11" s="120"/>
      <c r="P11" s="119"/>
      <c r="Q11" s="119"/>
      <c r="R11" s="119"/>
      <c r="S11" s="119"/>
      <c r="T11" s="120"/>
      <c r="U11" s="120"/>
      <c r="V11" s="120"/>
      <c r="W11" s="120"/>
      <c r="X11" s="120"/>
      <c r="Y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  <c r="DW11" s="92"/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2"/>
      <c r="EL11" s="92"/>
      <c r="EM11" s="92"/>
      <c r="EN11" s="92"/>
      <c r="EO11" s="92"/>
      <c r="EP11" s="92"/>
      <c r="EQ11" s="92"/>
      <c r="ER11" s="92"/>
      <c r="ES11" s="92"/>
      <c r="ET11" s="92"/>
      <c r="EU11" s="92"/>
      <c r="EV11" s="92"/>
      <c r="EW11" s="92"/>
      <c r="EX11" s="92"/>
      <c r="EY11" s="92"/>
      <c r="EZ11" s="92"/>
      <c r="FA11" s="92"/>
      <c r="FB11" s="92"/>
      <c r="FC11" s="92"/>
      <c r="FD11" s="92"/>
      <c r="FE11" s="92"/>
      <c r="FF11" s="92"/>
      <c r="FG11" s="92"/>
      <c r="FH11" s="92"/>
      <c r="FI11" s="92"/>
      <c r="FJ11" s="92"/>
      <c r="FK11" s="92"/>
      <c r="FL11" s="92"/>
      <c r="FM11" s="92"/>
      <c r="FN11" s="92"/>
      <c r="FO11" s="92"/>
      <c r="FP11" s="92"/>
      <c r="FQ11" s="92"/>
      <c r="FR11" s="92"/>
      <c r="FS11" s="92"/>
      <c r="FT11" s="92"/>
      <c r="FU11" s="92"/>
      <c r="FV11" s="92"/>
      <c r="FW11" s="92"/>
      <c r="FX11" s="92"/>
      <c r="FY11" s="92"/>
      <c r="FZ11" s="92"/>
      <c r="GA11" s="92"/>
      <c r="GB11" s="92"/>
      <c r="GC11" s="92"/>
      <c r="GD11" s="92"/>
      <c r="GE11" s="92"/>
      <c r="GF11" s="92"/>
      <c r="GG11" s="92"/>
      <c r="GH11" s="92"/>
      <c r="GI11" s="92"/>
      <c r="GJ11" s="92"/>
      <c r="GK11" s="92"/>
      <c r="GL11" s="92"/>
      <c r="GM11" s="92"/>
      <c r="GN11" s="92"/>
      <c r="GO11" s="92"/>
      <c r="GP11" s="92"/>
      <c r="GQ11" s="92"/>
      <c r="GR11" s="92"/>
      <c r="GS11" s="92"/>
      <c r="GT11" s="92"/>
      <c r="GU11" s="92"/>
      <c r="GV11" s="92"/>
      <c r="GW11" s="92"/>
      <c r="GX11" s="92"/>
      <c r="GY11" s="92"/>
      <c r="GZ11" s="92"/>
      <c r="HA11" s="92"/>
      <c r="HB11" s="92"/>
      <c r="HC11" s="92"/>
      <c r="HD11" s="92"/>
      <c r="HE11" s="92"/>
      <c r="HF11" s="92"/>
      <c r="HG11" s="92"/>
      <c r="HH11" s="92"/>
      <c r="HI11" s="92"/>
      <c r="HJ11" s="92"/>
      <c r="HK11" s="92"/>
      <c r="HL11" s="92"/>
      <c r="HM11" s="92"/>
      <c r="HN11" s="92"/>
      <c r="HO11" s="92"/>
      <c r="HP11" s="92"/>
      <c r="HQ11" s="92"/>
      <c r="HR11" s="92"/>
      <c r="HS11" s="92"/>
      <c r="HT11" s="92"/>
      <c r="HU11" s="92"/>
      <c r="HV11" s="92"/>
      <c r="HW11" s="92"/>
      <c r="HX11" s="92"/>
      <c r="HY11" s="92"/>
      <c r="HZ11" s="92"/>
      <c r="IA11" s="92"/>
      <c r="IB11" s="92"/>
      <c r="IC11" s="92"/>
      <c r="ID11" s="92"/>
      <c r="IE11" s="92"/>
      <c r="IF11" s="92"/>
      <c r="IG11" s="92"/>
      <c r="IH11" s="92"/>
      <c r="II11" s="92"/>
      <c r="IJ11" s="92"/>
      <c r="IK11" s="92"/>
      <c r="IL11" s="92"/>
      <c r="IM11" s="92"/>
      <c r="IN11" s="92"/>
      <c r="IO11" s="92"/>
      <c r="IP11" s="92"/>
      <c r="IQ11" s="92"/>
      <c r="IR11" s="92"/>
      <c r="IS11" s="92"/>
      <c r="IT11" s="92"/>
      <c r="IU11" s="92"/>
      <c r="IV11" s="92"/>
      <c r="IW11" s="92"/>
      <c r="IX11" s="92"/>
      <c r="IY11" s="92"/>
      <c r="IZ11" s="92"/>
      <c r="JA11" s="92"/>
      <c r="JB11" s="92"/>
      <c r="JC11" s="92"/>
      <c r="JD11" s="92"/>
      <c r="JE11" s="92"/>
      <c r="JF11" s="92"/>
      <c r="JG11" s="92"/>
      <c r="JH11" s="92"/>
      <c r="JI11" s="92"/>
      <c r="JJ11" s="92"/>
      <c r="JK11" s="92"/>
      <c r="JL11" s="92"/>
      <c r="JM11" s="92"/>
      <c r="JN11" s="92"/>
      <c r="JO11" s="92"/>
      <c r="JP11" s="92"/>
      <c r="JQ11" s="92"/>
      <c r="JR11" s="92"/>
      <c r="JS11" s="92"/>
      <c r="JT11" s="92"/>
      <c r="JU11" s="92"/>
      <c r="JV11" s="92"/>
      <c r="JW11" s="92"/>
      <c r="JX11" s="92"/>
      <c r="JY11" s="92"/>
      <c r="JZ11" s="92"/>
      <c r="KA11" s="92"/>
    </row>
    <row r="12" spans="1:287" s="7" customFormat="1" ht="18.75" x14ac:dyDescent="0.3">
      <c r="A12" s="90"/>
      <c r="B12" s="122" t="s">
        <v>12</v>
      </c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/>
      <c r="AA12"/>
      <c r="AB12"/>
      <c r="AC12"/>
      <c r="AD12"/>
      <c r="AE12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  <c r="EP12" s="124"/>
      <c r="EQ12" s="124"/>
      <c r="ER12" s="124"/>
      <c r="ES12" s="124"/>
      <c r="ET12" s="124"/>
      <c r="EU12" s="124"/>
      <c r="EV12" s="124"/>
      <c r="EW12" s="124"/>
      <c r="EX12" s="124"/>
      <c r="EY12" s="124"/>
      <c r="EZ12" s="124"/>
      <c r="FA12" s="124"/>
      <c r="FB12" s="124"/>
      <c r="FC12" s="124"/>
      <c r="FD12" s="124"/>
      <c r="FE12" s="124"/>
      <c r="FF12" s="124"/>
      <c r="FG12" s="124"/>
      <c r="FH12" s="124"/>
      <c r="FI12" s="124"/>
      <c r="FJ12" s="124"/>
      <c r="FK12" s="124"/>
      <c r="FL12" s="124"/>
      <c r="FM12" s="124"/>
      <c r="FN12" s="124"/>
      <c r="FO12" s="124"/>
      <c r="FP12" s="124"/>
      <c r="FQ12" s="124"/>
      <c r="FR12" s="124"/>
      <c r="FS12" s="124"/>
      <c r="FT12" s="124"/>
      <c r="FU12" s="124"/>
      <c r="FV12" s="124"/>
      <c r="FW12" s="124"/>
      <c r="FX12" s="124"/>
      <c r="FY12" s="124"/>
      <c r="FZ12" s="124"/>
      <c r="GA12" s="124"/>
      <c r="GB12" s="124"/>
      <c r="GC12" s="124"/>
      <c r="GD12" s="124"/>
      <c r="GE12" s="124"/>
      <c r="GF12" s="124"/>
      <c r="GG12" s="124"/>
      <c r="GH12" s="124"/>
      <c r="GI12" s="124"/>
      <c r="GJ12" s="124"/>
      <c r="GK12" s="124"/>
      <c r="GL12" s="124"/>
      <c r="GM12" s="124"/>
      <c r="GN12" s="124"/>
      <c r="GO12" s="124"/>
      <c r="GP12" s="124"/>
      <c r="GQ12" s="124"/>
      <c r="GR12" s="124"/>
      <c r="GS12" s="124"/>
      <c r="GT12" s="124"/>
      <c r="GU12" s="124"/>
      <c r="GV12" s="124"/>
      <c r="GW12" s="124"/>
      <c r="GX12" s="124"/>
      <c r="GY12" s="124"/>
      <c r="GZ12" s="124"/>
      <c r="HA12" s="124"/>
      <c r="HB12" s="124"/>
      <c r="HC12" s="124"/>
      <c r="HD12" s="124"/>
      <c r="HE12" s="124"/>
      <c r="HF12" s="124"/>
      <c r="HG12" s="124"/>
      <c r="HH12" s="124"/>
      <c r="HI12" s="124"/>
      <c r="HJ12" s="124"/>
      <c r="HK12" s="124"/>
      <c r="HL12" s="124"/>
      <c r="HM12" s="124"/>
      <c r="HN12" s="124"/>
      <c r="HO12" s="124"/>
      <c r="HP12" s="124"/>
      <c r="HQ12" s="124"/>
      <c r="HR12" s="124"/>
      <c r="HS12" s="124"/>
      <c r="HT12" s="124"/>
      <c r="HU12" s="124"/>
      <c r="HV12" s="124"/>
      <c r="HW12" s="124"/>
      <c r="HX12" s="124"/>
      <c r="HY12" s="124"/>
      <c r="HZ12" s="124"/>
      <c r="IA12" s="124"/>
      <c r="IB12" s="124"/>
      <c r="IC12" s="124"/>
      <c r="ID12" s="124"/>
      <c r="IE12" s="124"/>
      <c r="IF12" s="124"/>
      <c r="IG12" s="124"/>
      <c r="IH12" s="124"/>
      <c r="II12" s="124"/>
      <c r="IJ12" s="124"/>
      <c r="IK12" s="124"/>
      <c r="IL12" s="124"/>
      <c r="IM12" s="124"/>
      <c r="IN12" s="124"/>
      <c r="IO12" s="124"/>
      <c r="IP12" s="124"/>
      <c r="IQ12" s="124"/>
      <c r="IR12" s="124"/>
      <c r="IS12" s="124"/>
      <c r="IT12" s="124"/>
      <c r="IU12" s="124"/>
      <c r="IV12" s="124"/>
      <c r="IW12" s="124"/>
      <c r="IX12" s="124"/>
      <c r="IY12" s="124"/>
      <c r="IZ12" s="124"/>
      <c r="JA12" s="124"/>
      <c r="JB12" s="124"/>
      <c r="JC12" s="124"/>
      <c r="JD12" s="124"/>
      <c r="JE12" s="124"/>
      <c r="JF12" s="124"/>
      <c r="JG12" s="124"/>
      <c r="JH12" s="124"/>
      <c r="JI12" s="124"/>
      <c r="JJ12" s="124"/>
      <c r="JK12" s="124"/>
      <c r="JL12" s="124"/>
      <c r="JM12" s="124"/>
      <c r="JN12" s="124"/>
      <c r="JO12" s="124"/>
      <c r="JP12" s="124"/>
      <c r="JQ12" s="124"/>
      <c r="JR12" s="124"/>
      <c r="JS12" s="124"/>
      <c r="JT12" s="124"/>
      <c r="JU12" s="124"/>
      <c r="JV12" s="124"/>
      <c r="JW12" s="124"/>
      <c r="JX12" s="124"/>
      <c r="JY12" s="124"/>
      <c r="JZ12" s="124"/>
      <c r="KA12" s="124"/>
    </row>
    <row r="13" spans="1:287" customFormat="1" ht="15.75" thickBot="1" x14ac:dyDescent="0.3">
      <c r="A13" s="90"/>
    </row>
    <row r="14" spans="1:287" customFormat="1" ht="15.75" thickBot="1" x14ac:dyDescent="0.3">
      <c r="A14" s="90"/>
      <c r="B14" s="125" t="s">
        <v>13</v>
      </c>
      <c r="C14" s="8">
        <v>2018</v>
      </c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/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1"/>
      <c r="EL14" s="121"/>
      <c r="EM14" s="121"/>
      <c r="EN14" s="121"/>
      <c r="EO14" s="121"/>
      <c r="EP14" s="121"/>
      <c r="EQ14" s="121"/>
      <c r="ER14" s="121"/>
      <c r="ES14" s="121"/>
      <c r="ET14" s="121"/>
      <c r="EU14" s="121"/>
      <c r="EV14" s="121"/>
      <c r="EW14" s="121"/>
      <c r="EX14" s="121"/>
      <c r="EY14" s="121"/>
      <c r="EZ14" s="121"/>
      <c r="FA14" s="121"/>
      <c r="FB14" s="121"/>
      <c r="FC14" s="121"/>
      <c r="FD14" s="121"/>
      <c r="FE14" s="121"/>
      <c r="FF14" s="121"/>
      <c r="FG14" s="121"/>
      <c r="FH14" s="121"/>
      <c r="FI14" s="121"/>
      <c r="FJ14" s="121"/>
      <c r="FK14" s="121"/>
      <c r="FL14" s="121"/>
      <c r="FM14" s="121"/>
      <c r="FN14" s="121"/>
      <c r="FO14" s="121"/>
      <c r="FP14" s="121"/>
      <c r="FQ14" s="121"/>
      <c r="FR14" s="121"/>
      <c r="FS14" s="121"/>
      <c r="FT14" s="121"/>
      <c r="FU14" s="121"/>
      <c r="FV14" s="121"/>
      <c r="FW14" s="121"/>
      <c r="FX14" s="121"/>
      <c r="FY14" s="121"/>
      <c r="FZ14" s="121"/>
      <c r="GA14" s="121"/>
      <c r="GB14" s="121"/>
      <c r="GC14" s="121"/>
      <c r="GD14" s="121"/>
      <c r="GE14" s="121"/>
      <c r="GF14" s="121"/>
      <c r="GG14" s="121"/>
      <c r="GH14" s="121"/>
      <c r="GI14" s="121"/>
      <c r="GJ14" s="121"/>
      <c r="GK14" s="121"/>
      <c r="GL14" s="121"/>
      <c r="GM14" s="121"/>
      <c r="GN14" s="121"/>
      <c r="GO14" s="121"/>
      <c r="GP14" s="121"/>
      <c r="GQ14" s="121"/>
      <c r="GR14" s="121"/>
      <c r="GS14" s="121"/>
      <c r="GT14" s="121"/>
      <c r="GU14" s="121"/>
      <c r="GV14" s="121"/>
      <c r="GW14" s="121"/>
      <c r="GX14" s="121"/>
      <c r="GY14" s="121"/>
      <c r="GZ14" s="121"/>
      <c r="HA14" s="121"/>
      <c r="HB14" s="121"/>
      <c r="HC14" s="121"/>
      <c r="HD14" s="121"/>
      <c r="HE14" s="121"/>
      <c r="HF14" s="121"/>
      <c r="HG14" s="121"/>
      <c r="HH14" s="121"/>
      <c r="HI14" s="121"/>
      <c r="HJ14" s="121"/>
      <c r="HK14" s="121"/>
      <c r="HL14" s="121"/>
      <c r="HM14" s="121"/>
      <c r="HN14" s="121"/>
      <c r="HO14" s="121"/>
      <c r="HP14" s="121"/>
      <c r="HQ14" s="121"/>
      <c r="HR14" s="121"/>
      <c r="HS14" s="121"/>
      <c r="HT14" s="121"/>
      <c r="HU14" s="121"/>
      <c r="HV14" s="121"/>
      <c r="HW14" s="121"/>
      <c r="HX14" s="121"/>
      <c r="HY14" s="121"/>
      <c r="HZ14" s="121"/>
      <c r="IA14" s="121"/>
      <c r="IB14" s="121"/>
      <c r="IC14" s="121"/>
      <c r="ID14" s="121"/>
      <c r="IE14" s="121"/>
      <c r="IF14" s="121"/>
      <c r="IG14" s="121"/>
      <c r="IH14" s="121"/>
      <c r="II14" s="121"/>
      <c r="IJ14" s="121"/>
      <c r="IK14" s="121"/>
      <c r="IL14" s="121"/>
      <c r="IM14" s="121"/>
      <c r="IN14" s="121"/>
      <c r="IO14" s="121"/>
      <c r="IP14" s="121"/>
      <c r="IQ14" s="121"/>
      <c r="IR14" s="121"/>
      <c r="IS14" s="121"/>
      <c r="IT14" s="121"/>
      <c r="IU14" s="121"/>
      <c r="IV14" s="121"/>
      <c r="IW14" s="121"/>
      <c r="IX14" s="121"/>
      <c r="IY14" s="121"/>
      <c r="IZ14" s="121"/>
      <c r="JA14" s="121"/>
      <c r="JB14" s="121"/>
      <c r="JC14" s="121"/>
      <c r="JD14" s="121"/>
      <c r="JE14" s="121"/>
      <c r="JF14" s="121"/>
      <c r="JG14" s="121"/>
      <c r="JH14" s="121"/>
      <c r="JI14" s="121"/>
      <c r="JJ14" s="121"/>
      <c r="JK14" s="121"/>
      <c r="JL14" s="121"/>
      <c r="JM14" s="121"/>
      <c r="JN14" s="121"/>
      <c r="JO14" s="121"/>
      <c r="JP14" s="121"/>
      <c r="JQ14" s="121"/>
      <c r="JR14" s="121"/>
      <c r="JS14" s="121"/>
      <c r="JT14" s="121"/>
      <c r="JU14" s="121"/>
      <c r="JV14" s="121"/>
      <c r="JW14" s="121"/>
      <c r="JX14" s="121"/>
      <c r="JY14" s="121"/>
      <c r="JZ14" s="121"/>
      <c r="KA14" s="121"/>
    </row>
    <row r="15" spans="1:287" customFormat="1" ht="15.75" thickBot="1" x14ac:dyDescent="0.3">
      <c r="A15" s="90"/>
      <c r="B15" s="125" t="s">
        <v>14</v>
      </c>
      <c r="C15" s="9">
        <v>0</v>
      </c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  <c r="EL15" s="121"/>
      <c r="EM15" s="121"/>
      <c r="EN15" s="121"/>
      <c r="EO15" s="121"/>
      <c r="EP15" s="121"/>
      <c r="EQ15" s="121"/>
      <c r="ER15" s="121"/>
      <c r="ES15" s="121"/>
      <c r="ET15" s="121"/>
      <c r="EU15" s="121"/>
      <c r="EV15" s="121"/>
      <c r="EW15" s="121"/>
      <c r="EX15" s="121"/>
      <c r="EY15" s="121"/>
      <c r="EZ15" s="121"/>
      <c r="FA15" s="121"/>
      <c r="FB15" s="121"/>
      <c r="FC15" s="121"/>
      <c r="FD15" s="121"/>
      <c r="FE15" s="121"/>
      <c r="FF15" s="121"/>
      <c r="FG15" s="121"/>
      <c r="FH15" s="121"/>
      <c r="FI15" s="121"/>
      <c r="FJ15" s="121"/>
      <c r="FK15" s="121"/>
      <c r="FL15" s="121"/>
      <c r="FM15" s="121"/>
      <c r="FN15" s="121"/>
      <c r="FO15" s="121"/>
      <c r="FP15" s="121"/>
      <c r="FQ15" s="121"/>
      <c r="FR15" s="121"/>
      <c r="FS15" s="121"/>
      <c r="FT15" s="121"/>
      <c r="FU15" s="121"/>
      <c r="FV15" s="121"/>
      <c r="FW15" s="121"/>
      <c r="FX15" s="121"/>
      <c r="FY15" s="121"/>
      <c r="FZ15" s="121"/>
      <c r="GA15" s="121"/>
      <c r="GB15" s="121"/>
      <c r="GC15" s="121"/>
      <c r="GD15" s="121"/>
      <c r="GE15" s="121"/>
      <c r="GF15" s="121"/>
      <c r="GG15" s="121"/>
      <c r="GH15" s="121"/>
      <c r="GI15" s="121"/>
      <c r="GJ15" s="121"/>
      <c r="GK15" s="121"/>
      <c r="GL15" s="121"/>
      <c r="GM15" s="121"/>
      <c r="GN15" s="121"/>
      <c r="GO15" s="121"/>
      <c r="GP15" s="121"/>
      <c r="GQ15" s="121"/>
      <c r="GR15" s="121"/>
      <c r="GS15" s="121"/>
      <c r="GT15" s="121"/>
      <c r="GU15" s="121"/>
      <c r="GV15" s="121"/>
      <c r="GW15" s="121"/>
      <c r="GX15" s="121"/>
      <c r="GY15" s="121"/>
      <c r="GZ15" s="121"/>
      <c r="HA15" s="121"/>
      <c r="HB15" s="121"/>
      <c r="HC15" s="121"/>
      <c r="HD15" s="121"/>
      <c r="HE15" s="121"/>
      <c r="HF15" s="121"/>
      <c r="HG15" s="121"/>
      <c r="HH15" s="121"/>
      <c r="HI15" s="121"/>
      <c r="HJ15" s="121"/>
      <c r="HK15" s="121"/>
      <c r="HL15" s="121"/>
      <c r="HM15" s="121"/>
      <c r="HN15" s="121"/>
      <c r="HO15" s="121"/>
      <c r="HP15" s="121"/>
      <c r="HQ15" s="121"/>
      <c r="HR15" s="121"/>
      <c r="HS15" s="121"/>
      <c r="HT15" s="121"/>
      <c r="HU15" s="121"/>
      <c r="HV15" s="121"/>
      <c r="HW15" s="121"/>
      <c r="HX15" s="121"/>
      <c r="HY15" s="121"/>
      <c r="HZ15" s="121"/>
      <c r="IA15" s="121"/>
      <c r="IB15" s="121"/>
      <c r="IC15" s="121"/>
      <c r="ID15" s="121"/>
      <c r="IE15" s="121"/>
      <c r="IF15" s="121"/>
      <c r="IG15" s="121"/>
      <c r="IH15" s="121"/>
      <c r="II15" s="121"/>
      <c r="IJ15" s="121"/>
      <c r="IK15" s="121"/>
      <c r="IL15" s="121"/>
      <c r="IM15" s="121"/>
      <c r="IN15" s="121"/>
      <c r="IO15" s="121"/>
      <c r="IP15" s="121"/>
      <c r="IQ15" s="121"/>
      <c r="IR15" s="121"/>
      <c r="IS15" s="121"/>
      <c r="IT15" s="121"/>
      <c r="IU15" s="121"/>
      <c r="IV15" s="121"/>
      <c r="IW15" s="121"/>
      <c r="IX15" s="121"/>
      <c r="IY15" s="121"/>
      <c r="IZ15" s="121"/>
      <c r="JA15" s="121"/>
      <c r="JB15" s="121"/>
      <c r="JC15" s="121"/>
      <c r="JD15" s="121"/>
      <c r="JE15" s="121"/>
      <c r="JF15" s="121"/>
      <c r="JG15" s="121"/>
      <c r="JH15" s="121"/>
      <c r="JI15" s="121"/>
      <c r="JJ15" s="121"/>
      <c r="JK15" s="121"/>
      <c r="JL15" s="121"/>
      <c r="JM15" s="121"/>
      <c r="JN15" s="121"/>
      <c r="JO15" s="121"/>
      <c r="JP15" s="121"/>
      <c r="JQ15" s="121"/>
      <c r="JR15" s="121"/>
      <c r="JS15" s="121"/>
      <c r="JT15" s="121"/>
      <c r="JU15" s="121"/>
      <c r="JV15" s="121"/>
      <c r="JW15" s="121"/>
      <c r="JX15" s="121"/>
      <c r="JY15" s="121"/>
      <c r="JZ15" s="121"/>
      <c r="KA15" s="121"/>
    </row>
    <row r="16" spans="1:287" s="10" customFormat="1" ht="21.2" customHeight="1" thickBot="1" x14ac:dyDescent="0.3">
      <c r="A16" s="90"/>
      <c r="B16" s="126" t="s">
        <v>15</v>
      </c>
      <c r="C16" s="127"/>
      <c r="D16" s="127"/>
      <c r="E16" s="127"/>
      <c r="F16" s="127"/>
      <c r="G16" s="127"/>
      <c r="H16" s="127"/>
      <c r="I16" s="127"/>
      <c r="J16" s="127"/>
      <c r="K16" s="128"/>
      <c r="L16" s="128"/>
      <c r="M16" s="128"/>
      <c r="N16" s="128"/>
      <c r="O16" s="128"/>
      <c r="P16" s="128"/>
      <c r="Q16" s="128"/>
      <c r="R16" s="128"/>
      <c r="S16" s="129"/>
      <c r="T16"/>
      <c r="U16"/>
      <c r="V16"/>
      <c r="W16"/>
      <c r="X16"/>
      <c r="Y16" s="130"/>
      <c r="Z16"/>
      <c r="AA16"/>
      <c r="AB16"/>
      <c r="AC16"/>
      <c r="AD16"/>
      <c r="AE16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  <c r="IU16" s="130"/>
      <c r="IV16" s="130"/>
      <c r="IW16" s="130"/>
      <c r="IX16" s="130"/>
      <c r="IY16" s="130"/>
      <c r="IZ16" s="130"/>
      <c r="JA16" s="130"/>
      <c r="JB16" s="130"/>
      <c r="JC16" s="130"/>
      <c r="JD16" s="130"/>
      <c r="JE16" s="130"/>
      <c r="JF16" s="130"/>
      <c r="JG16" s="130"/>
      <c r="JH16" s="130"/>
      <c r="JI16" s="130"/>
      <c r="JJ16" s="130"/>
      <c r="JK16" s="130"/>
      <c r="JL16" s="130"/>
      <c r="JM16" s="130"/>
      <c r="JN16" s="130"/>
      <c r="JO16" s="130"/>
      <c r="JP16" s="130"/>
      <c r="JQ16" s="130"/>
      <c r="JR16" s="130"/>
      <c r="JS16" s="130"/>
      <c r="JT16" s="130"/>
      <c r="JU16" s="130"/>
      <c r="JV16" s="130"/>
      <c r="JW16" s="130"/>
      <c r="JX16" s="130"/>
      <c r="JY16" s="130"/>
      <c r="JZ16" s="130"/>
      <c r="KA16" s="130"/>
    </row>
    <row r="17" spans="1:287" ht="15" x14ac:dyDescent="0.25">
      <c r="A17" s="90"/>
      <c r="B17"/>
      <c r="C17" s="292" t="s">
        <v>16</v>
      </c>
      <c r="D17" s="293"/>
      <c r="E17" s="131" t="s">
        <v>17</v>
      </c>
      <c r="F17" s="294" t="s">
        <v>18</v>
      </c>
      <c r="G17" s="294"/>
      <c r="H17" s="294"/>
      <c r="I17" s="294"/>
      <c r="J17" s="295"/>
      <c r="K17" s="121"/>
      <c r="L17" s="296" t="s">
        <v>19</v>
      </c>
      <c r="M17" s="297"/>
      <c r="N17" s="297"/>
      <c r="O17" s="297"/>
      <c r="P17" s="297"/>
      <c r="Q17" s="297"/>
      <c r="R17" s="297"/>
      <c r="S17" s="298"/>
      <c r="T17"/>
      <c r="U17"/>
      <c r="V17"/>
      <c r="W17"/>
      <c r="X17"/>
      <c r="Y17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  <c r="BF17" s="92"/>
      <c r="BG17" s="92"/>
      <c r="BH17" s="92"/>
      <c r="BI17" s="92"/>
      <c r="BJ17" s="92"/>
      <c r="BK17" s="92"/>
      <c r="BL17" s="92"/>
      <c r="BM17" s="92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2"/>
      <c r="CA17" s="92"/>
      <c r="CB17" s="92"/>
      <c r="CC17" s="92"/>
      <c r="CD17" s="92"/>
      <c r="CE17" s="92"/>
      <c r="CF17" s="92"/>
      <c r="CG17" s="92"/>
      <c r="CH17" s="92"/>
      <c r="CI17" s="92"/>
      <c r="CJ17" s="92"/>
      <c r="CK17" s="92"/>
      <c r="CL17" s="92"/>
      <c r="CM17" s="92"/>
      <c r="CN17" s="92"/>
      <c r="CO17" s="92"/>
      <c r="CP17" s="92"/>
      <c r="CQ17" s="92"/>
      <c r="CR17" s="92"/>
      <c r="CS17" s="92"/>
      <c r="CT17" s="92"/>
      <c r="CU17" s="92"/>
      <c r="CV17" s="92"/>
      <c r="CW17" s="92"/>
      <c r="CX17" s="92"/>
      <c r="CY17" s="92"/>
      <c r="CZ17" s="92"/>
      <c r="DA17" s="92"/>
      <c r="DB17" s="92"/>
      <c r="DC17" s="92"/>
      <c r="DD17" s="92"/>
      <c r="DE17" s="92"/>
      <c r="DF17" s="92"/>
      <c r="DG17" s="92"/>
      <c r="DH17" s="92"/>
      <c r="DI17" s="92"/>
      <c r="DJ17" s="92"/>
      <c r="DK17" s="92"/>
      <c r="DL17" s="92"/>
      <c r="DM17" s="92"/>
      <c r="DN17" s="92"/>
      <c r="DO17" s="92"/>
      <c r="DP17" s="92"/>
      <c r="DQ17" s="92"/>
      <c r="DR17" s="92"/>
      <c r="DS17" s="92"/>
      <c r="DT17" s="92"/>
      <c r="DU17" s="92"/>
      <c r="DV17" s="92"/>
      <c r="DW17" s="92"/>
      <c r="DX17" s="92"/>
      <c r="DY17" s="92"/>
      <c r="DZ17" s="92"/>
      <c r="EA17" s="92"/>
      <c r="EB17" s="92"/>
      <c r="EC17" s="92"/>
      <c r="ED17" s="92"/>
      <c r="EE17" s="92"/>
      <c r="EF17" s="92"/>
      <c r="EG17" s="92"/>
      <c r="EH17" s="92"/>
      <c r="EI17" s="92"/>
      <c r="EJ17" s="92"/>
      <c r="EK17" s="92"/>
      <c r="EL17" s="92"/>
      <c r="EM17" s="92"/>
      <c r="EN17" s="92"/>
      <c r="EO17" s="92"/>
      <c r="EP17" s="92"/>
      <c r="EQ17" s="92"/>
      <c r="ER17" s="92"/>
      <c r="ES17" s="92"/>
      <c r="ET17" s="92"/>
      <c r="EU17" s="92"/>
      <c r="EV17" s="92"/>
      <c r="EW17" s="92"/>
      <c r="EX17" s="92"/>
      <c r="EY17" s="92"/>
      <c r="EZ17" s="92"/>
      <c r="FA17" s="92"/>
      <c r="FB17" s="92"/>
      <c r="FC17" s="92"/>
      <c r="FD17" s="92"/>
      <c r="FE17" s="92"/>
      <c r="FF17" s="92"/>
      <c r="FG17" s="92"/>
      <c r="FH17" s="92"/>
      <c r="FI17" s="92"/>
      <c r="FJ17" s="92"/>
      <c r="FK17" s="92"/>
      <c r="FL17" s="92"/>
      <c r="FM17" s="92"/>
      <c r="FN17" s="92"/>
      <c r="FO17" s="92"/>
      <c r="FP17" s="92"/>
      <c r="FQ17" s="92"/>
      <c r="FR17" s="92"/>
      <c r="FS17" s="92"/>
      <c r="FT17" s="92"/>
      <c r="FU17" s="92"/>
      <c r="FV17" s="92"/>
      <c r="FW17" s="92"/>
      <c r="FX17" s="92"/>
      <c r="FY17" s="92"/>
      <c r="FZ17" s="92"/>
      <c r="GA17" s="92"/>
      <c r="GB17" s="92"/>
      <c r="GC17" s="92"/>
      <c r="GD17" s="92"/>
      <c r="GE17" s="92"/>
      <c r="GF17" s="92"/>
      <c r="GG17" s="92"/>
      <c r="GH17" s="92"/>
      <c r="GI17" s="92"/>
      <c r="GJ17" s="92"/>
      <c r="GK17" s="92"/>
      <c r="GL17" s="92"/>
      <c r="GM17" s="92"/>
      <c r="GN17" s="92"/>
      <c r="GO17" s="92"/>
      <c r="GP17" s="92"/>
      <c r="GQ17" s="92"/>
      <c r="GR17" s="92"/>
      <c r="GS17" s="92"/>
      <c r="GT17" s="92"/>
      <c r="GU17" s="92"/>
      <c r="GV17" s="92"/>
      <c r="GW17" s="92"/>
      <c r="GX17" s="92"/>
      <c r="GY17" s="92"/>
      <c r="GZ17" s="92"/>
      <c r="HA17" s="92"/>
      <c r="HB17" s="92"/>
      <c r="HC17" s="92"/>
      <c r="HD17" s="92"/>
      <c r="HE17" s="92"/>
      <c r="HF17" s="92"/>
      <c r="HG17" s="92"/>
      <c r="HH17" s="92"/>
      <c r="HI17" s="92"/>
      <c r="HJ17" s="92"/>
      <c r="HK17" s="92"/>
      <c r="HL17" s="92"/>
      <c r="HM17" s="92"/>
      <c r="HN17" s="92"/>
      <c r="HO17" s="92"/>
      <c r="HP17" s="92"/>
      <c r="HQ17" s="92"/>
      <c r="HR17" s="92"/>
      <c r="HS17" s="92"/>
      <c r="HT17" s="92"/>
      <c r="HU17" s="92"/>
      <c r="HV17" s="92"/>
      <c r="HW17" s="92"/>
      <c r="HX17" s="92"/>
      <c r="HY17" s="92"/>
      <c r="HZ17" s="92"/>
      <c r="IA17" s="92"/>
      <c r="IB17" s="92"/>
      <c r="IC17" s="92"/>
      <c r="ID17" s="92"/>
      <c r="IE17" s="92"/>
      <c r="IF17" s="92"/>
      <c r="IG17" s="92"/>
      <c r="IH17" s="92"/>
      <c r="II17" s="92"/>
      <c r="IJ17" s="92"/>
      <c r="IK17" s="92"/>
      <c r="IL17" s="92"/>
      <c r="IM17" s="92"/>
      <c r="IN17" s="92"/>
      <c r="IO17" s="92"/>
      <c r="IP17" s="92"/>
      <c r="IQ17" s="92"/>
      <c r="IR17" s="92"/>
      <c r="IS17" s="92"/>
      <c r="IT17" s="92"/>
      <c r="IU17" s="92"/>
      <c r="IV17" s="92"/>
      <c r="IW17" s="92"/>
      <c r="IX17" s="92"/>
      <c r="IY17" s="92"/>
      <c r="IZ17" s="92"/>
      <c r="JA17" s="92"/>
      <c r="JB17" s="92"/>
      <c r="JC17" s="92"/>
      <c r="JD17" s="92"/>
      <c r="JE17" s="92"/>
      <c r="JF17" s="92"/>
      <c r="JG17" s="92"/>
      <c r="JH17" s="92"/>
      <c r="JI17" s="92"/>
      <c r="JJ17" s="92"/>
      <c r="JK17" s="92"/>
      <c r="JL17" s="92"/>
      <c r="JM17" s="92"/>
      <c r="JN17" s="92"/>
      <c r="JO17" s="92"/>
      <c r="JP17" s="92"/>
      <c r="JQ17" s="92"/>
      <c r="JR17" s="92"/>
      <c r="JS17" s="92"/>
      <c r="JT17" s="92"/>
      <c r="JU17" s="92"/>
      <c r="JV17" s="92"/>
      <c r="JW17" s="92"/>
      <c r="JX17" s="92"/>
      <c r="JY17" s="92"/>
      <c r="JZ17" s="92"/>
      <c r="KA17" s="92"/>
    </row>
    <row r="18" spans="1:287" ht="21.75" customHeight="1" x14ac:dyDescent="0.25">
      <c r="A18" s="90"/>
      <c r="B18"/>
      <c r="C18" s="299" t="s">
        <v>20</v>
      </c>
      <c r="D18" s="300"/>
      <c r="E18" s="301"/>
      <c r="F18" s="302" t="s">
        <v>21</v>
      </c>
      <c r="G18" s="303"/>
      <c r="H18" s="303"/>
      <c r="I18" s="303"/>
      <c r="J18" s="304"/>
      <c r="K18" s="121"/>
      <c r="L18" s="305" t="s">
        <v>20</v>
      </c>
      <c r="M18" s="306"/>
      <c r="N18" s="307"/>
      <c r="O18" s="308" t="s">
        <v>21</v>
      </c>
      <c r="P18" s="309"/>
      <c r="Q18" s="309"/>
      <c r="R18" s="309"/>
      <c r="S18" s="310"/>
      <c r="T18"/>
      <c r="U18"/>
      <c r="V18"/>
      <c r="W18"/>
      <c r="X18"/>
      <c r="Y18"/>
      <c r="AF18" s="92"/>
      <c r="AG18" s="92"/>
      <c r="AH18" s="92"/>
      <c r="AI18" s="92"/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  <c r="AX18" s="92"/>
      <c r="AY18" s="92"/>
      <c r="AZ18" s="92"/>
      <c r="BA18" s="92"/>
      <c r="BB18" s="92"/>
      <c r="BC18" s="92"/>
      <c r="BD18" s="92"/>
      <c r="BE18" s="92"/>
      <c r="BF18" s="92"/>
      <c r="BG18" s="92"/>
      <c r="BH18" s="92"/>
      <c r="BI18" s="92"/>
      <c r="BJ18" s="92"/>
      <c r="BK18" s="92"/>
      <c r="BL18" s="92"/>
      <c r="BM18" s="92"/>
      <c r="BN18" s="92"/>
      <c r="BO18" s="92"/>
      <c r="BP18" s="92"/>
      <c r="BQ18" s="92"/>
      <c r="BR18" s="92"/>
      <c r="BS18" s="92"/>
      <c r="BT18" s="92"/>
      <c r="BU18" s="92"/>
      <c r="BV18" s="92"/>
      <c r="BW18" s="92"/>
      <c r="BX18" s="92"/>
      <c r="BY18" s="92"/>
      <c r="BZ18" s="92"/>
      <c r="CA18" s="92"/>
      <c r="CB18" s="92"/>
      <c r="CC18" s="92"/>
      <c r="CD18" s="92"/>
      <c r="CE18" s="92"/>
      <c r="CF18" s="92"/>
      <c r="CG18" s="92"/>
      <c r="CH18" s="92"/>
      <c r="CI18" s="92"/>
      <c r="CJ18" s="92"/>
      <c r="CK18" s="92"/>
      <c r="CL18" s="92"/>
      <c r="CM18" s="92"/>
      <c r="CN18" s="92"/>
      <c r="CO18" s="92"/>
      <c r="CP18" s="92"/>
      <c r="CQ18" s="92"/>
      <c r="CR18" s="92"/>
      <c r="CS18" s="92"/>
      <c r="CT18" s="92"/>
      <c r="CU18" s="92"/>
      <c r="CV18" s="92"/>
      <c r="CW18" s="92"/>
      <c r="CX18" s="92"/>
      <c r="CY18" s="92"/>
      <c r="CZ18" s="92"/>
      <c r="DA18" s="92"/>
      <c r="DB18" s="92"/>
      <c r="DC18" s="92"/>
      <c r="DD18" s="92"/>
      <c r="DE18" s="92"/>
      <c r="DF18" s="92"/>
      <c r="DG18" s="92"/>
      <c r="DH18" s="92"/>
      <c r="DI18" s="92"/>
      <c r="DJ18" s="92"/>
      <c r="DK18" s="92"/>
      <c r="DL18" s="92"/>
      <c r="DM18" s="92"/>
      <c r="DN18" s="92"/>
      <c r="DO18" s="92"/>
      <c r="DP18" s="92"/>
      <c r="DQ18" s="92"/>
      <c r="DR18" s="92"/>
      <c r="DS18" s="92"/>
      <c r="DT18" s="92"/>
      <c r="DU18" s="92"/>
      <c r="DV18" s="92"/>
      <c r="DW18" s="92"/>
      <c r="DX18" s="92"/>
      <c r="DY18" s="92"/>
      <c r="DZ18" s="92"/>
      <c r="EA18" s="92"/>
      <c r="EB18" s="92"/>
      <c r="EC18" s="92"/>
      <c r="ED18" s="92"/>
      <c r="EE18" s="92"/>
      <c r="EF18" s="92"/>
      <c r="EG18" s="92"/>
      <c r="EH18" s="92"/>
      <c r="EI18" s="92"/>
      <c r="EJ18" s="92"/>
      <c r="EK18" s="92"/>
      <c r="EL18" s="92"/>
      <c r="EM18" s="92"/>
      <c r="EN18" s="92"/>
      <c r="EO18" s="92"/>
      <c r="EP18" s="92"/>
      <c r="EQ18" s="92"/>
      <c r="ER18" s="92"/>
      <c r="ES18" s="92"/>
      <c r="ET18" s="92"/>
      <c r="EU18" s="92"/>
      <c r="EV18" s="92"/>
      <c r="EW18" s="92"/>
      <c r="EX18" s="92"/>
      <c r="EY18" s="92"/>
      <c r="EZ18" s="92"/>
      <c r="FA18" s="92"/>
      <c r="FB18" s="92"/>
      <c r="FC18" s="92"/>
      <c r="FD18" s="92"/>
      <c r="FE18" s="92"/>
      <c r="FF18" s="92"/>
      <c r="FG18" s="92"/>
      <c r="FH18" s="92"/>
      <c r="FI18" s="92"/>
      <c r="FJ18" s="92"/>
      <c r="FK18" s="92"/>
      <c r="FL18" s="92"/>
      <c r="FM18" s="92"/>
      <c r="FN18" s="92"/>
      <c r="FO18" s="92"/>
      <c r="FP18" s="92"/>
      <c r="FQ18" s="92"/>
      <c r="FR18" s="92"/>
      <c r="FS18" s="92"/>
      <c r="FT18" s="92"/>
      <c r="FU18" s="92"/>
      <c r="FV18" s="92"/>
      <c r="FW18" s="92"/>
      <c r="FX18" s="92"/>
      <c r="FY18" s="92"/>
      <c r="FZ18" s="92"/>
      <c r="GA18" s="92"/>
      <c r="GB18" s="92"/>
      <c r="GC18" s="92"/>
      <c r="GD18" s="92"/>
      <c r="GE18" s="92"/>
      <c r="GF18" s="92"/>
      <c r="GG18" s="92"/>
      <c r="GH18" s="92"/>
      <c r="GI18" s="92"/>
      <c r="GJ18" s="92"/>
      <c r="GK18" s="92"/>
      <c r="GL18" s="92"/>
      <c r="GM18" s="92"/>
      <c r="GN18" s="92"/>
      <c r="GO18" s="92"/>
      <c r="GP18" s="92"/>
      <c r="GQ18" s="92"/>
      <c r="GR18" s="92"/>
      <c r="GS18" s="92"/>
      <c r="GT18" s="92"/>
      <c r="GU18" s="92"/>
      <c r="GV18" s="92"/>
      <c r="GW18" s="92"/>
      <c r="GX18" s="92"/>
      <c r="GY18" s="92"/>
      <c r="GZ18" s="92"/>
      <c r="HA18" s="92"/>
      <c r="HB18" s="92"/>
      <c r="HC18" s="92"/>
      <c r="HD18" s="92"/>
      <c r="HE18" s="92"/>
      <c r="HF18" s="92"/>
      <c r="HG18" s="92"/>
      <c r="HH18" s="92"/>
      <c r="HI18" s="92"/>
      <c r="HJ18" s="92"/>
      <c r="HK18" s="92"/>
      <c r="HL18" s="92"/>
      <c r="HM18" s="92"/>
      <c r="HN18" s="92"/>
      <c r="HO18" s="92"/>
      <c r="HP18" s="92"/>
      <c r="HQ18" s="92"/>
      <c r="HR18" s="92"/>
      <c r="HS18" s="92"/>
      <c r="HT18" s="92"/>
      <c r="HU18" s="92"/>
      <c r="HV18" s="92"/>
      <c r="HW18" s="92"/>
      <c r="HX18" s="92"/>
      <c r="HY18" s="92"/>
      <c r="HZ18" s="92"/>
      <c r="IA18" s="92"/>
      <c r="IB18" s="92"/>
      <c r="IC18" s="92"/>
      <c r="ID18" s="92"/>
      <c r="IE18" s="92"/>
      <c r="IF18" s="92"/>
      <c r="IG18" s="92"/>
      <c r="IH18" s="92"/>
      <c r="II18" s="92"/>
      <c r="IJ18" s="92"/>
      <c r="IK18" s="92"/>
      <c r="IL18" s="92"/>
      <c r="IM18" s="92"/>
      <c r="IN18" s="92"/>
      <c r="IO18" s="92"/>
      <c r="IP18" s="92"/>
      <c r="IQ18" s="92"/>
      <c r="IR18" s="92"/>
      <c r="IS18" s="92"/>
      <c r="IT18" s="92"/>
      <c r="IU18" s="92"/>
      <c r="IV18" s="92"/>
      <c r="IW18" s="92"/>
      <c r="IX18" s="92"/>
      <c r="IY18" s="92"/>
      <c r="IZ18" s="92"/>
      <c r="JA18" s="92"/>
      <c r="JB18" s="92"/>
      <c r="JC18" s="92"/>
      <c r="JD18" s="92"/>
      <c r="JE18" s="92"/>
      <c r="JF18" s="92"/>
      <c r="JG18" s="92"/>
      <c r="JH18" s="92"/>
      <c r="JI18" s="92"/>
      <c r="JJ18" s="92"/>
      <c r="JK18" s="92"/>
      <c r="JL18" s="92"/>
      <c r="JM18" s="92"/>
      <c r="JN18" s="92"/>
      <c r="JO18" s="92"/>
      <c r="JP18" s="92"/>
      <c r="JQ18" s="92"/>
      <c r="JR18" s="92"/>
      <c r="JS18" s="92"/>
      <c r="JT18" s="92"/>
      <c r="JU18" s="92"/>
      <c r="JV18" s="92"/>
      <c r="JW18" s="92"/>
      <c r="JX18" s="92"/>
      <c r="JY18" s="92"/>
      <c r="JZ18" s="92"/>
      <c r="KA18" s="92"/>
    </row>
    <row r="19" spans="1:287" ht="21.75" customHeight="1" thickBot="1" x14ac:dyDescent="0.3">
      <c r="A19" s="90"/>
      <c r="B19"/>
      <c r="C19" s="132">
        <v>2018</v>
      </c>
      <c r="D19" s="133">
        <v>2020</v>
      </c>
      <c r="E19" s="134" t="s">
        <v>3</v>
      </c>
      <c r="F19" s="135" t="s">
        <v>4</v>
      </c>
      <c r="G19" s="136" t="s">
        <v>5</v>
      </c>
      <c r="H19" s="136" t="s">
        <v>6</v>
      </c>
      <c r="I19" s="136" t="s">
        <v>7</v>
      </c>
      <c r="J19" s="137" t="s">
        <v>8</v>
      </c>
      <c r="K19" s="121"/>
      <c r="L19" s="132">
        <v>2018</v>
      </c>
      <c r="M19" s="133">
        <f>D19</f>
        <v>2020</v>
      </c>
      <c r="N19" s="133" t="str">
        <f>E19</f>
        <v>HY2021</v>
      </c>
      <c r="O19" s="135" t="s">
        <v>4</v>
      </c>
      <c r="P19" s="136" t="s">
        <v>5</v>
      </c>
      <c r="Q19" s="136" t="s">
        <v>6</v>
      </c>
      <c r="R19" s="136" t="s">
        <v>7</v>
      </c>
      <c r="S19" s="137" t="s">
        <v>8</v>
      </c>
      <c r="T19"/>
      <c r="U19"/>
      <c r="V19"/>
      <c r="W19"/>
      <c r="X19"/>
      <c r="Y19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2"/>
      <c r="CA19" s="92"/>
      <c r="CB19" s="92"/>
      <c r="CC19" s="92"/>
      <c r="CD19" s="92"/>
      <c r="CE19" s="92"/>
      <c r="CF19" s="92"/>
      <c r="CG19" s="92"/>
      <c r="CH19" s="92"/>
      <c r="CI19" s="92"/>
      <c r="CJ19" s="92"/>
      <c r="CK19" s="92"/>
      <c r="CL19" s="92"/>
      <c r="CM19" s="92"/>
      <c r="CN19" s="92"/>
      <c r="CO19" s="92"/>
      <c r="CP19" s="92"/>
      <c r="CQ19" s="92"/>
      <c r="CR19" s="92"/>
      <c r="CS19" s="92"/>
      <c r="CT19" s="92"/>
      <c r="CU19" s="92"/>
      <c r="CV19" s="92"/>
      <c r="CW19" s="92"/>
      <c r="CX19" s="92"/>
      <c r="CY19" s="92"/>
      <c r="CZ19" s="92"/>
      <c r="DA19" s="92"/>
      <c r="DB19" s="92"/>
      <c r="DC19" s="92"/>
      <c r="DD19" s="92"/>
      <c r="DE19" s="92"/>
      <c r="DF19" s="92"/>
      <c r="DG19" s="92"/>
      <c r="DH19" s="92"/>
      <c r="DI19" s="92"/>
      <c r="DJ19" s="92"/>
      <c r="DK19" s="92"/>
      <c r="DL19" s="92"/>
      <c r="DM19" s="92"/>
      <c r="DN19" s="92"/>
      <c r="DO19" s="92"/>
      <c r="DP19" s="92"/>
      <c r="DQ19" s="92"/>
      <c r="DR19" s="92"/>
      <c r="DS19" s="92"/>
      <c r="DT19" s="92"/>
      <c r="DU19" s="92"/>
      <c r="DV19" s="92"/>
      <c r="DW19" s="92"/>
      <c r="DX19" s="92"/>
      <c r="DY19" s="92"/>
      <c r="DZ19" s="92"/>
      <c r="EA19" s="92"/>
      <c r="EB19" s="92"/>
      <c r="EC19" s="92"/>
      <c r="ED19" s="92"/>
      <c r="EE19" s="92"/>
      <c r="EF19" s="92"/>
      <c r="EG19" s="92"/>
      <c r="EH19" s="92"/>
      <c r="EI19" s="92"/>
      <c r="EJ19" s="92"/>
      <c r="EK19" s="92"/>
      <c r="EL19" s="92"/>
      <c r="EM19" s="92"/>
      <c r="EN19" s="92"/>
      <c r="EO19" s="92"/>
      <c r="EP19" s="92"/>
      <c r="EQ19" s="92"/>
      <c r="ER19" s="92"/>
      <c r="ES19" s="92"/>
      <c r="ET19" s="92"/>
      <c r="EU19" s="92"/>
      <c r="EV19" s="92"/>
      <c r="EW19" s="92"/>
      <c r="EX19" s="92"/>
      <c r="EY19" s="92"/>
      <c r="EZ19" s="92"/>
      <c r="FA19" s="92"/>
      <c r="FB19" s="92"/>
      <c r="FC19" s="92"/>
      <c r="FD19" s="92"/>
      <c r="FE19" s="92"/>
      <c r="FF19" s="92"/>
      <c r="FG19" s="92"/>
      <c r="FH19" s="92"/>
      <c r="FI19" s="92"/>
      <c r="FJ19" s="92"/>
      <c r="FK19" s="92"/>
      <c r="FL19" s="92"/>
      <c r="FM19" s="92"/>
      <c r="FN19" s="92"/>
      <c r="FO19" s="92"/>
      <c r="FP19" s="92"/>
      <c r="FQ19" s="92"/>
      <c r="FR19" s="92"/>
      <c r="FS19" s="92"/>
      <c r="FT19" s="92"/>
      <c r="FU19" s="92"/>
      <c r="FV19" s="92"/>
      <c r="FW19" s="92"/>
      <c r="FX19" s="92"/>
      <c r="FY19" s="92"/>
      <c r="FZ19" s="92"/>
      <c r="GA19" s="92"/>
      <c r="GB19" s="92"/>
      <c r="GC19" s="92"/>
      <c r="GD19" s="92"/>
      <c r="GE19" s="92"/>
      <c r="GF19" s="92"/>
      <c r="GG19" s="92"/>
      <c r="GH19" s="92"/>
      <c r="GI19" s="92"/>
      <c r="GJ19" s="92"/>
      <c r="GK19" s="92"/>
      <c r="GL19" s="92"/>
      <c r="GM19" s="92"/>
      <c r="GN19" s="92"/>
      <c r="GO19" s="92"/>
      <c r="GP19" s="92"/>
      <c r="GQ19" s="92"/>
      <c r="GR19" s="92"/>
      <c r="GS19" s="92"/>
      <c r="GT19" s="92"/>
      <c r="GU19" s="92"/>
      <c r="GV19" s="92"/>
      <c r="GW19" s="92"/>
      <c r="GX19" s="92"/>
      <c r="GY19" s="92"/>
      <c r="GZ19" s="92"/>
      <c r="HA19" s="92"/>
      <c r="HB19" s="92"/>
      <c r="HC19" s="92"/>
      <c r="HD19" s="92"/>
      <c r="HE19" s="92"/>
      <c r="HF19" s="92"/>
      <c r="HG19" s="92"/>
      <c r="HH19" s="92"/>
      <c r="HI19" s="92"/>
      <c r="HJ19" s="92"/>
      <c r="HK19" s="92"/>
      <c r="HL19" s="92"/>
      <c r="HM19" s="92"/>
      <c r="HN19" s="92"/>
      <c r="HO19" s="92"/>
      <c r="HP19" s="92"/>
      <c r="HQ19" s="92"/>
      <c r="HR19" s="92"/>
      <c r="HS19" s="92"/>
      <c r="HT19" s="92"/>
      <c r="HU19" s="92"/>
      <c r="HV19" s="92"/>
      <c r="HW19" s="92"/>
      <c r="HX19" s="92"/>
      <c r="HY19" s="92"/>
      <c r="HZ19" s="92"/>
      <c r="IA19" s="92"/>
      <c r="IB19" s="92"/>
      <c r="IC19" s="92"/>
      <c r="ID19" s="92"/>
      <c r="IE19" s="92"/>
      <c r="IF19" s="92"/>
      <c r="IG19" s="92"/>
      <c r="IH19" s="92"/>
      <c r="II19" s="92"/>
      <c r="IJ19" s="92"/>
      <c r="IK19" s="92"/>
      <c r="IL19" s="92"/>
      <c r="IM19" s="92"/>
      <c r="IN19" s="92"/>
      <c r="IO19" s="92"/>
      <c r="IP19" s="92"/>
      <c r="IQ19" s="92"/>
      <c r="IR19" s="92"/>
      <c r="IS19" s="92"/>
      <c r="IT19" s="92"/>
      <c r="IU19" s="92"/>
      <c r="IV19" s="92"/>
      <c r="IW19" s="92"/>
      <c r="IX19" s="92"/>
      <c r="IY19" s="92"/>
      <c r="IZ19" s="92"/>
      <c r="JA19" s="92"/>
      <c r="JB19" s="92"/>
      <c r="JC19" s="92"/>
      <c r="JD19" s="92"/>
      <c r="JE19" s="92"/>
      <c r="JF19" s="92"/>
      <c r="JG19" s="92"/>
      <c r="JH19" s="92"/>
      <c r="JI19" s="92"/>
      <c r="JJ19" s="92"/>
      <c r="JK19" s="92"/>
      <c r="JL19" s="92"/>
      <c r="JM19" s="92"/>
      <c r="JN19" s="92"/>
      <c r="JO19" s="92"/>
      <c r="JP19" s="92"/>
      <c r="JQ19" s="92"/>
      <c r="JR19" s="92"/>
      <c r="JS19" s="92"/>
      <c r="JT19" s="92"/>
      <c r="JU19" s="92"/>
      <c r="JV19" s="92"/>
      <c r="JW19" s="92"/>
      <c r="JX19" s="92"/>
      <c r="JY19" s="92"/>
      <c r="JZ19" s="92"/>
      <c r="KA19" s="92"/>
    </row>
    <row r="20" spans="1:287" ht="15" x14ac:dyDescent="0.25">
      <c r="A20" s="90"/>
      <c r="B20" s="138" t="s">
        <v>22</v>
      </c>
      <c r="C20" s="11">
        <v>89.714278320310228</v>
      </c>
      <c r="D20" s="51">
        <v>91.983331818592831</v>
      </c>
      <c r="E20" s="12">
        <v>56.594030650698365</v>
      </c>
      <c r="F20" s="24">
        <f>'[1]Input|Reported opex'!J$13</f>
        <v>99.386239191558531</v>
      </c>
      <c r="G20" s="27">
        <f>'[1]Input|Reported opex'!K$13</f>
        <v>101.30329650911582</v>
      </c>
      <c r="H20" s="27">
        <f>'[1]Input|Reported opex'!L$13</f>
        <v>103.77869636121616</v>
      </c>
      <c r="I20" s="276">
        <f>'[1]Input|Reported opex'!M$13</f>
        <v>107.68852783017061</v>
      </c>
      <c r="J20" s="277">
        <f>'[1]Input|Reported opex'!N$13</f>
        <v>110.80645464272642</v>
      </c>
      <c r="K20" s="121"/>
      <c r="L20" s="139">
        <f>+C20/$C$8</f>
        <v>120.90960468971943</v>
      </c>
      <c r="M20" s="140">
        <f>+D20/$C$8</f>
        <v>123.96765037245514</v>
      </c>
      <c r="N20" s="140">
        <f>+E20/$H$8</f>
        <v>70.545859570335153</v>
      </c>
      <c r="O20" s="141">
        <f>+F20/$I$8</f>
        <v>122.21888911061113</v>
      </c>
      <c r="P20" s="142">
        <f>+G20/$I$8</f>
        <v>124.57636452792343</v>
      </c>
      <c r="Q20" s="142">
        <f>+H20/$I$8</f>
        <v>127.62045415732528</v>
      </c>
      <c r="R20" s="142">
        <f>+I20/$I$8</f>
        <v>132.42851674860913</v>
      </c>
      <c r="S20" s="143">
        <f>+J20/$I$8</f>
        <v>136.26274525406933</v>
      </c>
      <c r="T20"/>
      <c r="U20"/>
      <c r="V20"/>
      <c r="W20"/>
      <c r="X20"/>
      <c r="Y20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  <c r="AV20" s="92"/>
      <c r="AW20" s="92"/>
      <c r="AX20" s="92"/>
      <c r="AY20" s="92"/>
      <c r="AZ20" s="92"/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2"/>
      <c r="BL20" s="92"/>
      <c r="BM20" s="92"/>
      <c r="BN20" s="92"/>
      <c r="BO20" s="92"/>
      <c r="BP20" s="92"/>
      <c r="BQ20" s="92"/>
      <c r="BR20" s="92"/>
      <c r="BS20" s="92"/>
      <c r="BT20" s="92"/>
      <c r="BU20" s="92"/>
      <c r="BV20" s="92"/>
      <c r="BW20" s="92"/>
      <c r="BX20" s="92"/>
      <c r="BY20" s="92"/>
      <c r="BZ20" s="92"/>
      <c r="CA20" s="92"/>
      <c r="CB20" s="92"/>
      <c r="CC20" s="92"/>
      <c r="CD20" s="92"/>
      <c r="CE20" s="92"/>
      <c r="CF20" s="92"/>
      <c r="CG20" s="92"/>
      <c r="CH20" s="92"/>
      <c r="CI20" s="92"/>
      <c r="CJ20" s="92"/>
      <c r="CK20" s="92"/>
      <c r="CL20" s="92"/>
      <c r="CM20" s="92"/>
      <c r="CN20" s="92"/>
      <c r="CO20" s="92"/>
      <c r="CP20" s="92"/>
      <c r="CQ20" s="92"/>
      <c r="CR20" s="92"/>
      <c r="CS20" s="92"/>
      <c r="CT20" s="92"/>
      <c r="CU20" s="92"/>
      <c r="CV20" s="92"/>
      <c r="CW20" s="92"/>
      <c r="CX20" s="92"/>
      <c r="CY20" s="92"/>
      <c r="CZ20" s="92"/>
      <c r="DA20" s="92"/>
      <c r="DB20" s="92"/>
      <c r="DC20" s="92"/>
      <c r="DD20" s="92"/>
      <c r="DE20" s="92"/>
      <c r="DF20" s="92"/>
      <c r="DG20" s="92"/>
      <c r="DH20" s="92"/>
      <c r="DI20" s="92"/>
      <c r="DJ20" s="92"/>
      <c r="DK20" s="92"/>
      <c r="DL20" s="92"/>
      <c r="DM20" s="92"/>
      <c r="DN20" s="92"/>
      <c r="DO20" s="92"/>
      <c r="DP20" s="92"/>
      <c r="DQ20" s="92"/>
      <c r="DR20" s="92"/>
      <c r="DS20" s="92"/>
      <c r="DT20" s="92"/>
      <c r="DU20" s="92"/>
      <c r="DV20" s="92"/>
      <c r="DW20" s="92"/>
      <c r="DX20" s="92"/>
      <c r="DY20" s="92"/>
      <c r="DZ20" s="92"/>
      <c r="EA20" s="92"/>
      <c r="EB20" s="92"/>
      <c r="EC20" s="92"/>
      <c r="ED20" s="92"/>
      <c r="EE20" s="92"/>
      <c r="EF20" s="92"/>
      <c r="EG20" s="92"/>
      <c r="EH20" s="92"/>
      <c r="EI20" s="92"/>
      <c r="EJ20" s="92"/>
      <c r="EK20" s="92"/>
      <c r="EL20" s="92"/>
      <c r="EM20" s="92"/>
      <c r="EN20" s="92"/>
      <c r="EO20" s="92"/>
      <c r="EP20" s="92"/>
      <c r="EQ20" s="92"/>
      <c r="ER20" s="92"/>
      <c r="ES20" s="92"/>
      <c r="ET20" s="92"/>
      <c r="EU20" s="92"/>
      <c r="EV20" s="92"/>
      <c r="EW20" s="92"/>
      <c r="EX20" s="92"/>
      <c r="EY20" s="92"/>
      <c r="EZ20" s="92"/>
      <c r="FA20" s="92"/>
      <c r="FB20" s="92"/>
      <c r="FC20" s="92"/>
      <c r="FD20" s="92"/>
      <c r="FE20" s="92"/>
      <c r="FF20" s="92"/>
      <c r="FG20" s="92"/>
      <c r="FH20" s="92"/>
      <c r="FI20" s="92"/>
      <c r="FJ20" s="92"/>
      <c r="FK20" s="92"/>
      <c r="FL20" s="92"/>
      <c r="FM20" s="92"/>
      <c r="FN20" s="92"/>
      <c r="FO20" s="92"/>
      <c r="FP20" s="92"/>
      <c r="FQ20" s="92"/>
      <c r="FR20" s="92"/>
      <c r="FS20" s="92"/>
      <c r="FT20" s="92"/>
      <c r="FU20" s="92"/>
      <c r="FV20" s="92"/>
      <c r="FW20" s="92"/>
      <c r="FX20" s="92"/>
      <c r="FY20" s="92"/>
      <c r="FZ20" s="92"/>
      <c r="GA20" s="92"/>
      <c r="GB20" s="92"/>
      <c r="GC20" s="92"/>
      <c r="GD20" s="92"/>
      <c r="GE20" s="92"/>
      <c r="GF20" s="92"/>
      <c r="GG20" s="92"/>
      <c r="GH20" s="92"/>
      <c r="GI20" s="92"/>
      <c r="GJ20" s="92"/>
      <c r="GK20" s="92"/>
      <c r="GL20" s="92"/>
      <c r="GM20" s="92"/>
      <c r="GN20" s="92"/>
      <c r="GO20" s="92"/>
      <c r="GP20" s="92"/>
      <c r="GQ20" s="92"/>
      <c r="GR20" s="92"/>
      <c r="GS20" s="92"/>
      <c r="GT20" s="92"/>
      <c r="GU20" s="92"/>
      <c r="GV20" s="92"/>
      <c r="GW20" s="92"/>
      <c r="GX20" s="92"/>
      <c r="GY20" s="92"/>
      <c r="GZ20" s="92"/>
      <c r="HA20" s="92"/>
      <c r="HB20" s="92"/>
      <c r="HC20" s="92"/>
      <c r="HD20" s="92"/>
      <c r="HE20" s="92"/>
      <c r="HF20" s="92"/>
      <c r="HG20" s="92"/>
      <c r="HH20" s="92"/>
      <c r="HI20" s="92"/>
      <c r="HJ20" s="92"/>
      <c r="HK20" s="92"/>
      <c r="HL20" s="92"/>
      <c r="HM20" s="92"/>
      <c r="HN20" s="92"/>
      <c r="HO20" s="92"/>
      <c r="HP20" s="92"/>
      <c r="HQ20" s="92"/>
      <c r="HR20" s="92"/>
      <c r="HS20" s="92"/>
      <c r="HT20" s="92"/>
      <c r="HU20" s="92"/>
      <c r="HV20" s="92"/>
      <c r="HW20" s="92"/>
      <c r="HX20" s="92"/>
      <c r="HY20" s="92"/>
      <c r="HZ20" s="92"/>
      <c r="IA20" s="92"/>
      <c r="IB20" s="92"/>
      <c r="IC20" s="92"/>
      <c r="ID20" s="92"/>
      <c r="IE20" s="92"/>
      <c r="IF20" s="92"/>
      <c r="IG20" s="92"/>
      <c r="IH20" s="92"/>
      <c r="II20" s="92"/>
      <c r="IJ20" s="92"/>
      <c r="IK20" s="92"/>
      <c r="IL20" s="92"/>
      <c r="IM20" s="92"/>
      <c r="IN20" s="92"/>
      <c r="IO20" s="92"/>
      <c r="IP20" s="92"/>
      <c r="IQ20" s="92"/>
      <c r="IR20" s="92"/>
      <c r="IS20" s="92"/>
      <c r="IT20" s="92"/>
      <c r="IU20" s="92"/>
      <c r="IV20" s="92"/>
      <c r="IW20" s="92"/>
      <c r="IX20" s="92"/>
      <c r="IY20" s="92"/>
      <c r="IZ20" s="92"/>
      <c r="JA20" s="92"/>
      <c r="JB20" s="92"/>
      <c r="JC20" s="92"/>
      <c r="JD20" s="92"/>
      <c r="JE20" s="92"/>
      <c r="JF20" s="92"/>
      <c r="JG20" s="92"/>
      <c r="JH20" s="92"/>
      <c r="JI20" s="92"/>
      <c r="JJ20" s="92"/>
      <c r="JK20" s="92"/>
      <c r="JL20" s="92"/>
      <c r="JM20" s="92"/>
      <c r="JN20" s="92"/>
      <c r="JO20" s="92"/>
      <c r="JP20" s="92"/>
      <c r="JQ20" s="92"/>
      <c r="JR20" s="92"/>
      <c r="JS20" s="92"/>
      <c r="JT20" s="92"/>
      <c r="JU20" s="92"/>
      <c r="JV20" s="92"/>
      <c r="JW20" s="92"/>
      <c r="JX20" s="92"/>
      <c r="JY20" s="92"/>
      <c r="JZ20" s="92"/>
      <c r="KA20" s="92"/>
    </row>
    <row r="21" spans="1:287" ht="15.75" thickBot="1" x14ac:dyDescent="0.3">
      <c r="A21" s="90"/>
      <c r="B21" s="144" t="s">
        <v>23</v>
      </c>
      <c r="C21" s="145"/>
      <c r="D21" s="146"/>
      <c r="E21" s="147"/>
      <c r="F21" s="145"/>
      <c r="G21" s="148"/>
      <c r="H21" s="148"/>
      <c r="I21" s="148"/>
      <c r="J21" s="149"/>
      <c r="K21" s="117"/>
      <c r="L21" s="150"/>
      <c r="M21" s="151"/>
      <c r="N21" s="151"/>
      <c r="O21" s="152"/>
      <c r="P21" s="153"/>
      <c r="Q21" s="153"/>
      <c r="R21" s="153"/>
      <c r="S21" s="154"/>
      <c r="T21"/>
      <c r="U21"/>
      <c r="V21"/>
      <c r="W21"/>
      <c r="X21"/>
      <c r="Y21"/>
      <c r="AF21" s="92"/>
      <c r="AG21" s="92"/>
      <c r="AH21" s="92"/>
      <c r="AI21" s="92"/>
      <c r="AJ21" s="92"/>
      <c r="AK21" s="92"/>
      <c r="AL21" s="92"/>
      <c r="AM21" s="92"/>
      <c r="AN21" s="92"/>
      <c r="AO21" s="92"/>
      <c r="AP21" s="92"/>
      <c r="AQ21" s="92"/>
      <c r="AR21" s="92"/>
      <c r="AS21" s="92"/>
      <c r="AT21" s="92"/>
      <c r="AU21" s="92"/>
      <c r="AV21" s="92"/>
      <c r="AW21" s="92"/>
      <c r="AX21" s="92"/>
      <c r="AY21" s="92"/>
      <c r="AZ21" s="92"/>
      <c r="BA21" s="92"/>
      <c r="BB21" s="92"/>
      <c r="BC21" s="92"/>
      <c r="BD21" s="92"/>
      <c r="BE21" s="92"/>
      <c r="BF21" s="92"/>
      <c r="BG21" s="92"/>
      <c r="BH21" s="92"/>
      <c r="BI21" s="92"/>
      <c r="BJ21" s="92"/>
      <c r="BK21" s="92"/>
      <c r="BL21" s="92"/>
      <c r="BM21" s="92"/>
      <c r="BN21" s="92"/>
      <c r="BO21" s="92"/>
      <c r="BP21" s="92"/>
      <c r="BQ21" s="92"/>
      <c r="BR21" s="92"/>
      <c r="BS21" s="92"/>
      <c r="BT21" s="92"/>
      <c r="BU21" s="92"/>
      <c r="BV21" s="92"/>
      <c r="BW21" s="92"/>
      <c r="BX21" s="92"/>
      <c r="BY21" s="92"/>
      <c r="BZ21" s="92"/>
      <c r="CA21" s="92"/>
      <c r="CB21" s="92"/>
      <c r="CC21" s="92"/>
      <c r="CD21" s="92"/>
      <c r="CE21" s="92"/>
      <c r="CF21" s="92"/>
      <c r="CG21" s="92"/>
      <c r="CH21" s="92"/>
      <c r="CI21" s="92"/>
      <c r="CJ21" s="92"/>
      <c r="CK21" s="92"/>
      <c r="CL21" s="92"/>
      <c r="CM21" s="92"/>
      <c r="CN21" s="92"/>
      <c r="CO21" s="92"/>
      <c r="CP21" s="92"/>
      <c r="CQ21" s="92"/>
      <c r="CR21" s="92"/>
      <c r="CS21" s="92"/>
      <c r="CT21" s="92"/>
      <c r="CU21" s="92"/>
      <c r="CV21" s="92"/>
      <c r="CW21" s="92"/>
      <c r="CX21" s="92"/>
      <c r="CY21" s="92"/>
      <c r="CZ21" s="92"/>
      <c r="DA21" s="92"/>
      <c r="DB21" s="92"/>
      <c r="DC21" s="92"/>
      <c r="DD21" s="92"/>
      <c r="DE21" s="92"/>
      <c r="DF21" s="92"/>
      <c r="DG21" s="92"/>
      <c r="DH21" s="92"/>
      <c r="DI21" s="92"/>
      <c r="DJ21" s="92"/>
      <c r="DK21" s="92"/>
      <c r="DL21" s="92"/>
      <c r="DM21" s="92"/>
      <c r="DN21" s="92"/>
      <c r="DO21" s="92"/>
      <c r="DP21" s="92"/>
      <c r="DQ21" s="92"/>
      <c r="DR21" s="92"/>
      <c r="DS21" s="92"/>
      <c r="DT21" s="92"/>
      <c r="DU21" s="92"/>
      <c r="DV21" s="92"/>
      <c r="DW21" s="92"/>
      <c r="DX21" s="92"/>
      <c r="DY21" s="92"/>
      <c r="DZ21" s="92"/>
      <c r="EA21" s="92"/>
      <c r="EB21" s="92"/>
      <c r="EC21" s="92"/>
      <c r="ED21" s="92"/>
      <c r="EE21" s="92"/>
      <c r="EF21" s="92"/>
      <c r="EG21" s="92"/>
      <c r="EH21" s="92"/>
      <c r="EI21" s="92"/>
      <c r="EJ21" s="92"/>
      <c r="EK21" s="92"/>
      <c r="EL21" s="92"/>
      <c r="EM21" s="92"/>
      <c r="EN21" s="92"/>
      <c r="EO21" s="92"/>
      <c r="EP21" s="92"/>
      <c r="EQ21" s="92"/>
      <c r="ER21" s="92"/>
      <c r="ES21" s="92"/>
      <c r="ET21" s="92"/>
      <c r="EU21" s="92"/>
      <c r="EV21" s="92"/>
      <c r="EW21" s="92"/>
      <c r="EX21" s="92"/>
      <c r="EY21" s="92"/>
      <c r="EZ21" s="92"/>
      <c r="FA21" s="92"/>
      <c r="FB21" s="92"/>
      <c r="FC21" s="92"/>
      <c r="FD21" s="92"/>
      <c r="FE21" s="92"/>
      <c r="FF21" s="92"/>
      <c r="FG21" s="92"/>
      <c r="FH21" s="92"/>
      <c r="FI21" s="92"/>
      <c r="FJ21" s="92"/>
      <c r="FK21" s="92"/>
      <c r="FL21" s="92"/>
      <c r="FM21" s="92"/>
      <c r="FN21" s="92"/>
      <c r="FO21" s="92"/>
      <c r="FP21" s="92"/>
      <c r="FQ21" s="92"/>
      <c r="FR21" s="92"/>
      <c r="FS21" s="92"/>
      <c r="FT21" s="92"/>
      <c r="FU21" s="92"/>
      <c r="FV21" s="92"/>
      <c r="FW21" s="92"/>
      <c r="FX21" s="92"/>
      <c r="FY21" s="92"/>
      <c r="FZ21" s="92"/>
      <c r="GA21" s="92"/>
      <c r="GB21" s="92"/>
      <c r="GC21" s="92"/>
      <c r="GD21" s="92"/>
      <c r="GE21" s="92"/>
      <c r="GF21" s="92"/>
      <c r="GG21" s="92"/>
      <c r="GH21" s="92"/>
      <c r="GI21" s="92"/>
      <c r="GJ21" s="92"/>
      <c r="GK21" s="92"/>
      <c r="GL21" s="92"/>
      <c r="GM21" s="92"/>
      <c r="GN21" s="92"/>
      <c r="GO21" s="92"/>
      <c r="GP21" s="92"/>
      <c r="GQ21" s="92"/>
      <c r="GR21" s="92"/>
      <c r="GS21" s="92"/>
      <c r="GT21" s="92"/>
      <c r="GU21" s="92"/>
      <c r="GV21" s="92"/>
      <c r="GW21" s="92"/>
      <c r="GX21" s="92"/>
      <c r="GY21" s="92"/>
      <c r="GZ21" s="92"/>
      <c r="HA21" s="92"/>
      <c r="HB21" s="92"/>
      <c r="HC21" s="92"/>
      <c r="HD21" s="92"/>
      <c r="HE21" s="92"/>
      <c r="HF21" s="92"/>
      <c r="HG21" s="92"/>
      <c r="HH21" s="92"/>
      <c r="HI21" s="92"/>
      <c r="HJ21" s="92"/>
      <c r="HK21" s="92"/>
      <c r="HL21" s="92"/>
      <c r="HM21" s="92"/>
      <c r="HN21" s="92"/>
      <c r="HO21" s="92"/>
      <c r="HP21" s="92"/>
      <c r="HQ21" s="92"/>
      <c r="HR21" s="92"/>
      <c r="HS21" s="92"/>
      <c r="HT21" s="92"/>
      <c r="HU21" s="92"/>
      <c r="HV21" s="92"/>
      <c r="HW21" s="92"/>
      <c r="HX21" s="92"/>
      <c r="HY21" s="92"/>
      <c r="HZ21" s="92"/>
      <c r="IA21" s="92"/>
      <c r="IB21" s="92"/>
      <c r="IC21" s="92"/>
      <c r="ID21" s="92"/>
      <c r="IE21" s="92"/>
      <c r="IF21" s="92"/>
      <c r="IG21" s="92"/>
      <c r="IH21" s="92"/>
      <c r="II21" s="92"/>
      <c r="IJ21" s="92"/>
      <c r="IK21" s="92"/>
      <c r="IL21" s="92"/>
      <c r="IM21" s="92"/>
      <c r="IN21" s="92"/>
      <c r="IO21" s="92"/>
      <c r="IP21" s="92"/>
      <c r="IQ21" s="92"/>
      <c r="IR21" s="92"/>
      <c r="IS21" s="92"/>
      <c r="IT21" s="92"/>
      <c r="IU21" s="92"/>
      <c r="IV21" s="92"/>
      <c r="IW21" s="92"/>
      <c r="IX21" s="92"/>
      <c r="IY21" s="92"/>
      <c r="IZ21" s="92"/>
      <c r="JA21" s="92"/>
      <c r="JB21" s="92"/>
      <c r="JC21" s="92"/>
      <c r="JD21" s="92"/>
      <c r="JE21" s="92"/>
      <c r="JF21" s="92"/>
      <c r="JG21" s="92"/>
      <c r="JH21" s="92"/>
      <c r="JI21" s="92"/>
      <c r="JJ21" s="92"/>
      <c r="JK21" s="92"/>
      <c r="JL21" s="92"/>
      <c r="JM21" s="92"/>
      <c r="JN21" s="92"/>
      <c r="JO21" s="92"/>
      <c r="JP21" s="92"/>
      <c r="JQ21" s="92"/>
      <c r="JR21" s="92"/>
      <c r="JS21" s="92"/>
      <c r="JT21" s="92"/>
      <c r="JU21" s="92"/>
      <c r="JV21" s="92"/>
      <c r="JW21" s="92"/>
      <c r="JX21" s="92"/>
      <c r="JY21" s="92"/>
      <c r="JZ21" s="92"/>
      <c r="KA21" s="92"/>
    </row>
    <row r="22" spans="1:287" ht="15" x14ac:dyDescent="0.25">
      <c r="A22" s="90"/>
      <c r="B22" s="155" t="s">
        <v>50</v>
      </c>
      <c r="C22" s="11">
        <v>-0.70546757317914799</v>
      </c>
      <c r="D22" s="14">
        <v>-0.77074047148742697</v>
      </c>
      <c r="E22" s="15">
        <v>-0.387124495754614</v>
      </c>
      <c r="F22" s="28">
        <f>-SUM('[1]Input|Reported opex'!J$21)</f>
        <v>-0.74716962929592767</v>
      </c>
      <c r="G22" s="28">
        <f>-SUM('[1]Input|Reported opex'!K$21)</f>
        <v>-0.7823577221601361</v>
      </c>
      <c r="H22" s="28">
        <f>-SUM('[1]Input|Reported opex'!L$21)</f>
        <v>-0.81299299853680329</v>
      </c>
      <c r="I22" s="28">
        <f>-SUM('[1]Input|Reported opex'!M$21)</f>
        <v>-0.83120643909973946</v>
      </c>
      <c r="J22" s="17">
        <f>-SUM('[1]Input|Reported opex'!N$21)</f>
        <v>-0.84322194512460269</v>
      </c>
      <c r="K22" s="117"/>
      <c r="L22" s="156">
        <f t="shared" ref="L22:M26" si="2">+C22/$C$8</f>
        <v>-0.95077179454049188</v>
      </c>
      <c r="M22" s="157">
        <f t="shared" si="2"/>
        <v>-1.0387412959305464</v>
      </c>
      <c r="N22" s="157">
        <f t="shared" ref="N22:N26" si="3">+E22/$H$8</f>
        <v>-0.48256026297721921</v>
      </c>
      <c r="O22" s="158">
        <f t="shared" ref="O22:S26" si="4">F22/$I$8</f>
        <v>-0.9188217887360367</v>
      </c>
      <c r="P22" s="158">
        <f t="shared" si="4"/>
        <v>-0.9620938720220884</v>
      </c>
      <c r="Q22" s="158">
        <f t="shared" si="4"/>
        <v>-0.99976719054998009</v>
      </c>
      <c r="R22" s="158">
        <f t="shared" si="4"/>
        <v>-1.0221649237833881</v>
      </c>
      <c r="S22" s="159">
        <f t="shared" si="4"/>
        <v>-1.0369408304924665</v>
      </c>
      <c r="T22"/>
      <c r="U22"/>
      <c r="V22"/>
      <c r="W22"/>
      <c r="X22"/>
      <c r="Y2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2"/>
      <c r="CA22" s="92"/>
      <c r="CB22" s="92"/>
      <c r="CC22" s="92"/>
      <c r="CD22" s="92"/>
      <c r="CE22" s="92"/>
      <c r="CF22" s="92"/>
      <c r="CG22" s="92"/>
      <c r="CH22" s="92"/>
      <c r="CI22" s="92"/>
      <c r="CJ22" s="92"/>
      <c r="CK22" s="92"/>
      <c r="CL22" s="92"/>
      <c r="CM22" s="92"/>
      <c r="CN22" s="92"/>
      <c r="CO22" s="92"/>
      <c r="CP22" s="92"/>
      <c r="CQ22" s="92"/>
      <c r="CR22" s="92"/>
      <c r="CS22" s="92"/>
      <c r="CT22" s="92"/>
      <c r="CU22" s="92"/>
      <c r="CV22" s="92"/>
      <c r="CW22" s="92"/>
      <c r="CX22" s="92"/>
      <c r="CY22" s="92"/>
      <c r="CZ22" s="92"/>
      <c r="DA22" s="92"/>
      <c r="DB22" s="92"/>
      <c r="DC22" s="92"/>
      <c r="DD22" s="92"/>
      <c r="DE22" s="92"/>
      <c r="DF22" s="92"/>
      <c r="DG22" s="92"/>
      <c r="DH22" s="92"/>
      <c r="DI22" s="92"/>
      <c r="DJ22" s="92"/>
      <c r="DK22" s="92"/>
      <c r="DL22" s="92"/>
      <c r="DM22" s="92"/>
      <c r="DN22" s="92"/>
      <c r="DO22" s="92"/>
      <c r="DP22" s="92"/>
      <c r="DQ22" s="92"/>
      <c r="DR22" s="92"/>
      <c r="DS22" s="92"/>
      <c r="DT22" s="92"/>
      <c r="DU22" s="92"/>
      <c r="DV22" s="92"/>
      <c r="DW22" s="92"/>
      <c r="DX22" s="92"/>
      <c r="DY22" s="92"/>
      <c r="DZ22" s="92"/>
      <c r="EA22" s="92"/>
      <c r="EB22" s="92"/>
      <c r="EC22" s="92"/>
      <c r="ED22" s="92"/>
      <c r="EE22" s="92"/>
      <c r="EF22" s="92"/>
      <c r="EG22" s="92"/>
      <c r="EH22" s="92"/>
      <c r="EI22" s="92"/>
      <c r="EJ22" s="92"/>
      <c r="EK22" s="92"/>
      <c r="EL22" s="92"/>
      <c r="EM22" s="92"/>
      <c r="EN22" s="92"/>
      <c r="EO22" s="92"/>
      <c r="EP22" s="92"/>
      <c r="EQ22" s="92"/>
      <c r="ER22" s="92"/>
      <c r="ES22" s="92"/>
      <c r="ET22" s="92"/>
      <c r="EU22" s="92"/>
      <c r="EV22" s="92"/>
      <c r="EW22" s="92"/>
      <c r="EX22" s="92"/>
      <c r="EY22" s="92"/>
      <c r="EZ22" s="92"/>
      <c r="FA22" s="92"/>
      <c r="FB22" s="92"/>
      <c r="FC22" s="92"/>
      <c r="FD22" s="92"/>
      <c r="FE22" s="92"/>
      <c r="FF22" s="92"/>
      <c r="FG22" s="92"/>
      <c r="FH22" s="92"/>
      <c r="FI22" s="92"/>
      <c r="FJ22" s="92"/>
      <c r="FK22" s="92"/>
      <c r="FL22" s="92"/>
      <c r="FM22" s="92"/>
      <c r="FN22" s="92"/>
      <c r="FO22" s="92"/>
      <c r="FP22" s="92"/>
      <c r="FQ22" s="92"/>
      <c r="FR22" s="92"/>
      <c r="FS22" s="92"/>
      <c r="FT22" s="92"/>
      <c r="FU22" s="92"/>
      <c r="FV22" s="92"/>
      <c r="FW22" s="92"/>
      <c r="FX22" s="92"/>
      <c r="FY22" s="92"/>
      <c r="FZ22" s="92"/>
      <c r="GA22" s="92"/>
      <c r="GB22" s="92"/>
      <c r="GC22" s="92"/>
      <c r="GD22" s="92"/>
      <c r="GE22" s="92"/>
      <c r="GF22" s="92"/>
      <c r="GG22" s="92"/>
      <c r="GH22" s="92"/>
      <c r="GI22" s="92"/>
      <c r="GJ22" s="92"/>
      <c r="GK22" s="92"/>
      <c r="GL22" s="92"/>
      <c r="GM22" s="92"/>
      <c r="GN22" s="92"/>
      <c r="GO22" s="92"/>
      <c r="GP22" s="92"/>
      <c r="GQ22" s="92"/>
      <c r="GR22" s="92"/>
      <c r="GS22" s="92"/>
      <c r="GT22" s="92"/>
      <c r="GU22" s="92"/>
      <c r="GV22" s="92"/>
      <c r="GW22" s="92"/>
      <c r="GX22" s="92"/>
      <c r="GY22" s="92"/>
      <c r="GZ22" s="92"/>
      <c r="HA22" s="92"/>
      <c r="HB22" s="92"/>
      <c r="HC22" s="92"/>
      <c r="HD22" s="92"/>
      <c r="HE22" s="92"/>
      <c r="HF22" s="92"/>
      <c r="HG22" s="92"/>
      <c r="HH22" s="92"/>
      <c r="HI22" s="92"/>
      <c r="HJ22" s="92"/>
      <c r="HK22" s="92"/>
      <c r="HL22" s="92"/>
      <c r="HM22" s="92"/>
      <c r="HN22" s="92"/>
      <c r="HO22" s="92"/>
      <c r="HP22" s="92"/>
      <c r="HQ22" s="92"/>
      <c r="HR22" s="92"/>
      <c r="HS22" s="92"/>
      <c r="HT22" s="92"/>
      <c r="HU22" s="92"/>
      <c r="HV22" s="92"/>
      <c r="HW22" s="92"/>
      <c r="HX22" s="92"/>
      <c r="HY22" s="92"/>
      <c r="HZ22" s="92"/>
      <c r="IA22" s="92"/>
      <c r="IB22" s="92"/>
      <c r="IC22" s="92"/>
      <c r="ID22" s="92"/>
      <c r="IE22" s="92"/>
      <c r="IF22" s="92"/>
      <c r="IG22" s="92"/>
      <c r="IH22" s="92"/>
      <c r="II22" s="92"/>
      <c r="IJ22" s="92"/>
      <c r="IK22" s="92"/>
      <c r="IL22" s="92"/>
      <c r="IM22" s="92"/>
      <c r="IN22" s="92"/>
      <c r="IO22" s="92"/>
      <c r="IP22" s="92"/>
      <c r="IQ22" s="92"/>
      <c r="IR22" s="92"/>
      <c r="IS22" s="92"/>
      <c r="IT22" s="92"/>
      <c r="IU22" s="92"/>
      <c r="IV22" s="92"/>
      <c r="IW22" s="92"/>
      <c r="IX22" s="92"/>
      <c r="IY22" s="92"/>
      <c r="IZ22" s="92"/>
      <c r="JA22" s="92"/>
      <c r="JB22" s="92"/>
      <c r="JC22" s="92"/>
      <c r="JD22" s="92"/>
      <c r="JE22" s="92"/>
      <c r="JF22" s="92"/>
      <c r="JG22" s="92"/>
      <c r="JH22" s="92"/>
      <c r="JI22" s="92"/>
      <c r="JJ22" s="92"/>
      <c r="JK22" s="92"/>
      <c r="JL22" s="92"/>
      <c r="JM22" s="92"/>
      <c r="JN22" s="92"/>
      <c r="JO22" s="92"/>
      <c r="JP22" s="92"/>
      <c r="JQ22" s="92"/>
      <c r="JR22" s="92"/>
      <c r="JS22" s="92"/>
      <c r="JT22" s="92"/>
      <c r="JU22" s="92"/>
      <c r="JV22" s="92"/>
      <c r="JW22" s="92"/>
      <c r="JX22" s="92"/>
      <c r="JY22" s="92"/>
      <c r="JZ22" s="92"/>
      <c r="KA22" s="92"/>
    </row>
    <row r="23" spans="1:287" ht="15" x14ac:dyDescent="0.25">
      <c r="A23" s="90"/>
      <c r="B23" s="160" t="s">
        <v>51</v>
      </c>
      <c r="C23" s="13"/>
      <c r="D23" s="14"/>
      <c r="E23" s="15"/>
      <c r="F23" s="13"/>
      <c r="G23" s="18"/>
      <c r="H23" s="16"/>
      <c r="I23" s="16"/>
      <c r="J23" s="17"/>
      <c r="K23" s="117"/>
      <c r="L23" s="156">
        <f t="shared" si="2"/>
        <v>0</v>
      </c>
      <c r="M23" s="157">
        <f t="shared" si="2"/>
        <v>0</v>
      </c>
      <c r="N23" s="157">
        <f t="shared" si="3"/>
        <v>0</v>
      </c>
      <c r="O23" s="158">
        <f t="shared" si="4"/>
        <v>0</v>
      </c>
      <c r="P23" s="158">
        <f t="shared" si="4"/>
        <v>0</v>
      </c>
      <c r="Q23" s="158">
        <f t="shared" si="4"/>
        <v>0</v>
      </c>
      <c r="R23" s="158">
        <f t="shared" si="4"/>
        <v>0</v>
      </c>
      <c r="S23" s="159">
        <f t="shared" si="4"/>
        <v>0</v>
      </c>
      <c r="T23"/>
      <c r="U23"/>
      <c r="V23"/>
      <c r="W23"/>
      <c r="X23"/>
      <c r="Y23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92"/>
      <c r="BR23" s="92"/>
      <c r="BS23" s="92"/>
      <c r="BT23" s="92"/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92"/>
      <c r="CF23" s="92"/>
      <c r="CG23" s="92"/>
      <c r="CH23" s="92"/>
      <c r="CI23" s="92"/>
      <c r="CJ23" s="92"/>
      <c r="CK23" s="92"/>
      <c r="CL23" s="92"/>
      <c r="CM23" s="92"/>
      <c r="CN23" s="92"/>
      <c r="CO23" s="92"/>
      <c r="CP23" s="92"/>
      <c r="CQ23" s="92"/>
      <c r="CR23" s="92"/>
      <c r="CS23" s="92"/>
      <c r="CT23" s="92"/>
      <c r="CU23" s="92"/>
      <c r="CV23" s="92"/>
      <c r="CW23" s="92"/>
      <c r="CX23" s="92"/>
      <c r="CY23" s="92"/>
      <c r="CZ23" s="92"/>
      <c r="DA23" s="92"/>
      <c r="DB23" s="92"/>
      <c r="DC23" s="92"/>
      <c r="DD23" s="92"/>
      <c r="DE23" s="92"/>
      <c r="DF23" s="92"/>
      <c r="DG23" s="92"/>
      <c r="DH23" s="92"/>
      <c r="DI23" s="92"/>
      <c r="DJ23" s="92"/>
      <c r="DK23" s="92"/>
      <c r="DL23" s="92"/>
      <c r="DM23" s="92"/>
      <c r="DN23" s="92"/>
      <c r="DO23" s="92"/>
      <c r="DP23" s="92"/>
      <c r="DQ23" s="92"/>
      <c r="DR23" s="92"/>
      <c r="DS23" s="92"/>
      <c r="DT23" s="92"/>
      <c r="DU23" s="92"/>
      <c r="DV23" s="92"/>
      <c r="DW23" s="92"/>
      <c r="DX23" s="92"/>
      <c r="DY23" s="92"/>
      <c r="DZ23" s="92"/>
      <c r="EA23" s="92"/>
      <c r="EB23" s="92"/>
      <c r="EC23" s="92"/>
      <c r="ED23" s="92"/>
      <c r="EE23" s="92"/>
      <c r="EF23" s="92"/>
      <c r="EG23" s="92"/>
      <c r="EH23" s="92"/>
      <c r="EI23" s="92"/>
      <c r="EJ23" s="92"/>
      <c r="EK23" s="92"/>
      <c r="EL23" s="92"/>
      <c r="EM23" s="92"/>
      <c r="EN23" s="92"/>
      <c r="EO23" s="92"/>
      <c r="EP23" s="92"/>
      <c r="EQ23" s="92"/>
      <c r="ER23" s="92"/>
      <c r="ES23" s="92"/>
      <c r="ET23" s="92"/>
      <c r="EU23" s="92"/>
      <c r="EV23" s="92"/>
      <c r="EW23" s="92"/>
      <c r="EX23" s="92"/>
      <c r="EY23" s="92"/>
      <c r="EZ23" s="92"/>
      <c r="FA23" s="92"/>
      <c r="FB23" s="92"/>
      <c r="FC23" s="92"/>
      <c r="FD23" s="92"/>
      <c r="FE23" s="92"/>
      <c r="FF23" s="92"/>
      <c r="FG23" s="92"/>
      <c r="FH23" s="92"/>
      <c r="FI23" s="92"/>
      <c r="FJ23" s="92"/>
      <c r="FK23" s="92"/>
      <c r="FL23" s="92"/>
      <c r="FM23" s="92"/>
      <c r="FN23" s="92"/>
      <c r="FO23" s="92"/>
      <c r="FP23" s="92"/>
      <c r="FQ23" s="92"/>
      <c r="FR23" s="92"/>
      <c r="FS23" s="92"/>
      <c r="FT23" s="92"/>
      <c r="FU23" s="92"/>
      <c r="FV23" s="92"/>
      <c r="FW23" s="92"/>
      <c r="FX23" s="92"/>
      <c r="FY23" s="92"/>
      <c r="FZ23" s="92"/>
      <c r="GA23" s="92"/>
      <c r="GB23" s="92"/>
      <c r="GC23" s="92"/>
      <c r="GD23" s="92"/>
      <c r="GE23" s="92"/>
      <c r="GF23" s="92"/>
      <c r="GG23" s="92"/>
      <c r="GH23" s="92"/>
      <c r="GI23" s="92"/>
      <c r="GJ23" s="92"/>
      <c r="GK23" s="92"/>
      <c r="GL23" s="92"/>
      <c r="GM23" s="92"/>
      <c r="GN23" s="92"/>
      <c r="GO23" s="92"/>
      <c r="GP23" s="92"/>
      <c r="GQ23" s="92"/>
      <c r="GR23" s="92"/>
      <c r="GS23" s="92"/>
      <c r="GT23" s="92"/>
      <c r="GU23" s="92"/>
      <c r="GV23" s="92"/>
      <c r="GW23" s="92"/>
      <c r="GX23" s="92"/>
      <c r="GY23" s="92"/>
      <c r="GZ23" s="92"/>
      <c r="HA23" s="92"/>
      <c r="HB23" s="92"/>
      <c r="HC23" s="92"/>
      <c r="HD23" s="92"/>
      <c r="HE23" s="92"/>
      <c r="HF23" s="92"/>
      <c r="HG23" s="92"/>
      <c r="HH23" s="92"/>
      <c r="HI23" s="92"/>
      <c r="HJ23" s="92"/>
      <c r="HK23" s="92"/>
      <c r="HL23" s="92"/>
      <c r="HM23" s="92"/>
      <c r="HN23" s="92"/>
      <c r="HO23" s="92"/>
      <c r="HP23" s="92"/>
      <c r="HQ23" s="92"/>
      <c r="HR23" s="92"/>
      <c r="HS23" s="92"/>
      <c r="HT23" s="92"/>
      <c r="HU23" s="92"/>
      <c r="HV23" s="92"/>
      <c r="HW23" s="92"/>
      <c r="HX23" s="92"/>
      <c r="HY23" s="92"/>
      <c r="HZ23" s="92"/>
      <c r="IA23" s="92"/>
      <c r="IB23" s="92"/>
      <c r="IC23" s="92"/>
      <c r="ID23" s="92"/>
      <c r="IE23" s="92"/>
      <c r="IF23" s="92"/>
      <c r="IG23" s="92"/>
      <c r="IH23" s="92"/>
      <c r="II23" s="92"/>
      <c r="IJ23" s="92"/>
      <c r="IK23" s="92"/>
      <c r="IL23" s="92"/>
      <c r="IM23" s="92"/>
      <c r="IN23" s="92"/>
      <c r="IO23" s="92"/>
      <c r="IP23" s="92"/>
      <c r="IQ23" s="92"/>
      <c r="IR23" s="92"/>
      <c r="IS23" s="92"/>
      <c r="IT23" s="92"/>
      <c r="IU23" s="92"/>
      <c r="IV23" s="92"/>
      <c r="IW23" s="92"/>
      <c r="IX23" s="92"/>
      <c r="IY23" s="92"/>
      <c r="IZ23" s="92"/>
      <c r="JA23" s="92"/>
      <c r="JB23" s="92"/>
      <c r="JC23" s="92"/>
      <c r="JD23" s="92"/>
      <c r="JE23" s="92"/>
      <c r="JF23" s="92"/>
      <c r="JG23" s="92"/>
      <c r="JH23" s="92"/>
      <c r="JI23" s="92"/>
      <c r="JJ23" s="92"/>
      <c r="JK23" s="92"/>
      <c r="JL23" s="92"/>
      <c r="JM23" s="92"/>
      <c r="JN23" s="92"/>
      <c r="JO23" s="92"/>
      <c r="JP23" s="92"/>
      <c r="JQ23" s="92"/>
      <c r="JR23" s="92"/>
      <c r="JS23" s="92"/>
      <c r="JT23" s="92"/>
      <c r="JU23" s="92"/>
      <c r="JV23" s="92"/>
      <c r="JW23" s="92"/>
      <c r="JX23" s="92"/>
      <c r="JY23" s="92"/>
      <c r="JZ23" s="92"/>
      <c r="KA23" s="92"/>
    </row>
    <row r="24" spans="1:287" ht="15" x14ac:dyDescent="0.25">
      <c r="A24" s="90"/>
      <c r="B24" s="161" t="s">
        <v>52</v>
      </c>
      <c r="C24" s="13">
        <v>0</v>
      </c>
      <c r="D24" s="14">
        <v>0</v>
      </c>
      <c r="E24" s="15">
        <v>-6.7696315094556994E-2</v>
      </c>
      <c r="F24" s="274">
        <f>-SUM('[1]Input|Reported opex'!J$19:J$20)</f>
        <v>-0.22963825855134856</v>
      </c>
      <c r="G24" s="274">
        <f>-SUM('[1]Input|Reported opex'!K$19:K$20)</f>
        <v>-0.23127543741314685</v>
      </c>
      <c r="H24" s="274">
        <f>-SUM('[1]Input|Reported opex'!L$19:L$20)</f>
        <v>-0.23127543741314685</v>
      </c>
      <c r="I24" s="274">
        <f>-SUM('[1]Input|Reported opex'!M$19:M$20)</f>
        <v>-0.23127543741314685</v>
      </c>
      <c r="J24" s="275">
        <f>-SUM('[1]Input|Reported opex'!N$19:N$20)</f>
        <v>-0.23127543741314685</v>
      </c>
      <c r="K24" s="117"/>
      <c r="L24" s="156">
        <f t="shared" si="2"/>
        <v>0</v>
      </c>
      <c r="M24" s="157">
        <f t="shared" si="2"/>
        <v>0</v>
      </c>
      <c r="N24" s="157">
        <f t="shared" si="3"/>
        <v>-8.4385131844834343E-2</v>
      </c>
      <c r="O24" s="158">
        <f t="shared" si="4"/>
        <v>-0.28239455568236194</v>
      </c>
      <c r="P24" s="158">
        <f t="shared" si="4"/>
        <v>-0.28440785433811139</v>
      </c>
      <c r="Q24" s="158">
        <f t="shared" si="4"/>
        <v>-0.28440785433811139</v>
      </c>
      <c r="R24" s="158">
        <f t="shared" si="4"/>
        <v>-0.28440785433811139</v>
      </c>
      <c r="S24" s="159">
        <f t="shared" si="4"/>
        <v>-0.28440785433811139</v>
      </c>
      <c r="T24"/>
      <c r="U24"/>
      <c r="V24"/>
      <c r="W24"/>
      <c r="X24"/>
      <c r="Y24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/>
      <c r="BK24" s="92"/>
      <c r="BL24" s="92"/>
      <c r="BM24" s="92"/>
      <c r="BN24" s="92"/>
      <c r="BO24" s="92"/>
      <c r="BP24" s="92"/>
      <c r="BQ24" s="92"/>
      <c r="BR24" s="92"/>
      <c r="BS24" s="92"/>
      <c r="BT24" s="92"/>
      <c r="BU24" s="92"/>
      <c r="BV24" s="92"/>
      <c r="BW24" s="92"/>
      <c r="BX24" s="92"/>
      <c r="BY24" s="92"/>
      <c r="BZ24" s="92"/>
      <c r="CA24" s="92"/>
      <c r="CB24" s="92"/>
      <c r="CC24" s="92"/>
      <c r="CD24" s="92"/>
      <c r="CE24" s="92"/>
      <c r="CF24" s="92"/>
      <c r="CG24" s="92"/>
      <c r="CH24" s="92"/>
      <c r="CI24" s="92"/>
      <c r="CJ24" s="92"/>
      <c r="CK24" s="92"/>
      <c r="CL24" s="92"/>
      <c r="CM24" s="92"/>
      <c r="CN24" s="92"/>
      <c r="CO24" s="92"/>
      <c r="CP24" s="92"/>
      <c r="CQ24" s="92"/>
      <c r="CR24" s="92"/>
      <c r="CS24" s="92"/>
      <c r="CT24" s="92"/>
      <c r="CU24" s="92"/>
      <c r="CV24" s="92"/>
      <c r="CW24" s="92"/>
      <c r="CX24" s="92"/>
      <c r="CY24" s="92"/>
      <c r="CZ24" s="92"/>
      <c r="DA24" s="92"/>
      <c r="DB24" s="92"/>
      <c r="DC24" s="92"/>
      <c r="DD24" s="92"/>
      <c r="DE24" s="92"/>
      <c r="DF24" s="92"/>
      <c r="DG24" s="92"/>
      <c r="DH24" s="92"/>
      <c r="DI24" s="92"/>
      <c r="DJ24" s="92"/>
      <c r="DK24" s="92"/>
      <c r="DL24" s="92"/>
      <c r="DM24" s="92"/>
      <c r="DN24" s="92"/>
      <c r="DO24" s="92"/>
      <c r="DP24" s="92"/>
      <c r="DQ24" s="92"/>
      <c r="DR24" s="92"/>
      <c r="DS24" s="92"/>
      <c r="DT24" s="92"/>
      <c r="DU24" s="92"/>
      <c r="DV24" s="92"/>
      <c r="DW24" s="92"/>
      <c r="DX24" s="92"/>
      <c r="DY24" s="92"/>
      <c r="DZ24" s="92"/>
      <c r="EA24" s="92"/>
      <c r="EB24" s="92"/>
      <c r="EC24" s="92"/>
      <c r="ED24" s="92"/>
      <c r="EE24" s="92"/>
      <c r="EF24" s="92"/>
      <c r="EG24" s="92"/>
      <c r="EH24" s="92"/>
      <c r="EI24" s="92"/>
      <c r="EJ24" s="92"/>
      <c r="EK24" s="92"/>
      <c r="EL24" s="92"/>
      <c r="EM24" s="92"/>
      <c r="EN24" s="92"/>
      <c r="EO24" s="92"/>
      <c r="EP24" s="92"/>
      <c r="EQ24" s="92"/>
      <c r="ER24" s="92"/>
      <c r="ES24" s="92"/>
      <c r="ET24" s="92"/>
      <c r="EU24" s="92"/>
      <c r="EV24" s="92"/>
      <c r="EW24" s="92"/>
      <c r="EX24" s="92"/>
      <c r="EY24" s="92"/>
      <c r="EZ24" s="92"/>
      <c r="FA24" s="92"/>
      <c r="FB24" s="92"/>
      <c r="FC24" s="92"/>
      <c r="FD24" s="92"/>
      <c r="FE24" s="92"/>
      <c r="FF24" s="92"/>
      <c r="FG24" s="92"/>
      <c r="FH24" s="92"/>
      <c r="FI24" s="92"/>
      <c r="FJ24" s="92"/>
      <c r="FK24" s="92"/>
      <c r="FL24" s="92"/>
      <c r="FM24" s="92"/>
      <c r="FN24" s="92"/>
      <c r="FO24" s="92"/>
      <c r="FP24" s="92"/>
      <c r="FQ24" s="92"/>
      <c r="FR24" s="92"/>
      <c r="FS24" s="92"/>
      <c r="FT24" s="92"/>
      <c r="FU24" s="92"/>
      <c r="FV24" s="92"/>
      <c r="FW24" s="92"/>
      <c r="FX24" s="92"/>
      <c r="FY24" s="92"/>
      <c r="FZ24" s="92"/>
      <c r="GA24" s="92"/>
      <c r="GB24" s="92"/>
      <c r="GC24" s="92"/>
      <c r="GD24" s="92"/>
      <c r="GE24" s="92"/>
      <c r="GF24" s="92"/>
      <c r="GG24" s="92"/>
      <c r="GH24" s="92"/>
      <c r="GI24" s="92"/>
      <c r="GJ24" s="92"/>
      <c r="GK24" s="92"/>
      <c r="GL24" s="92"/>
      <c r="GM24" s="92"/>
      <c r="GN24" s="92"/>
      <c r="GO24" s="92"/>
      <c r="GP24" s="92"/>
      <c r="GQ24" s="92"/>
      <c r="GR24" s="92"/>
      <c r="GS24" s="92"/>
      <c r="GT24" s="92"/>
      <c r="GU24" s="92"/>
      <c r="GV24" s="92"/>
      <c r="GW24" s="92"/>
      <c r="GX24" s="92"/>
      <c r="GY24" s="92"/>
      <c r="GZ24" s="92"/>
      <c r="HA24" s="92"/>
      <c r="HB24" s="92"/>
      <c r="HC24" s="92"/>
      <c r="HD24" s="92"/>
      <c r="HE24" s="92"/>
      <c r="HF24" s="92"/>
      <c r="HG24" s="92"/>
      <c r="HH24" s="92"/>
      <c r="HI24" s="92"/>
      <c r="HJ24" s="92"/>
      <c r="HK24" s="92"/>
      <c r="HL24" s="92"/>
      <c r="HM24" s="92"/>
      <c r="HN24" s="92"/>
      <c r="HO24" s="92"/>
      <c r="HP24" s="92"/>
      <c r="HQ24" s="92"/>
      <c r="HR24" s="92"/>
      <c r="HS24" s="92"/>
      <c r="HT24" s="92"/>
      <c r="HU24" s="92"/>
      <c r="HV24" s="92"/>
      <c r="HW24" s="92"/>
      <c r="HX24" s="92"/>
      <c r="HY24" s="92"/>
      <c r="HZ24" s="92"/>
      <c r="IA24" s="92"/>
      <c r="IB24" s="92"/>
      <c r="IC24" s="92"/>
      <c r="ID24" s="92"/>
      <c r="IE24" s="92"/>
      <c r="IF24" s="92"/>
      <c r="IG24" s="92"/>
      <c r="IH24" s="92"/>
      <c r="II24" s="92"/>
      <c r="IJ24" s="92"/>
      <c r="IK24" s="92"/>
      <c r="IL24" s="92"/>
      <c r="IM24" s="92"/>
      <c r="IN24" s="92"/>
      <c r="IO24" s="92"/>
      <c r="IP24" s="92"/>
      <c r="IQ24" s="92"/>
      <c r="IR24" s="92"/>
      <c r="IS24" s="92"/>
      <c r="IT24" s="92"/>
      <c r="IU24" s="92"/>
      <c r="IV24" s="92"/>
      <c r="IW24" s="92"/>
      <c r="IX24" s="92"/>
      <c r="IY24" s="92"/>
      <c r="IZ24" s="92"/>
      <c r="JA24" s="92"/>
      <c r="JB24" s="92"/>
      <c r="JC24" s="92"/>
      <c r="JD24" s="92"/>
      <c r="JE24" s="92"/>
      <c r="JF24" s="92"/>
      <c r="JG24" s="92"/>
      <c r="JH24" s="92"/>
      <c r="JI24" s="92"/>
      <c r="JJ24" s="92"/>
      <c r="JK24" s="92"/>
      <c r="JL24" s="92"/>
      <c r="JM24" s="92"/>
      <c r="JN24" s="92"/>
      <c r="JO24" s="92"/>
      <c r="JP24" s="92"/>
      <c r="JQ24" s="92"/>
      <c r="JR24" s="92"/>
      <c r="JS24" s="92"/>
      <c r="JT24" s="92"/>
      <c r="JU24" s="92"/>
      <c r="JV24" s="92"/>
      <c r="JW24" s="92"/>
      <c r="JX24" s="92"/>
      <c r="JY24" s="92"/>
      <c r="JZ24" s="92"/>
      <c r="KA24" s="92"/>
    </row>
    <row r="25" spans="1:287" ht="15" x14ac:dyDescent="0.25">
      <c r="A25" s="90"/>
      <c r="B25" s="162" t="s">
        <v>24</v>
      </c>
      <c r="C25" s="13"/>
      <c r="D25" s="14"/>
      <c r="E25" s="15"/>
      <c r="F25" s="13"/>
      <c r="G25" s="16"/>
      <c r="H25" s="16"/>
      <c r="I25" s="16"/>
      <c r="J25" s="17"/>
      <c r="K25" s="163"/>
      <c r="L25" s="156">
        <f t="shared" si="2"/>
        <v>0</v>
      </c>
      <c r="M25" s="157">
        <f t="shared" si="2"/>
        <v>0</v>
      </c>
      <c r="N25" s="157">
        <f t="shared" si="3"/>
        <v>0</v>
      </c>
      <c r="O25" s="158">
        <f t="shared" si="4"/>
        <v>0</v>
      </c>
      <c r="P25" s="158">
        <f t="shared" si="4"/>
        <v>0</v>
      </c>
      <c r="Q25" s="158">
        <f t="shared" si="4"/>
        <v>0</v>
      </c>
      <c r="R25" s="158">
        <f t="shared" si="4"/>
        <v>0</v>
      </c>
      <c r="S25" s="159">
        <f t="shared" si="4"/>
        <v>0</v>
      </c>
      <c r="T25"/>
      <c r="U25"/>
      <c r="V25"/>
      <c r="W25"/>
      <c r="X25"/>
      <c r="Y25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  <c r="BM25" s="92"/>
      <c r="BN25" s="92"/>
      <c r="BO25" s="92"/>
      <c r="BP25" s="92"/>
      <c r="BQ25" s="92"/>
      <c r="BR25" s="92"/>
      <c r="BS25" s="92"/>
      <c r="BT25" s="92"/>
      <c r="BU25" s="92"/>
      <c r="BV25" s="92"/>
      <c r="BW25" s="92"/>
      <c r="BX25" s="92"/>
      <c r="BY25" s="92"/>
      <c r="BZ25" s="92"/>
      <c r="CA25" s="92"/>
      <c r="CB25" s="92"/>
      <c r="CC25" s="92"/>
      <c r="CD25" s="92"/>
      <c r="CE25" s="92"/>
      <c r="CF25" s="92"/>
      <c r="CG25" s="92"/>
      <c r="CH25" s="92"/>
      <c r="CI25" s="92"/>
      <c r="CJ25" s="92"/>
      <c r="CK25" s="92"/>
      <c r="CL25" s="92"/>
      <c r="CM25" s="92"/>
      <c r="CN25" s="92"/>
      <c r="CO25" s="92"/>
      <c r="CP25" s="92"/>
      <c r="CQ25" s="92"/>
      <c r="CR25" s="92"/>
      <c r="CS25" s="92"/>
      <c r="CT25" s="92"/>
      <c r="CU25" s="92"/>
      <c r="CV25" s="92"/>
      <c r="CW25" s="92"/>
      <c r="CX25" s="92"/>
      <c r="CY25" s="92"/>
      <c r="CZ25" s="92"/>
      <c r="DA25" s="92"/>
      <c r="DB25" s="92"/>
      <c r="DC25" s="92"/>
      <c r="DD25" s="92"/>
      <c r="DE25" s="92"/>
      <c r="DF25" s="92"/>
      <c r="DG25" s="92"/>
      <c r="DH25" s="92"/>
      <c r="DI25" s="92"/>
      <c r="DJ25" s="92"/>
      <c r="DK25" s="92"/>
      <c r="DL25" s="92"/>
      <c r="DM25" s="92"/>
      <c r="DN25" s="92"/>
      <c r="DO25" s="92"/>
      <c r="DP25" s="92"/>
      <c r="DQ25" s="92"/>
      <c r="DR25" s="92"/>
      <c r="DS25" s="92"/>
      <c r="DT25" s="92"/>
      <c r="DU25" s="92"/>
      <c r="DV25" s="92"/>
      <c r="DW25" s="92"/>
      <c r="DX25" s="92"/>
      <c r="DY25" s="92"/>
      <c r="DZ25" s="92"/>
      <c r="EA25" s="92"/>
      <c r="EB25" s="92"/>
      <c r="EC25" s="92"/>
      <c r="ED25" s="92"/>
      <c r="EE25" s="92"/>
      <c r="EF25" s="92"/>
      <c r="EG25" s="92"/>
      <c r="EH25" s="92"/>
      <c r="EI25" s="92"/>
      <c r="EJ25" s="92"/>
      <c r="EK25" s="92"/>
      <c r="EL25" s="92"/>
      <c r="EM25" s="92"/>
      <c r="EN25" s="92"/>
      <c r="EO25" s="92"/>
      <c r="EP25" s="92"/>
      <c r="EQ25" s="92"/>
      <c r="ER25" s="92"/>
      <c r="ES25" s="92"/>
      <c r="ET25" s="92"/>
      <c r="EU25" s="92"/>
      <c r="EV25" s="92"/>
      <c r="EW25" s="92"/>
      <c r="EX25" s="92"/>
      <c r="EY25" s="92"/>
      <c r="EZ25" s="92"/>
      <c r="FA25" s="92"/>
      <c r="FB25" s="92"/>
      <c r="FC25" s="92"/>
      <c r="FD25" s="92"/>
      <c r="FE25" s="92"/>
      <c r="FF25" s="92"/>
      <c r="FG25" s="92"/>
      <c r="FH25" s="92"/>
      <c r="FI25" s="92"/>
      <c r="FJ25" s="92"/>
      <c r="FK25" s="92"/>
      <c r="FL25" s="92"/>
      <c r="FM25" s="92"/>
      <c r="FN25" s="92"/>
      <c r="FO25" s="92"/>
      <c r="FP25" s="92"/>
      <c r="FQ25" s="92"/>
      <c r="FR25" s="92"/>
      <c r="FS25" s="92"/>
      <c r="FT25" s="92"/>
      <c r="FU25" s="92"/>
      <c r="FV25" s="92"/>
      <c r="FW25" s="92"/>
      <c r="FX25" s="92"/>
      <c r="FY25" s="92"/>
      <c r="FZ25" s="92"/>
      <c r="GA25" s="92"/>
      <c r="GB25" s="92"/>
      <c r="GC25" s="92"/>
      <c r="GD25" s="92"/>
      <c r="GE25" s="92"/>
      <c r="GF25" s="92"/>
      <c r="GG25" s="92"/>
      <c r="GH25" s="92"/>
      <c r="GI25" s="92"/>
      <c r="GJ25" s="92"/>
      <c r="GK25" s="92"/>
      <c r="GL25" s="92"/>
      <c r="GM25" s="92"/>
      <c r="GN25" s="92"/>
      <c r="GO25" s="92"/>
      <c r="GP25" s="92"/>
      <c r="GQ25" s="92"/>
      <c r="GR25" s="92"/>
      <c r="GS25" s="92"/>
      <c r="GT25" s="92"/>
      <c r="GU25" s="92"/>
      <c r="GV25" s="92"/>
      <c r="GW25" s="92"/>
      <c r="GX25" s="92"/>
      <c r="GY25" s="92"/>
      <c r="GZ25" s="92"/>
      <c r="HA25" s="92"/>
      <c r="HB25" s="92"/>
      <c r="HC25" s="92"/>
      <c r="HD25" s="92"/>
      <c r="HE25" s="92"/>
      <c r="HF25" s="92"/>
      <c r="HG25" s="92"/>
      <c r="HH25" s="92"/>
      <c r="HI25" s="92"/>
      <c r="HJ25" s="92"/>
      <c r="HK25" s="92"/>
      <c r="HL25" s="92"/>
      <c r="HM25" s="92"/>
      <c r="HN25" s="92"/>
      <c r="HO25" s="92"/>
      <c r="HP25" s="92"/>
      <c r="HQ25" s="92"/>
      <c r="HR25" s="92"/>
      <c r="HS25" s="92"/>
      <c r="HT25" s="92"/>
      <c r="HU25" s="92"/>
      <c r="HV25" s="92"/>
      <c r="HW25" s="92"/>
      <c r="HX25" s="92"/>
      <c r="HY25" s="92"/>
      <c r="HZ25" s="92"/>
      <c r="IA25" s="92"/>
      <c r="IB25" s="92"/>
      <c r="IC25" s="92"/>
      <c r="ID25" s="92"/>
      <c r="IE25" s="92"/>
      <c r="IF25" s="92"/>
      <c r="IG25" s="92"/>
      <c r="IH25" s="92"/>
      <c r="II25" s="92"/>
      <c r="IJ25" s="92"/>
      <c r="IK25" s="92"/>
      <c r="IL25" s="92"/>
      <c r="IM25" s="92"/>
      <c r="IN25" s="92"/>
      <c r="IO25" s="92"/>
      <c r="IP25" s="92"/>
      <c r="IQ25" s="92"/>
      <c r="IR25" s="92"/>
      <c r="IS25" s="92"/>
      <c r="IT25" s="92"/>
      <c r="IU25" s="92"/>
      <c r="IV25" s="92"/>
      <c r="IW25" s="92"/>
      <c r="IX25" s="92"/>
      <c r="IY25" s="92"/>
      <c r="IZ25" s="92"/>
      <c r="JA25" s="92"/>
      <c r="JB25" s="92"/>
      <c r="JC25" s="92"/>
      <c r="JD25" s="92"/>
      <c r="JE25" s="92"/>
      <c r="JF25" s="92"/>
      <c r="JG25" s="92"/>
      <c r="JH25" s="92"/>
      <c r="JI25" s="92"/>
      <c r="JJ25" s="92"/>
      <c r="JK25" s="92"/>
      <c r="JL25" s="92"/>
      <c r="JM25" s="92"/>
      <c r="JN25" s="92"/>
      <c r="JO25" s="92"/>
      <c r="JP25" s="92"/>
      <c r="JQ25" s="92"/>
      <c r="JR25" s="92"/>
      <c r="JS25" s="92"/>
      <c r="JT25" s="92"/>
      <c r="JU25" s="92"/>
      <c r="JV25" s="92"/>
      <c r="JW25" s="92"/>
      <c r="JX25" s="92"/>
      <c r="JY25" s="92"/>
      <c r="JZ25" s="92"/>
      <c r="KA25" s="92"/>
    </row>
    <row r="26" spans="1:287" ht="15.75" thickBot="1" x14ac:dyDescent="0.3">
      <c r="A26" s="90"/>
      <c r="B26" s="164" t="s">
        <v>25</v>
      </c>
      <c r="C26" s="19"/>
      <c r="D26" s="20"/>
      <c r="E26" s="21"/>
      <c r="F26" s="19"/>
      <c r="G26" s="22"/>
      <c r="H26" s="22"/>
      <c r="I26" s="22"/>
      <c r="J26" s="23"/>
      <c r="K26" s="117"/>
      <c r="L26" s="165">
        <f t="shared" si="2"/>
        <v>0</v>
      </c>
      <c r="M26" s="166">
        <f t="shared" si="2"/>
        <v>0</v>
      </c>
      <c r="N26" s="166">
        <f t="shared" si="3"/>
        <v>0</v>
      </c>
      <c r="O26" s="167">
        <f t="shared" si="4"/>
        <v>0</v>
      </c>
      <c r="P26" s="167">
        <f t="shared" si="4"/>
        <v>0</v>
      </c>
      <c r="Q26" s="167">
        <f t="shared" si="4"/>
        <v>0</v>
      </c>
      <c r="R26" s="167">
        <f t="shared" si="4"/>
        <v>0</v>
      </c>
      <c r="S26" s="168">
        <f t="shared" si="4"/>
        <v>0</v>
      </c>
      <c r="T26"/>
      <c r="U26"/>
      <c r="V26"/>
      <c r="W26"/>
      <c r="X26"/>
      <c r="Y26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/>
      <c r="BK26" s="92"/>
      <c r="BL26" s="92"/>
      <c r="BM26" s="92"/>
      <c r="BN26" s="92"/>
      <c r="BO26" s="92"/>
      <c r="BP26" s="92"/>
      <c r="BQ26" s="92"/>
      <c r="BR26" s="92"/>
      <c r="BS26" s="92"/>
      <c r="BT26" s="92"/>
      <c r="BU26" s="92"/>
      <c r="BV26" s="92"/>
      <c r="BW26" s="92"/>
      <c r="BX26" s="92"/>
      <c r="BY26" s="92"/>
      <c r="BZ26" s="92"/>
      <c r="CA26" s="92"/>
      <c r="CB26" s="92"/>
      <c r="CC26" s="92"/>
      <c r="CD26" s="92"/>
      <c r="CE26" s="92"/>
      <c r="CF26" s="92"/>
      <c r="CG26" s="92"/>
      <c r="CH26" s="92"/>
      <c r="CI26" s="92"/>
      <c r="CJ26" s="92"/>
      <c r="CK26" s="92"/>
      <c r="CL26" s="92"/>
      <c r="CM26" s="92"/>
      <c r="CN26" s="92"/>
      <c r="CO26" s="92"/>
      <c r="CP26" s="92"/>
      <c r="CQ26" s="92"/>
      <c r="CR26" s="92"/>
      <c r="CS26" s="92"/>
      <c r="CT26" s="92"/>
      <c r="CU26" s="92"/>
      <c r="CV26" s="92"/>
      <c r="CW26" s="92"/>
      <c r="CX26" s="92"/>
      <c r="CY26" s="92"/>
      <c r="CZ26" s="92"/>
      <c r="DA26" s="92"/>
      <c r="DB26" s="92"/>
      <c r="DC26" s="92"/>
      <c r="DD26" s="92"/>
      <c r="DE26" s="92"/>
      <c r="DF26" s="92"/>
      <c r="DG26" s="92"/>
      <c r="DH26" s="92"/>
      <c r="DI26" s="92"/>
      <c r="DJ26" s="92"/>
      <c r="DK26" s="92"/>
      <c r="DL26" s="92"/>
      <c r="DM26" s="92"/>
      <c r="DN26" s="92"/>
      <c r="DO26" s="92"/>
      <c r="DP26" s="92"/>
      <c r="DQ26" s="92"/>
      <c r="DR26" s="92"/>
      <c r="DS26" s="92"/>
      <c r="DT26" s="92"/>
      <c r="DU26" s="92"/>
      <c r="DV26" s="92"/>
      <c r="DW26" s="92"/>
      <c r="DX26" s="92"/>
      <c r="DY26" s="92"/>
      <c r="DZ26" s="92"/>
      <c r="EA26" s="92"/>
      <c r="EB26" s="92"/>
      <c r="EC26" s="92"/>
      <c r="ED26" s="92"/>
      <c r="EE26" s="92"/>
      <c r="EF26" s="92"/>
      <c r="EG26" s="92"/>
      <c r="EH26" s="92"/>
      <c r="EI26" s="92"/>
      <c r="EJ26" s="92"/>
      <c r="EK26" s="92"/>
      <c r="EL26" s="92"/>
      <c r="EM26" s="92"/>
      <c r="EN26" s="92"/>
      <c r="EO26" s="92"/>
      <c r="EP26" s="92"/>
      <c r="EQ26" s="92"/>
      <c r="ER26" s="92"/>
      <c r="ES26" s="92"/>
      <c r="ET26" s="92"/>
      <c r="EU26" s="92"/>
      <c r="EV26" s="92"/>
      <c r="EW26" s="92"/>
      <c r="EX26" s="92"/>
      <c r="EY26" s="92"/>
      <c r="EZ26" s="92"/>
      <c r="FA26" s="92"/>
      <c r="FB26" s="92"/>
      <c r="FC26" s="92"/>
      <c r="FD26" s="92"/>
      <c r="FE26" s="92"/>
      <c r="FF26" s="92"/>
      <c r="FG26" s="92"/>
      <c r="FH26" s="92"/>
      <c r="FI26" s="92"/>
      <c r="FJ26" s="92"/>
      <c r="FK26" s="92"/>
      <c r="FL26" s="92"/>
      <c r="FM26" s="92"/>
      <c r="FN26" s="92"/>
      <c r="FO26" s="92"/>
      <c r="FP26" s="92"/>
      <c r="FQ26" s="92"/>
      <c r="FR26" s="92"/>
      <c r="FS26" s="92"/>
      <c r="FT26" s="92"/>
      <c r="FU26" s="92"/>
      <c r="FV26" s="92"/>
      <c r="FW26" s="92"/>
      <c r="FX26" s="92"/>
      <c r="FY26" s="92"/>
      <c r="FZ26" s="92"/>
      <c r="GA26" s="92"/>
      <c r="GB26" s="92"/>
      <c r="GC26" s="92"/>
      <c r="GD26" s="92"/>
      <c r="GE26" s="92"/>
      <c r="GF26" s="92"/>
      <c r="GG26" s="92"/>
      <c r="GH26" s="92"/>
      <c r="GI26" s="92"/>
      <c r="GJ26" s="92"/>
      <c r="GK26" s="92"/>
      <c r="GL26" s="92"/>
      <c r="GM26" s="92"/>
      <c r="GN26" s="92"/>
      <c r="GO26" s="92"/>
      <c r="GP26" s="92"/>
      <c r="GQ26" s="92"/>
      <c r="GR26" s="92"/>
      <c r="GS26" s="92"/>
      <c r="GT26" s="92"/>
      <c r="GU26" s="92"/>
      <c r="GV26" s="92"/>
      <c r="GW26" s="92"/>
      <c r="GX26" s="92"/>
      <c r="GY26" s="92"/>
      <c r="GZ26" s="92"/>
      <c r="HA26" s="92"/>
      <c r="HB26" s="92"/>
      <c r="HC26" s="92"/>
      <c r="HD26" s="92"/>
      <c r="HE26" s="92"/>
      <c r="HF26" s="92"/>
      <c r="HG26" s="92"/>
      <c r="HH26" s="92"/>
      <c r="HI26" s="92"/>
      <c r="HJ26" s="92"/>
      <c r="HK26" s="92"/>
      <c r="HL26" s="92"/>
      <c r="HM26" s="92"/>
      <c r="HN26" s="92"/>
      <c r="HO26" s="92"/>
      <c r="HP26" s="92"/>
      <c r="HQ26" s="92"/>
      <c r="HR26" s="92"/>
      <c r="HS26" s="92"/>
      <c r="HT26" s="92"/>
      <c r="HU26" s="92"/>
      <c r="HV26" s="92"/>
      <c r="HW26" s="92"/>
      <c r="HX26" s="92"/>
      <c r="HY26" s="92"/>
      <c r="HZ26" s="92"/>
      <c r="IA26" s="92"/>
      <c r="IB26" s="92"/>
      <c r="IC26" s="92"/>
      <c r="ID26" s="92"/>
      <c r="IE26" s="92"/>
      <c r="IF26" s="92"/>
      <c r="IG26" s="92"/>
      <c r="IH26" s="92"/>
      <c r="II26" s="92"/>
      <c r="IJ26" s="92"/>
      <c r="IK26" s="92"/>
      <c r="IL26" s="92"/>
      <c r="IM26" s="92"/>
      <c r="IN26" s="92"/>
      <c r="IO26" s="92"/>
      <c r="IP26" s="92"/>
      <c r="IQ26" s="92"/>
      <c r="IR26" s="92"/>
      <c r="IS26" s="92"/>
      <c r="IT26" s="92"/>
      <c r="IU26" s="92"/>
      <c r="IV26" s="92"/>
      <c r="IW26" s="92"/>
      <c r="IX26" s="92"/>
      <c r="IY26" s="92"/>
      <c r="IZ26" s="92"/>
      <c r="JA26" s="92"/>
      <c r="JB26" s="92"/>
      <c r="JC26" s="92"/>
      <c r="JD26" s="92"/>
      <c r="JE26" s="92"/>
      <c r="JF26" s="92"/>
      <c r="JG26" s="92"/>
      <c r="JH26" s="92"/>
      <c r="JI26" s="92"/>
      <c r="JJ26" s="92"/>
      <c r="JK26" s="92"/>
      <c r="JL26" s="92"/>
      <c r="JM26" s="92"/>
      <c r="JN26" s="92"/>
      <c r="JO26" s="92"/>
      <c r="JP26" s="92"/>
      <c r="JQ26" s="92"/>
      <c r="JR26" s="92"/>
      <c r="JS26" s="92"/>
      <c r="JT26" s="92"/>
      <c r="JU26" s="92"/>
      <c r="JV26" s="92"/>
      <c r="JW26" s="92"/>
      <c r="JX26" s="92"/>
      <c r="JY26" s="92"/>
      <c r="JZ26" s="92"/>
      <c r="KA26" s="92"/>
    </row>
    <row r="27" spans="1:287" ht="15.75" thickBot="1" x14ac:dyDescent="0.3">
      <c r="A27" s="90"/>
      <c r="B27" s="169" t="s">
        <v>26</v>
      </c>
      <c r="C27" s="170">
        <f t="shared" ref="C27:J27" si="5">SUM(C20:C26)</f>
        <v>89.008810747131079</v>
      </c>
      <c r="D27" s="170">
        <f t="shared" si="5"/>
        <v>91.212591347105402</v>
      </c>
      <c r="E27" s="170">
        <f t="shared" si="5"/>
        <v>56.139209839849194</v>
      </c>
      <c r="F27" s="170">
        <f t="shared" si="5"/>
        <v>98.409431303711258</v>
      </c>
      <c r="G27" s="170">
        <f t="shared" si="5"/>
        <v>100.28966334954254</v>
      </c>
      <c r="H27" s="170">
        <f t="shared" si="5"/>
        <v>102.73442792526622</v>
      </c>
      <c r="I27" s="170">
        <f t="shared" si="5"/>
        <v>106.62604595365772</v>
      </c>
      <c r="J27" s="171">
        <f t="shared" si="5"/>
        <v>109.73195726018868</v>
      </c>
      <c r="K27" s="117"/>
      <c r="L27" s="172">
        <f t="shared" ref="L27:S27" si="6">+SUM(L20:L26)</f>
        <v>119.95883289517894</v>
      </c>
      <c r="M27" s="173">
        <f t="shared" si="6"/>
        <v>122.92890907652459</v>
      </c>
      <c r="N27" s="173">
        <f t="shared" si="6"/>
        <v>69.978914175513097</v>
      </c>
      <c r="O27" s="173">
        <f t="shared" si="6"/>
        <v>121.01767276619273</v>
      </c>
      <c r="P27" s="173">
        <f t="shared" si="6"/>
        <v>123.32986280156322</v>
      </c>
      <c r="Q27" s="173">
        <f t="shared" si="6"/>
        <v>126.3362791124372</v>
      </c>
      <c r="R27" s="173">
        <f t="shared" si="6"/>
        <v>131.12194397048765</v>
      </c>
      <c r="S27" s="174">
        <f t="shared" si="6"/>
        <v>134.94139656923878</v>
      </c>
      <c r="T27"/>
      <c r="U27"/>
      <c r="V27"/>
      <c r="W27"/>
      <c r="X27"/>
      <c r="Y27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/>
      <c r="CF27" s="92"/>
      <c r="CG27" s="92"/>
      <c r="CH27" s="92"/>
      <c r="CI27" s="92"/>
      <c r="CJ27" s="92"/>
      <c r="CK27" s="92"/>
      <c r="CL27" s="92"/>
      <c r="CM27" s="92"/>
      <c r="CN27" s="92"/>
      <c r="CO27" s="92"/>
      <c r="CP27" s="92"/>
      <c r="CQ27" s="92"/>
      <c r="CR27" s="92"/>
      <c r="CS27" s="92"/>
      <c r="CT27" s="92"/>
      <c r="CU27" s="92"/>
      <c r="CV27" s="92"/>
      <c r="CW27" s="92"/>
      <c r="CX27" s="92"/>
      <c r="CY27" s="92"/>
      <c r="CZ27" s="92"/>
      <c r="DA27" s="92"/>
      <c r="DB27" s="92"/>
      <c r="DC27" s="92"/>
      <c r="DD27" s="92"/>
      <c r="DE27" s="92"/>
      <c r="DF27" s="92"/>
      <c r="DG27" s="92"/>
      <c r="DH27" s="92"/>
      <c r="DI27" s="92"/>
      <c r="DJ27" s="92"/>
      <c r="DK27" s="92"/>
      <c r="DL27" s="92"/>
      <c r="DM27" s="92"/>
      <c r="DN27" s="92"/>
      <c r="DO27" s="92"/>
      <c r="DP27" s="92"/>
      <c r="DQ27" s="92"/>
      <c r="DR27" s="92"/>
      <c r="DS27" s="92"/>
      <c r="DT27" s="92"/>
      <c r="DU27" s="92"/>
      <c r="DV27" s="92"/>
      <c r="DW27" s="92"/>
      <c r="DX27" s="92"/>
      <c r="DY27" s="92"/>
      <c r="DZ27" s="92"/>
      <c r="EA27" s="92"/>
      <c r="EB27" s="92"/>
      <c r="EC27" s="92"/>
      <c r="ED27" s="92"/>
      <c r="EE27" s="92"/>
      <c r="EF27" s="92"/>
      <c r="EG27" s="92"/>
      <c r="EH27" s="92"/>
      <c r="EI27" s="92"/>
      <c r="EJ27" s="92"/>
      <c r="EK27" s="92"/>
      <c r="EL27" s="92"/>
      <c r="EM27" s="92"/>
      <c r="EN27" s="92"/>
      <c r="EO27" s="92"/>
      <c r="EP27" s="92"/>
      <c r="EQ27" s="92"/>
      <c r="ER27" s="92"/>
      <c r="ES27" s="92"/>
      <c r="ET27" s="92"/>
      <c r="EU27" s="92"/>
      <c r="EV27" s="92"/>
      <c r="EW27" s="92"/>
      <c r="EX27" s="92"/>
      <c r="EY27" s="92"/>
      <c r="EZ27" s="92"/>
      <c r="FA27" s="92"/>
      <c r="FB27" s="92"/>
      <c r="FC27" s="92"/>
      <c r="FD27" s="92"/>
      <c r="FE27" s="92"/>
      <c r="FF27" s="92"/>
      <c r="FG27" s="92"/>
      <c r="FH27" s="92"/>
      <c r="FI27" s="92"/>
      <c r="FJ27" s="92"/>
      <c r="FK27" s="92"/>
      <c r="FL27" s="92"/>
      <c r="FM27" s="92"/>
      <c r="FN27" s="92"/>
      <c r="FO27" s="92"/>
      <c r="FP27" s="92"/>
      <c r="FQ27" s="92"/>
      <c r="FR27" s="92"/>
      <c r="FS27" s="92"/>
      <c r="FT27" s="92"/>
      <c r="FU27" s="92"/>
      <c r="FV27" s="92"/>
      <c r="FW27" s="92"/>
      <c r="FX27" s="92"/>
      <c r="FY27" s="92"/>
      <c r="FZ27" s="92"/>
      <c r="GA27" s="92"/>
      <c r="GB27" s="92"/>
      <c r="GC27" s="92"/>
      <c r="GD27" s="92"/>
      <c r="GE27" s="92"/>
      <c r="GF27" s="92"/>
      <c r="GG27" s="92"/>
      <c r="GH27" s="92"/>
      <c r="GI27" s="92"/>
      <c r="GJ27" s="92"/>
      <c r="GK27" s="92"/>
      <c r="GL27" s="92"/>
      <c r="GM27" s="92"/>
      <c r="GN27" s="92"/>
      <c r="GO27" s="92"/>
      <c r="GP27" s="92"/>
      <c r="GQ27" s="92"/>
      <c r="GR27" s="92"/>
      <c r="GS27" s="92"/>
      <c r="GT27" s="92"/>
      <c r="GU27" s="92"/>
      <c r="GV27" s="92"/>
      <c r="GW27" s="92"/>
      <c r="GX27" s="92"/>
      <c r="GY27" s="92"/>
      <c r="GZ27" s="92"/>
      <c r="HA27" s="92"/>
      <c r="HB27" s="92"/>
      <c r="HC27" s="92"/>
      <c r="HD27" s="92"/>
      <c r="HE27" s="92"/>
      <c r="HF27" s="92"/>
      <c r="HG27" s="92"/>
      <c r="HH27" s="92"/>
      <c r="HI27" s="92"/>
      <c r="HJ27" s="92"/>
      <c r="HK27" s="92"/>
      <c r="HL27" s="92"/>
      <c r="HM27" s="92"/>
      <c r="HN27" s="92"/>
      <c r="HO27" s="92"/>
      <c r="HP27" s="92"/>
      <c r="HQ27" s="92"/>
      <c r="HR27" s="92"/>
      <c r="HS27" s="92"/>
      <c r="HT27" s="92"/>
      <c r="HU27" s="92"/>
      <c r="HV27" s="92"/>
      <c r="HW27" s="92"/>
      <c r="HX27" s="92"/>
      <c r="HY27" s="92"/>
      <c r="HZ27" s="92"/>
      <c r="IA27" s="92"/>
      <c r="IB27" s="92"/>
      <c r="IC27" s="92"/>
      <c r="ID27" s="92"/>
      <c r="IE27" s="92"/>
      <c r="IF27" s="92"/>
      <c r="IG27" s="92"/>
      <c r="IH27" s="92"/>
      <c r="II27" s="92"/>
      <c r="IJ27" s="92"/>
      <c r="IK27" s="92"/>
      <c r="IL27" s="92"/>
      <c r="IM27" s="92"/>
      <c r="IN27" s="92"/>
      <c r="IO27" s="92"/>
      <c r="IP27" s="92"/>
      <c r="IQ27" s="92"/>
      <c r="IR27" s="92"/>
      <c r="IS27" s="92"/>
      <c r="IT27" s="92"/>
      <c r="IU27" s="92"/>
      <c r="IV27" s="92"/>
      <c r="IW27" s="92"/>
      <c r="IX27" s="92"/>
      <c r="IY27" s="92"/>
      <c r="IZ27" s="92"/>
      <c r="JA27" s="92"/>
      <c r="JB27" s="92"/>
      <c r="JC27" s="92"/>
      <c r="JD27" s="92"/>
      <c r="JE27" s="92"/>
      <c r="JF27" s="92"/>
      <c r="JG27" s="92"/>
      <c r="JH27" s="92"/>
      <c r="JI27" s="92"/>
      <c r="JJ27" s="92"/>
      <c r="JK27" s="92"/>
      <c r="JL27" s="92"/>
      <c r="JM27" s="92"/>
      <c r="JN27" s="92"/>
      <c r="JO27" s="92"/>
      <c r="JP27" s="92"/>
      <c r="JQ27" s="92"/>
      <c r="JR27" s="92"/>
      <c r="JS27" s="92"/>
      <c r="JT27" s="92"/>
      <c r="JU27" s="92"/>
      <c r="JV27" s="92"/>
      <c r="JW27" s="92"/>
      <c r="JX27" s="92"/>
      <c r="JY27" s="92"/>
      <c r="JZ27" s="92"/>
      <c r="KA27" s="92"/>
    </row>
    <row r="28" spans="1:287" ht="15.75" thickBot="1" x14ac:dyDescent="0.3">
      <c r="A28" s="90"/>
      <c r="B28" s="175"/>
      <c r="C28" s="176"/>
      <c r="D28" s="177"/>
      <c r="E28" s="177"/>
      <c r="F28" s="177"/>
      <c r="G28" s="177"/>
      <c r="H28" s="177"/>
      <c r="I28" s="177"/>
      <c r="J28" s="177"/>
      <c r="K28" s="178"/>
      <c r="L28" s="176"/>
      <c r="M28" s="92"/>
      <c r="N28" s="176"/>
      <c r="O28" s="176"/>
      <c r="P28" s="176"/>
      <c r="Q28" s="176"/>
      <c r="R28" s="176"/>
      <c r="S28" s="176"/>
      <c r="T28"/>
      <c r="U28"/>
      <c r="V28"/>
      <c r="W28"/>
      <c r="X28"/>
      <c r="Y28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/>
      <c r="CF28" s="92"/>
      <c r="CG28" s="92"/>
      <c r="CH28" s="92"/>
      <c r="CI28" s="92"/>
      <c r="CJ28" s="92"/>
      <c r="CK28" s="92"/>
      <c r="CL28" s="92"/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  <c r="CY28" s="92"/>
      <c r="CZ28" s="92"/>
      <c r="DA28" s="92"/>
      <c r="DB28" s="92"/>
      <c r="DC28" s="92"/>
      <c r="DD28" s="92"/>
      <c r="DE28" s="92"/>
      <c r="DF28" s="92"/>
      <c r="DG28" s="92"/>
      <c r="DH28" s="92"/>
      <c r="DI28" s="92"/>
      <c r="DJ28" s="92"/>
      <c r="DK28" s="92"/>
      <c r="DL28" s="92"/>
      <c r="DM28" s="92"/>
      <c r="DN28" s="92"/>
      <c r="DO28" s="92"/>
      <c r="DP28" s="92"/>
      <c r="DQ28" s="92"/>
      <c r="DR28" s="92"/>
      <c r="DS28" s="92"/>
      <c r="DT28" s="92"/>
      <c r="DU28" s="92"/>
      <c r="DV28" s="92"/>
      <c r="DW28" s="92"/>
      <c r="DX28" s="92"/>
      <c r="DY28" s="92"/>
      <c r="DZ28" s="92"/>
      <c r="EA28" s="92"/>
      <c r="EB28" s="92"/>
      <c r="EC28" s="92"/>
      <c r="ED28" s="92"/>
      <c r="EE28" s="92"/>
      <c r="EF28" s="92"/>
      <c r="EG28" s="92"/>
      <c r="EH28" s="92"/>
      <c r="EI28" s="92"/>
      <c r="EJ28" s="92"/>
      <c r="EK28" s="92"/>
      <c r="EL28" s="92"/>
      <c r="EM28" s="92"/>
      <c r="EN28" s="92"/>
      <c r="EO28" s="92"/>
      <c r="EP28" s="92"/>
      <c r="EQ28" s="92"/>
      <c r="ER28" s="92"/>
      <c r="ES28" s="92"/>
      <c r="ET28" s="92"/>
      <c r="EU28" s="92"/>
      <c r="EV28" s="92"/>
      <c r="EW28" s="92"/>
      <c r="EX28" s="92"/>
      <c r="EY28" s="92"/>
      <c r="EZ28" s="92"/>
      <c r="FA28" s="92"/>
      <c r="FB28" s="92"/>
      <c r="FC28" s="92"/>
      <c r="FD28" s="92"/>
      <c r="FE28" s="92"/>
      <c r="FF28" s="92"/>
      <c r="FG28" s="92"/>
      <c r="FH28" s="92"/>
      <c r="FI28" s="92"/>
      <c r="FJ28" s="92"/>
      <c r="FK28" s="92"/>
      <c r="FL28" s="92"/>
      <c r="FM28" s="92"/>
      <c r="FN28" s="92"/>
      <c r="FO28" s="92"/>
      <c r="FP28" s="92"/>
      <c r="FQ28" s="92"/>
      <c r="FR28" s="92"/>
      <c r="FS28" s="92"/>
      <c r="FT28" s="92"/>
      <c r="FU28" s="92"/>
      <c r="FV28" s="92"/>
      <c r="FW28" s="92"/>
      <c r="FX28" s="92"/>
      <c r="FY28" s="92"/>
      <c r="FZ28" s="92"/>
      <c r="GA28" s="92"/>
      <c r="GB28" s="92"/>
      <c r="GC28" s="92"/>
      <c r="GD28" s="92"/>
      <c r="GE28" s="92"/>
      <c r="GF28" s="92"/>
      <c r="GG28" s="92"/>
      <c r="GH28" s="92"/>
      <c r="GI28" s="92"/>
      <c r="GJ28" s="92"/>
      <c r="GK28" s="92"/>
      <c r="GL28" s="92"/>
      <c r="GM28" s="92"/>
      <c r="GN28" s="92"/>
      <c r="GO28" s="92"/>
      <c r="GP28" s="92"/>
      <c r="GQ28" s="92"/>
      <c r="GR28" s="92"/>
      <c r="GS28" s="92"/>
      <c r="GT28" s="92"/>
      <c r="GU28" s="92"/>
      <c r="GV28" s="92"/>
      <c r="GW28" s="92"/>
      <c r="GX28" s="92"/>
      <c r="GY28" s="92"/>
      <c r="GZ28" s="92"/>
      <c r="HA28" s="92"/>
      <c r="HB28" s="92"/>
      <c r="HC28" s="92"/>
      <c r="HD28" s="92"/>
      <c r="HE28" s="92"/>
      <c r="HF28" s="92"/>
      <c r="HG28" s="92"/>
      <c r="HH28" s="92"/>
      <c r="HI28" s="92"/>
      <c r="HJ28" s="92"/>
      <c r="HK28" s="92"/>
      <c r="HL28" s="92"/>
      <c r="HM28" s="92"/>
      <c r="HN28" s="92"/>
      <c r="HO28" s="92"/>
      <c r="HP28" s="92"/>
      <c r="HQ28" s="92"/>
      <c r="HR28" s="92"/>
      <c r="HS28" s="92"/>
      <c r="HT28" s="92"/>
      <c r="HU28" s="92"/>
      <c r="HV28" s="92"/>
      <c r="HW28" s="92"/>
      <c r="HX28" s="92"/>
      <c r="HY28" s="92"/>
      <c r="HZ28" s="92"/>
      <c r="IA28" s="92"/>
      <c r="IB28" s="92"/>
      <c r="IC28" s="92"/>
      <c r="ID28" s="92"/>
      <c r="IE28" s="92"/>
      <c r="IF28" s="92"/>
      <c r="IG28" s="92"/>
      <c r="IH28" s="92"/>
      <c r="II28" s="92"/>
      <c r="IJ28" s="92"/>
      <c r="IK28" s="92"/>
      <c r="IL28" s="92"/>
      <c r="IM28" s="92"/>
      <c r="IN28" s="92"/>
      <c r="IO28" s="92"/>
      <c r="IP28" s="92"/>
      <c r="IQ28" s="92"/>
      <c r="IR28" s="92"/>
      <c r="IS28" s="92"/>
      <c r="IT28" s="92"/>
      <c r="IU28" s="92"/>
      <c r="IV28" s="92"/>
      <c r="IW28" s="92"/>
      <c r="IX28" s="92"/>
      <c r="IY28" s="92"/>
      <c r="IZ28" s="92"/>
      <c r="JA28" s="92"/>
      <c r="JB28" s="92"/>
      <c r="JC28" s="92"/>
      <c r="JD28" s="92"/>
      <c r="JE28" s="92"/>
      <c r="JF28" s="92"/>
      <c r="JG28" s="92"/>
      <c r="JH28" s="92"/>
      <c r="JI28" s="92"/>
      <c r="JJ28" s="92"/>
      <c r="JK28" s="92"/>
      <c r="JL28" s="92"/>
      <c r="JM28" s="92"/>
      <c r="JN28" s="92"/>
      <c r="JO28" s="92"/>
      <c r="JP28" s="92"/>
      <c r="JQ28" s="92"/>
      <c r="JR28" s="92"/>
      <c r="JS28" s="92"/>
      <c r="JT28" s="92"/>
      <c r="JU28" s="92"/>
      <c r="JV28" s="92"/>
      <c r="JW28" s="92"/>
      <c r="JX28" s="92"/>
      <c r="JY28" s="92"/>
      <c r="JZ28" s="92"/>
      <c r="KA28" s="92"/>
    </row>
    <row r="29" spans="1:287" s="10" customFormat="1" ht="16.5" thickBot="1" x14ac:dyDescent="0.3">
      <c r="A29" s="90"/>
      <c r="B29" s="126" t="s">
        <v>27</v>
      </c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9"/>
      <c r="T29"/>
      <c r="U29"/>
      <c r="V29"/>
      <c r="W29"/>
      <c r="X29"/>
      <c r="Y29"/>
      <c r="Z29"/>
      <c r="AA29"/>
      <c r="AB29"/>
      <c r="AC29"/>
      <c r="AD29"/>
      <c r="AE29"/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130"/>
      <c r="AR29" s="130"/>
      <c r="AS29" s="130"/>
      <c r="AT29" s="130"/>
      <c r="AU29" s="130"/>
      <c r="AV29" s="130"/>
      <c r="AW29" s="130"/>
      <c r="AX29" s="130"/>
      <c r="AY29" s="130"/>
      <c r="AZ29" s="130"/>
      <c r="BA29" s="130"/>
      <c r="BB29" s="130"/>
      <c r="BC29" s="130"/>
      <c r="BD29" s="130"/>
      <c r="BE29" s="130"/>
      <c r="BF29" s="130"/>
      <c r="BG29" s="130"/>
      <c r="BH29" s="130"/>
      <c r="BI29" s="130"/>
      <c r="BJ29" s="130"/>
      <c r="BK29" s="130"/>
      <c r="BL29" s="130"/>
      <c r="BM29" s="130"/>
      <c r="BN29" s="130"/>
      <c r="BO29" s="130"/>
      <c r="BP29" s="130"/>
      <c r="BQ29" s="130"/>
      <c r="BR29" s="130"/>
      <c r="BS29" s="130"/>
      <c r="BT29" s="130"/>
      <c r="BU29" s="130"/>
      <c r="BV29" s="130"/>
      <c r="BW29" s="130"/>
      <c r="BX29" s="130"/>
      <c r="BY29" s="130"/>
      <c r="BZ29" s="130"/>
      <c r="CA29" s="130"/>
      <c r="CB29" s="130"/>
      <c r="CC29" s="130"/>
      <c r="CD29" s="130"/>
      <c r="CE29" s="130"/>
      <c r="CF29" s="130"/>
      <c r="CG29" s="130"/>
      <c r="CH29" s="130"/>
      <c r="CI29" s="130"/>
      <c r="CJ29" s="130"/>
      <c r="CK29" s="130"/>
      <c r="CL29" s="130"/>
      <c r="CM29" s="130"/>
      <c r="CN29" s="130"/>
      <c r="CO29" s="130"/>
      <c r="CP29" s="130"/>
      <c r="CQ29" s="130"/>
      <c r="CR29" s="130"/>
      <c r="CS29" s="130"/>
      <c r="CT29" s="130"/>
      <c r="CU29" s="130"/>
      <c r="CV29" s="130"/>
      <c r="CW29" s="130"/>
      <c r="CX29" s="130"/>
      <c r="CY29" s="130"/>
      <c r="CZ29" s="130"/>
      <c r="DA29" s="130"/>
      <c r="DB29" s="130"/>
      <c r="DC29" s="130"/>
      <c r="DD29" s="130"/>
      <c r="DE29" s="130"/>
      <c r="DF29" s="130"/>
      <c r="DG29" s="130"/>
      <c r="DH29" s="130"/>
      <c r="DI29" s="130"/>
      <c r="DJ29" s="130"/>
      <c r="DK29" s="130"/>
      <c r="DL29" s="130"/>
      <c r="DM29" s="130"/>
      <c r="DN29" s="130"/>
      <c r="DO29" s="130"/>
      <c r="DP29" s="130"/>
      <c r="DQ29" s="130"/>
      <c r="DR29" s="130"/>
      <c r="DS29" s="130"/>
      <c r="DT29" s="130"/>
      <c r="DU29" s="130"/>
      <c r="DV29" s="130"/>
      <c r="DW29" s="130"/>
      <c r="DX29" s="130"/>
      <c r="DY29" s="130"/>
      <c r="DZ29" s="130"/>
      <c r="EA29" s="130"/>
      <c r="EB29" s="130"/>
      <c r="EC29" s="130"/>
      <c r="ED29" s="130"/>
      <c r="EE29" s="130"/>
      <c r="EF29" s="130"/>
      <c r="EG29" s="130"/>
      <c r="EH29" s="130"/>
      <c r="EI29" s="130"/>
      <c r="EJ29" s="130"/>
      <c r="EK29" s="130"/>
      <c r="EL29" s="130"/>
      <c r="EM29" s="130"/>
      <c r="EN29" s="130"/>
      <c r="EO29" s="130"/>
      <c r="EP29" s="130"/>
      <c r="EQ29" s="130"/>
      <c r="ER29" s="130"/>
      <c r="ES29" s="130"/>
      <c r="ET29" s="130"/>
      <c r="EU29" s="130"/>
      <c r="EV29" s="130"/>
      <c r="EW29" s="130"/>
      <c r="EX29" s="130"/>
      <c r="EY29" s="130"/>
      <c r="EZ29" s="130"/>
      <c r="FA29" s="130"/>
      <c r="FB29" s="130"/>
      <c r="FC29" s="130"/>
      <c r="FD29" s="130"/>
      <c r="FE29" s="130"/>
      <c r="FF29" s="130"/>
      <c r="FG29" s="130"/>
      <c r="FH29" s="130"/>
      <c r="FI29" s="130"/>
      <c r="FJ29" s="130"/>
      <c r="FK29" s="130"/>
      <c r="FL29" s="130"/>
      <c r="FM29" s="130"/>
      <c r="FN29" s="130"/>
      <c r="FO29" s="130"/>
      <c r="FP29" s="130"/>
      <c r="FQ29" s="130"/>
      <c r="FR29" s="130"/>
      <c r="FS29" s="130"/>
      <c r="FT29" s="130"/>
      <c r="FU29" s="130"/>
      <c r="FV29" s="130"/>
      <c r="FW29" s="130"/>
      <c r="FX29" s="130"/>
      <c r="FY29" s="130"/>
      <c r="FZ29" s="130"/>
      <c r="GA29" s="130"/>
      <c r="GB29" s="130"/>
      <c r="GC29" s="130"/>
      <c r="GD29" s="130"/>
      <c r="GE29" s="130"/>
      <c r="GF29" s="130"/>
      <c r="GG29" s="130"/>
      <c r="GH29" s="130"/>
      <c r="GI29" s="130"/>
      <c r="GJ29" s="130"/>
      <c r="GK29" s="130"/>
      <c r="GL29" s="130"/>
      <c r="GM29" s="130"/>
      <c r="GN29" s="130"/>
      <c r="GO29" s="130"/>
      <c r="GP29" s="130"/>
      <c r="GQ29" s="130"/>
      <c r="GR29" s="130"/>
      <c r="GS29" s="130"/>
      <c r="GT29" s="130"/>
      <c r="GU29" s="130"/>
      <c r="GV29" s="130"/>
      <c r="GW29" s="130"/>
      <c r="GX29" s="130"/>
      <c r="GY29" s="130"/>
      <c r="GZ29" s="130"/>
      <c r="HA29" s="130"/>
      <c r="HB29" s="130"/>
      <c r="HC29" s="130"/>
      <c r="HD29" s="130"/>
      <c r="HE29" s="130"/>
      <c r="HF29" s="130"/>
      <c r="HG29" s="130"/>
      <c r="HH29" s="130"/>
      <c r="HI29" s="130"/>
      <c r="HJ29" s="130"/>
      <c r="HK29" s="130"/>
      <c r="HL29" s="130"/>
      <c r="HM29" s="130"/>
      <c r="HN29" s="130"/>
      <c r="HO29" s="130"/>
      <c r="HP29" s="130"/>
      <c r="HQ29" s="130"/>
      <c r="HR29" s="130"/>
      <c r="HS29" s="130"/>
      <c r="HT29" s="130"/>
      <c r="HU29" s="130"/>
      <c r="HV29" s="130"/>
      <c r="HW29" s="130"/>
      <c r="HX29" s="130"/>
      <c r="HY29" s="130"/>
      <c r="HZ29" s="130"/>
      <c r="IA29" s="130"/>
      <c r="IB29" s="130"/>
      <c r="IC29" s="130"/>
      <c r="ID29" s="130"/>
      <c r="IE29" s="130"/>
      <c r="IF29" s="130"/>
      <c r="IG29" s="130"/>
      <c r="IH29" s="130"/>
      <c r="II29" s="130"/>
      <c r="IJ29" s="130"/>
      <c r="IK29" s="130"/>
      <c r="IL29" s="130"/>
      <c r="IM29" s="130"/>
      <c r="IN29" s="130"/>
      <c r="IO29" s="130"/>
      <c r="IP29" s="130"/>
      <c r="IQ29" s="130"/>
      <c r="IR29" s="130"/>
      <c r="IS29" s="130"/>
      <c r="IT29" s="130"/>
      <c r="IU29" s="130"/>
      <c r="IV29" s="130"/>
      <c r="IW29" s="130"/>
      <c r="IX29" s="130"/>
      <c r="IY29" s="130"/>
      <c r="IZ29" s="130"/>
      <c r="JA29" s="130"/>
      <c r="JB29" s="130"/>
      <c r="JC29" s="130"/>
      <c r="JD29" s="130"/>
      <c r="JE29" s="130"/>
      <c r="JF29" s="130"/>
      <c r="JG29" s="130"/>
      <c r="JH29" s="130"/>
      <c r="JI29" s="130"/>
      <c r="JJ29" s="130"/>
      <c r="JK29" s="130"/>
      <c r="JL29" s="130"/>
      <c r="JM29" s="130"/>
      <c r="JN29" s="130"/>
      <c r="JO29" s="130"/>
      <c r="JP29" s="130"/>
      <c r="JQ29" s="130"/>
      <c r="JR29" s="130"/>
      <c r="JS29" s="130"/>
      <c r="JT29" s="130"/>
      <c r="JU29" s="130"/>
      <c r="JV29" s="130"/>
      <c r="JW29" s="130"/>
      <c r="JX29" s="130"/>
      <c r="JY29" s="130"/>
      <c r="JZ29" s="130"/>
      <c r="KA29" s="130"/>
    </row>
    <row r="30" spans="1:287" ht="15" x14ac:dyDescent="0.25">
      <c r="A30" s="90"/>
      <c r="B30" s="179"/>
      <c r="C30" s="311" t="s">
        <v>28</v>
      </c>
      <c r="D30" s="312"/>
      <c r="E30" s="312"/>
      <c r="F30" s="312"/>
      <c r="G30" s="312"/>
      <c r="H30" s="312"/>
      <c r="I30" s="312"/>
      <c r="J30" s="313"/>
      <c r="K30" s="180"/>
      <c r="L30" s="296" t="s">
        <v>19</v>
      </c>
      <c r="M30" s="297"/>
      <c r="N30" s="297"/>
      <c r="O30" s="297"/>
      <c r="P30" s="297"/>
      <c r="Q30" s="297"/>
      <c r="R30" s="297"/>
      <c r="S30" s="298"/>
      <c r="T30"/>
      <c r="U30"/>
      <c r="V30"/>
      <c r="W30"/>
      <c r="X30"/>
      <c r="Y30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O30" s="92"/>
      <c r="CP30" s="92"/>
      <c r="CQ30" s="92"/>
      <c r="CR30" s="92"/>
      <c r="CS30" s="92"/>
      <c r="CT30" s="92"/>
      <c r="CU30" s="92"/>
      <c r="CV30" s="92"/>
      <c r="CW30" s="92"/>
      <c r="CX30" s="92"/>
      <c r="CY30" s="92"/>
      <c r="CZ30" s="92"/>
      <c r="DA30" s="92"/>
      <c r="DB30" s="92"/>
      <c r="DC30" s="92"/>
      <c r="DD30" s="92"/>
      <c r="DE30" s="92"/>
      <c r="DF30" s="92"/>
      <c r="DG30" s="92"/>
      <c r="DH30" s="92"/>
      <c r="DI30" s="92"/>
      <c r="DJ30" s="92"/>
      <c r="DK30" s="92"/>
      <c r="DL30" s="92"/>
      <c r="DM30" s="92"/>
      <c r="DN30" s="92"/>
      <c r="DO30" s="92"/>
      <c r="DP30" s="92"/>
      <c r="DQ30" s="92"/>
      <c r="DR30" s="92"/>
      <c r="DS30" s="92"/>
      <c r="DT30" s="92"/>
      <c r="DU30" s="92"/>
      <c r="DV30" s="92"/>
      <c r="DW30" s="92"/>
      <c r="DX30" s="92"/>
      <c r="DY30" s="92"/>
      <c r="DZ30" s="92"/>
      <c r="EA30" s="92"/>
      <c r="EB30" s="92"/>
      <c r="EC30" s="92"/>
      <c r="ED30" s="92"/>
      <c r="EE30" s="92"/>
      <c r="EF30" s="92"/>
      <c r="EG30" s="92"/>
      <c r="EH30" s="92"/>
      <c r="EI30" s="92"/>
      <c r="EJ30" s="92"/>
      <c r="EK30" s="92"/>
      <c r="EL30" s="92"/>
      <c r="EM30" s="92"/>
      <c r="EN30" s="92"/>
      <c r="EO30" s="92"/>
      <c r="EP30" s="92"/>
      <c r="EQ30" s="92"/>
      <c r="ER30" s="92"/>
      <c r="ES30" s="92"/>
      <c r="ET30" s="92"/>
      <c r="EU30" s="92"/>
      <c r="EV30" s="92"/>
      <c r="EW30" s="92"/>
      <c r="EX30" s="92"/>
      <c r="EY30" s="92"/>
      <c r="EZ30" s="92"/>
      <c r="FA30" s="92"/>
      <c r="FB30" s="92"/>
      <c r="FC30" s="92"/>
      <c r="FD30" s="92"/>
      <c r="FE30" s="92"/>
      <c r="FF30" s="92"/>
      <c r="FG30" s="92"/>
      <c r="FH30" s="92"/>
      <c r="FI30" s="92"/>
      <c r="FJ30" s="92"/>
      <c r="FK30" s="92"/>
      <c r="FL30" s="92"/>
      <c r="FM30" s="92"/>
      <c r="FN30" s="92"/>
      <c r="FO30" s="92"/>
      <c r="FP30" s="92"/>
      <c r="FQ30" s="92"/>
      <c r="FR30" s="92"/>
      <c r="FS30" s="92"/>
      <c r="FT30" s="92"/>
      <c r="FU30" s="92"/>
      <c r="FV30" s="92"/>
      <c r="FW30" s="92"/>
      <c r="FX30" s="92"/>
      <c r="FY30" s="92"/>
      <c r="FZ30" s="92"/>
      <c r="GA30" s="92"/>
      <c r="GB30" s="92"/>
      <c r="GC30" s="92"/>
      <c r="GD30" s="92"/>
      <c r="GE30" s="92"/>
      <c r="GF30" s="92"/>
      <c r="GG30" s="92"/>
      <c r="GH30" s="92"/>
      <c r="GI30" s="92"/>
      <c r="GJ30" s="92"/>
      <c r="GK30" s="92"/>
      <c r="GL30" s="92"/>
      <c r="GM30" s="92"/>
      <c r="GN30" s="92"/>
      <c r="GO30" s="92"/>
      <c r="GP30" s="92"/>
      <c r="GQ30" s="92"/>
      <c r="GR30" s="92"/>
      <c r="GS30" s="92"/>
      <c r="GT30" s="92"/>
      <c r="GU30" s="92"/>
      <c r="GV30" s="92"/>
      <c r="GW30" s="92"/>
      <c r="GX30" s="92"/>
      <c r="GY30" s="92"/>
      <c r="GZ30" s="92"/>
      <c r="HA30" s="92"/>
      <c r="HB30" s="92"/>
      <c r="HC30" s="92"/>
      <c r="HD30" s="92"/>
      <c r="HE30" s="92"/>
      <c r="HF30" s="92"/>
      <c r="HG30" s="92"/>
      <c r="HH30" s="92"/>
      <c r="HI30" s="92"/>
      <c r="HJ30" s="92"/>
      <c r="HK30" s="92"/>
      <c r="HL30" s="92"/>
      <c r="HM30" s="92"/>
      <c r="HN30" s="92"/>
      <c r="HO30" s="92"/>
      <c r="HP30" s="92"/>
      <c r="HQ30" s="92"/>
      <c r="HR30" s="92"/>
      <c r="HS30" s="92"/>
      <c r="HT30" s="92"/>
      <c r="HU30" s="92"/>
      <c r="HV30" s="92"/>
      <c r="HW30" s="92"/>
      <c r="HX30" s="92"/>
      <c r="HY30" s="92"/>
      <c r="HZ30" s="92"/>
      <c r="IA30" s="92"/>
      <c r="IB30" s="92"/>
      <c r="IC30" s="92"/>
      <c r="ID30" s="92"/>
      <c r="IE30" s="92"/>
      <c r="IF30" s="92"/>
      <c r="IG30" s="92"/>
      <c r="IH30" s="92"/>
      <c r="II30" s="92"/>
      <c r="IJ30" s="92"/>
      <c r="IK30" s="92"/>
      <c r="IL30" s="92"/>
      <c r="IM30" s="92"/>
      <c r="IN30" s="92"/>
      <c r="IO30" s="92"/>
      <c r="IP30" s="92"/>
      <c r="IQ30" s="92"/>
      <c r="IR30" s="92"/>
      <c r="IS30" s="92"/>
      <c r="IT30" s="92"/>
      <c r="IU30" s="92"/>
      <c r="IV30" s="92"/>
      <c r="IW30" s="92"/>
      <c r="IX30" s="92"/>
      <c r="IY30" s="92"/>
      <c r="IZ30" s="92"/>
      <c r="JA30" s="92"/>
      <c r="JB30" s="92"/>
      <c r="JC30" s="92"/>
      <c r="JD30" s="92"/>
      <c r="JE30" s="92"/>
      <c r="JF30" s="92"/>
      <c r="JG30" s="92"/>
      <c r="JH30" s="92"/>
      <c r="JI30" s="92"/>
      <c r="JJ30" s="92"/>
      <c r="JK30" s="92"/>
      <c r="JL30" s="92"/>
      <c r="JM30" s="92"/>
      <c r="JN30" s="92"/>
      <c r="JO30" s="92"/>
      <c r="JP30" s="92"/>
      <c r="JQ30" s="92"/>
      <c r="JR30" s="92"/>
      <c r="JS30" s="92"/>
      <c r="JT30" s="92"/>
      <c r="JU30" s="92"/>
      <c r="JV30" s="92"/>
      <c r="JW30" s="92"/>
      <c r="JX30" s="92"/>
      <c r="JY30" s="92"/>
      <c r="JZ30" s="92"/>
      <c r="KA30" s="92"/>
    </row>
    <row r="31" spans="1:287" ht="15" x14ac:dyDescent="0.25">
      <c r="A31" s="90"/>
      <c r="B31" s="179"/>
      <c r="C31" s="299" t="s">
        <v>20</v>
      </c>
      <c r="D31" s="300"/>
      <c r="E31" s="301"/>
      <c r="F31" s="302" t="s">
        <v>21</v>
      </c>
      <c r="G31" s="303"/>
      <c r="H31" s="303"/>
      <c r="I31" s="303"/>
      <c r="J31" s="304"/>
      <c r="K31" s="180"/>
      <c r="L31" s="299" t="s">
        <v>20</v>
      </c>
      <c r="M31" s="300"/>
      <c r="N31" s="301"/>
      <c r="O31" s="308" t="s">
        <v>21</v>
      </c>
      <c r="P31" s="309"/>
      <c r="Q31" s="309"/>
      <c r="R31" s="309"/>
      <c r="S31" s="310"/>
      <c r="T31"/>
      <c r="U31"/>
      <c r="V31"/>
      <c r="W31"/>
      <c r="X31"/>
      <c r="Y31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  <c r="CY31" s="92"/>
      <c r="CZ31" s="92"/>
      <c r="DA31" s="92"/>
      <c r="DB31" s="92"/>
      <c r="DC31" s="92"/>
      <c r="DD31" s="92"/>
      <c r="DE31" s="92"/>
      <c r="DF31" s="92"/>
      <c r="DG31" s="92"/>
      <c r="DH31" s="92"/>
      <c r="DI31" s="92"/>
      <c r="DJ31" s="92"/>
      <c r="DK31" s="92"/>
      <c r="DL31" s="92"/>
      <c r="DM31" s="92"/>
      <c r="DN31" s="92"/>
      <c r="DO31" s="92"/>
      <c r="DP31" s="92"/>
      <c r="DQ31" s="92"/>
      <c r="DR31" s="92"/>
      <c r="DS31" s="92"/>
      <c r="DT31" s="92"/>
      <c r="DU31" s="92"/>
      <c r="DV31" s="92"/>
      <c r="DW31" s="92"/>
      <c r="DX31" s="92"/>
      <c r="DY31" s="92"/>
      <c r="DZ31" s="92"/>
      <c r="EA31" s="92"/>
      <c r="EB31" s="92"/>
      <c r="EC31" s="92"/>
      <c r="ED31" s="92"/>
      <c r="EE31" s="92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92"/>
      <c r="ER31" s="92"/>
      <c r="ES31" s="92"/>
      <c r="ET31" s="92"/>
      <c r="EU31" s="92"/>
      <c r="EV31" s="92"/>
      <c r="EW31" s="92"/>
      <c r="EX31" s="92"/>
      <c r="EY31" s="92"/>
      <c r="EZ31" s="92"/>
      <c r="FA31" s="92"/>
      <c r="FB31" s="92"/>
      <c r="FC31" s="92"/>
      <c r="FD31" s="92"/>
      <c r="FE31" s="92"/>
      <c r="FF31" s="92"/>
      <c r="FG31" s="92"/>
      <c r="FH31" s="92"/>
      <c r="FI31" s="92"/>
      <c r="FJ31" s="92"/>
      <c r="FK31" s="92"/>
      <c r="FL31" s="92"/>
      <c r="FM31" s="92"/>
      <c r="FN31" s="92"/>
      <c r="FO31" s="92"/>
      <c r="FP31" s="92"/>
      <c r="FQ31" s="92"/>
      <c r="FR31" s="92"/>
      <c r="FS31" s="92"/>
      <c r="FT31" s="92"/>
      <c r="FU31" s="92"/>
      <c r="FV31" s="92"/>
      <c r="FW31" s="92"/>
      <c r="FX31" s="92"/>
      <c r="FY31" s="92"/>
      <c r="FZ31" s="92"/>
      <c r="GA31" s="92"/>
      <c r="GB31" s="92"/>
      <c r="GC31" s="92"/>
      <c r="GD31" s="92"/>
      <c r="GE31" s="92"/>
      <c r="GF31" s="92"/>
      <c r="GG31" s="92"/>
      <c r="GH31" s="92"/>
      <c r="GI31" s="92"/>
      <c r="GJ31" s="92"/>
      <c r="GK31" s="92"/>
      <c r="GL31" s="92"/>
      <c r="GM31" s="92"/>
      <c r="GN31" s="92"/>
      <c r="GO31" s="92"/>
      <c r="GP31" s="92"/>
      <c r="GQ31" s="92"/>
      <c r="GR31" s="92"/>
      <c r="GS31" s="92"/>
      <c r="GT31" s="92"/>
      <c r="GU31" s="92"/>
      <c r="GV31" s="92"/>
      <c r="GW31" s="92"/>
      <c r="GX31" s="92"/>
      <c r="GY31" s="92"/>
      <c r="GZ31" s="92"/>
      <c r="HA31" s="92"/>
      <c r="HB31" s="92"/>
      <c r="HC31" s="92"/>
      <c r="HD31" s="92"/>
      <c r="HE31" s="92"/>
      <c r="HF31" s="92"/>
      <c r="HG31" s="92"/>
      <c r="HH31" s="92"/>
      <c r="HI31" s="92"/>
      <c r="HJ31" s="92"/>
      <c r="HK31" s="92"/>
      <c r="HL31" s="92"/>
      <c r="HM31" s="92"/>
      <c r="HN31" s="92"/>
      <c r="HO31" s="92"/>
      <c r="HP31" s="92"/>
      <c r="HQ31" s="92"/>
      <c r="HR31" s="92"/>
      <c r="HS31" s="92"/>
      <c r="HT31" s="92"/>
      <c r="HU31" s="92"/>
      <c r="HV31" s="92"/>
      <c r="HW31" s="92"/>
      <c r="HX31" s="92"/>
      <c r="HY31" s="92"/>
      <c r="HZ31" s="92"/>
      <c r="IA31" s="92"/>
      <c r="IB31" s="92"/>
      <c r="IC31" s="92"/>
      <c r="ID31" s="92"/>
      <c r="IE31" s="92"/>
      <c r="IF31" s="92"/>
      <c r="IG31" s="92"/>
      <c r="IH31" s="92"/>
      <c r="II31" s="92"/>
      <c r="IJ31" s="92"/>
      <c r="IK31" s="92"/>
      <c r="IL31" s="92"/>
      <c r="IM31" s="92"/>
      <c r="IN31" s="92"/>
      <c r="IO31" s="92"/>
      <c r="IP31" s="92"/>
      <c r="IQ31" s="92"/>
      <c r="IR31" s="92"/>
      <c r="IS31" s="92"/>
      <c r="IT31" s="92"/>
      <c r="IU31" s="92"/>
      <c r="IV31" s="92"/>
      <c r="IW31" s="92"/>
      <c r="IX31" s="92"/>
      <c r="IY31" s="92"/>
      <c r="IZ31" s="92"/>
      <c r="JA31" s="92"/>
      <c r="JB31" s="92"/>
      <c r="JC31" s="92"/>
      <c r="JD31" s="92"/>
      <c r="JE31" s="92"/>
      <c r="JF31" s="92"/>
      <c r="JG31" s="92"/>
      <c r="JH31" s="92"/>
      <c r="JI31" s="92"/>
      <c r="JJ31" s="92"/>
      <c r="JK31" s="92"/>
      <c r="JL31" s="92"/>
      <c r="JM31" s="92"/>
      <c r="JN31" s="92"/>
      <c r="JO31" s="92"/>
      <c r="JP31" s="92"/>
      <c r="JQ31" s="92"/>
      <c r="JR31" s="92"/>
      <c r="JS31" s="92"/>
      <c r="JT31" s="92"/>
      <c r="JU31" s="92"/>
      <c r="JV31" s="92"/>
      <c r="JW31" s="92"/>
      <c r="JX31" s="92"/>
      <c r="JY31" s="92"/>
      <c r="JZ31" s="92"/>
      <c r="KA31" s="92"/>
    </row>
    <row r="32" spans="1:287" ht="15.75" thickBot="1" x14ac:dyDescent="0.3">
      <c r="A32" s="90"/>
      <c r="B32" s="181"/>
      <c r="C32" s="132">
        <v>2018</v>
      </c>
      <c r="D32" s="133">
        <v>2020</v>
      </c>
      <c r="E32" s="134" t="s">
        <v>3</v>
      </c>
      <c r="F32" s="135" t="s">
        <v>4</v>
      </c>
      <c r="G32" s="136" t="s">
        <v>5</v>
      </c>
      <c r="H32" s="136" t="s">
        <v>6</v>
      </c>
      <c r="I32" s="136" t="s">
        <v>7</v>
      </c>
      <c r="J32" s="137" t="s">
        <v>8</v>
      </c>
      <c r="K32" s="163"/>
      <c r="L32" s="132">
        <v>2018</v>
      </c>
      <c r="M32" s="133">
        <f>D32</f>
        <v>2020</v>
      </c>
      <c r="N32" s="133" t="str">
        <f>E32</f>
        <v>HY2021</v>
      </c>
      <c r="O32" s="135" t="s">
        <v>4</v>
      </c>
      <c r="P32" s="136" t="s">
        <v>5</v>
      </c>
      <c r="Q32" s="136" t="s">
        <v>6</v>
      </c>
      <c r="R32" s="136" t="s">
        <v>7</v>
      </c>
      <c r="S32" s="137" t="s">
        <v>8</v>
      </c>
      <c r="T32"/>
      <c r="U32"/>
      <c r="V32"/>
      <c r="W32"/>
      <c r="X32"/>
      <c r="Y3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  <c r="CY32" s="92"/>
      <c r="CZ32" s="92"/>
      <c r="DA32" s="92"/>
      <c r="DB32" s="92"/>
      <c r="DC32" s="92"/>
      <c r="DD32" s="92"/>
      <c r="DE32" s="92"/>
      <c r="DF32" s="92"/>
      <c r="DG32" s="92"/>
      <c r="DH32" s="92"/>
      <c r="DI32" s="92"/>
      <c r="DJ32" s="92"/>
      <c r="DK32" s="92"/>
      <c r="DL32" s="92"/>
      <c r="DM32" s="92"/>
      <c r="DN32" s="92"/>
      <c r="DO32" s="92"/>
      <c r="DP32" s="92"/>
      <c r="DQ32" s="92"/>
      <c r="DR32" s="92"/>
      <c r="DS32" s="92"/>
      <c r="DT32" s="92"/>
      <c r="DU32" s="92"/>
      <c r="DV32" s="92"/>
      <c r="DW32" s="92"/>
      <c r="DX32" s="92"/>
      <c r="DY32" s="92"/>
      <c r="DZ32" s="92"/>
      <c r="EA32" s="92"/>
      <c r="EB32" s="92"/>
      <c r="EC32" s="92"/>
      <c r="ED32" s="92"/>
      <c r="EE32" s="92"/>
      <c r="EF32" s="92"/>
      <c r="EG32" s="92"/>
      <c r="EH32" s="92"/>
      <c r="EI32" s="92"/>
      <c r="EJ32" s="92"/>
      <c r="EK32" s="92"/>
      <c r="EL32" s="92"/>
      <c r="EM32" s="92"/>
      <c r="EN32" s="92"/>
      <c r="EO32" s="92"/>
      <c r="EP32" s="92"/>
      <c r="EQ32" s="92"/>
      <c r="ER32" s="92"/>
      <c r="ES32" s="92"/>
      <c r="ET32" s="92"/>
      <c r="EU32" s="92"/>
      <c r="EV32" s="92"/>
      <c r="EW32" s="92"/>
      <c r="EX32" s="92"/>
      <c r="EY32" s="92"/>
      <c r="EZ32" s="92"/>
      <c r="FA32" s="92"/>
      <c r="FB32" s="92"/>
      <c r="FC32" s="92"/>
      <c r="FD32" s="92"/>
      <c r="FE32" s="92"/>
      <c r="FF32" s="92"/>
      <c r="FG32" s="92"/>
      <c r="FH32" s="92"/>
      <c r="FI32" s="92"/>
      <c r="FJ32" s="92"/>
      <c r="FK32" s="92"/>
      <c r="FL32" s="92"/>
      <c r="FM32" s="92"/>
      <c r="FN32" s="92"/>
      <c r="FO32" s="92"/>
      <c r="FP32" s="92"/>
      <c r="FQ32" s="92"/>
      <c r="FR32" s="92"/>
      <c r="FS32" s="92"/>
      <c r="FT32" s="92"/>
      <c r="FU32" s="92"/>
      <c r="FV32" s="92"/>
      <c r="FW32" s="92"/>
      <c r="FX32" s="92"/>
      <c r="FY32" s="92"/>
      <c r="FZ32" s="92"/>
      <c r="GA32" s="92"/>
      <c r="GB32" s="92"/>
      <c r="GC32" s="92"/>
      <c r="GD32" s="92"/>
      <c r="GE32" s="92"/>
      <c r="GF32" s="92"/>
      <c r="GG32" s="92"/>
      <c r="GH32" s="92"/>
      <c r="GI32" s="92"/>
      <c r="GJ32" s="92"/>
      <c r="GK32" s="92"/>
      <c r="GL32" s="92"/>
      <c r="GM32" s="92"/>
      <c r="GN32" s="92"/>
      <c r="GO32" s="92"/>
      <c r="GP32" s="92"/>
      <c r="GQ32" s="92"/>
      <c r="GR32" s="92"/>
      <c r="GS32" s="92"/>
      <c r="GT32" s="92"/>
      <c r="GU32" s="92"/>
      <c r="GV32" s="92"/>
      <c r="GW32" s="92"/>
      <c r="GX32" s="92"/>
      <c r="GY32" s="92"/>
      <c r="GZ32" s="92"/>
      <c r="HA32" s="92"/>
      <c r="HB32" s="92"/>
      <c r="HC32" s="92"/>
      <c r="HD32" s="92"/>
      <c r="HE32" s="92"/>
      <c r="HF32" s="92"/>
      <c r="HG32" s="92"/>
      <c r="HH32" s="92"/>
      <c r="HI32" s="92"/>
      <c r="HJ32" s="92"/>
      <c r="HK32" s="92"/>
      <c r="HL32" s="92"/>
      <c r="HM32" s="92"/>
      <c r="HN32" s="92"/>
      <c r="HO32" s="92"/>
      <c r="HP32" s="92"/>
      <c r="HQ32" s="92"/>
      <c r="HR32" s="92"/>
      <c r="HS32" s="92"/>
      <c r="HT32" s="92"/>
      <c r="HU32" s="92"/>
      <c r="HV32" s="92"/>
      <c r="HW32" s="92"/>
      <c r="HX32" s="92"/>
      <c r="HY32" s="92"/>
      <c r="HZ32" s="92"/>
      <c r="IA32" s="92"/>
      <c r="IB32" s="92"/>
      <c r="IC32" s="92"/>
      <c r="ID32" s="92"/>
      <c r="IE32" s="92"/>
      <c r="IF32" s="92"/>
      <c r="IG32" s="92"/>
      <c r="IH32" s="92"/>
      <c r="II32" s="92"/>
      <c r="IJ32" s="92"/>
      <c r="IK32" s="92"/>
      <c r="IL32" s="92"/>
      <c r="IM32" s="92"/>
      <c r="IN32" s="92"/>
      <c r="IO32" s="92"/>
      <c r="IP32" s="92"/>
      <c r="IQ32" s="92"/>
      <c r="IR32" s="92"/>
      <c r="IS32" s="92"/>
      <c r="IT32" s="92"/>
      <c r="IU32" s="92"/>
      <c r="IV32" s="92"/>
      <c r="IW32" s="92"/>
      <c r="IX32" s="92"/>
      <c r="IY32" s="92"/>
      <c r="IZ32" s="92"/>
      <c r="JA32" s="92"/>
      <c r="JB32" s="92"/>
      <c r="JC32" s="92"/>
      <c r="JD32" s="92"/>
      <c r="JE32" s="92"/>
      <c r="JF32" s="92"/>
      <c r="JG32" s="92"/>
      <c r="JH32" s="92"/>
      <c r="JI32" s="92"/>
      <c r="JJ32" s="92"/>
      <c r="JK32" s="92"/>
      <c r="JL32" s="92"/>
      <c r="JM32" s="92"/>
      <c r="JN32" s="92"/>
      <c r="JO32" s="92"/>
      <c r="JP32" s="92"/>
      <c r="JQ32" s="92"/>
      <c r="JR32" s="92"/>
      <c r="JS32" s="92"/>
      <c r="JT32" s="92"/>
      <c r="JU32" s="92"/>
      <c r="JV32" s="92"/>
      <c r="JW32" s="92"/>
      <c r="JX32" s="92"/>
      <c r="JY32" s="92"/>
      <c r="JZ32" s="92"/>
      <c r="KA32" s="92"/>
    </row>
    <row r="33" spans="1:287" ht="15" x14ac:dyDescent="0.25">
      <c r="A33" s="90"/>
      <c r="B33" s="138" t="s">
        <v>29</v>
      </c>
      <c r="C33" s="24">
        <v>81.820382370000033</v>
      </c>
      <c r="D33" s="25">
        <v>75.821669930000013</v>
      </c>
      <c r="E33" s="26">
        <v>35.4146286</v>
      </c>
      <c r="F33" s="24">
        <f>'[1]Input|Reported opex'!J37</f>
        <v>80.302621920000007</v>
      </c>
      <c r="G33" s="27">
        <f>'[1]Input|Reported opex'!K37</f>
        <v>86.890636299999997</v>
      </c>
      <c r="H33" s="27">
        <f>'[1]Input|Reported opex'!L37</f>
        <v>91.495308059999999</v>
      </c>
      <c r="I33" s="281">
        <f>'[1]Input|Reported opex'!M37</f>
        <v>95.737506667414266</v>
      </c>
      <c r="J33" s="182"/>
      <c r="K33" s="163"/>
      <c r="L33" s="183">
        <v>105.69255382199376</v>
      </c>
      <c r="M33" s="184">
        <f t="shared" ref="M33:R33" si="7">+D33/H$8*(1+H$7)^0.5</f>
        <v>94.919401451235132</v>
      </c>
      <c r="N33" s="185">
        <f t="shared" si="7"/>
        <v>43.846928982742874</v>
      </c>
      <c r="O33" s="186">
        <f t="shared" si="7"/>
        <v>95.850079485219595</v>
      </c>
      <c r="P33" s="187">
        <f t="shared" si="7"/>
        <v>97.763838782604537</v>
      </c>
      <c r="Q33" s="187">
        <f t="shared" si="7"/>
        <v>98.122115410015127</v>
      </c>
      <c r="R33" s="184">
        <f t="shared" si="7"/>
        <v>99.7311828857341</v>
      </c>
      <c r="S33" s="188"/>
      <c r="T33"/>
      <c r="U33"/>
      <c r="V33"/>
      <c r="W33"/>
      <c r="X33"/>
      <c r="Y33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  <c r="CY33" s="92"/>
      <c r="CZ33" s="92"/>
      <c r="DA33" s="92"/>
      <c r="DB33" s="92"/>
      <c r="DC33" s="92"/>
      <c r="DD33" s="92"/>
      <c r="DE33" s="92"/>
      <c r="DF33" s="92"/>
      <c r="DG33" s="92"/>
      <c r="DH33" s="92"/>
      <c r="DI33" s="92"/>
      <c r="DJ33" s="92"/>
      <c r="DK33" s="92"/>
      <c r="DL33" s="92"/>
      <c r="DM33" s="92"/>
      <c r="DN33" s="92"/>
      <c r="DO33" s="92"/>
      <c r="DP33" s="92"/>
      <c r="DQ33" s="92"/>
      <c r="DR33" s="92"/>
      <c r="DS33" s="92"/>
      <c r="DT33" s="92"/>
      <c r="DU33" s="92"/>
      <c r="DV33" s="92"/>
      <c r="DW33" s="92"/>
      <c r="DX33" s="92"/>
      <c r="DY33" s="92"/>
      <c r="DZ33" s="92"/>
      <c r="EA33" s="92"/>
      <c r="EB33" s="92"/>
      <c r="EC33" s="92"/>
      <c r="ED33" s="92"/>
      <c r="EE33" s="92"/>
      <c r="EF33" s="92"/>
      <c r="EG33" s="92"/>
      <c r="EH33" s="92"/>
      <c r="EI33" s="92"/>
      <c r="EJ33" s="92"/>
      <c r="EK33" s="92"/>
      <c r="EL33" s="92"/>
      <c r="EM33" s="92"/>
      <c r="EN33" s="92"/>
      <c r="EO33" s="92"/>
      <c r="EP33" s="92"/>
      <c r="EQ33" s="92"/>
      <c r="ER33" s="92"/>
      <c r="ES33" s="92"/>
      <c r="ET33" s="92"/>
      <c r="EU33" s="92"/>
      <c r="EV33" s="92"/>
      <c r="EW33" s="92"/>
      <c r="EX33" s="92"/>
      <c r="EY33" s="92"/>
      <c r="EZ33" s="92"/>
      <c r="FA33" s="92"/>
      <c r="FB33" s="92"/>
      <c r="FC33" s="92"/>
      <c r="FD33" s="92"/>
      <c r="FE33" s="92"/>
      <c r="FF33" s="92"/>
      <c r="FG33" s="92"/>
      <c r="FH33" s="92"/>
      <c r="FI33" s="92"/>
      <c r="FJ33" s="92"/>
      <c r="FK33" s="92"/>
      <c r="FL33" s="92"/>
      <c r="FM33" s="92"/>
      <c r="FN33" s="92"/>
      <c r="FO33" s="92"/>
      <c r="FP33" s="92"/>
      <c r="FQ33" s="92"/>
      <c r="FR33" s="92"/>
      <c r="FS33" s="92"/>
      <c r="FT33" s="92"/>
      <c r="FU33" s="92"/>
      <c r="FV33" s="92"/>
      <c r="FW33" s="92"/>
      <c r="FX33" s="92"/>
      <c r="FY33" s="92"/>
      <c r="FZ33" s="92"/>
      <c r="GA33" s="92"/>
      <c r="GB33" s="92"/>
      <c r="GC33" s="92"/>
      <c r="GD33" s="92"/>
      <c r="GE33" s="92"/>
      <c r="GF33" s="92"/>
      <c r="GG33" s="92"/>
      <c r="GH33" s="92"/>
      <c r="GI33" s="92"/>
      <c r="GJ33" s="92"/>
      <c r="GK33" s="92"/>
      <c r="GL33" s="92"/>
      <c r="GM33" s="92"/>
      <c r="GN33" s="92"/>
      <c r="GO33" s="92"/>
      <c r="GP33" s="92"/>
      <c r="GQ33" s="92"/>
      <c r="GR33" s="92"/>
      <c r="GS33" s="92"/>
      <c r="GT33" s="92"/>
      <c r="GU33" s="92"/>
      <c r="GV33" s="92"/>
      <c r="GW33" s="92"/>
      <c r="GX33" s="92"/>
      <c r="GY33" s="92"/>
      <c r="GZ33" s="92"/>
      <c r="HA33" s="92"/>
      <c r="HB33" s="92"/>
      <c r="HC33" s="92"/>
      <c r="HD33" s="92"/>
      <c r="HE33" s="92"/>
      <c r="HF33" s="92"/>
      <c r="HG33" s="92"/>
      <c r="HH33" s="92"/>
      <c r="HI33" s="92"/>
      <c r="HJ33" s="92"/>
      <c r="HK33" s="92"/>
      <c r="HL33" s="92"/>
      <c r="HM33" s="92"/>
      <c r="HN33" s="92"/>
      <c r="HO33" s="92"/>
      <c r="HP33" s="92"/>
      <c r="HQ33" s="92"/>
      <c r="HR33" s="92"/>
      <c r="HS33" s="92"/>
      <c r="HT33" s="92"/>
      <c r="HU33" s="92"/>
      <c r="HV33" s="92"/>
      <c r="HW33" s="92"/>
      <c r="HX33" s="92"/>
      <c r="HY33" s="92"/>
      <c r="HZ33" s="92"/>
      <c r="IA33" s="92"/>
      <c r="IB33" s="92"/>
      <c r="IC33" s="92"/>
      <c r="ID33" s="92"/>
      <c r="IE33" s="92"/>
      <c r="IF33" s="92"/>
      <c r="IG33" s="92"/>
      <c r="IH33" s="92"/>
      <c r="II33" s="92"/>
      <c r="IJ33" s="92"/>
      <c r="IK33" s="92"/>
      <c r="IL33" s="92"/>
      <c r="IM33" s="92"/>
      <c r="IN33" s="92"/>
      <c r="IO33" s="92"/>
      <c r="IP33" s="92"/>
      <c r="IQ33" s="92"/>
      <c r="IR33" s="92"/>
      <c r="IS33" s="92"/>
      <c r="IT33" s="92"/>
      <c r="IU33" s="92"/>
      <c r="IV33" s="92"/>
      <c r="IW33" s="92"/>
      <c r="IX33" s="92"/>
      <c r="IY33" s="92"/>
      <c r="IZ33" s="92"/>
      <c r="JA33" s="92"/>
      <c r="JB33" s="92"/>
      <c r="JC33" s="92"/>
      <c r="JD33" s="92"/>
      <c r="JE33" s="92"/>
      <c r="JF33" s="92"/>
      <c r="JG33" s="92"/>
      <c r="JH33" s="92"/>
      <c r="JI33" s="92"/>
      <c r="JJ33" s="92"/>
      <c r="JK33" s="92"/>
      <c r="JL33" s="92"/>
      <c r="JM33" s="92"/>
      <c r="JN33" s="92"/>
      <c r="JO33" s="92"/>
      <c r="JP33" s="92"/>
      <c r="JQ33" s="92"/>
      <c r="JR33" s="92"/>
      <c r="JS33" s="92"/>
      <c r="JT33" s="92"/>
      <c r="JU33" s="92"/>
      <c r="JV33" s="92"/>
      <c r="JW33" s="92"/>
      <c r="JX33" s="92"/>
      <c r="JY33" s="92"/>
      <c r="JZ33" s="92"/>
      <c r="KA33" s="92"/>
    </row>
    <row r="34" spans="1:287" ht="15" x14ac:dyDescent="0.25">
      <c r="A34" s="90"/>
      <c r="B34" s="144" t="s">
        <v>30</v>
      </c>
      <c r="C34" s="189"/>
      <c r="D34" s="190"/>
      <c r="E34" s="191"/>
      <c r="F34" s="189"/>
      <c r="G34" s="192"/>
      <c r="H34" s="192"/>
      <c r="I34" s="193"/>
      <c r="J34" s="194"/>
      <c r="K34" s="117"/>
      <c r="L34" s="195"/>
      <c r="M34" s="196"/>
      <c r="N34" s="197"/>
      <c r="O34" s="198"/>
      <c r="P34" s="199"/>
      <c r="Q34" s="199"/>
      <c r="R34" s="196"/>
      <c r="S34" s="200"/>
      <c r="T34"/>
      <c r="U34"/>
      <c r="V34"/>
      <c r="W34"/>
      <c r="X34"/>
      <c r="Y34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/>
      <c r="BK34" s="92"/>
      <c r="BL34" s="92"/>
      <c r="BM34" s="92"/>
      <c r="BN34" s="92"/>
      <c r="BO34" s="92"/>
      <c r="BP34" s="92"/>
      <c r="BQ34" s="92"/>
      <c r="BR34" s="92"/>
      <c r="BS34" s="92"/>
      <c r="BT34" s="92"/>
      <c r="BU34" s="92"/>
      <c r="BV34" s="92"/>
      <c r="BW34" s="92"/>
      <c r="BX34" s="92"/>
      <c r="BY34" s="92"/>
      <c r="BZ34" s="92"/>
      <c r="CA34" s="92"/>
      <c r="CB34" s="92"/>
      <c r="CC34" s="92"/>
      <c r="CD34" s="92"/>
      <c r="CE34" s="92"/>
      <c r="CF34" s="92"/>
      <c r="CG34" s="92"/>
      <c r="CH34" s="92"/>
      <c r="CI34" s="92"/>
      <c r="CJ34" s="92"/>
      <c r="CK34" s="92"/>
      <c r="CL34" s="92"/>
      <c r="CM34" s="92"/>
      <c r="CN34" s="92"/>
      <c r="CO34" s="92"/>
      <c r="CP34" s="92"/>
      <c r="CQ34" s="92"/>
      <c r="CR34" s="92"/>
      <c r="CS34" s="92"/>
      <c r="CT34" s="92"/>
      <c r="CU34" s="92"/>
      <c r="CV34" s="92"/>
      <c r="CW34" s="92"/>
      <c r="CX34" s="92"/>
      <c r="CY34" s="92"/>
      <c r="CZ34" s="92"/>
      <c r="DA34" s="92"/>
      <c r="DB34" s="92"/>
      <c r="DC34" s="92"/>
      <c r="DD34" s="92"/>
      <c r="DE34" s="92"/>
      <c r="DF34" s="92"/>
      <c r="DG34" s="92"/>
      <c r="DH34" s="92"/>
      <c r="DI34" s="92"/>
      <c r="DJ34" s="92"/>
      <c r="DK34" s="92"/>
      <c r="DL34" s="92"/>
      <c r="DM34" s="92"/>
      <c r="DN34" s="92"/>
      <c r="DO34" s="92"/>
      <c r="DP34" s="92"/>
      <c r="DQ34" s="92"/>
      <c r="DR34" s="92"/>
      <c r="DS34" s="92"/>
      <c r="DT34" s="92"/>
      <c r="DU34" s="92"/>
      <c r="DV34" s="92"/>
      <c r="DW34" s="92"/>
      <c r="DX34" s="92"/>
      <c r="DY34" s="92"/>
      <c r="DZ34" s="92"/>
      <c r="EA34" s="92"/>
      <c r="EB34" s="92"/>
      <c r="EC34" s="92"/>
      <c r="ED34" s="92"/>
      <c r="EE34" s="92"/>
      <c r="EF34" s="92"/>
      <c r="EG34" s="92"/>
      <c r="EH34" s="92"/>
      <c r="EI34" s="92"/>
      <c r="EJ34" s="92"/>
      <c r="EK34" s="92"/>
      <c r="EL34" s="92"/>
      <c r="EM34" s="92"/>
      <c r="EN34" s="92"/>
      <c r="EO34" s="92"/>
      <c r="EP34" s="92"/>
      <c r="EQ34" s="92"/>
      <c r="ER34" s="92"/>
      <c r="ES34" s="92"/>
      <c r="ET34" s="92"/>
      <c r="EU34" s="92"/>
      <c r="EV34" s="92"/>
      <c r="EW34" s="92"/>
      <c r="EX34" s="92"/>
      <c r="EY34" s="92"/>
      <c r="EZ34" s="92"/>
      <c r="FA34" s="92"/>
      <c r="FB34" s="92"/>
      <c r="FC34" s="92"/>
      <c r="FD34" s="92"/>
      <c r="FE34" s="92"/>
      <c r="FF34" s="92"/>
      <c r="FG34" s="92"/>
      <c r="FH34" s="92"/>
      <c r="FI34" s="92"/>
      <c r="FJ34" s="92"/>
      <c r="FK34" s="92"/>
      <c r="FL34" s="92"/>
      <c r="FM34" s="92"/>
      <c r="FN34" s="92"/>
      <c r="FO34" s="92"/>
      <c r="FP34" s="92"/>
      <c r="FQ34" s="92"/>
      <c r="FR34" s="92"/>
      <c r="FS34" s="92"/>
      <c r="FT34" s="92"/>
      <c r="FU34" s="92"/>
      <c r="FV34" s="92"/>
      <c r="FW34" s="92"/>
      <c r="FX34" s="92"/>
      <c r="FY34" s="92"/>
      <c r="FZ34" s="92"/>
      <c r="GA34" s="92"/>
      <c r="GB34" s="92"/>
      <c r="GC34" s="92"/>
      <c r="GD34" s="92"/>
      <c r="GE34" s="92"/>
      <c r="GF34" s="92"/>
      <c r="GG34" s="92"/>
      <c r="GH34" s="92"/>
      <c r="GI34" s="92"/>
      <c r="GJ34" s="92"/>
      <c r="GK34" s="92"/>
      <c r="GL34" s="92"/>
      <c r="GM34" s="92"/>
      <c r="GN34" s="92"/>
      <c r="GO34" s="92"/>
      <c r="GP34" s="92"/>
      <c r="GQ34" s="92"/>
      <c r="GR34" s="92"/>
      <c r="GS34" s="92"/>
      <c r="GT34" s="92"/>
      <c r="GU34" s="92"/>
      <c r="GV34" s="92"/>
      <c r="GW34" s="92"/>
      <c r="GX34" s="92"/>
      <c r="GY34" s="92"/>
      <c r="GZ34" s="92"/>
      <c r="HA34" s="92"/>
      <c r="HB34" s="92"/>
      <c r="HC34" s="92"/>
      <c r="HD34" s="92"/>
      <c r="HE34" s="92"/>
      <c r="HF34" s="92"/>
      <c r="HG34" s="92"/>
      <c r="HH34" s="92"/>
      <c r="HI34" s="92"/>
      <c r="HJ34" s="92"/>
      <c r="HK34" s="92"/>
      <c r="HL34" s="92"/>
      <c r="HM34" s="92"/>
      <c r="HN34" s="92"/>
      <c r="HO34" s="92"/>
      <c r="HP34" s="92"/>
      <c r="HQ34" s="92"/>
      <c r="HR34" s="92"/>
      <c r="HS34" s="92"/>
      <c r="HT34" s="92"/>
      <c r="HU34" s="92"/>
      <c r="HV34" s="92"/>
      <c r="HW34" s="92"/>
      <c r="HX34" s="92"/>
      <c r="HY34" s="92"/>
      <c r="HZ34" s="92"/>
      <c r="IA34" s="92"/>
      <c r="IB34" s="92"/>
      <c r="IC34" s="92"/>
      <c r="ID34" s="92"/>
      <c r="IE34" s="92"/>
      <c r="IF34" s="92"/>
      <c r="IG34" s="92"/>
      <c r="IH34" s="92"/>
      <c r="II34" s="92"/>
      <c r="IJ34" s="92"/>
      <c r="IK34" s="92"/>
      <c r="IL34" s="92"/>
      <c r="IM34" s="92"/>
      <c r="IN34" s="92"/>
      <c r="IO34" s="92"/>
      <c r="IP34" s="92"/>
      <c r="IQ34" s="92"/>
      <c r="IR34" s="92"/>
      <c r="IS34" s="92"/>
      <c r="IT34" s="92"/>
      <c r="IU34" s="92"/>
      <c r="IV34" s="92"/>
      <c r="IW34" s="92"/>
      <c r="IX34" s="92"/>
      <c r="IY34" s="92"/>
      <c r="IZ34" s="92"/>
      <c r="JA34" s="92"/>
      <c r="JB34" s="92"/>
      <c r="JC34" s="92"/>
      <c r="JD34" s="92"/>
      <c r="JE34" s="92"/>
      <c r="JF34" s="92"/>
      <c r="JG34" s="92"/>
      <c r="JH34" s="92"/>
      <c r="JI34" s="92"/>
      <c r="JJ34" s="92"/>
      <c r="JK34" s="92"/>
      <c r="JL34" s="92"/>
      <c r="JM34" s="92"/>
      <c r="JN34" s="92"/>
      <c r="JO34" s="92"/>
      <c r="JP34" s="92"/>
      <c r="JQ34" s="92"/>
      <c r="JR34" s="92"/>
      <c r="JS34" s="92"/>
      <c r="JT34" s="92"/>
      <c r="JU34" s="92"/>
      <c r="JV34" s="92"/>
      <c r="JW34" s="92"/>
      <c r="JX34" s="92"/>
      <c r="JY34" s="92"/>
      <c r="JZ34" s="92"/>
      <c r="KA34" s="92"/>
    </row>
    <row r="35" spans="1:287" ht="15" x14ac:dyDescent="0.25">
      <c r="A35" s="90"/>
      <c r="B35" s="286" t="str">
        <f>IF(ISBLANK(B22),"",B22)</f>
        <v>Debt raising costs</v>
      </c>
      <c r="C35" s="28"/>
      <c r="D35" s="29"/>
      <c r="E35" s="30"/>
      <c r="F35" s="28">
        <f>'[1]Input|Reported opex'!J51*-1</f>
        <v>0</v>
      </c>
      <c r="G35" s="28">
        <f>'[1]Input|Reported opex'!K51*-1</f>
        <v>0</v>
      </c>
      <c r="H35" s="28">
        <f>'[1]Input|Reported opex'!L51*-1</f>
        <v>0</v>
      </c>
      <c r="I35" s="28">
        <f>'[1]Input|Reported opex'!M51*-1</f>
        <v>0</v>
      </c>
      <c r="J35" s="194"/>
      <c r="K35" s="163"/>
      <c r="L35" s="201">
        <v>0</v>
      </c>
      <c r="M35" s="202">
        <f t="shared" ref="M35:N40" si="8">+D35/H$8*(1+H$7)^0.5</f>
        <v>0</v>
      </c>
      <c r="N35" s="203">
        <f t="shared" si="8"/>
        <v>0</v>
      </c>
      <c r="O35" s="204">
        <f t="shared" ref="O35:R40" si="9">F35/J$8*(1+J$7)^0.5</f>
        <v>0</v>
      </c>
      <c r="P35" s="204">
        <f t="shared" si="9"/>
        <v>0</v>
      </c>
      <c r="Q35" s="204">
        <f t="shared" si="9"/>
        <v>0</v>
      </c>
      <c r="R35" s="202">
        <f t="shared" si="9"/>
        <v>0</v>
      </c>
      <c r="S35" s="205"/>
      <c r="T35"/>
      <c r="U35"/>
      <c r="V35"/>
      <c r="W35"/>
      <c r="X35"/>
      <c r="Y35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2"/>
      <c r="EE35" s="92"/>
      <c r="EF35" s="92"/>
      <c r="EG35" s="92"/>
      <c r="EH35" s="92"/>
      <c r="EI35" s="92"/>
      <c r="EJ35" s="92"/>
      <c r="EK35" s="92"/>
      <c r="EL35" s="92"/>
      <c r="EM35" s="92"/>
      <c r="EN35" s="92"/>
      <c r="EO35" s="92"/>
      <c r="EP35" s="92"/>
      <c r="EQ35" s="92"/>
      <c r="ER35" s="92"/>
      <c r="ES35" s="92"/>
      <c r="ET35" s="92"/>
      <c r="EU35" s="92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2"/>
      <c r="FG35" s="92"/>
      <c r="FH35" s="92"/>
      <c r="FI35" s="92"/>
      <c r="FJ35" s="92"/>
      <c r="FK35" s="92"/>
      <c r="FL35" s="92"/>
      <c r="FM35" s="92"/>
      <c r="FN35" s="92"/>
      <c r="FO35" s="92"/>
      <c r="FP35" s="92"/>
      <c r="FQ35" s="92"/>
      <c r="FR35" s="92"/>
      <c r="FS35" s="92"/>
      <c r="FT35" s="92"/>
      <c r="FU35" s="92"/>
      <c r="FV35" s="92"/>
      <c r="FW35" s="92"/>
      <c r="FX35" s="92"/>
      <c r="FY35" s="92"/>
      <c r="FZ35" s="92"/>
      <c r="GA35" s="92"/>
      <c r="GB35" s="92"/>
      <c r="GC35" s="92"/>
      <c r="GD35" s="92"/>
      <c r="GE35" s="92"/>
      <c r="GF35" s="92"/>
      <c r="GG35" s="92"/>
      <c r="GH35" s="92"/>
      <c r="GI35" s="92"/>
      <c r="GJ35" s="92"/>
      <c r="GK35" s="92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2"/>
      <c r="GW35" s="92"/>
      <c r="GX35" s="92"/>
      <c r="GY35" s="92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2"/>
      <c r="HK35" s="92"/>
      <c r="HL35" s="92"/>
      <c r="HM35" s="92"/>
      <c r="HN35" s="92"/>
      <c r="HO35" s="92"/>
      <c r="HP35" s="92"/>
      <c r="HQ35" s="92"/>
      <c r="HR35" s="92"/>
      <c r="HS35" s="92"/>
      <c r="HT35" s="92"/>
      <c r="HU35" s="92"/>
      <c r="HV35" s="92"/>
      <c r="HW35" s="92"/>
      <c r="HX35" s="92"/>
      <c r="HY35" s="92"/>
      <c r="HZ35" s="92"/>
      <c r="IA35" s="92"/>
      <c r="IB35" s="92"/>
      <c r="IC35" s="92"/>
      <c r="ID35" s="92"/>
      <c r="IE35" s="92"/>
      <c r="IF35" s="92"/>
      <c r="IG35" s="92"/>
      <c r="IH35" s="92"/>
      <c r="II35" s="92"/>
      <c r="IJ35" s="92"/>
      <c r="IK35" s="92"/>
      <c r="IL35" s="92"/>
      <c r="IM35" s="92"/>
      <c r="IN35" s="92"/>
      <c r="IO35" s="92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2"/>
      <c r="JA35" s="92"/>
      <c r="JB35" s="92"/>
      <c r="JC35" s="92"/>
      <c r="JD35" s="92"/>
      <c r="JE35" s="92"/>
      <c r="JF35" s="92"/>
      <c r="JG35" s="92"/>
      <c r="JH35" s="92"/>
      <c r="JI35" s="92"/>
      <c r="JJ35" s="92"/>
      <c r="JK35" s="92"/>
      <c r="JL35" s="92"/>
      <c r="JM35" s="92"/>
      <c r="JN35" s="92"/>
      <c r="JO35" s="92"/>
      <c r="JP35" s="92"/>
      <c r="JQ35" s="92"/>
      <c r="JR35" s="92"/>
      <c r="JS35" s="92"/>
      <c r="JT35" s="92"/>
      <c r="JU35" s="92"/>
      <c r="JV35" s="92"/>
      <c r="JW35" s="92"/>
      <c r="JX35" s="92"/>
      <c r="JY35" s="92"/>
      <c r="JZ35" s="92"/>
      <c r="KA35" s="92"/>
    </row>
    <row r="36" spans="1:287" ht="15" x14ac:dyDescent="0.25">
      <c r="A36" s="90"/>
      <c r="B36" s="286" t="str">
        <f>IF(ISBLANK(B23),"",B23)</f>
        <v>DMIA</v>
      </c>
      <c r="C36" s="28">
        <v>-0.23927899999999999</v>
      </c>
      <c r="D36" s="29">
        <v>-6.7856089999999994E-2</v>
      </c>
      <c r="E36" s="30">
        <v>-2.332E-2</v>
      </c>
      <c r="F36" s="28">
        <f>'[1]Input|Reported opex'!J$42*-1</f>
        <v>-0.24010500000000001</v>
      </c>
      <c r="G36" s="28">
        <f>'[1]Input|Reported opex'!K$42*-1</f>
        <v>-0.165408</v>
      </c>
      <c r="H36" s="28">
        <f>'[1]Input|Reported opex'!L$42*-1</f>
        <v>-0.15246039</v>
      </c>
      <c r="I36" s="282">
        <f>'[1]Input|Reported opex'!M$42*-1</f>
        <v>8.1476300000000001E-2</v>
      </c>
      <c r="J36" s="194"/>
      <c r="K36" s="117"/>
      <c r="L36" s="201">
        <v>-0.30909179172017148</v>
      </c>
      <c r="M36" s="202">
        <f t="shared" si="8"/>
        <v>-8.4947475485141158E-2</v>
      </c>
      <c r="N36" s="203">
        <f t="shared" si="8"/>
        <v>-2.8872542909501638E-2</v>
      </c>
      <c r="O36" s="204">
        <f t="shared" si="9"/>
        <v>-0.28659192918664605</v>
      </c>
      <c r="P36" s="204">
        <f t="shared" si="9"/>
        <v>-0.18610660174614294</v>
      </c>
      <c r="Q36" s="204">
        <f t="shared" si="9"/>
        <v>-0.16350276642847902</v>
      </c>
      <c r="R36" s="202">
        <f t="shared" si="9"/>
        <v>8.4875072048629541E-2</v>
      </c>
      <c r="S36" s="205"/>
      <c r="T36"/>
      <c r="U36"/>
      <c r="V36"/>
      <c r="W36"/>
      <c r="X36"/>
      <c r="Y36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92"/>
      <c r="BX36" s="92"/>
      <c r="BY36" s="92"/>
      <c r="BZ36" s="92"/>
      <c r="CA36" s="92"/>
      <c r="CB36" s="92"/>
      <c r="CC36" s="92"/>
      <c r="CD36" s="92"/>
      <c r="CE36" s="92"/>
      <c r="CF36" s="92"/>
      <c r="CG36" s="92"/>
      <c r="CH36" s="92"/>
      <c r="CI36" s="92"/>
      <c r="CJ36" s="92"/>
      <c r="CK36" s="92"/>
      <c r="CL36" s="92"/>
      <c r="CM36" s="92"/>
      <c r="CN36" s="92"/>
      <c r="CO36" s="92"/>
      <c r="CP36" s="92"/>
      <c r="CQ36" s="92"/>
      <c r="CR36" s="92"/>
      <c r="CS36" s="92"/>
      <c r="CT36" s="92"/>
      <c r="CU36" s="92"/>
      <c r="CV36" s="92"/>
      <c r="CW36" s="92"/>
      <c r="CX36" s="92"/>
      <c r="CY36" s="92"/>
      <c r="CZ36" s="92"/>
      <c r="DA36" s="92"/>
      <c r="DB36" s="92"/>
      <c r="DC36" s="92"/>
      <c r="DD36" s="92"/>
      <c r="DE36" s="92"/>
      <c r="DF36" s="92"/>
      <c r="DG36" s="92"/>
      <c r="DH36" s="92"/>
      <c r="DI36" s="92"/>
      <c r="DJ36" s="92"/>
      <c r="DK36" s="92"/>
      <c r="DL36" s="92"/>
      <c r="DM36" s="92"/>
      <c r="DN36" s="92"/>
      <c r="DO36" s="92"/>
      <c r="DP36" s="92"/>
      <c r="DQ36" s="92"/>
      <c r="DR36" s="92"/>
      <c r="DS36" s="92"/>
      <c r="DT36" s="92"/>
      <c r="DU36" s="92"/>
      <c r="DV36" s="92"/>
      <c r="DW36" s="92"/>
      <c r="DX36" s="92"/>
      <c r="DY36" s="92"/>
      <c r="DZ36" s="92"/>
      <c r="EA36" s="92"/>
      <c r="EB36" s="92"/>
      <c r="EC36" s="92"/>
      <c r="ED36" s="92"/>
      <c r="EE36" s="92"/>
      <c r="EF36" s="92"/>
      <c r="EG36" s="92"/>
      <c r="EH36" s="92"/>
      <c r="EI36" s="92"/>
      <c r="EJ36" s="92"/>
      <c r="EK36" s="92"/>
      <c r="EL36" s="92"/>
      <c r="EM36" s="92"/>
      <c r="EN36" s="92"/>
      <c r="EO36" s="92"/>
      <c r="EP36" s="92"/>
      <c r="EQ36" s="92"/>
      <c r="ER36" s="92"/>
      <c r="ES36" s="92"/>
      <c r="ET36" s="92"/>
      <c r="EU36" s="92"/>
      <c r="EV36" s="92"/>
      <c r="EW36" s="92"/>
      <c r="EX36" s="92"/>
      <c r="EY36" s="92"/>
      <c r="EZ36" s="92"/>
      <c r="FA36" s="92"/>
      <c r="FB36" s="92"/>
      <c r="FC36" s="92"/>
      <c r="FD36" s="92"/>
      <c r="FE36" s="92"/>
      <c r="FF36" s="92"/>
      <c r="FG36" s="92"/>
      <c r="FH36" s="92"/>
      <c r="FI36" s="92"/>
      <c r="FJ36" s="92"/>
      <c r="FK36" s="92"/>
      <c r="FL36" s="92"/>
      <c r="FM36" s="92"/>
      <c r="FN36" s="92"/>
      <c r="FO36" s="92"/>
      <c r="FP36" s="92"/>
      <c r="FQ36" s="92"/>
      <c r="FR36" s="92"/>
      <c r="FS36" s="92"/>
      <c r="FT36" s="92"/>
      <c r="FU36" s="92"/>
      <c r="FV36" s="92"/>
      <c r="FW36" s="92"/>
      <c r="FX36" s="92"/>
      <c r="FY36" s="92"/>
      <c r="FZ36" s="92"/>
      <c r="GA36" s="92"/>
      <c r="GB36" s="92"/>
      <c r="GC36" s="92"/>
      <c r="GD36" s="92"/>
      <c r="GE36" s="92"/>
      <c r="GF36" s="92"/>
      <c r="GG36" s="92"/>
      <c r="GH36" s="92"/>
      <c r="GI36" s="92"/>
      <c r="GJ36" s="92"/>
      <c r="GK36" s="92"/>
      <c r="GL36" s="92"/>
      <c r="GM36" s="92"/>
      <c r="GN36" s="92"/>
      <c r="GO36" s="92"/>
      <c r="GP36" s="92"/>
      <c r="GQ36" s="92"/>
      <c r="GR36" s="92"/>
      <c r="GS36" s="92"/>
      <c r="GT36" s="92"/>
      <c r="GU36" s="92"/>
      <c r="GV36" s="92"/>
      <c r="GW36" s="92"/>
      <c r="GX36" s="92"/>
      <c r="GY36" s="92"/>
      <c r="GZ36" s="92"/>
      <c r="HA36" s="92"/>
      <c r="HB36" s="92"/>
      <c r="HC36" s="92"/>
      <c r="HD36" s="92"/>
      <c r="HE36" s="92"/>
      <c r="HF36" s="92"/>
      <c r="HG36" s="92"/>
      <c r="HH36" s="92"/>
      <c r="HI36" s="92"/>
      <c r="HJ36" s="92"/>
      <c r="HK36" s="92"/>
      <c r="HL36" s="92"/>
      <c r="HM36" s="92"/>
      <c r="HN36" s="92"/>
      <c r="HO36" s="92"/>
      <c r="HP36" s="92"/>
      <c r="HQ36" s="92"/>
      <c r="HR36" s="92"/>
      <c r="HS36" s="92"/>
      <c r="HT36" s="92"/>
      <c r="HU36" s="92"/>
      <c r="HV36" s="92"/>
      <c r="HW36" s="92"/>
      <c r="HX36" s="92"/>
      <c r="HY36" s="92"/>
      <c r="HZ36" s="92"/>
      <c r="IA36" s="92"/>
      <c r="IB36" s="92"/>
      <c r="IC36" s="92"/>
      <c r="ID36" s="92"/>
      <c r="IE36" s="92"/>
      <c r="IF36" s="92"/>
      <c r="IG36" s="92"/>
      <c r="IH36" s="92"/>
      <c r="II36" s="92"/>
      <c r="IJ36" s="92"/>
      <c r="IK36" s="92"/>
      <c r="IL36" s="92"/>
      <c r="IM36" s="92"/>
      <c r="IN36" s="92"/>
      <c r="IO36" s="92"/>
      <c r="IP36" s="92"/>
      <c r="IQ36" s="92"/>
      <c r="IR36" s="92"/>
      <c r="IS36" s="92"/>
      <c r="IT36" s="92"/>
      <c r="IU36" s="92"/>
      <c r="IV36" s="92"/>
      <c r="IW36" s="92"/>
      <c r="IX36" s="92"/>
      <c r="IY36" s="92"/>
      <c r="IZ36" s="92"/>
      <c r="JA36" s="92"/>
      <c r="JB36" s="92"/>
      <c r="JC36" s="92"/>
      <c r="JD36" s="92"/>
      <c r="JE36" s="92"/>
      <c r="JF36" s="92"/>
      <c r="JG36" s="92"/>
      <c r="JH36" s="92"/>
      <c r="JI36" s="92"/>
      <c r="JJ36" s="92"/>
      <c r="JK36" s="92"/>
      <c r="JL36" s="92"/>
      <c r="JM36" s="92"/>
      <c r="JN36" s="92"/>
      <c r="JO36" s="92"/>
      <c r="JP36" s="92"/>
      <c r="JQ36" s="92"/>
      <c r="JR36" s="92"/>
      <c r="JS36" s="92"/>
      <c r="JT36" s="92"/>
      <c r="JU36" s="92"/>
      <c r="JV36" s="92"/>
      <c r="JW36" s="92"/>
      <c r="JX36" s="92"/>
      <c r="JY36" s="92"/>
      <c r="JZ36" s="92"/>
      <c r="KA36" s="92"/>
    </row>
    <row r="37" spans="1:287" ht="15" customHeight="1" x14ac:dyDescent="0.25">
      <c r="A37" s="90"/>
      <c r="B37" s="286" t="str">
        <f>IF(ISBLANK(B24),"",B24)</f>
        <v>GSL payments</v>
      </c>
      <c r="C37" s="28">
        <v>-0.15711</v>
      </c>
      <c r="D37" s="29">
        <v>-0.120855</v>
      </c>
      <c r="E37" s="30">
        <v>-8.6333830122444818E-2</v>
      </c>
      <c r="F37" s="282">
        <f>'[1]Input|Reported opex'!J$52*-1</f>
        <v>-0.62780999999999998</v>
      </c>
      <c r="G37" s="282">
        <f>'[1]Input|Reported opex'!K$52*-1</f>
        <v>-3.2079999999999997E-2</v>
      </c>
      <c r="H37" s="282">
        <f>'[1]Input|Reported opex'!L$52*-1</f>
        <v>-8.9825000000000002E-2</v>
      </c>
      <c r="I37" s="282">
        <f>'[1]Input|Reported opex'!M$52*-1</f>
        <v>-7.1209999999999996E-2</v>
      </c>
      <c r="J37" s="194"/>
      <c r="K37" s="117"/>
      <c r="L37" s="201">
        <v>-0.20294890649474526</v>
      </c>
      <c r="M37" s="202">
        <f t="shared" si="8"/>
        <v>-0.15129558967745912</v>
      </c>
      <c r="N37" s="203">
        <f t="shared" si="8"/>
        <v>-0.1068901035485383</v>
      </c>
      <c r="O37" s="204">
        <f t="shared" si="9"/>
        <v>-0.74936081740350369</v>
      </c>
      <c r="P37" s="204">
        <f t="shared" si="9"/>
        <v>-3.6094383488200488E-2</v>
      </c>
      <c r="Q37" s="204">
        <f t="shared" si="9"/>
        <v>-9.6330830548433791E-2</v>
      </c>
      <c r="R37" s="202">
        <f t="shared" si="9"/>
        <v>-7.4180514831710703E-2</v>
      </c>
      <c r="S37" s="205"/>
      <c r="T37"/>
      <c r="U37" s="314" t="s">
        <v>31</v>
      </c>
      <c r="V37" s="315"/>
      <c r="W37"/>
      <c r="X37"/>
      <c r="Y37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92"/>
      <c r="BT37" s="92"/>
      <c r="BU37" s="92"/>
      <c r="BV37" s="92"/>
      <c r="BW37" s="92"/>
      <c r="BX37" s="92"/>
      <c r="BY37" s="92"/>
      <c r="BZ37" s="92"/>
      <c r="CA37" s="92"/>
      <c r="CB37" s="92"/>
      <c r="CC37" s="92"/>
      <c r="CD37" s="92"/>
      <c r="CE37" s="92"/>
      <c r="CF37" s="92"/>
      <c r="CG37" s="92"/>
      <c r="CH37" s="92"/>
      <c r="CI37" s="92"/>
      <c r="CJ37" s="92"/>
      <c r="CK37" s="92"/>
      <c r="CL37" s="92"/>
      <c r="CM37" s="92"/>
      <c r="CN37" s="92"/>
      <c r="CO37" s="92"/>
      <c r="CP37" s="92"/>
      <c r="CQ37" s="92"/>
      <c r="CR37" s="92"/>
      <c r="CS37" s="92"/>
      <c r="CT37" s="92"/>
      <c r="CU37" s="92"/>
      <c r="CV37" s="92"/>
      <c r="CW37" s="92"/>
      <c r="CX37" s="92"/>
      <c r="CY37" s="92"/>
      <c r="CZ37" s="92"/>
      <c r="DA37" s="92"/>
      <c r="DB37" s="92"/>
      <c r="DC37" s="92"/>
      <c r="DD37" s="92"/>
      <c r="DE37" s="92"/>
      <c r="DF37" s="92"/>
      <c r="DG37" s="92"/>
      <c r="DH37" s="92"/>
      <c r="DI37" s="92"/>
      <c r="DJ37" s="92"/>
      <c r="DK37" s="92"/>
      <c r="DL37" s="92"/>
      <c r="DM37" s="92"/>
      <c r="DN37" s="92"/>
      <c r="DO37" s="92"/>
      <c r="DP37" s="92"/>
      <c r="DQ37" s="92"/>
      <c r="DR37" s="92"/>
      <c r="DS37" s="92"/>
      <c r="DT37" s="92"/>
      <c r="DU37" s="92"/>
      <c r="DV37" s="92"/>
      <c r="DW37" s="92"/>
      <c r="DX37" s="92"/>
      <c r="DY37" s="92"/>
      <c r="DZ37" s="92"/>
      <c r="EA37" s="92"/>
      <c r="EB37" s="92"/>
      <c r="EC37" s="92"/>
      <c r="ED37" s="92"/>
      <c r="EE37" s="92"/>
      <c r="EF37" s="92"/>
      <c r="EG37" s="92"/>
      <c r="EH37" s="92"/>
      <c r="EI37" s="92"/>
      <c r="EJ37" s="92"/>
      <c r="EK37" s="92"/>
      <c r="EL37" s="92"/>
      <c r="EM37" s="92"/>
      <c r="EN37" s="92"/>
      <c r="EO37" s="92"/>
      <c r="EP37" s="92"/>
      <c r="EQ37" s="92"/>
      <c r="ER37" s="92"/>
      <c r="ES37" s="92"/>
      <c r="ET37" s="92"/>
      <c r="EU37" s="92"/>
      <c r="EV37" s="92"/>
      <c r="EW37" s="92"/>
      <c r="EX37" s="92"/>
      <c r="EY37" s="92"/>
      <c r="EZ37" s="92"/>
      <c r="FA37" s="92"/>
      <c r="FB37" s="92"/>
      <c r="FC37" s="92"/>
      <c r="FD37" s="92"/>
      <c r="FE37" s="92"/>
      <c r="FF37" s="92"/>
      <c r="FG37" s="92"/>
      <c r="FH37" s="92"/>
      <c r="FI37" s="92"/>
      <c r="FJ37" s="92"/>
      <c r="FK37" s="92"/>
      <c r="FL37" s="92"/>
      <c r="FM37" s="92"/>
      <c r="FN37" s="92"/>
      <c r="FO37" s="92"/>
      <c r="FP37" s="92"/>
      <c r="FQ37" s="92"/>
      <c r="FR37" s="92"/>
      <c r="FS37" s="92"/>
      <c r="FT37" s="92"/>
      <c r="FU37" s="92"/>
      <c r="FV37" s="92"/>
      <c r="FW37" s="92"/>
      <c r="FX37" s="92"/>
      <c r="FY37" s="92"/>
      <c r="FZ37" s="92"/>
      <c r="GA37" s="92"/>
      <c r="GB37" s="92"/>
      <c r="GC37" s="92"/>
      <c r="GD37" s="92"/>
      <c r="GE37" s="92"/>
      <c r="GF37" s="92"/>
      <c r="GG37" s="92"/>
      <c r="GH37" s="92"/>
      <c r="GI37" s="92"/>
      <c r="GJ37" s="92"/>
      <c r="GK37" s="92"/>
      <c r="GL37" s="92"/>
      <c r="GM37" s="92"/>
      <c r="GN37" s="92"/>
      <c r="GO37" s="92"/>
      <c r="GP37" s="92"/>
      <c r="GQ37" s="92"/>
      <c r="GR37" s="92"/>
      <c r="GS37" s="92"/>
      <c r="GT37" s="92"/>
      <c r="GU37" s="92"/>
      <c r="GV37" s="92"/>
      <c r="GW37" s="92"/>
      <c r="GX37" s="92"/>
      <c r="GY37" s="92"/>
      <c r="GZ37" s="92"/>
      <c r="HA37" s="92"/>
      <c r="HB37" s="92"/>
      <c r="HC37" s="92"/>
      <c r="HD37" s="92"/>
      <c r="HE37" s="92"/>
      <c r="HF37" s="92"/>
      <c r="HG37" s="92"/>
      <c r="HH37" s="92"/>
      <c r="HI37" s="92"/>
      <c r="HJ37" s="92"/>
      <c r="HK37" s="92"/>
      <c r="HL37" s="92"/>
      <c r="HM37" s="92"/>
      <c r="HN37" s="92"/>
      <c r="HO37" s="92"/>
      <c r="HP37" s="92"/>
      <c r="HQ37" s="92"/>
      <c r="HR37" s="92"/>
      <c r="HS37" s="92"/>
      <c r="HT37" s="92"/>
      <c r="HU37" s="92"/>
      <c r="HV37" s="92"/>
      <c r="HW37" s="92"/>
      <c r="HX37" s="92"/>
      <c r="HY37" s="92"/>
      <c r="HZ37" s="92"/>
      <c r="IA37" s="92"/>
      <c r="IB37" s="92"/>
      <c r="IC37" s="92"/>
      <c r="ID37" s="92"/>
      <c r="IE37" s="92"/>
      <c r="IF37" s="92"/>
      <c r="IG37" s="92"/>
      <c r="IH37" s="92"/>
      <c r="II37" s="92"/>
      <c r="IJ37" s="92"/>
      <c r="IK37" s="92"/>
      <c r="IL37" s="92"/>
      <c r="IM37" s="92"/>
      <c r="IN37" s="92"/>
      <c r="IO37" s="92"/>
      <c r="IP37" s="92"/>
      <c r="IQ37" s="92"/>
      <c r="IR37" s="92"/>
      <c r="IS37" s="92"/>
      <c r="IT37" s="92"/>
      <c r="IU37" s="92"/>
      <c r="IV37" s="92"/>
      <c r="IW37" s="92"/>
      <c r="IX37" s="92"/>
      <c r="IY37" s="92"/>
      <c r="IZ37" s="92"/>
      <c r="JA37" s="92"/>
      <c r="JB37" s="92"/>
      <c r="JC37" s="92"/>
      <c r="JD37" s="92"/>
      <c r="JE37" s="92"/>
      <c r="JF37" s="92"/>
      <c r="JG37" s="92"/>
      <c r="JH37" s="92"/>
      <c r="JI37" s="92"/>
      <c r="JJ37" s="92"/>
      <c r="JK37" s="92"/>
      <c r="JL37" s="92"/>
      <c r="JM37" s="92"/>
      <c r="JN37" s="92"/>
      <c r="JO37" s="92"/>
      <c r="JP37" s="92"/>
      <c r="JQ37" s="92"/>
      <c r="JR37" s="92"/>
      <c r="JS37" s="92"/>
      <c r="JT37" s="92"/>
      <c r="JU37" s="92"/>
      <c r="JV37" s="92"/>
      <c r="JW37" s="92"/>
      <c r="JX37" s="92"/>
      <c r="JY37" s="92"/>
      <c r="JZ37" s="92"/>
      <c r="KA37" s="92"/>
    </row>
    <row r="38" spans="1:287" ht="15" customHeight="1" x14ac:dyDescent="0.25">
      <c r="A38" s="90"/>
      <c r="B38" s="206" t="s">
        <v>32</v>
      </c>
      <c r="C38" s="28"/>
      <c r="D38" s="29"/>
      <c r="E38" s="30"/>
      <c r="F38" s="28"/>
      <c r="G38" s="28"/>
      <c r="H38" s="28"/>
      <c r="I38" s="28"/>
      <c r="J38" s="194"/>
      <c r="K38" s="207"/>
      <c r="L38" s="201">
        <v>0</v>
      </c>
      <c r="M38" s="202">
        <f t="shared" si="8"/>
        <v>0</v>
      </c>
      <c r="N38" s="203">
        <f t="shared" si="8"/>
        <v>0</v>
      </c>
      <c r="O38" s="204">
        <f t="shared" si="9"/>
        <v>0</v>
      </c>
      <c r="P38" s="204">
        <f t="shared" si="9"/>
        <v>0</v>
      </c>
      <c r="Q38" s="204">
        <f t="shared" si="9"/>
        <v>0</v>
      </c>
      <c r="R38" s="202">
        <f t="shared" si="9"/>
        <v>0</v>
      </c>
      <c r="S38" s="208"/>
      <c r="T38"/>
      <c r="U38" s="316"/>
      <c r="V38" s="317"/>
      <c r="W38"/>
      <c r="X38"/>
      <c r="Y38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2"/>
      <c r="BM38" s="92"/>
      <c r="BN38" s="92"/>
      <c r="BO38" s="92"/>
      <c r="BP38" s="92"/>
      <c r="BQ38" s="92"/>
      <c r="BR38" s="92"/>
      <c r="BS38" s="92"/>
      <c r="BT38" s="92"/>
      <c r="BU38" s="92"/>
      <c r="BV38" s="92"/>
      <c r="BW38" s="92"/>
      <c r="BX38" s="92"/>
      <c r="BY38" s="92"/>
      <c r="BZ38" s="92"/>
      <c r="CA38" s="92"/>
      <c r="CB38" s="92"/>
      <c r="CC38" s="92"/>
      <c r="CD38" s="92"/>
      <c r="CE38" s="92"/>
      <c r="CF38" s="92"/>
      <c r="CG38" s="92"/>
      <c r="CH38" s="92"/>
      <c r="CI38" s="92"/>
      <c r="CJ38" s="92"/>
      <c r="CK38" s="92"/>
      <c r="CL38" s="92"/>
      <c r="CM38" s="92"/>
      <c r="CN38" s="92"/>
      <c r="CO38" s="92"/>
      <c r="CP38" s="92"/>
      <c r="CQ38" s="92"/>
      <c r="CR38" s="92"/>
      <c r="CS38" s="92"/>
      <c r="CT38" s="92"/>
      <c r="CU38" s="92"/>
      <c r="CV38" s="92"/>
      <c r="CW38" s="92"/>
      <c r="CX38" s="92"/>
      <c r="CY38" s="92"/>
      <c r="CZ38" s="92"/>
      <c r="DA38" s="92"/>
      <c r="DB38" s="92"/>
      <c r="DC38" s="92"/>
      <c r="DD38" s="92"/>
      <c r="DE38" s="92"/>
      <c r="DF38" s="92"/>
      <c r="DG38" s="92"/>
      <c r="DH38" s="92"/>
      <c r="DI38" s="92"/>
      <c r="DJ38" s="92"/>
      <c r="DK38" s="92"/>
      <c r="DL38" s="92"/>
      <c r="DM38" s="92"/>
      <c r="DN38" s="92"/>
      <c r="DO38" s="92"/>
      <c r="DP38" s="92"/>
      <c r="DQ38" s="92"/>
      <c r="DR38" s="92"/>
      <c r="DS38" s="92"/>
      <c r="DT38" s="92"/>
      <c r="DU38" s="92"/>
      <c r="DV38" s="92"/>
      <c r="DW38" s="92"/>
      <c r="DX38" s="92"/>
      <c r="DY38" s="92"/>
      <c r="DZ38" s="92"/>
      <c r="EA38" s="92"/>
      <c r="EB38" s="92"/>
      <c r="EC38" s="92"/>
      <c r="ED38" s="92"/>
      <c r="EE38" s="92"/>
      <c r="EF38" s="92"/>
      <c r="EG38" s="92"/>
      <c r="EH38" s="92"/>
      <c r="EI38" s="92"/>
      <c r="EJ38" s="92"/>
      <c r="EK38" s="92"/>
      <c r="EL38" s="92"/>
      <c r="EM38" s="92"/>
      <c r="EN38" s="92"/>
      <c r="EO38" s="92"/>
      <c r="EP38" s="92"/>
      <c r="EQ38" s="92"/>
      <c r="ER38" s="92"/>
      <c r="ES38" s="92"/>
      <c r="ET38" s="92"/>
      <c r="EU38" s="92"/>
      <c r="EV38" s="92"/>
      <c r="EW38" s="92"/>
      <c r="EX38" s="92"/>
      <c r="EY38" s="92"/>
      <c r="EZ38" s="92"/>
      <c r="FA38" s="92"/>
      <c r="FB38" s="92"/>
      <c r="FC38" s="92"/>
      <c r="FD38" s="92"/>
      <c r="FE38" s="92"/>
      <c r="FF38" s="92"/>
      <c r="FG38" s="92"/>
      <c r="FH38" s="92"/>
      <c r="FI38" s="92"/>
      <c r="FJ38" s="92"/>
      <c r="FK38" s="92"/>
      <c r="FL38" s="92"/>
      <c r="FM38" s="92"/>
      <c r="FN38" s="92"/>
      <c r="FO38" s="92"/>
      <c r="FP38" s="92"/>
      <c r="FQ38" s="92"/>
      <c r="FR38" s="92"/>
      <c r="FS38" s="92"/>
      <c r="FT38" s="92"/>
      <c r="FU38" s="92"/>
      <c r="FV38" s="92"/>
      <c r="FW38" s="92"/>
      <c r="FX38" s="92"/>
      <c r="FY38" s="92"/>
      <c r="FZ38" s="92"/>
      <c r="GA38" s="92"/>
      <c r="GB38" s="92"/>
      <c r="GC38" s="92"/>
      <c r="GD38" s="92"/>
      <c r="GE38" s="92"/>
      <c r="GF38" s="92"/>
      <c r="GG38" s="92"/>
      <c r="GH38" s="92"/>
      <c r="GI38" s="92"/>
      <c r="GJ38" s="92"/>
      <c r="GK38" s="92"/>
      <c r="GL38" s="92"/>
      <c r="GM38" s="92"/>
      <c r="GN38" s="92"/>
      <c r="GO38" s="92"/>
      <c r="GP38" s="92"/>
      <c r="GQ38" s="92"/>
      <c r="GR38" s="92"/>
      <c r="GS38" s="92"/>
      <c r="GT38" s="92"/>
      <c r="GU38" s="92"/>
      <c r="GV38" s="92"/>
      <c r="GW38" s="92"/>
      <c r="GX38" s="92"/>
      <c r="GY38" s="92"/>
      <c r="GZ38" s="92"/>
      <c r="HA38" s="92"/>
      <c r="HB38" s="92"/>
      <c r="HC38" s="92"/>
      <c r="HD38" s="92"/>
      <c r="HE38" s="92"/>
      <c r="HF38" s="92"/>
      <c r="HG38" s="92"/>
      <c r="HH38" s="92"/>
      <c r="HI38" s="92"/>
      <c r="HJ38" s="92"/>
      <c r="HK38" s="92"/>
      <c r="HL38" s="92"/>
      <c r="HM38" s="92"/>
      <c r="HN38" s="92"/>
      <c r="HO38" s="92"/>
      <c r="HP38" s="92"/>
      <c r="HQ38" s="92"/>
      <c r="HR38" s="92"/>
      <c r="HS38" s="92"/>
      <c r="HT38" s="92"/>
      <c r="HU38" s="92"/>
      <c r="HV38" s="92"/>
      <c r="HW38" s="92"/>
      <c r="HX38" s="92"/>
      <c r="HY38" s="92"/>
      <c r="HZ38" s="92"/>
      <c r="IA38" s="92"/>
      <c r="IB38" s="92"/>
      <c r="IC38" s="92"/>
      <c r="ID38" s="92"/>
      <c r="IE38" s="92"/>
      <c r="IF38" s="92"/>
      <c r="IG38" s="92"/>
      <c r="IH38" s="92"/>
      <c r="II38" s="92"/>
      <c r="IJ38" s="92"/>
      <c r="IK38" s="92"/>
      <c r="IL38" s="92"/>
      <c r="IM38" s="92"/>
      <c r="IN38" s="92"/>
      <c r="IO38" s="92"/>
      <c r="IP38" s="92"/>
      <c r="IQ38" s="92"/>
      <c r="IR38" s="92"/>
      <c r="IS38" s="92"/>
      <c r="IT38" s="92"/>
      <c r="IU38" s="92"/>
      <c r="IV38" s="92"/>
      <c r="IW38" s="92"/>
      <c r="IX38" s="92"/>
      <c r="IY38" s="92"/>
      <c r="IZ38" s="92"/>
      <c r="JA38" s="92"/>
      <c r="JB38" s="92"/>
      <c r="JC38" s="92"/>
      <c r="JD38" s="92"/>
      <c r="JE38" s="92"/>
      <c r="JF38" s="92"/>
      <c r="JG38" s="92"/>
      <c r="JH38" s="92"/>
      <c r="JI38" s="92"/>
      <c r="JJ38" s="92"/>
      <c r="JK38" s="92"/>
      <c r="JL38" s="92"/>
      <c r="JM38" s="92"/>
      <c r="JN38" s="92"/>
      <c r="JO38" s="92"/>
      <c r="JP38" s="92"/>
      <c r="JQ38" s="92"/>
      <c r="JR38" s="92"/>
      <c r="JS38" s="92"/>
      <c r="JT38" s="92"/>
      <c r="JU38" s="92"/>
      <c r="JV38" s="92"/>
      <c r="JW38" s="92"/>
      <c r="JX38" s="92"/>
      <c r="JY38" s="92"/>
      <c r="JZ38" s="92"/>
      <c r="KA38" s="92"/>
    </row>
    <row r="39" spans="1:287" ht="15" customHeight="1" x14ac:dyDescent="0.25">
      <c r="A39" s="90"/>
      <c r="B39" s="206" t="s">
        <v>33</v>
      </c>
      <c r="C39" s="28">
        <v>-0.4800448799999999</v>
      </c>
      <c r="D39" s="28">
        <v>-4.1057330000000183E-2</v>
      </c>
      <c r="E39" s="30">
        <v>0.31715384000000002</v>
      </c>
      <c r="F39" s="28">
        <f>'[1]Input|Reported opex'!J$41*-1</f>
        <v>-1.0285141499999999</v>
      </c>
      <c r="G39" s="28">
        <f>'[1]Input|Reported opex'!K$41*-1</f>
        <v>-0.91035624999999976</v>
      </c>
      <c r="H39" s="28">
        <f>'[1]Input|Reported opex'!L$41*-1</f>
        <v>-0.12817913000000022</v>
      </c>
      <c r="I39" s="282">
        <f>'[1]Input|Reported opex'!M$41*-1</f>
        <v>-0.68797585999999944</v>
      </c>
      <c r="J39" s="194"/>
      <c r="K39" s="207"/>
      <c r="L39" s="201">
        <v>-0.62010428021387043</v>
      </c>
      <c r="M39" s="202">
        <f t="shared" si="8"/>
        <v>-5.1398725356270401E-2</v>
      </c>
      <c r="N39" s="203">
        <f t="shared" si="8"/>
        <v>0.39266886167723919</v>
      </c>
      <c r="O39" s="204">
        <f t="shared" si="9"/>
        <v>-1.2276456318871469</v>
      </c>
      <c r="P39" s="204">
        <f t="shared" si="9"/>
        <v>-1.0242751745130956</v>
      </c>
      <c r="Q39" s="204">
        <f t="shared" si="9"/>
        <v>-0.13746286726274076</v>
      </c>
      <c r="R39" s="202">
        <f t="shared" si="9"/>
        <v>-0.71667467331258083</v>
      </c>
      <c r="S39" s="208"/>
      <c r="T39"/>
      <c r="U39" s="316"/>
      <c r="V39" s="317"/>
      <c r="W39"/>
      <c r="X39"/>
      <c r="Y39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  <c r="FG39" s="92"/>
      <c r="FH39" s="92"/>
      <c r="FI39" s="92"/>
      <c r="FJ39" s="92"/>
      <c r="FK39" s="92"/>
      <c r="FL39" s="92"/>
      <c r="FM39" s="92"/>
      <c r="FN39" s="92"/>
      <c r="FO39" s="92"/>
      <c r="FP39" s="92"/>
      <c r="FQ39" s="92"/>
      <c r="FR39" s="92"/>
      <c r="FS39" s="92"/>
      <c r="FT39" s="92"/>
      <c r="FU39" s="92"/>
      <c r="FV39" s="92"/>
      <c r="FW39" s="92"/>
      <c r="FX39" s="92"/>
      <c r="FY39" s="92"/>
      <c r="FZ39" s="92"/>
      <c r="GA39" s="92"/>
      <c r="GB39" s="92"/>
      <c r="GC39" s="92"/>
      <c r="GD39" s="92"/>
      <c r="GE39" s="92"/>
      <c r="GF39" s="92"/>
      <c r="GG39" s="92"/>
      <c r="GH39" s="92"/>
      <c r="GI39" s="92"/>
      <c r="GJ39" s="92"/>
      <c r="GK39" s="92"/>
      <c r="GL39" s="92"/>
      <c r="GM39" s="92"/>
      <c r="GN39" s="92"/>
      <c r="GO39" s="92"/>
      <c r="GP39" s="92"/>
      <c r="GQ39" s="92"/>
      <c r="GR39" s="92"/>
      <c r="GS39" s="92"/>
      <c r="GT39" s="92"/>
      <c r="GU39" s="92"/>
      <c r="GV39" s="92"/>
      <c r="GW39" s="92"/>
      <c r="GX39" s="92"/>
      <c r="GY39" s="92"/>
      <c r="GZ39" s="92"/>
      <c r="HA39" s="92"/>
      <c r="HB39" s="92"/>
      <c r="HC39" s="92"/>
      <c r="HD39" s="92"/>
      <c r="HE39" s="92"/>
      <c r="HF39" s="92"/>
      <c r="HG39" s="92"/>
      <c r="HH39" s="92"/>
      <c r="HI39" s="92"/>
      <c r="HJ39" s="92"/>
      <c r="HK39" s="92"/>
      <c r="HL39" s="92"/>
      <c r="HM39" s="92"/>
      <c r="HN39" s="92"/>
      <c r="HO39" s="92"/>
      <c r="HP39" s="92"/>
      <c r="HQ39" s="92"/>
      <c r="HR39" s="92"/>
      <c r="HS39" s="92"/>
      <c r="HT39" s="92"/>
      <c r="HU39" s="92"/>
      <c r="HV39" s="92"/>
      <c r="HW39" s="92"/>
      <c r="HX39" s="92"/>
      <c r="HY39" s="92"/>
      <c r="HZ39" s="92"/>
      <c r="IA39" s="92"/>
      <c r="IB39" s="92"/>
      <c r="IC39" s="92"/>
      <c r="ID39" s="92"/>
      <c r="IE39" s="92"/>
      <c r="IF39" s="92"/>
      <c r="IG39" s="92"/>
      <c r="IH39" s="92"/>
      <c r="II39" s="92"/>
      <c r="IJ39" s="92"/>
      <c r="IK39" s="92"/>
      <c r="IL39" s="92"/>
      <c r="IM39" s="92"/>
      <c r="IN39" s="92"/>
      <c r="IO39" s="92"/>
      <c r="IP39" s="92"/>
      <c r="IQ39" s="92"/>
      <c r="IR39" s="92"/>
      <c r="IS39" s="92"/>
      <c r="IT39" s="92"/>
      <c r="IU39" s="92"/>
      <c r="IV39" s="92"/>
      <c r="IW39" s="92"/>
      <c r="IX39" s="92"/>
      <c r="IY39" s="92"/>
      <c r="IZ39" s="92"/>
      <c r="JA39" s="92"/>
      <c r="JB39" s="92"/>
      <c r="JC39" s="92"/>
      <c r="JD39" s="92"/>
      <c r="JE39" s="92"/>
      <c r="JF39" s="92"/>
      <c r="JG39" s="92"/>
      <c r="JH39" s="92"/>
      <c r="JI39" s="92"/>
      <c r="JJ39" s="92"/>
      <c r="JK39" s="92"/>
      <c r="JL39" s="92"/>
      <c r="JM39" s="92"/>
      <c r="JN39" s="92"/>
      <c r="JO39" s="92"/>
      <c r="JP39" s="92"/>
      <c r="JQ39" s="92"/>
      <c r="JR39" s="92"/>
      <c r="JS39" s="92"/>
      <c r="JT39" s="92"/>
      <c r="JU39" s="92"/>
      <c r="JV39" s="92"/>
      <c r="JW39" s="92"/>
      <c r="JX39" s="92"/>
      <c r="JY39" s="92"/>
      <c r="JZ39" s="92"/>
      <c r="KA39" s="92"/>
    </row>
    <row r="40" spans="1:287" ht="15.75" customHeight="1" thickBot="1" x14ac:dyDescent="0.3">
      <c r="A40" s="90"/>
      <c r="B40" s="164" t="s">
        <v>53</v>
      </c>
      <c r="C40" s="31"/>
      <c r="D40" s="32"/>
      <c r="E40" s="33"/>
      <c r="F40" s="34">
        <f>'[1]Input|Reported opex'!J$43*-1</f>
        <v>-3.8230472600000351</v>
      </c>
      <c r="G40" s="31">
        <f>'[1]Input|Reported opex'!K$43*-1</f>
        <v>-2.1079306899999977</v>
      </c>
      <c r="H40" s="31">
        <f>'[1]Input|Reported opex'!L$43*-1</f>
        <v>-1.2997250000000744</v>
      </c>
      <c r="I40" s="283">
        <f>'[1]Input|Reported opex'!M$43*-1</f>
        <v>-1.7474670230019986</v>
      </c>
      <c r="J40" s="209"/>
      <c r="K40" s="207"/>
      <c r="L40" s="210">
        <v>0</v>
      </c>
      <c r="M40" s="211">
        <f t="shared" si="8"/>
        <v>0</v>
      </c>
      <c r="N40" s="211">
        <f t="shared" si="8"/>
        <v>0</v>
      </c>
      <c r="O40" s="212">
        <f t="shared" si="9"/>
        <v>-4.5632306266638807</v>
      </c>
      <c r="P40" s="212">
        <f t="shared" si="9"/>
        <v>-2.3717100589590703</v>
      </c>
      <c r="Q40" s="212">
        <f t="shared" si="9"/>
        <v>-1.3938612717458423</v>
      </c>
      <c r="R40" s="213">
        <f t="shared" si="9"/>
        <v>-1.8203623566595295</v>
      </c>
      <c r="S40" s="214"/>
      <c r="T40"/>
      <c r="U40" s="316"/>
      <c r="V40" s="317"/>
      <c r="W40"/>
      <c r="X40"/>
      <c r="Y40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92"/>
      <c r="BN40" s="92"/>
      <c r="BO40" s="92"/>
      <c r="BP40" s="92"/>
      <c r="BQ40" s="92"/>
      <c r="BR40" s="92"/>
      <c r="BS40" s="92"/>
      <c r="BT40" s="92"/>
      <c r="BU40" s="92"/>
      <c r="BV40" s="92"/>
      <c r="BW40" s="92"/>
      <c r="BX40" s="92"/>
      <c r="BY40" s="92"/>
      <c r="BZ40" s="92"/>
      <c r="CA40" s="92"/>
      <c r="CB40" s="92"/>
      <c r="CC40" s="92"/>
      <c r="CD40" s="92"/>
      <c r="CE40" s="92"/>
      <c r="CF40" s="92"/>
      <c r="CG40" s="92"/>
      <c r="CH40" s="92"/>
      <c r="CI40" s="92"/>
      <c r="CJ40" s="92"/>
      <c r="CK40" s="92"/>
      <c r="CL40" s="92"/>
      <c r="CM40" s="92"/>
      <c r="CN40" s="92"/>
      <c r="CO40" s="92"/>
      <c r="CP40" s="92"/>
      <c r="CQ40" s="92"/>
      <c r="CR40" s="92"/>
      <c r="CS40" s="92"/>
      <c r="CT40" s="92"/>
      <c r="CU40" s="92"/>
      <c r="CV40" s="92"/>
      <c r="CW40" s="92"/>
      <c r="CX40" s="92"/>
      <c r="CY40" s="92"/>
      <c r="CZ40" s="92"/>
      <c r="DA40" s="92"/>
      <c r="DB40" s="92"/>
      <c r="DC40" s="92"/>
      <c r="DD40" s="92"/>
      <c r="DE40" s="92"/>
      <c r="DF40" s="92"/>
      <c r="DG40" s="92"/>
      <c r="DH40" s="92"/>
      <c r="DI40" s="92"/>
      <c r="DJ40" s="92"/>
      <c r="DK40" s="92"/>
      <c r="DL40" s="92"/>
      <c r="DM40" s="92"/>
      <c r="DN40" s="92"/>
      <c r="DO40" s="92"/>
      <c r="DP40" s="92"/>
      <c r="DQ40" s="92"/>
      <c r="DR40" s="92"/>
      <c r="DS40" s="92"/>
      <c r="DT40" s="92"/>
      <c r="DU40" s="92"/>
      <c r="DV40" s="92"/>
      <c r="DW40" s="92"/>
      <c r="DX40" s="92"/>
      <c r="DY40" s="92"/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  <c r="FL40" s="92"/>
      <c r="FM40" s="92"/>
      <c r="FN40" s="92"/>
      <c r="FO40" s="92"/>
      <c r="FP40" s="92"/>
      <c r="FQ40" s="92"/>
      <c r="FR40" s="92"/>
      <c r="FS40" s="92"/>
      <c r="FT40" s="92"/>
      <c r="FU40" s="92"/>
      <c r="FV40" s="92"/>
      <c r="FW40" s="92"/>
      <c r="FX40" s="92"/>
      <c r="FY40" s="92"/>
      <c r="FZ40" s="92"/>
      <c r="GA40" s="92"/>
      <c r="GB40" s="92"/>
      <c r="GC40" s="92"/>
      <c r="GD40" s="92"/>
      <c r="GE40" s="92"/>
      <c r="GF40" s="92"/>
      <c r="GG40" s="92"/>
      <c r="GH40" s="92"/>
      <c r="GI40" s="92"/>
      <c r="GJ40" s="92"/>
      <c r="GK40" s="92"/>
      <c r="GL40" s="92"/>
      <c r="GM40" s="92"/>
      <c r="GN40" s="92"/>
      <c r="GO40" s="92"/>
      <c r="GP40" s="92"/>
      <c r="GQ40" s="92"/>
      <c r="GR40" s="92"/>
      <c r="GS40" s="92"/>
      <c r="GT40" s="92"/>
      <c r="GU40" s="92"/>
      <c r="GV40" s="92"/>
      <c r="GW40" s="92"/>
      <c r="GX40" s="92"/>
      <c r="GY40" s="92"/>
      <c r="GZ40" s="92"/>
      <c r="HA40" s="92"/>
      <c r="HB40" s="92"/>
      <c r="HC40" s="92"/>
      <c r="HD40" s="92"/>
      <c r="HE40" s="92"/>
      <c r="HF40" s="92"/>
      <c r="HG40" s="92"/>
      <c r="HH40" s="92"/>
      <c r="HI40" s="92"/>
      <c r="HJ40" s="92"/>
      <c r="HK40" s="92"/>
      <c r="HL40" s="92"/>
      <c r="HM40" s="92"/>
      <c r="HN40" s="92"/>
      <c r="HO40" s="92"/>
      <c r="HP40" s="92"/>
      <c r="HQ40" s="92"/>
      <c r="HR40" s="92"/>
      <c r="HS40" s="92"/>
      <c r="HT40" s="92"/>
      <c r="HU40" s="92"/>
      <c r="HV40" s="92"/>
      <c r="HW40" s="92"/>
      <c r="HX40" s="92"/>
      <c r="HY40" s="92"/>
      <c r="HZ40" s="92"/>
      <c r="IA40" s="92"/>
      <c r="IB40" s="92"/>
      <c r="IC40" s="92"/>
      <c r="ID40" s="92"/>
      <c r="IE40" s="92"/>
      <c r="IF40" s="92"/>
      <c r="IG40" s="92"/>
      <c r="IH40" s="92"/>
      <c r="II40" s="92"/>
      <c r="IJ40" s="92"/>
      <c r="IK40" s="92"/>
      <c r="IL40" s="92"/>
      <c r="IM40" s="92"/>
      <c r="IN40" s="92"/>
      <c r="IO40" s="92"/>
      <c r="IP40" s="92"/>
      <c r="IQ40" s="92"/>
      <c r="IR40" s="92"/>
      <c r="IS40" s="92"/>
      <c r="IT40" s="92"/>
      <c r="IU40" s="92"/>
      <c r="IV40" s="92"/>
      <c r="IW40" s="92"/>
      <c r="IX40" s="92"/>
      <c r="IY40" s="92"/>
      <c r="IZ40" s="92"/>
      <c r="JA40" s="92"/>
      <c r="JB40" s="92"/>
      <c r="JC40" s="92"/>
      <c r="JD40" s="92"/>
      <c r="JE40" s="92"/>
      <c r="JF40" s="92"/>
      <c r="JG40" s="92"/>
      <c r="JH40" s="92"/>
      <c r="JI40" s="92"/>
      <c r="JJ40" s="92"/>
      <c r="JK40" s="92"/>
      <c r="JL40" s="92"/>
      <c r="JM40" s="92"/>
      <c r="JN40" s="92"/>
      <c r="JO40" s="92"/>
      <c r="JP40" s="92"/>
      <c r="JQ40" s="92"/>
      <c r="JR40" s="92"/>
      <c r="JS40" s="92"/>
      <c r="JT40" s="92"/>
      <c r="JU40" s="92"/>
      <c r="JV40" s="92"/>
      <c r="JW40" s="92"/>
      <c r="JX40" s="92"/>
      <c r="JY40" s="92"/>
      <c r="JZ40" s="92"/>
      <c r="KA40" s="92"/>
    </row>
    <row r="41" spans="1:287" ht="15.75" customHeight="1" thickBot="1" x14ac:dyDescent="0.3">
      <c r="A41" s="90"/>
      <c r="B41" s="215" t="s">
        <v>34</v>
      </c>
      <c r="C41" s="216">
        <f t="shared" ref="C41:I41" si="10">SUM(C33:C40)</f>
        <v>80.943948490000039</v>
      </c>
      <c r="D41" s="216">
        <f t="shared" si="10"/>
        <v>75.59190151</v>
      </c>
      <c r="E41" s="216">
        <f t="shared" si="10"/>
        <v>35.622128609877564</v>
      </c>
      <c r="F41" s="216">
        <f t="shared" si="10"/>
        <v>74.583145509999966</v>
      </c>
      <c r="G41" s="216">
        <f t="shared" si="10"/>
        <v>83.674861359999994</v>
      </c>
      <c r="H41" s="216">
        <f t="shared" si="10"/>
        <v>89.825118539999906</v>
      </c>
      <c r="I41" s="216">
        <f t="shared" si="10"/>
        <v>93.312330084412281</v>
      </c>
      <c r="J41" s="217"/>
      <c r="K41" s="117"/>
      <c r="L41" s="172">
        <f t="shared" ref="L41:R41" si="11">L33+SUM(L35:L40)</f>
        <v>104.56040884356497</v>
      </c>
      <c r="M41" s="173">
        <f t="shared" si="11"/>
        <v>94.631759660716256</v>
      </c>
      <c r="N41" s="173">
        <f t="shared" si="11"/>
        <v>44.10383519796207</v>
      </c>
      <c r="O41" s="173">
        <f t="shared" si="11"/>
        <v>89.023250480078417</v>
      </c>
      <c r="P41" s="173">
        <f t="shared" si="11"/>
        <v>94.145652563898025</v>
      </c>
      <c r="Q41" s="173">
        <f t="shared" si="11"/>
        <v>96.330957674029634</v>
      </c>
      <c r="R41" s="173">
        <f t="shared" si="11"/>
        <v>97.204840412978911</v>
      </c>
      <c r="S41" s="174">
        <f>S27-(LOOKUP($T$41,O19:R19,O27:R27)-LOOKUP($T$41,O32:R32,O41:R41))+T42</f>
        <v>101.02429301173004</v>
      </c>
      <c r="T41" s="50" t="s">
        <v>7</v>
      </c>
      <c r="U41" s="318"/>
      <c r="V41" s="319"/>
      <c r="W41"/>
      <c r="X41"/>
      <c r="Y41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92"/>
      <c r="BZ41" s="92"/>
      <c r="CA41" s="92"/>
      <c r="CB41" s="92"/>
      <c r="CC41" s="92"/>
      <c r="CD41" s="92"/>
      <c r="CE41" s="92"/>
      <c r="CF41" s="92"/>
      <c r="CG41" s="92"/>
      <c r="CH41" s="92"/>
      <c r="CI41" s="92"/>
      <c r="CJ41" s="92"/>
      <c r="CK41" s="92"/>
      <c r="CL41" s="92"/>
      <c r="CM41" s="92"/>
      <c r="CN41" s="92"/>
      <c r="CO41" s="92"/>
      <c r="CP41" s="92"/>
      <c r="CQ41" s="92"/>
      <c r="CR41" s="92"/>
      <c r="CS41" s="92"/>
      <c r="CT41" s="92"/>
      <c r="CU41" s="92"/>
      <c r="CV41" s="92"/>
      <c r="CW41" s="92"/>
      <c r="CX41" s="92"/>
      <c r="CY41" s="92"/>
      <c r="CZ41" s="92"/>
      <c r="DA41" s="92"/>
      <c r="DB41" s="92"/>
      <c r="DC41" s="92"/>
      <c r="DD41" s="92"/>
      <c r="DE41" s="92"/>
      <c r="DF41" s="92"/>
      <c r="DG41" s="92"/>
      <c r="DH41" s="92"/>
      <c r="DI41" s="92"/>
      <c r="DJ41" s="92"/>
      <c r="DK41" s="92"/>
      <c r="DL41" s="92"/>
      <c r="DM41" s="92"/>
      <c r="DN41" s="92"/>
      <c r="DO41" s="92"/>
      <c r="DP41" s="92"/>
      <c r="DQ41" s="92"/>
      <c r="DR41" s="92"/>
      <c r="DS41" s="92"/>
      <c r="DT41" s="92"/>
      <c r="DU41" s="92"/>
      <c r="DV41" s="92"/>
      <c r="DW41" s="92"/>
      <c r="DX41" s="92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  <c r="FL41" s="92"/>
      <c r="FM41" s="92"/>
      <c r="FN41" s="92"/>
      <c r="FO41" s="92"/>
      <c r="FP41" s="92"/>
      <c r="FQ41" s="92"/>
      <c r="FR41" s="92"/>
      <c r="FS41" s="92"/>
      <c r="FT41" s="92"/>
      <c r="FU41" s="92"/>
      <c r="FV41" s="92"/>
      <c r="FW41" s="92"/>
      <c r="FX41" s="92"/>
      <c r="FY41" s="92"/>
      <c r="FZ41" s="92"/>
      <c r="GA41" s="92"/>
      <c r="GB41" s="92"/>
      <c r="GC41" s="92"/>
      <c r="GD41" s="92"/>
      <c r="GE41" s="92"/>
      <c r="GF41" s="92"/>
      <c r="GG41" s="92"/>
      <c r="GH41" s="92"/>
      <c r="GI41" s="92"/>
      <c r="GJ41" s="92"/>
      <c r="GK41" s="92"/>
      <c r="GL41" s="92"/>
      <c r="GM41" s="92"/>
      <c r="GN41" s="92"/>
      <c r="GO41" s="92"/>
      <c r="GP41" s="92"/>
      <c r="GQ41" s="92"/>
      <c r="GR41" s="92"/>
      <c r="GS41" s="92"/>
      <c r="GT41" s="92"/>
      <c r="GU41" s="92"/>
      <c r="GV41" s="92"/>
      <c r="GW41" s="92"/>
      <c r="GX41" s="92"/>
      <c r="GY41" s="92"/>
      <c r="GZ41" s="92"/>
      <c r="HA41" s="92"/>
      <c r="HB41" s="92"/>
      <c r="HC41" s="92"/>
      <c r="HD41" s="92"/>
      <c r="HE41" s="92"/>
      <c r="HF41" s="92"/>
      <c r="HG41" s="92"/>
      <c r="HH41" s="92"/>
      <c r="HI41" s="92"/>
      <c r="HJ41" s="92"/>
      <c r="HK41" s="92"/>
      <c r="HL41" s="92"/>
      <c r="HM41" s="92"/>
      <c r="HN41" s="92"/>
      <c r="HO41" s="92"/>
      <c r="HP41" s="92"/>
      <c r="HQ41" s="92"/>
      <c r="HR41" s="92"/>
      <c r="HS41" s="92"/>
      <c r="HT41" s="92"/>
      <c r="HU41" s="92"/>
      <c r="HV41" s="92"/>
      <c r="HW41" s="92"/>
      <c r="HX41" s="92"/>
      <c r="HY41" s="92"/>
      <c r="HZ41" s="92"/>
      <c r="IA41" s="92"/>
      <c r="IB41" s="92"/>
      <c r="IC41" s="92"/>
      <c r="ID41" s="92"/>
      <c r="IE41" s="92"/>
      <c r="IF41" s="92"/>
      <c r="IG41" s="92"/>
      <c r="IH41" s="92"/>
      <c r="II41" s="92"/>
      <c r="IJ41" s="92"/>
      <c r="IK41" s="92"/>
      <c r="IL41" s="92"/>
      <c r="IM41" s="92"/>
      <c r="IN41" s="92"/>
      <c r="IO41" s="92"/>
      <c r="IP41" s="92"/>
      <c r="IQ41" s="92"/>
      <c r="IR41" s="92"/>
      <c r="IS41" s="92"/>
      <c r="IT41" s="92"/>
      <c r="IU41" s="92"/>
      <c r="IV41" s="92"/>
      <c r="IW41" s="92"/>
      <c r="IX41" s="92"/>
      <c r="IY41" s="92"/>
      <c r="IZ41" s="92"/>
      <c r="JA41" s="92"/>
      <c r="JB41" s="92"/>
      <c r="JC41" s="92"/>
      <c r="JD41" s="92"/>
      <c r="JE41" s="92"/>
      <c r="JF41" s="92"/>
      <c r="JG41" s="92"/>
      <c r="JH41" s="92"/>
      <c r="JI41" s="92"/>
      <c r="JJ41" s="92"/>
      <c r="JK41" s="92"/>
      <c r="JL41" s="92"/>
      <c r="JM41" s="92"/>
      <c r="JN41" s="92"/>
      <c r="JO41" s="92"/>
      <c r="JP41" s="92"/>
      <c r="JQ41" s="92"/>
      <c r="JR41" s="92"/>
      <c r="JS41" s="92"/>
      <c r="JT41" s="92"/>
      <c r="JU41" s="92"/>
      <c r="JV41" s="92"/>
      <c r="JW41" s="92"/>
      <c r="JX41" s="92"/>
      <c r="JY41" s="92"/>
      <c r="JZ41" s="92"/>
      <c r="KA41" s="92"/>
    </row>
    <row r="42" spans="1:287" customFormat="1" ht="15.6" customHeight="1" thickBot="1" x14ac:dyDescent="0.3">
      <c r="A42" s="90"/>
      <c r="M42" s="92"/>
      <c r="T42" s="284">
        <f>'[1]Input|Reported opex'!$N$69</f>
        <v>0</v>
      </c>
      <c r="U42" s="218" t="s">
        <v>35</v>
      </c>
    </row>
    <row r="43" spans="1:287" s="38" customFormat="1" ht="18.75" thickBot="1" x14ac:dyDescent="0.3">
      <c r="A43" s="90"/>
      <c r="B43" s="35"/>
      <c r="C43" s="35"/>
      <c r="D43" s="35"/>
      <c r="E43" s="35"/>
      <c r="F43" s="35"/>
      <c r="G43" s="35"/>
      <c r="H43" s="36"/>
      <c r="I43" s="36"/>
      <c r="J43" s="36"/>
      <c r="K43" s="36"/>
      <c r="L43" s="219" t="s">
        <v>36</v>
      </c>
      <c r="M43" s="37"/>
      <c r="N43" s="220"/>
      <c r="O43" s="221"/>
      <c r="P43" s="220"/>
      <c r="Q43" s="220"/>
      <c r="R43" s="220"/>
      <c r="S43" s="222"/>
      <c r="U43"/>
      <c r="V43"/>
      <c r="W43"/>
      <c r="X43"/>
      <c r="Y43"/>
      <c r="Z43"/>
      <c r="AA43"/>
      <c r="AB43"/>
      <c r="AC43"/>
      <c r="AD43"/>
      <c r="AE43"/>
    </row>
    <row r="44" spans="1:287" ht="15.75" thickBot="1" x14ac:dyDescent="0.3">
      <c r="A44" s="90"/>
      <c r="B44" s="35"/>
      <c r="C44" s="35"/>
      <c r="D44" s="35"/>
      <c r="E44" s="35"/>
      <c r="F44" s="35"/>
      <c r="G44" s="35"/>
      <c r="H44" s="36"/>
      <c r="I44" s="36"/>
      <c r="J44" s="36"/>
      <c r="K44" s="36"/>
      <c r="L44" s="223"/>
      <c r="M44" s="224">
        <f>(M27-M41)-(L27-L41)+C15/$I$8</f>
        <v>12.898725364194362</v>
      </c>
      <c r="N44" s="225">
        <f>(N27-N41)-(M27-M41)/2</f>
        <v>11.72650426964686</v>
      </c>
      <c r="O44" s="226">
        <f>(O27-O41)-(2*(N27-N41)-(L27-L41))-C15/$I$8</f>
        <v>-4.3573116173737674</v>
      </c>
      <c r="P44" s="225">
        <f>(P27-P41)-(O27-O41)</f>
        <v>-2.8102120484491167</v>
      </c>
      <c r="Q44" s="225">
        <f>(Q27-Q41)-(P27-P41)</f>
        <v>0.8211112007423651</v>
      </c>
      <c r="R44" s="225">
        <f>(R27-R41)-(Q27-Q41)</f>
        <v>3.9117821191011757</v>
      </c>
      <c r="S44" s="227">
        <f>(S27-S41)-(R27-R41)</f>
        <v>0</v>
      </c>
      <c r="T44" s="273"/>
      <c r="U44"/>
      <c r="V44"/>
      <c r="W44"/>
      <c r="X44"/>
      <c r="Y44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92"/>
      <c r="AW44" s="92"/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2"/>
      <c r="BL44" s="92"/>
      <c r="BM44" s="92"/>
      <c r="BN44" s="92"/>
      <c r="BO44" s="92"/>
      <c r="BP44" s="92"/>
      <c r="BQ44" s="92"/>
      <c r="BR44" s="92"/>
      <c r="BS44" s="92"/>
      <c r="BT44" s="92"/>
      <c r="BU44" s="92"/>
      <c r="BV44" s="92"/>
      <c r="BW44" s="92"/>
      <c r="BX44" s="92"/>
      <c r="BY44" s="92"/>
      <c r="BZ44" s="92"/>
      <c r="CA44" s="92"/>
      <c r="CB44" s="92"/>
      <c r="CC44" s="92"/>
      <c r="CD44" s="92"/>
      <c r="CE44" s="92"/>
      <c r="CF44" s="92"/>
      <c r="CG44" s="92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  <c r="CY44" s="92"/>
      <c r="CZ44" s="92"/>
      <c r="DA44" s="92"/>
      <c r="DB44" s="92"/>
      <c r="DC44" s="92"/>
      <c r="DD44" s="92"/>
      <c r="DE44" s="92"/>
      <c r="DF44" s="92"/>
      <c r="DG44" s="92"/>
      <c r="DH44" s="92"/>
      <c r="DI44" s="92"/>
      <c r="DJ44" s="92"/>
      <c r="DK44" s="92"/>
      <c r="DL44" s="92"/>
      <c r="DM44" s="92"/>
      <c r="DN44" s="92"/>
      <c r="DO44" s="92"/>
      <c r="DP44" s="92"/>
      <c r="DQ44" s="92"/>
      <c r="DR44" s="92"/>
      <c r="DS44" s="92"/>
      <c r="DT44" s="92"/>
      <c r="DU44" s="92"/>
      <c r="DV44" s="92"/>
      <c r="DW44" s="92"/>
      <c r="DX44" s="92"/>
      <c r="DY44" s="92"/>
      <c r="DZ44" s="92"/>
      <c r="EA44" s="92"/>
      <c r="EB44" s="92"/>
      <c r="EC44" s="92"/>
      <c r="ED44" s="92"/>
      <c r="EE44" s="92"/>
      <c r="EF44" s="92"/>
      <c r="EG44" s="92"/>
      <c r="EH44" s="92"/>
      <c r="EI44" s="92"/>
      <c r="EJ44" s="92"/>
      <c r="EK44" s="92"/>
      <c r="EL44" s="92"/>
      <c r="EM44" s="92"/>
      <c r="EN44" s="92"/>
      <c r="EO44" s="92"/>
      <c r="EP44" s="92"/>
      <c r="EQ44" s="92"/>
      <c r="ER44" s="92"/>
      <c r="ES44" s="92"/>
      <c r="ET44" s="92"/>
      <c r="EU44" s="92"/>
      <c r="EV44" s="92"/>
      <c r="EW44" s="92"/>
      <c r="EX44" s="92"/>
      <c r="EY44" s="92"/>
      <c r="EZ44" s="92"/>
      <c r="FA44" s="92"/>
      <c r="FB44" s="92"/>
      <c r="FC44" s="92"/>
      <c r="FD44" s="92"/>
      <c r="FE44" s="92"/>
      <c r="FF44" s="92"/>
      <c r="FG44" s="92"/>
      <c r="FH44" s="92"/>
      <c r="FI44" s="92"/>
      <c r="FJ44" s="92"/>
      <c r="FK44" s="92"/>
      <c r="FL44" s="92"/>
      <c r="FM44" s="92"/>
      <c r="FN44" s="92"/>
      <c r="FO44" s="92"/>
      <c r="FP44" s="92"/>
      <c r="FQ44" s="92"/>
      <c r="FR44" s="92"/>
      <c r="FS44" s="92"/>
      <c r="FT44" s="92"/>
      <c r="FU44" s="92"/>
      <c r="FV44" s="92"/>
      <c r="FW44" s="92"/>
      <c r="FX44" s="92"/>
      <c r="FY44" s="92"/>
      <c r="FZ44" s="92"/>
      <c r="GA44" s="92"/>
      <c r="GB44" s="92"/>
      <c r="GC44" s="92"/>
      <c r="GD44" s="92"/>
      <c r="GE44" s="92"/>
      <c r="GF44" s="92"/>
      <c r="GG44" s="92"/>
      <c r="GH44" s="92"/>
      <c r="GI44" s="92"/>
      <c r="GJ44" s="92"/>
      <c r="GK44" s="92"/>
      <c r="GL44" s="92"/>
      <c r="GM44" s="92"/>
      <c r="GN44" s="92"/>
      <c r="GO44" s="92"/>
      <c r="GP44" s="92"/>
      <c r="GQ44" s="92"/>
      <c r="GR44" s="92"/>
      <c r="GS44" s="92"/>
      <c r="GT44" s="92"/>
      <c r="GU44" s="92"/>
      <c r="GV44" s="92"/>
      <c r="GW44" s="92"/>
      <c r="GX44" s="92"/>
      <c r="GY44" s="92"/>
      <c r="GZ44" s="92"/>
      <c r="HA44" s="92"/>
      <c r="HB44" s="92"/>
      <c r="HC44" s="92"/>
      <c r="HD44" s="92"/>
      <c r="HE44" s="92"/>
      <c r="HF44" s="92"/>
      <c r="HG44" s="92"/>
      <c r="HH44" s="92"/>
      <c r="HI44" s="92"/>
      <c r="HJ44" s="92"/>
      <c r="HK44" s="92"/>
      <c r="HL44" s="92"/>
      <c r="HM44" s="92"/>
      <c r="HN44" s="92"/>
      <c r="HO44" s="92"/>
      <c r="HP44" s="92"/>
      <c r="HQ44" s="92"/>
      <c r="HR44" s="92"/>
      <c r="HS44" s="92"/>
      <c r="HT44" s="92"/>
      <c r="HU44" s="92"/>
      <c r="HV44" s="92"/>
      <c r="HW44" s="92"/>
      <c r="HX44" s="92"/>
      <c r="HY44" s="92"/>
      <c r="HZ44" s="92"/>
      <c r="IA44" s="92"/>
      <c r="IB44" s="92"/>
      <c r="IC44" s="92"/>
      <c r="ID44" s="92"/>
      <c r="IE44" s="92"/>
      <c r="IF44" s="92"/>
      <c r="IG44" s="92"/>
      <c r="IH44" s="92"/>
      <c r="II44" s="92"/>
      <c r="IJ44" s="92"/>
      <c r="IK44" s="92"/>
      <c r="IL44" s="92"/>
      <c r="IM44" s="92"/>
      <c r="IN44" s="92"/>
      <c r="IO44" s="92"/>
      <c r="IP44" s="92"/>
      <c r="IQ44" s="92"/>
      <c r="IR44" s="92"/>
      <c r="IS44" s="92"/>
      <c r="IT44" s="92"/>
      <c r="IU44" s="92"/>
      <c r="IV44" s="92"/>
      <c r="IW44" s="92"/>
      <c r="IX44" s="92"/>
      <c r="IY44" s="92"/>
      <c r="IZ44" s="92"/>
      <c r="JA44" s="92"/>
      <c r="JB44" s="92"/>
      <c r="JC44" s="92"/>
      <c r="JD44" s="92"/>
      <c r="JE44" s="92"/>
      <c r="JF44" s="92"/>
      <c r="JG44" s="92"/>
      <c r="JH44" s="92"/>
      <c r="JI44" s="92"/>
      <c r="JJ44" s="92"/>
      <c r="JK44" s="92"/>
      <c r="JL44" s="92"/>
      <c r="JM44" s="92"/>
      <c r="JN44" s="92"/>
      <c r="JO44" s="92"/>
      <c r="JP44" s="92"/>
      <c r="JQ44" s="92"/>
      <c r="JR44" s="92"/>
      <c r="JS44" s="92"/>
      <c r="JT44" s="92"/>
      <c r="JU44" s="92"/>
      <c r="JV44" s="92"/>
      <c r="JW44" s="92"/>
      <c r="JX44" s="92"/>
      <c r="JY44" s="92"/>
      <c r="JZ44" s="92"/>
      <c r="KA44" s="92"/>
    </row>
    <row r="45" spans="1:287" ht="23.25" customHeight="1" thickBot="1" x14ac:dyDescent="0.3">
      <c r="A45" s="90"/>
      <c r="B45" s="35"/>
      <c r="C45" s="35"/>
      <c r="D45" s="35"/>
      <c r="E45" s="35"/>
      <c r="F45" s="35"/>
      <c r="G45" s="35"/>
      <c r="H45" s="36"/>
      <c r="I45" s="36"/>
      <c r="J45" s="36"/>
      <c r="K45" s="36"/>
      <c r="L45" s="228"/>
      <c r="M45" s="92"/>
      <c r="N45" s="228"/>
      <c r="O45" s="228"/>
      <c r="P45" s="228"/>
      <c r="Q45" s="228"/>
      <c r="R45" s="228"/>
      <c r="S45" s="228"/>
      <c r="T45"/>
      <c r="U45"/>
      <c r="V45"/>
      <c r="W45"/>
      <c r="X45"/>
      <c r="Y45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2"/>
      <c r="AW45" s="92"/>
      <c r="AX45" s="92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  <c r="BJ45" s="92"/>
      <c r="BK45" s="92"/>
      <c r="BL45" s="92"/>
      <c r="BM45" s="92"/>
      <c r="BN45" s="92"/>
      <c r="BO45" s="92"/>
      <c r="BP45" s="92"/>
      <c r="BQ45" s="92"/>
      <c r="BR45" s="92"/>
      <c r="BS45" s="92"/>
      <c r="BT45" s="92"/>
      <c r="BU45" s="92"/>
      <c r="BV45" s="92"/>
      <c r="BW45" s="92"/>
      <c r="BX45" s="92"/>
      <c r="BY45" s="92"/>
      <c r="BZ45" s="92"/>
      <c r="CA45" s="92"/>
      <c r="CB45" s="92"/>
      <c r="CC45" s="92"/>
      <c r="CD45" s="92"/>
      <c r="CE45" s="92"/>
      <c r="CF45" s="92"/>
      <c r="CG45" s="92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  <c r="CY45" s="92"/>
      <c r="CZ45" s="92"/>
      <c r="DA45" s="92"/>
      <c r="DB45" s="92"/>
      <c r="DC45" s="92"/>
      <c r="DD45" s="92"/>
      <c r="DE45" s="92"/>
      <c r="DF45" s="92"/>
      <c r="DG45" s="92"/>
      <c r="DH45" s="92"/>
      <c r="DI45" s="92"/>
      <c r="DJ45" s="92"/>
      <c r="DK45" s="92"/>
      <c r="DL45" s="92"/>
      <c r="DM45" s="92"/>
      <c r="DN45" s="92"/>
      <c r="DO45" s="92"/>
      <c r="DP45" s="92"/>
      <c r="DQ45" s="92"/>
      <c r="DR45" s="92"/>
      <c r="DS45" s="92"/>
      <c r="DT45" s="92"/>
      <c r="DU45" s="92"/>
      <c r="DV45" s="92"/>
      <c r="DW45" s="92"/>
      <c r="DX45" s="92"/>
      <c r="DY45" s="92"/>
      <c r="DZ45" s="92"/>
      <c r="EA45" s="92"/>
      <c r="EB45" s="92"/>
      <c r="EC45" s="92"/>
      <c r="ED45" s="92"/>
      <c r="EE45" s="92"/>
      <c r="EF45" s="92"/>
      <c r="EG45" s="92"/>
      <c r="EH45" s="92"/>
      <c r="EI45" s="92"/>
      <c r="EJ45" s="92"/>
      <c r="EK45" s="92"/>
      <c r="EL45" s="92"/>
      <c r="EM45" s="92"/>
      <c r="EN45" s="92"/>
      <c r="EO45" s="92"/>
      <c r="EP45" s="92"/>
      <c r="EQ45" s="92"/>
      <c r="ER45" s="92"/>
      <c r="ES45" s="92"/>
      <c r="ET45" s="92"/>
      <c r="EU45" s="92"/>
      <c r="EV45" s="92"/>
      <c r="EW45" s="92"/>
      <c r="EX45" s="92"/>
      <c r="EY45" s="92"/>
      <c r="EZ45" s="92"/>
      <c r="FA45" s="92"/>
      <c r="FB45" s="92"/>
      <c r="FC45" s="92"/>
      <c r="FD45" s="92"/>
      <c r="FE45" s="92"/>
      <c r="FF45" s="92"/>
      <c r="FG45" s="92"/>
      <c r="FH45" s="92"/>
      <c r="FI45" s="92"/>
      <c r="FJ45" s="92"/>
      <c r="FK45" s="92"/>
      <c r="FL45" s="92"/>
      <c r="FM45" s="92"/>
      <c r="FN45" s="92"/>
      <c r="FO45" s="92"/>
      <c r="FP45" s="92"/>
      <c r="FQ45" s="92"/>
      <c r="FR45" s="92"/>
      <c r="FS45" s="92"/>
      <c r="FT45" s="92"/>
      <c r="FU45" s="92"/>
      <c r="FV45" s="92"/>
      <c r="FW45" s="92"/>
      <c r="FX45" s="92"/>
      <c r="FY45" s="92"/>
      <c r="FZ45" s="92"/>
      <c r="GA45" s="92"/>
      <c r="GB45" s="92"/>
      <c r="GC45" s="92"/>
      <c r="GD45" s="92"/>
      <c r="GE45" s="92"/>
      <c r="GF45" s="92"/>
      <c r="GG45" s="92"/>
      <c r="GH45" s="92"/>
      <c r="GI45" s="92"/>
      <c r="GJ45" s="92"/>
      <c r="GK45" s="92"/>
      <c r="GL45" s="92"/>
      <c r="GM45" s="92"/>
      <c r="GN45" s="92"/>
      <c r="GO45" s="92"/>
      <c r="GP45" s="92"/>
      <c r="GQ45" s="92"/>
      <c r="GR45" s="92"/>
      <c r="GS45" s="92"/>
      <c r="GT45" s="92"/>
      <c r="GU45" s="92"/>
      <c r="GV45" s="92"/>
      <c r="GW45" s="92"/>
      <c r="GX45" s="92"/>
      <c r="GY45" s="92"/>
      <c r="GZ45" s="92"/>
      <c r="HA45" s="92"/>
      <c r="HB45" s="92"/>
      <c r="HC45" s="92"/>
      <c r="HD45" s="92"/>
      <c r="HE45" s="92"/>
      <c r="HF45" s="92"/>
      <c r="HG45" s="92"/>
      <c r="HH45" s="92"/>
      <c r="HI45" s="92"/>
      <c r="HJ45" s="92"/>
      <c r="HK45" s="92"/>
      <c r="HL45" s="92"/>
      <c r="HM45" s="92"/>
      <c r="HN45" s="92"/>
      <c r="HO45" s="92"/>
      <c r="HP45" s="92"/>
      <c r="HQ45" s="92"/>
      <c r="HR45" s="92"/>
      <c r="HS45" s="92"/>
      <c r="HT45" s="92"/>
      <c r="HU45" s="92"/>
      <c r="HV45" s="92"/>
      <c r="HW45" s="92"/>
      <c r="HX45" s="92"/>
      <c r="HY45" s="92"/>
      <c r="HZ45" s="92"/>
      <c r="IA45" s="92"/>
      <c r="IB45" s="92"/>
      <c r="IC45" s="92"/>
      <c r="ID45" s="92"/>
      <c r="IE45" s="92"/>
      <c r="IF45" s="92"/>
      <c r="IG45" s="92"/>
      <c r="IH45" s="92"/>
      <c r="II45" s="92"/>
      <c r="IJ45" s="92"/>
      <c r="IK45" s="92"/>
      <c r="IL45" s="92"/>
      <c r="IM45" s="92"/>
      <c r="IN45" s="92"/>
      <c r="IO45" s="92"/>
      <c r="IP45" s="92"/>
      <c r="IQ45" s="92"/>
      <c r="IR45" s="92"/>
      <c r="IS45" s="92"/>
      <c r="IT45" s="92"/>
      <c r="IU45" s="92"/>
      <c r="IV45" s="92"/>
      <c r="IW45" s="92"/>
      <c r="IX45" s="92"/>
      <c r="IY45" s="92"/>
      <c r="IZ45" s="92"/>
      <c r="JA45" s="92"/>
      <c r="JB45" s="92"/>
      <c r="JC45" s="92"/>
      <c r="JD45" s="92"/>
      <c r="JE45" s="92"/>
      <c r="JF45" s="92"/>
      <c r="JG45" s="92"/>
      <c r="JH45" s="92"/>
      <c r="JI45" s="92"/>
      <c r="JJ45" s="92"/>
      <c r="JK45" s="92"/>
      <c r="JL45" s="92"/>
      <c r="JM45" s="92"/>
      <c r="JN45" s="92"/>
      <c r="JO45" s="92"/>
      <c r="JP45" s="92"/>
      <c r="JQ45" s="92"/>
      <c r="JR45" s="92"/>
      <c r="JS45" s="92"/>
      <c r="JT45" s="92"/>
      <c r="JU45" s="92"/>
      <c r="JV45" s="92"/>
      <c r="JW45" s="92"/>
      <c r="JX45" s="92"/>
      <c r="JY45" s="92"/>
      <c r="JZ45" s="92"/>
      <c r="KA45" s="92"/>
    </row>
    <row r="46" spans="1:287" s="38" customFormat="1" ht="18.75" thickBot="1" x14ac:dyDescent="0.3">
      <c r="A46" s="90"/>
      <c r="B46" s="35"/>
      <c r="C46" s="35"/>
      <c r="D46" s="35"/>
      <c r="E46" s="35"/>
      <c r="F46" s="35"/>
      <c r="G46" s="35"/>
      <c r="H46" s="36"/>
      <c r="I46" s="36"/>
      <c r="J46" s="36"/>
      <c r="K46" s="36"/>
      <c r="L46" s="229" t="s">
        <v>37</v>
      </c>
      <c r="M46" s="230"/>
      <c r="N46" s="230"/>
      <c r="O46" s="220"/>
      <c r="P46" s="220"/>
      <c r="Q46" s="220"/>
      <c r="R46" s="220"/>
      <c r="S46" s="220"/>
      <c r="T46" s="220"/>
      <c r="U46" s="220"/>
      <c r="V46" s="220"/>
      <c r="W46" s="220"/>
      <c r="X46" s="231"/>
      <c r="Y46" s="232"/>
      <c r="Z46"/>
      <c r="AA46"/>
      <c r="AB46"/>
      <c r="AC46"/>
    </row>
    <row r="47" spans="1:287" ht="30.2" customHeight="1" x14ac:dyDescent="0.25">
      <c r="A47" s="90"/>
      <c r="B47" s="35"/>
      <c r="C47" s="35"/>
      <c r="D47" s="35"/>
      <c r="E47" s="35"/>
      <c r="F47" s="35"/>
      <c r="G47" s="35"/>
      <c r="H47" s="36"/>
      <c r="I47" s="36"/>
      <c r="J47" s="36"/>
      <c r="K47" s="36"/>
      <c r="L47" s="233"/>
      <c r="M47" s="92"/>
      <c r="N47" s="234"/>
      <c r="O47" s="323" t="s">
        <v>21</v>
      </c>
      <c r="P47" s="324"/>
      <c r="Q47" s="324"/>
      <c r="R47" s="324"/>
      <c r="S47" s="325"/>
      <c r="T47" s="326" t="s">
        <v>38</v>
      </c>
      <c r="U47" s="327"/>
      <c r="V47" s="327"/>
      <c r="W47" s="327"/>
      <c r="X47" s="327"/>
      <c r="Y47" s="235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92"/>
      <c r="BZ47" s="92"/>
      <c r="CA47" s="92"/>
      <c r="CB47" s="92"/>
      <c r="CC47" s="92"/>
      <c r="CD47" s="92"/>
      <c r="CE47" s="92"/>
      <c r="CF47" s="92"/>
      <c r="CG47" s="92"/>
      <c r="CH47" s="92"/>
      <c r="CI47" s="92"/>
      <c r="CJ47" s="92"/>
      <c r="CK47" s="92"/>
      <c r="CL47" s="92"/>
      <c r="CM47" s="92"/>
      <c r="CN47" s="92"/>
      <c r="CO47" s="92"/>
      <c r="CP47" s="92"/>
      <c r="CQ47" s="92"/>
      <c r="CR47" s="92"/>
      <c r="CS47" s="92"/>
      <c r="CT47" s="92"/>
      <c r="CU47" s="92"/>
      <c r="CV47" s="92"/>
      <c r="CW47" s="92"/>
      <c r="CX47" s="92"/>
      <c r="CY47" s="92"/>
      <c r="CZ47" s="92"/>
      <c r="DA47" s="92"/>
      <c r="DB47" s="92"/>
      <c r="DC47" s="92"/>
      <c r="DD47" s="92"/>
      <c r="DE47" s="92"/>
      <c r="DF47" s="92"/>
      <c r="DG47" s="92"/>
      <c r="DH47" s="92"/>
      <c r="DI47" s="92"/>
      <c r="DJ47" s="92"/>
      <c r="DK47" s="92"/>
      <c r="DL47" s="92"/>
      <c r="DM47" s="92"/>
      <c r="DN47" s="92"/>
      <c r="DO47" s="92"/>
      <c r="DP47" s="92"/>
      <c r="DQ47" s="92"/>
      <c r="DR47" s="92"/>
      <c r="DS47" s="92"/>
      <c r="DT47" s="92"/>
      <c r="DU47" s="92"/>
      <c r="DV47" s="92"/>
      <c r="DW47" s="92"/>
      <c r="DX47" s="92"/>
      <c r="DY47" s="92"/>
      <c r="DZ47" s="92"/>
      <c r="EA47" s="92"/>
      <c r="EB47" s="92"/>
      <c r="EC47" s="92"/>
      <c r="ED47" s="92"/>
      <c r="EE47" s="92"/>
      <c r="EF47" s="92"/>
      <c r="EG47" s="92"/>
      <c r="EH47" s="92"/>
      <c r="EI47" s="92"/>
      <c r="EJ47" s="92"/>
      <c r="EK47" s="92"/>
      <c r="EL47" s="92"/>
      <c r="EM47" s="92"/>
      <c r="EN47" s="92"/>
      <c r="EO47" s="92"/>
      <c r="EP47" s="92"/>
      <c r="EQ47" s="92"/>
      <c r="ER47" s="92"/>
      <c r="ES47" s="92"/>
      <c r="ET47" s="92"/>
      <c r="EU47" s="92"/>
      <c r="EV47" s="92"/>
      <c r="EW47" s="92"/>
      <c r="EX47" s="92"/>
      <c r="EY47" s="92"/>
      <c r="EZ47" s="92"/>
      <c r="FA47" s="92"/>
      <c r="FB47" s="92"/>
      <c r="FC47" s="92"/>
      <c r="FD47" s="92"/>
      <c r="FE47" s="92"/>
      <c r="FF47" s="92"/>
      <c r="FG47" s="92"/>
      <c r="FH47" s="92"/>
      <c r="FI47" s="92"/>
      <c r="FJ47" s="92"/>
      <c r="FK47" s="92"/>
      <c r="FL47" s="92"/>
      <c r="FM47" s="92"/>
      <c r="FN47" s="92"/>
      <c r="FO47" s="92"/>
      <c r="FP47" s="92"/>
      <c r="FQ47" s="92"/>
      <c r="FR47" s="92"/>
      <c r="FS47" s="92"/>
      <c r="FT47" s="92"/>
      <c r="FU47" s="92"/>
      <c r="FV47" s="92"/>
      <c r="FW47" s="92"/>
      <c r="FX47" s="92"/>
      <c r="FY47" s="92"/>
      <c r="FZ47" s="92"/>
      <c r="GA47" s="92"/>
      <c r="GB47" s="92"/>
      <c r="GC47" s="92"/>
      <c r="GD47" s="92"/>
      <c r="GE47" s="92"/>
      <c r="GF47" s="92"/>
      <c r="GG47" s="92"/>
      <c r="GH47" s="92"/>
      <c r="GI47" s="92"/>
      <c r="GJ47" s="92"/>
      <c r="GK47" s="92"/>
      <c r="GL47" s="92"/>
      <c r="GM47" s="92"/>
      <c r="GN47" s="92"/>
      <c r="GO47" s="92"/>
      <c r="GP47" s="92"/>
      <c r="GQ47" s="92"/>
      <c r="GR47" s="92"/>
      <c r="GS47" s="92"/>
      <c r="GT47" s="92"/>
      <c r="GU47" s="92"/>
      <c r="GV47" s="92"/>
      <c r="GW47" s="92"/>
      <c r="GX47" s="92"/>
      <c r="GY47" s="92"/>
      <c r="GZ47" s="92"/>
      <c r="HA47" s="92"/>
      <c r="HB47" s="92"/>
      <c r="HC47" s="92"/>
      <c r="HD47" s="92"/>
      <c r="HE47" s="92"/>
      <c r="HF47" s="92"/>
      <c r="HG47" s="92"/>
      <c r="HH47" s="92"/>
      <c r="HI47" s="92"/>
      <c r="HJ47" s="92"/>
      <c r="HK47" s="92"/>
      <c r="HL47" s="92"/>
      <c r="HM47" s="92"/>
      <c r="HN47" s="92"/>
      <c r="HO47" s="92"/>
      <c r="HP47" s="92"/>
      <c r="HQ47" s="92"/>
      <c r="HR47" s="92"/>
      <c r="HS47" s="92"/>
      <c r="HT47" s="92"/>
      <c r="HU47" s="92"/>
      <c r="HV47" s="92"/>
      <c r="HW47" s="92"/>
      <c r="HX47" s="92"/>
      <c r="HY47" s="92"/>
      <c r="HZ47" s="92"/>
      <c r="IA47" s="92"/>
      <c r="IB47" s="92"/>
      <c r="IC47" s="92"/>
      <c r="ID47" s="92"/>
      <c r="IE47" s="92"/>
      <c r="IF47" s="92"/>
      <c r="IG47" s="92"/>
      <c r="IH47" s="92"/>
      <c r="II47" s="92"/>
      <c r="IJ47" s="92"/>
      <c r="IK47" s="92"/>
      <c r="IL47" s="92"/>
      <c r="IM47" s="92"/>
      <c r="IN47" s="92"/>
      <c r="IO47" s="92"/>
      <c r="IP47" s="92"/>
      <c r="IQ47" s="92"/>
      <c r="IR47" s="92"/>
      <c r="IS47" s="92"/>
      <c r="IT47" s="92"/>
      <c r="IU47" s="92"/>
      <c r="IV47" s="92"/>
      <c r="IW47" s="92"/>
      <c r="IX47" s="92"/>
      <c r="IY47" s="92"/>
      <c r="IZ47" s="92"/>
      <c r="JA47" s="92"/>
      <c r="JB47" s="92"/>
      <c r="JC47" s="92"/>
      <c r="JD47" s="92"/>
      <c r="JE47" s="92"/>
      <c r="JF47" s="92"/>
      <c r="JG47" s="92"/>
      <c r="JH47" s="92"/>
      <c r="JI47" s="92"/>
      <c r="JJ47" s="92"/>
      <c r="JK47" s="92"/>
      <c r="JL47" s="92"/>
      <c r="JM47" s="92"/>
      <c r="JN47" s="92"/>
      <c r="JO47" s="92"/>
      <c r="JP47" s="92"/>
      <c r="JQ47" s="92"/>
      <c r="JR47" s="92"/>
      <c r="JS47" s="92"/>
      <c r="JT47" s="92"/>
      <c r="JU47" s="92"/>
      <c r="JV47" s="92"/>
      <c r="JW47" s="92"/>
      <c r="JX47" s="92"/>
      <c r="JY47" s="92"/>
      <c r="JZ47" s="92"/>
      <c r="KA47" s="92"/>
    </row>
    <row r="48" spans="1:287" ht="15" x14ac:dyDescent="0.25">
      <c r="A48" s="90"/>
      <c r="B48" s="35"/>
      <c r="C48" s="35"/>
      <c r="D48" s="35"/>
      <c r="E48" s="35"/>
      <c r="F48" s="35"/>
      <c r="G48" s="35"/>
      <c r="H48" s="36"/>
      <c r="I48" s="36"/>
      <c r="J48" s="36"/>
      <c r="K48" s="36"/>
      <c r="L48" s="236"/>
      <c r="M48" s="92"/>
      <c r="N48" s="237"/>
      <c r="O48" s="328" t="s">
        <v>19</v>
      </c>
      <c r="P48" s="329"/>
      <c r="Q48" s="329"/>
      <c r="R48" s="329"/>
      <c r="S48" s="329"/>
      <c r="T48" s="329"/>
      <c r="U48" s="329"/>
      <c r="V48" s="329"/>
      <c r="W48" s="329"/>
      <c r="X48" s="329"/>
      <c r="Y48" s="330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2"/>
      <c r="ES48" s="92"/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  <c r="FO48" s="92"/>
      <c r="FP48" s="92"/>
      <c r="FQ48" s="92"/>
      <c r="FR48" s="92"/>
      <c r="FS48" s="92"/>
      <c r="FT48" s="92"/>
      <c r="FU48" s="92"/>
      <c r="FV48" s="92"/>
      <c r="FW48" s="92"/>
      <c r="FX48" s="92"/>
      <c r="FY48" s="92"/>
      <c r="FZ48" s="92"/>
      <c r="GA48" s="92"/>
      <c r="GB48" s="92"/>
      <c r="GC48" s="92"/>
      <c r="GD48" s="92"/>
      <c r="GE48" s="92"/>
      <c r="GF48" s="92"/>
      <c r="GG48" s="92"/>
      <c r="GH48" s="92"/>
      <c r="GI48" s="92"/>
      <c r="GJ48" s="92"/>
      <c r="GK48" s="92"/>
      <c r="GL48" s="92"/>
      <c r="GM48" s="92"/>
      <c r="GN48" s="92"/>
      <c r="GO48" s="92"/>
      <c r="GP48" s="92"/>
      <c r="GQ48" s="92"/>
      <c r="GR48" s="92"/>
      <c r="GS48" s="92"/>
      <c r="GT48" s="92"/>
      <c r="GU48" s="92"/>
      <c r="GV48" s="92"/>
      <c r="GW48" s="92"/>
      <c r="GX48" s="92"/>
      <c r="GY48" s="92"/>
      <c r="GZ48" s="92"/>
      <c r="HA48" s="92"/>
      <c r="HB48" s="92"/>
      <c r="HC48" s="92"/>
      <c r="HD48" s="92"/>
      <c r="HE48" s="92"/>
      <c r="HF48" s="92"/>
      <c r="HG48" s="92"/>
      <c r="HH48" s="92"/>
      <c r="HI48" s="92"/>
      <c r="HJ48" s="92"/>
      <c r="HK48" s="92"/>
      <c r="HL48" s="92"/>
      <c r="HM48" s="92"/>
      <c r="HN48" s="92"/>
      <c r="HO48" s="92"/>
      <c r="HP48" s="92"/>
      <c r="HQ48" s="92"/>
      <c r="HR48" s="92"/>
      <c r="HS48" s="92"/>
      <c r="HT48" s="92"/>
      <c r="HU48" s="92"/>
      <c r="HV48" s="92"/>
      <c r="HW48" s="92"/>
      <c r="HX48" s="92"/>
      <c r="HY48" s="92"/>
      <c r="HZ48" s="92"/>
      <c r="IA48" s="92"/>
      <c r="IB48" s="92"/>
      <c r="IC48" s="92"/>
      <c r="ID48" s="92"/>
      <c r="IE48" s="92"/>
      <c r="IF48" s="92"/>
      <c r="IG48" s="92"/>
      <c r="IH48" s="92"/>
      <c r="II48" s="92"/>
      <c r="IJ48" s="92"/>
      <c r="IK48" s="92"/>
      <c r="IL48" s="92"/>
      <c r="IM48" s="92"/>
      <c r="IN48" s="92"/>
      <c r="IO48" s="92"/>
      <c r="IP48" s="92"/>
      <c r="IQ48" s="92"/>
      <c r="IR48" s="92"/>
      <c r="IS48" s="92"/>
      <c r="IT48" s="92"/>
      <c r="IU48" s="92"/>
      <c r="IV48" s="92"/>
      <c r="IW48" s="92"/>
      <c r="IX48" s="92"/>
      <c r="IY48" s="92"/>
      <c r="IZ48" s="92"/>
      <c r="JA48" s="92"/>
      <c r="JB48" s="92"/>
      <c r="JC48" s="92"/>
      <c r="JD48" s="92"/>
      <c r="JE48" s="92"/>
      <c r="JF48" s="92"/>
      <c r="JG48" s="92"/>
      <c r="JH48" s="92"/>
      <c r="JI48" s="92"/>
      <c r="JJ48" s="92"/>
      <c r="JK48" s="92"/>
      <c r="JL48" s="92"/>
      <c r="JM48" s="92"/>
      <c r="JN48" s="92"/>
      <c r="JO48" s="92"/>
      <c r="JP48" s="92"/>
      <c r="JQ48" s="92"/>
      <c r="JR48" s="92"/>
      <c r="JS48" s="92"/>
      <c r="JT48" s="92"/>
      <c r="JU48" s="92"/>
      <c r="JV48" s="92"/>
      <c r="JW48" s="92"/>
      <c r="JX48" s="92"/>
      <c r="JY48" s="92"/>
      <c r="JZ48" s="92"/>
      <c r="KA48" s="92"/>
    </row>
    <row r="49" spans="1:287" ht="15.75" thickBot="1" x14ac:dyDescent="0.3">
      <c r="A49" s="90"/>
      <c r="B49" s="35"/>
      <c r="C49" s="35"/>
      <c r="D49" s="35"/>
      <c r="E49" s="35"/>
      <c r="F49" s="35"/>
      <c r="G49" s="35"/>
      <c r="H49" s="36"/>
      <c r="I49" s="36"/>
      <c r="J49" s="36"/>
      <c r="K49" s="36"/>
      <c r="L49" s="236"/>
      <c r="M49" s="92"/>
      <c r="N49" s="237"/>
      <c r="O49" s="238" t="s">
        <v>4</v>
      </c>
      <c r="P49" s="239" t="s">
        <v>5</v>
      </c>
      <c r="Q49" s="239" t="s">
        <v>6</v>
      </c>
      <c r="R49" s="239" t="s">
        <v>7</v>
      </c>
      <c r="S49" s="239" t="s">
        <v>8</v>
      </c>
      <c r="T49" s="240" t="s">
        <v>39</v>
      </c>
      <c r="U49" s="240" t="s">
        <v>40</v>
      </c>
      <c r="V49" s="240" t="s">
        <v>41</v>
      </c>
      <c r="W49" s="240" t="s">
        <v>42</v>
      </c>
      <c r="X49" s="240" t="s">
        <v>43</v>
      </c>
      <c r="Y49" s="241" t="s">
        <v>44</v>
      </c>
      <c r="AF49" s="92"/>
      <c r="AG49" s="92"/>
      <c r="AH49" s="92"/>
      <c r="AI49" s="92"/>
      <c r="AJ49" s="92"/>
      <c r="AK49" s="92"/>
      <c r="AL49" s="92"/>
      <c r="AM49" s="92"/>
      <c r="AN49" s="92"/>
      <c r="AO49" s="92"/>
      <c r="AP49" s="92"/>
      <c r="AQ49" s="92"/>
      <c r="AR49" s="92"/>
      <c r="AS49" s="92"/>
      <c r="AT49" s="92"/>
      <c r="AU49" s="92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  <c r="BR49" s="92"/>
      <c r="BS49" s="92"/>
      <c r="BT49" s="92"/>
      <c r="BU49" s="92"/>
      <c r="BV49" s="92"/>
      <c r="BW49" s="92"/>
      <c r="BX49" s="92"/>
      <c r="BY49" s="92"/>
      <c r="BZ49" s="92"/>
      <c r="CA49" s="92"/>
      <c r="CB49" s="92"/>
      <c r="CC49" s="92"/>
      <c r="CD49" s="92"/>
      <c r="CE49" s="92"/>
      <c r="CF49" s="92"/>
      <c r="CG49" s="92"/>
      <c r="CH49" s="92"/>
      <c r="CI49" s="92"/>
      <c r="CJ49" s="92"/>
      <c r="CK49" s="92"/>
      <c r="CL49" s="92"/>
      <c r="CM49" s="92"/>
      <c r="CN49" s="92"/>
      <c r="CO49" s="92"/>
      <c r="CP49" s="92"/>
      <c r="CQ49" s="92"/>
      <c r="CR49" s="92"/>
      <c r="CS49" s="92"/>
      <c r="CT49" s="92"/>
      <c r="CU49" s="92"/>
      <c r="CV49" s="92"/>
      <c r="CW49" s="92"/>
      <c r="CX49" s="92"/>
      <c r="CY49" s="92"/>
      <c r="CZ49" s="92"/>
      <c r="DA49" s="92"/>
      <c r="DB49" s="92"/>
      <c r="DC49" s="92"/>
      <c r="DD49" s="92"/>
      <c r="DE49" s="92"/>
      <c r="DF49" s="92"/>
      <c r="DG49" s="92"/>
      <c r="DH49" s="92"/>
      <c r="DI49" s="92"/>
      <c r="DJ49" s="92"/>
      <c r="DK49" s="92"/>
      <c r="DL49" s="92"/>
      <c r="DM49" s="92"/>
      <c r="DN49" s="92"/>
      <c r="DO49" s="92"/>
      <c r="DP49" s="92"/>
      <c r="DQ49" s="92"/>
      <c r="DR49" s="92"/>
      <c r="DS49" s="92"/>
      <c r="DT49" s="92"/>
      <c r="DU49" s="92"/>
      <c r="DV49" s="92"/>
      <c r="DW49" s="92"/>
      <c r="DX49" s="92"/>
      <c r="DY49" s="92"/>
      <c r="DZ49" s="92"/>
      <c r="EA49" s="92"/>
      <c r="EB49" s="92"/>
      <c r="EC49" s="92"/>
      <c r="ED49" s="92"/>
      <c r="EE49" s="92"/>
      <c r="EF49" s="92"/>
      <c r="EG49" s="92"/>
      <c r="EH49" s="92"/>
      <c r="EI49" s="92"/>
      <c r="EJ49" s="92"/>
      <c r="EK49" s="92"/>
      <c r="EL49" s="92"/>
      <c r="EM49" s="92"/>
      <c r="EN49" s="92"/>
      <c r="EO49" s="92"/>
      <c r="EP49" s="92"/>
      <c r="EQ49" s="92"/>
      <c r="ER49" s="92"/>
      <c r="ES49" s="92"/>
      <c r="ET49" s="92"/>
      <c r="EU49" s="92"/>
      <c r="EV49" s="92"/>
      <c r="EW49" s="92"/>
      <c r="EX49" s="92"/>
      <c r="EY49" s="92"/>
      <c r="EZ49" s="92"/>
      <c r="FA49" s="92"/>
      <c r="FB49" s="92"/>
      <c r="FC49" s="92"/>
      <c r="FD49" s="92"/>
      <c r="FE49" s="92"/>
      <c r="FF49" s="92"/>
      <c r="FG49" s="92"/>
      <c r="FH49" s="92"/>
      <c r="FI49" s="92"/>
      <c r="FJ49" s="92"/>
      <c r="FK49" s="92"/>
      <c r="FL49" s="92"/>
      <c r="FM49" s="92"/>
      <c r="FN49" s="92"/>
      <c r="FO49" s="92"/>
      <c r="FP49" s="92"/>
      <c r="FQ49" s="92"/>
      <c r="FR49" s="92"/>
      <c r="FS49" s="92"/>
      <c r="FT49" s="92"/>
      <c r="FU49" s="92"/>
      <c r="FV49" s="92"/>
      <c r="FW49" s="92"/>
      <c r="FX49" s="92"/>
      <c r="FY49" s="92"/>
      <c r="FZ49" s="92"/>
      <c r="GA49" s="92"/>
      <c r="GB49" s="92"/>
      <c r="GC49" s="92"/>
      <c r="GD49" s="92"/>
      <c r="GE49" s="92"/>
      <c r="GF49" s="92"/>
      <c r="GG49" s="92"/>
      <c r="GH49" s="92"/>
      <c r="GI49" s="92"/>
      <c r="GJ49" s="92"/>
      <c r="GK49" s="92"/>
      <c r="GL49" s="92"/>
      <c r="GM49" s="92"/>
      <c r="GN49" s="92"/>
      <c r="GO49" s="92"/>
      <c r="GP49" s="92"/>
      <c r="GQ49" s="92"/>
      <c r="GR49" s="92"/>
      <c r="GS49" s="92"/>
      <c r="GT49" s="92"/>
      <c r="GU49" s="92"/>
      <c r="GV49" s="92"/>
      <c r="GW49" s="92"/>
      <c r="GX49" s="92"/>
      <c r="GY49" s="92"/>
      <c r="GZ49" s="92"/>
      <c r="HA49" s="92"/>
      <c r="HB49" s="92"/>
      <c r="HC49" s="92"/>
      <c r="HD49" s="92"/>
      <c r="HE49" s="92"/>
      <c r="HF49" s="92"/>
      <c r="HG49" s="92"/>
      <c r="HH49" s="92"/>
      <c r="HI49" s="92"/>
      <c r="HJ49" s="92"/>
      <c r="HK49" s="92"/>
      <c r="HL49" s="92"/>
      <c r="HM49" s="92"/>
      <c r="HN49" s="92"/>
      <c r="HO49" s="92"/>
      <c r="HP49" s="92"/>
      <c r="HQ49" s="92"/>
      <c r="HR49" s="92"/>
      <c r="HS49" s="92"/>
      <c r="HT49" s="92"/>
      <c r="HU49" s="92"/>
      <c r="HV49" s="92"/>
      <c r="HW49" s="92"/>
      <c r="HX49" s="92"/>
      <c r="HY49" s="92"/>
      <c r="HZ49" s="92"/>
      <c r="IA49" s="92"/>
      <c r="IB49" s="92"/>
      <c r="IC49" s="92"/>
      <c r="ID49" s="92"/>
      <c r="IE49" s="92"/>
      <c r="IF49" s="92"/>
      <c r="IG49" s="92"/>
      <c r="IH49" s="92"/>
      <c r="II49" s="92"/>
      <c r="IJ49" s="92"/>
      <c r="IK49" s="92"/>
      <c r="IL49" s="92"/>
      <c r="IM49" s="92"/>
      <c r="IN49" s="92"/>
      <c r="IO49" s="92"/>
      <c r="IP49" s="92"/>
      <c r="IQ49" s="92"/>
      <c r="IR49" s="92"/>
      <c r="IS49" s="92"/>
      <c r="IT49" s="92"/>
      <c r="IU49" s="92"/>
      <c r="IV49" s="92"/>
      <c r="IW49" s="92"/>
      <c r="IX49" s="92"/>
      <c r="IY49" s="92"/>
      <c r="IZ49" s="92"/>
      <c r="JA49" s="92"/>
      <c r="JB49" s="92"/>
      <c r="JC49" s="92"/>
      <c r="JD49" s="92"/>
      <c r="JE49" s="92"/>
      <c r="JF49" s="92"/>
      <c r="JG49" s="92"/>
      <c r="JH49" s="92"/>
      <c r="JI49" s="92"/>
      <c r="JJ49" s="92"/>
      <c r="JK49" s="92"/>
      <c r="JL49" s="92"/>
      <c r="JM49" s="92"/>
      <c r="JN49" s="92"/>
      <c r="JO49" s="92"/>
      <c r="JP49" s="92"/>
      <c r="JQ49" s="92"/>
      <c r="JR49" s="92"/>
      <c r="JS49" s="92"/>
      <c r="JT49" s="92"/>
      <c r="JU49" s="92"/>
      <c r="JV49" s="92"/>
      <c r="JW49" s="92"/>
      <c r="JX49" s="92"/>
      <c r="JY49" s="92"/>
      <c r="JZ49" s="92"/>
      <c r="KA49" s="92"/>
    </row>
    <row r="50" spans="1:287" ht="15.75" thickBot="1" x14ac:dyDescent="0.3">
      <c r="A50" s="90"/>
      <c r="B50" s="35"/>
      <c r="C50" s="35"/>
      <c r="D50" s="35"/>
      <c r="E50" s="35"/>
      <c r="F50" s="35"/>
      <c r="G50" s="35"/>
      <c r="H50" s="36"/>
      <c r="I50" s="36"/>
      <c r="J50" s="36"/>
      <c r="K50" s="36"/>
      <c r="L50" s="320" t="s">
        <v>45</v>
      </c>
      <c r="M50" s="321"/>
      <c r="N50" s="322"/>
      <c r="O50" s="242"/>
      <c r="P50" s="243"/>
      <c r="Q50" s="243"/>
      <c r="R50" s="243"/>
      <c r="S50" s="244">
        <f>-M44/2</f>
        <v>-6.4493626820971812</v>
      </c>
      <c r="T50" s="243"/>
      <c r="U50" s="243"/>
      <c r="V50" s="243"/>
      <c r="W50" s="243"/>
      <c r="X50" s="243"/>
      <c r="Y50" s="245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  <c r="BR50" s="92"/>
      <c r="BS50" s="92"/>
      <c r="BT50" s="92"/>
      <c r="BU50" s="92"/>
      <c r="BV50" s="92"/>
      <c r="BW50" s="92"/>
      <c r="BX50" s="92"/>
      <c r="BY50" s="92"/>
      <c r="BZ50" s="92"/>
      <c r="CA50" s="92"/>
      <c r="CB50" s="92"/>
      <c r="CC50" s="92"/>
      <c r="CD50" s="92"/>
      <c r="CE50" s="92"/>
      <c r="CF50" s="92"/>
      <c r="CG50" s="92"/>
      <c r="CH50" s="92"/>
      <c r="CI50" s="92"/>
      <c r="CJ50" s="92"/>
      <c r="CK50" s="92"/>
      <c r="CL50" s="92"/>
      <c r="CM50" s="92"/>
      <c r="CN50" s="92"/>
      <c r="CO50" s="92"/>
      <c r="CP50" s="92"/>
      <c r="CQ50" s="92"/>
      <c r="CR50" s="92"/>
      <c r="CS50" s="92"/>
      <c r="CT50" s="92"/>
      <c r="CU50" s="92"/>
      <c r="CV50" s="92"/>
      <c r="CW50" s="92"/>
      <c r="CX50" s="92"/>
      <c r="CY50" s="92"/>
      <c r="CZ50" s="92"/>
      <c r="DA50" s="92"/>
      <c r="DB50" s="92"/>
      <c r="DC50" s="92"/>
      <c r="DD50" s="92"/>
      <c r="DE50" s="92"/>
      <c r="DF50" s="92"/>
      <c r="DG50" s="92"/>
      <c r="DH50" s="92"/>
      <c r="DI50" s="92"/>
      <c r="DJ50" s="92"/>
      <c r="DK50" s="92"/>
      <c r="DL50" s="92"/>
      <c r="DM50" s="92"/>
      <c r="DN50" s="92"/>
      <c r="DO50" s="92"/>
      <c r="DP50" s="92"/>
      <c r="DQ50" s="92"/>
      <c r="DR50" s="92"/>
      <c r="DS50" s="92"/>
      <c r="DT50" s="92"/>
      <c r="DU50" s="92"/>
      <c r="DV50" s="92"/>
      <c r="DW50" s="92"/>
      <c r="DX50" s="92"/>
      <c r="DY50" s="92"/>
      <c r="DZ50" s="92"/>
      <c r="EA50" s="92"/>
      <c r="EB50" s="92"/>
      <c r="EC50" s="92"/>
      <c r="ED50" s="92"/>
      <c r="EE50" s="92"/>
      <c r="EF50" s="92"/>
      <c r="EG50" s="92"/>
      <c r="EH50" s="92"/>
      <c r="EI50" s="92"/>
      <c r="EJ50" s="92"/>
      <c r="EK50" s="92"/>
      <c r="EL50" s="92"/>
      <c r="EM50" s="92"/>
      <c r="EN50" s="92"/>
      <c r="EO50" s="92"/>
      <c r="EP50" s="92"/>
      <c r="EQ50" s="92"/>
      <c r="ER50" s="92"/>
      <c r="ES50" s="92"/>
      <c r="ET50" s="92"/>
      <c r="EU50" s="92"/>
      <c r="EV50" s="92"/>
      <c r="EW50" s="92"/>
      <c r="EX50" s="92"/>
      <c r="EY50" s="92"/>
      <c r="EZ50" s="92"/>
      <c r="FA50" s="92"/>
      <c r="FB50" s="92"/>
      <c r="FC50" s="92"/>
      <c r="FD50" s="92"/>
      <c r="FE50" s="92"/>
      <c r="FF50" s="92"/>
      <c r="FG50" s="92"/>
      <c r="FH50" s="92"/>
      <c r="FI50" s="92"/>
      <c r="FJ50" s="92"/>
      <c r="FK50" s="92"/>
      <c r="FL50" s="92"/>
      <c r="FM50" s="92"/>
      <c r="FN50" s="92"/>
      <c r="FO50" s="92"/>
      <c r="FP50" s="92"/>
      <c r="FQ50" s="92"/>
      <c r="FR50" s="92"/>
      <c r="FS50" s="92"/>
      <c r="FT50" s="92"/>
      <c r="FU50" s="92"/>
      <c r="FV50" s="92"/>
      <c r="FW50" s="92"/>
      <c r="FX50" s="92"/>
      <c r="FY50" s="92"/>
      <c r="FZ50" s="92"/>
      <c r="GA50" s="92"/>
      <c r="GB50" s="92"/>
      <c r="GC50" s="92"/>
      <c r="GD50" s="92"/>
      <c r="GE50" s="92"/>
      <c r="GF50" s="92"/>
      <c r="GG50" s="92"/>
      <c r="GH50" s="92"/>
      <c r="GI50" s="92"/>
      <c r="GJ50" s="92"/>
      <c r="GK50" s="92"/>
      <c r="GL50" s="92"/>
      <c r="GM50" s="92"/>
      <c r="GN50" s="92"/>
      <c r="GO50" s="92"/>
      <c r="GP50" s="92"/>
      <c r="GQ50" s="92"/>
      <c r="GR50" s="92"/>
      <c r="GS50" s="92"/>
      <c r="GT50" s="92"/>
      <c r="GU50" s="92"/>
      <c r="GV50" s="92"/>
      <c r="GW50" s="92"/>
      <c r="GX50" s="92"/>
      <c r="GY50" s="92"/>
      <c r="GZ50" s="92"/>
      <c r="HA50" s="92"/>
      <c r="HB50" s="92"/>
      <c r="HC50" s="92"/>
      <c r="HD50" s="92"/>
      <c r="HE50" s="92"/>
      <c r="HF50" s="92"/>
      <c r="HG50" s="92"/>
      <c r="HH50" s="92"/>
      <c r="HI50" s="92"/>
      <c r="HJ50" s="92"/>
      <c r="HK50" s="92"/>
      <c r="HL50" s="92"/>
      <c r="HM50" s="92"/>
      <c r="HN50" s="92"/>
      <c r="HO50" s="92"/>
      <c r="HP50" s="92"/>
      <c r="HQ50" s="92"/>
      <c r="HR50" s="92"/>
      <c r="HS50" s="92"/>
      <c r="HT50" s="92"/>
      <c r="HU50" s="92"/>
      <c r="HV50" s="92"/>
      <c r="HW50" s="92"/>
      <c r="HX50" s="92"/>
      <c r="HY50" s="92"/>
      <c r="HZ50" s="92"/>
      <c r="IA50" s="92"/>
      <c r="IB50" s="92"/>
      <c r="IC50" s="92"/>
      <c r="ID50" s="92"/>
      <c r="IE50" s="92"/>
      <c r="IF50" s="92"/>
      <c r="IG50" s="92"/>
      <c r="IH50" s="92"/>
      <c r="II50" s="92"/>
      <c r="IJ50" s="92"/>
      <c r="IK50" s="92"/>
      <c r="IL50" s="92"/>
      <c r="IM50" s="92"/>
      <c r="IN50" s="92"/>
      <c r="IO50" s="92"/>
      <c r="IP50" s="92"/>
      <c r="IQ50" s="92"/>
      <c r="IR50" s="92"/>
      <c r="IS50" s="92"/>
      <c r="IT50" s="92"/>
      <c r="IU50" s="92"/>
      <c r="IV50" s="92"/>
      <c r="IW50" s="92"/>
      <c r="IX50" s="92"/>
      <c r="IY50" s="92"/>
      <c r="IZ50" s="92"/>
      <c r="JA50" s="92"/>
      <c r="JB50" s="92"/>
      <c r="JC50" s="92"/>
      <c r="JD50" s="92"/>
      <c r="JE50" s="92"/>
      <c r="JF50" s="92"/>
      <c r="JG50" s="92"/>
      <c r="JH50" s="92"/>
      <c r="JI50" s="92"/>
      <c r="JJ50" s="92"/>
      <c r="JK50" s="92"/>
      <c r="JL50" s="92"/>
      <c r="JM50" s="92"/>
      <c r="JN50" s="92"/>
      <c r="JO50" s="92"/>
      <c r="JP50" s="92"/>
      <c r="JQ50" s="92"/>
      <c r="JR50" s="92"/>
      <c r="JS50" s="92"/>
      <c r="JT50" s="92"/>
      <c r="JU50" s="92"/>
      <c r="JV50" s="92"/>
      <c r="JW50" s="92"/>
      <c r="JX50" s="92"/>
      <c r="JY50" s="92"/>
      <c r="JZ50" s="92"/>
      <c r="KA50" s="92"/>
    </row>
    <row r="51" spans="1:287" ht="15.75" thickBot="1" x14ac:dyDescent="0.3">
      <c r="A51" s="90"/>
      <c r="B51" s="35"/>
      <c r="C51" s="35"/>
      <c r="D51" s="35"/>
      <c r="E51" s="35"/>
      <c r="F51" s="35"/>
      <c r="G51" s="35"/>
      <c r="H51" s="36"/>
      <c r="I51" s="36"/>
      <c r="J51" s="36"/>
      <c r="K51" s="36"/>
      <c r="L51" s="320" t="s">
        <v>46</v>
      </c>
      <c r="M51" s="321"/>
      <c r="N51" s="322"/>
      <c r="O51" s="246"/>
      <c r="P51" s="247"/>
      <c r="Q51" s="248"/>
      <c r="R51" s="248"/>
      <c r="S51" s="248"/>
      <c r="T51" s="249">
        <f>N44</f>
        <v>11.72650426964686</v>
      </c>
      <c r="U51" s="243"/>
      <c r="V51" s="243"/>
      <c r="W51" s="243"/>
      <c r="X51" s="243"/>
      <c r="Y51" s="245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2"/>
      <c r="BO51" s="92"/>
      <c r="BP51" s="92"/>
      <c r="BQ51" s="92"/>
      <c r="BR51" s="92"/>
      <c r="BS51" s="92"/>
      <c r="BT51" s="92"/>
      <c r="BU51" s="92"/>
      <c r="BV51" s="92"/>
      <c r="BW51" s="92"/>
      <c r="BX51" s="92"/>
      <c r="BY51" s="92"/>
      <c r="BZ51" s="92"/>
      <c r="CA51" s="92"/>
      <c r="CB51" s="92"/>
      <c r="CC51" s="92"/>
      <c r="CD51" s="92"/>
      <c r="CE51" s="92"/>
      <c r="CF51" s="92"/>
      <c r="CG51" s="92"/>
      <c r="CH51" s="92"/>
      <c r="CI51" s="92"/>
      <c r="CJ51" s="92"/>
      <c r="CK51" s="92"/>
      <c r="CL51" s="92"/>
      <c r="CM51" s="92"/>
      <c r="CN51" s="92"/>
      <c r="CO51" s="92"/>
      <c r="CP51" s="92"/>
      <c r="CQ51" s="92"/>
      <c r="CR51" s="92"/>
      <c r="CS51" s="92"/>
      <c r="CT51" s="92"/>
      <c r="CU51" s="92"/>
      <c r="CV51" s="92"/>
      <c r="CW51" s="92"/>
      <c r="CX51" s="92"/>
      <c r="CY51" s="92"/>
      <c r="CZ51" s="92"/>
      <c r="DA51" s="92"/>
      <c r="DB51" s="92"/>
      <c r="DC51" s="92"/>
      <c r="DD51" s="92"/>
      <c r="DE51" s="92"/>
      <c r="DF51" s="92"/>
      <c r="DG51" s="92"/>
      <c r="DH51" s="92"/>
      <c r="DI51" s="92"/>
      <c r="DJ51" s="92"/>
      <c r="DK51" s="92"/>
      <c r="DL51" s="92"/>
      <c r="DM51" s="92"/>
      <c r="DN51" s="92"/>
      <c r="DO51" s="92"/>
      <c r="DP51" s="92"/>
      <c r="DQ51" s="92"/>
      <c r="DR51" s="92"/>
      <c r="DS51" s="92"/>
      <c r="DT51" s="92"/>
      <c r="DU51" s="92"/>
      <c r="DV51" s="92"/>
      <c r="DW51" s="92"/>
      <c r="DX51" s="92"/>
      <c r="DY51" s="92"/>
      <c r="DZ51" s="92"/>
      <c r="EA51" s="92"/>
      <c r="EB51" s="92"/>
      <c r="EC51" s="92"/>
      <c r="ED51" s="92"/>
      <c r="EE51" s="92"/>
      <c r="EF51" s="92"/>
      <c r="EG51" s="92"/>
      <c r="EH51" s="92"/>
      <c r="EI51" s="92"/>
      <c r="EJ51" s="92"/>
      <c r="EK51" s="92"/>
      <c r="EL51" s="92"/>
      <c r="EM51" s="92"/>
      <c r="EN51" s="92"/>
      <c r="EO51" s="92"/>
      <c r="EP51" s="92"/>
      <c r="EQ51" s="92"/>
      <c r="ER51" s="92"/>
      <c r="ES51" s="92"/>
      <c r="ET51" s="92"/>
      <c r="EU51" s="92"/>
      <c r="EV51" s="92"/>
      <c r="EW51" s="92"/>
      <c r="EX51" s="92"/>
      <c r="EY51" s="92"/>
      <c r="EZ51" s="92"/>
      <c r="FA51" s="92"/>
      <c r="FB51" s="92"/>
      <c r="FC51" s="92"/>
      <c r="FD51" s="92"/>
      <c r="FE51" s="92"/>
      <c r="FF51" s="92"/>
      <c r="FG51" s="92"/>
      <c r="FH51" s="92"/>
      <c r="FI51" s="92"/>
      <c r="FJ51" s="92"/>
      <c r="FK51" s="92"/>
      <c r="FL51" s="92"/>
      <c r="FM51" s="92"/>
      <c r="FN51" s="92"/>
      <c r="FO51" s="92"/>
      <c r="FP51" s="92"/>
      <c r="FQ51" s="92"/>
      <c r="FR51" s="92"/>
      <c r="FS51" s="92"/>
      <c r="FT51" s="92"/>
      <c r="FU51" s="92"/>
      <c r="FV51" s="92"/>
      <c r="FW51" s="92"/>
      <c r="FX51" s="92"/>
      <c r="FY51" s="92"/>
      <c r="FZ51" s="92"/>
      <c r="GA51" s="92"/>
      <c r="GB51" s="92"/>
      <c r="GC51" s="92"/>
      <c r="GD51" s="92"/>
      <c r="GE51" s="92"/>
      <c r="GF51" s="92"/>
      <c r="GG51" s="92"/>
      <c r="GH51" s="92"/>
      <c r="GI51" s="92"/>
      <c r="GJ51" s="92"/>
      <c r="GK51" s="92"/>
      <c r="GL51" s="92"/>
      <c r="GM51" s="92"/>
      <c r="GN51" s="92"/>
      <c r="GO51" s="92"/>
      <c r="GP51" s="92"/>
      <c r="GQ51" s="92"/>
      <c r="GR51" s="92"/>
      <c r="GS51" s="92"/>
      <c r="GT51" s="92"/>
      <c r="GU51" s="92"/>
      <c r="GV51" s="92"/>
      <c r="GW51" s="92"/>
      <c r="GX51" s="92"/>
      <c r="GY51" s="92"/>
      <c r="GZ51" s="92"/>
      <c r="HA51" s="92"/>
      <c r="HB51" s="92"/>
      <c r="HC51" s="92"/>
      <c r="HD51" s="92"/>
      <c r="HE51" s="92"/>
      <c r="HF51" s="92"/>
      <c r="HG51" s="92"/>
      <c r="HH51" s="92"/>
      <c r="HI51" s="92"/>
      <c r="HJ51" s="92"/>
      <c r="HK51" s="92"/>
      <c r="HL51" s="92"/>
      <c r="HM51" s="92"/>
      <c r="HN51" s="92"/>
      <c r="HO51" s="92"/>
      <c r="HP51" s="92"/>
      <c r="HQ51" s="92"/>
      <c r="HR51" s="92"/>
      <c r="HS51" s="92"/>
      <c r="HT51" s="92"/>
      <c r="HU51" s="92"/>
      <c r="HV51" s="92"/>
      <c r="HW51" s="92"/>
      <c r="HX51" s="92"/>
      <c r="HY51" s="92"/>
      <c r="HZ51" s="92"/>
      <c r="IA51" s="92"/>
      <c r="IB51" s="92"/>
      <c r="IC51" s="92"/>
      <c r="ID51" s="92"/>
      <c r="IE51" s="92"/>
      <c r="IF51" s="92"/>
      <c r="IG51" s="92"/>
      <c r="IH51" s="92"/>
      <c r="II51" s="92"/>
      <c r="IJ51" s="92"/>
      <c r="IK51" s="92"/>
      <c r="IL51" s="92"/>
      <c r="IM51" s="92"/>
      <c r="IN51" s="92"/>
      <c r="IO51" s="92"/>
      <c r="IP51" s="92"/>
      <c r="IQ51" s="92"/>
      <c r="IR51" s="92"/>
      <c r="IS51" s="92"/>
      <c r="IT51" s="92"/>
      <c r="IU51" s="92"/>
      <c r="IV51" s="92"/>
      <c r="IW51" s="92"/>
      <c r="IX51" s="92"/>
      <c r="IY51" s="92"/>
      <c r="IZ51" s="92"/>
      <c r="JA51" s="92"/>
      <c r="JB51" s="92"/>
      <c r="JC51" s="92"/>
      <c r="JD51" s="92"/>
      <c r="JE51" s="92"/>
      <c r="JF51" s="92"/>
      <c r="JG51" s="92"/>
      <c r="JH51" s="92"/>
      <c r="JI51" s="92"/>
      <c r="JJ51" s="92"/>
      <c r="JK51" s="92"/>
      <c r="JL51" s="92"/>
      <c r="JM51" s="92"/>
      <c r="JN51" s="92"/>
      <c r="JO51" s="92"/>
      <c r="JP51" s="92"/>
      <c r="JQ51" s="92"/>
      <c r="JR51" s="92"/>
      <c r="JS51" s="92"/>
      <c r="JT51" s="92"/>
      <c r="JU51" s="92"/>
      <c r="JV51" s="92"/>
      <c r="JW51" s="92"/>
      <c r="JX51" s="92"/>
      <c r="JY51" s="92"/>
      <c r="JZ51" s="92"/>
      <c r="KA51" s="92"/>
    </row>
    <row r="52" spans="1:287" ht="15.75" thickBot="1" x14ac:dyDescent="0.3">
      <c r="A52" s="90"/>
      <c r="B52" s="35"/>
      <c r="C52" s="35"/>
      <c r="D52" s="35"/>
      <c r="E52" s="35"/>
      <c r="F52" s="35"/>
      <c r="G52" s="35"/>
      <c r="H52" s="36"/>
      <c r="I52" s="36"/>
      <c r="J52" s="36"/>
      <c r="K52" s="36"/>
      <c r="L52" s="320" t="s">
        <v>4</v>
      </c>
      <c r="M52" s="321"/>
      <c r="N52" s="322"/>
      <c r="O52" s="247"/>
      <c r="P52" s="250">
        <f>$O$44</f>
        <v>-4.3573116173737674</v>
      </c>
      <c r="Q52" s="251">
        <f>$O$44</f>
        <v>-4.3573116173737674</v>
      </c>
      <c r="R52" s="252">
        <f>$O$44</f>
        <v>-4.3573116173737674</v>
      </c>
      <c r="S52" s="251">
        <f>$O$44</f>
        <v>-4.3573116173737674</v>
      </c>
      <c r="T52" s="253">
        <f>$O$44</f>
        <v>-4.3573116173737674</v>
      </c>
      <c r="U52" s="254"/>
      <c r="V52" s="243"/>
      <c r="W52" s="243"/>
      <c r="X52" s="243"/>
      <c r="Y52" s="255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  <c r="BM52" s="92"/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92"/>
      <c r="CC52" s="92"/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  <c r="CR52" s="92"/>
      <c r="CS52" s="92"/>
      <c r="CT52" s="92"/>
      <c r="CU52" s="92"/>
      <c r="CV52" s="92"/>
      <c r="CW52" s="92"/>
      <c r="CX52" s="92"/>
      <c r="CY52" s="92"/>
      <c r="CZ52" s="92"/>
      <c r="DA52" s="92"/>
      <c r="DB52" s="92"/>
      <c r="DC52" s="92"/>
      <c r="DD52" s="92"/>
      <c r="DE52" s="92"/>
      <c r="DF52" s="92"/>
      <c r="DG52" s="92"/>
      <c r="DH52" s="92"/>
      <c r="DI52" s="92"/>
      <c r="DJ52" s="92"/>
      <c r="DK52" s="92"/>
      <c r="DL52" s="92"/>
      <c r="DM52" s="92"/>
      <c r="DN52" s="92"/>
      <c r="DO52" s="92"/>
      <c r="DP52" s="92"/>
      <c r="DQ52" s="92"/>
      <c r="DR52" s="92"/>
      <c r="DS52" s="92"/>
      <c r="DT52" s="92"/>
      <c r="DU52" s="92"/>
      <c r="DV52" s="92"/>
      <c r="DW52" s="92"/>
      <c r="DX52" s="92"/>
      <c r="DY52" s="92"/>
      <c r="DZ52" s="92"/>
      <c r="EA52" s="92"/>
      <c r="EB52" s="92"/>
      <c r="EC52" s="92"/>
      <c r="ED52" s="92"/>
      <c r="EE52" s="92"/>
      <c r="EF52" s="92"/>
      <c r="EG52" s="92"/>
      <c r="EH52" s="92"/>
      <c r="EI52" s="92"/>
      <c r="EJ52" s="92"/>
      <c r="EK52" s="92"/>
      <c r="EL52" s="92"/>
      <c r="EM52" s="92"/>
      <c r="EN52" s="92"/>
      <c r="EO52" s="92"/>
      <c r="EP52" s="92"/>
      <c r="EQ52" s="92"/>
      <c r="ER52" s="92"/>
      <c r="ES52" s="92"/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  <c r="FL52" s="92"/>
      <c r="FM52" s="92"/>
      <c r="FN52" s="92"/>
      <c r="FO52" s="92"/>
      <c r="FP52" s="92"/>
      <c r="FQ52" s="92"/>
      <c r="FR52" s="92"/>
      <c r="FS52" s="92"/>
      <c r="FT52" s="92"/>
      <c r="FU52" s="92"/>
      <c r="FV52" s="92"/>
      <c r="FW52" s="92"/>
      <c r="FX52" s="92"/>
      <c r="FY52" s="92"/>
      <c r="FZ52" s="92"/>
      <c r="GA52" s="92"/>
      <c r="GB52" s="92"/>
      <c r="GC52" s="92"/>
      <c r="GD52" s="92"/>
      <c r="GE52" s="92"/>
      <c r="GF52" s="92"/>
      <c r="GG52" s="92"/>
      <c r="GH52" s="92"/>
      <c r="GI52" s="92"/>
      <c r="GJ52" s="92"/>
      <c r="GK52" s="92"/>
      <c r="GL52" s="92"/>
      <c r="GM52" s="92"/>
      <c r="GN52" s="92"/>
      <c r="GO52" s="92"/>
      <c r="GP52" s="92"/>
      <c r="GQ52" s="92"/>
      <c r="GR52" s="92"/>
      <c r="GS52" s="92"/>
      <c r="GT52" s="92"/>
      <c r="GU52" s="92"/>
      <c r="GV52" s="92"/>
      <c r="GW52" s="92"/>
      <c r="GX52" s="92"/>
      <c r="GY52" s="92"/>
      <c r="GZ52" s="92"/>
      <c r="HA52" s="92"/>
      <c r="HB52" s="92"/>
      <c r="HC52" s="92"/>
      <c r="HD52" s="92"/>
      <c r="HE52" s="92"/>
      <c r="HF52" s="92"/>
      <c r="HG52" s="92"/>
      <c r="HH52" s="92"/>
      <c r="HI52" s="92"/>
      <c r="HJ52" s="92"/>
      <c r="HK52" s="92"/>
      <c r="HL52" s="92"/>
      <c r="HM52" s="92"/>
      <c r="HN52" s="92"/>
      <c r="HO52" s="92"/>
      <c r="HP52" s="92"/>
      <c r="HQ52" s="92"/>
      <c r="HR52" s="92"/>
      <c r="HS52" s="92"/>
      <c r="HT52" s="92"/>
      <c r="HU52" s="92"/>
      <c r="HV52" s="92"/>
      <c r="HW52" s="92"/>
      <c r="HX52" s="92"/>
      <c r="HY52" s="92"/>
      <c r="HZ52" s="92"/>
      <c r="IA52" s="92"/>
      <c r="IB52" s="92"/>
      <c r="IC52" s="92"/>
      <c r="ID52" s="92"/>
      <c r="IE52" s="92"/>
      <c r="IF52" s="92"/>
      <c r="IG52" s="92"/>
      <c r="IH52" s="92"/>
      <c r="II52" s="92"/>
      <c r="IJ52" s="92"/>
      <c r="IK52" s="92"/>
      <c r="IL52" s="92"/>
      <c r="IM52" s="92"/>
      <c r="IN52" s="92"/>
      <c r="IO52" s="92"/>
      <c r="IP52" s="92"/>
      <c r="IQ52" s="92"/>
      <c r="IR52" s="92"/>
      <c r="IS52" s="92"/>
      <c r="IT52" s="92"/>
      <c r="IU52" s="92"/>
      <c r="IV52" s="92"/>
      <c r="IW52" s="92"/>
      <c r="IX52" s="92"/>
      <c r="IY52" s="92"/>
      <c r="IZ52" s="92"/>
      <c r="JA52" s="92"/>
      <c r="JB52" s="92"/>
      <c r="JC52" s="92"/>
      <c r="JD52" s="92"/>
      <c r="JE52" s="92"/>
      <c r="JF52" s="92"/>
      <c r="JG52" s="92"/>
      <c r="JH52" s="92"/>
      <c r="JI52" s="92"/>
      <c r="JJ52" s="92"/>
      <c r="JK52" s="92"/>
      <c r="JL52" s="92"/>
      <c r="JM52" s="92"/>
      <c r="JN52" s="92"/>
      <c r="JO52" s="92"/>
      <c r="JP52" s="92"/>
      <c r="JQ52" s="92"/>
      <c r="JR52" s="92"/>
      <c r="JS52" s="92"/>
      <c r="JT52" s="92"/>
      <c r="JU52" s="92"/>
      <c r="JV52" s="92"/>
      <c r="JW52" s="92"/>
      <c r="JX52" s="92"/>
      <c r="JY52" s="92"/>
      <c r="JZ52" s="92"/>
      <c r="KA52" s="92"/>
    </row>
    <row r="53" spans="1:287" ht="15.75" thickBot="1" x14ac:dyDescent="0.3">
      <c r="A53" s="90"/>
      <c r="B53" s="35"/>
      <c r="C53" s="35"/>
      <c r="D53" s="35"/>
      <c r="E53" s="35"/>
      <c r="F53" s="35"/>
      <c r="G53" s="35"/>
      <c r="H53" s="36"/>
      <c r="I53" s="36"/>
      <c r="J53" s="36"/>
      <c r="K53" s="36"/>
      <c r="L53" s="320" t="s">
        <v>5</v>
      </c>
      <c r="M53" s="321"/>
      <c r="N53" s="322"/>
      <c r="O53" s="247"/>
      <c r="P53" s="247"/>
      <c r="Q53" s="256">
        <f>$P$44</f>
        <v>-2.8102120484491167</v>
      </c>
      <c r="R53" s="257">
        <f>$P$44</f>
        <v>-2.8102120484491167</v>
      </c>
      <c r="S53" s="258">
        <f>$P$44</f>
        <v>-2.8102120484491167</v>
      </c>
      <c r="T53" s="257">
        <f>$P$44</f>
        <v>-2.8102120484491167</v>
      </c>
      <c r="U53" s="259">
        <f>$P$44</f>
        <v>-2.8102120484491167</v>
      </c>
      <c r="V53" s="243"/>
      <c r="W53" s="243"/>
      <c r="X53" s="243"/>
      <c r="Y53" s="255"/>
      <c r="AD53" s="92"/>
      <c r="AE53" s="92"/>
      <c r="AF53" s="92"/>
      <c r="AG53" s="92"/>
      <c r="AH53" s="92"/>
      <c r="AI53" s="92"/>
      <c r="AJ53" s="92"/>
      <c r="AK53" s="92"/>
      <c r="AL53" s="92"/>
      <c r="AM53" s="92"/>
      <c r="AN53" s="92"/>
      <c r="AO53" s="92"/>
      <c r="AP53" s="92"/>
      <c r="AQ53" s="92"/>
      <c r="AR53" s="92"/>
      <c r="AS53" s="92"/>
      <c r="AT53" s="92"/>
      <c r="AU53" s="92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2"/>
      <c r="BO53" s="92"/>
      <c r="BP53" s="92"/>
      <c r="BQ53" s="92"/>
      <c r="BR53" s="92"/>
      <c r="BS53" s="92"/>
      <c r="BT53" s="92"/>
      <c r="BU53" s="92"/>
      <c r="BV53" s="92"/>
      <c r="BW53" s="92"/>
      <c r="BX53" s="92"/>
      <c r="BY53" s="92"/>
      <c r="BZ53" s="92"/>
      <c r="CA53" s="92"/>
      <c r="CB53" s="92"/>
      <c r="CC53" s="92"/>
      <c r="CD53" s="92"/>
      <c r="CE53" s="92"/>
      <c r="CF53" s="92"/>
      <c r="CG53" s="92"/>
      <c r="CH53" s="92"/>
      <c r="CI53" s="92"/>
      <c r="CJ53" s="92"/>
      <c r="CK53" s="92"/>
      <c r="CL53" s="92"/>
      <c r="CM53" s="92"/>
      <c r="CN53" s="92"/>
      <c r="CO53" s="92"/>
      <c r="CP53" s="92"/>
      <c r="CQ53" s="92"/>
      <c r="CR53" s="92"/>
      <c r="CS53" s="92"/>
      <c r="CT53" s="92"/>
      <c r="CU53" s="92"/>
      <c r="CV53" s="92"/>
      <c r="CW53" s="92"/>
      <c r="CX53" s="92"/>
      <c r="CY53" s="92"/>
      <c r="CZ53" s="92"/>
      <c r="DA53" s="92"/>
      <c r="DB53" s="92"/>
      <c r="DC53" s="92"/>
      <c r="DD53" s="92"/>
      <c r="DE53" s="92"/>
      <c r="DF53" s="92"/>
      <c r="DG53" s="92"/>
      <c r="DH53" s="92"/>
      <c r="DI53" s="92"/>
      <c r="DJ53" s="92"/>
      <c r="DK53" s="92"/>
      <c r="DL53" s="92"/>
      <c r="DM53" s="92"/>
      <c r="DN53" s="92"/>
      <c r="DO53" s="92"/>
      <c r="DP53" s="92"/>
      <c r="DQ53" s="92"/>
      <c r="DR53" s="92"/>
      <c r="DS53" s="92"/>
      <c r="DT53" s="92"/>
      <c r="DU53" s="92"/>
      <c r="DV53" s="92"/>
      <c r="DW53" s="92"/>
      <c r="DX53" s="92"/>
      <c r="DY53" s="92"/>
      <c r="DZ53" s="92"/>
      <c r="EA53" s="92"/>
      <c r="EB53" s="92"/>
      <c r="EC53" s="92"/>
      <c r="ED53" s="92"/>
      <c r="EE53" s="92"/>
      <c r="EF53" s="92"/>
      <c r="EG53" s="92"/>
      <c r="EH53" s="92"/>
      <c r="EI53" s="92"/>
      <c r="EJ53" s="92"/>
      <c r="EK53" s="92"/>
      <c r="EL53" s="92"/>
      <c r="EM53" s="92"/>
      <c r="EN53" s="92"/>
      <c r="EO53" s="92"/>
      <c r="EP53" s="92"/>
      <c r="EQ53" s="92"/>
      <c r="ER53" s="92"/>
      <c r="ES53" s="92"/>
      <c r="ET53" s="92"/>
      <c r="EU53" s="92"/>
      <c r="EV53" s="92"/>
      <c r="EW53" s="92"/>
      <c r="EX53" s="92"/>
      <c r="EY53" s="92"/>
      <c r="EZ53" s="92"/>
      <c r="FA53" s="92"/>
      <c r="FB53" s="92"/>
      <c r="FC53" s="92"/>
      <c r="FD53" s="92"/>
      <c r="FE53" s="92"/>
      <c r="FF53" s="92"/>
      <c r="FG53" s="92"/>
      <c r="FH53" s="92"/>
      <c r="FI53" s="92"/>
      <c r="FJ53" s="92"/>
      <c r="FK53" s="92"/>
      <c r="FL53" s="92"/>
      <c r="FM53" s="92"/>
      <c r="FN53" s="92"/>
      <c r="FO53" s="92"/>
      <c r="FP53" s="92"/>
      <c r="FQ53" s="92"/>
      <c r="FR53" s="92"/>
      <c r="FS53" s="92"/>
      <c r="FT53" s="92"/>
      <c r="FU53" s="92"/>
      <c r="FV53" s="92"/>
      <c r="FW53" s="92"/>
      <c r="FX53" s="92"/>
      <c r="FY53" s="92"/>
      <c r="FZ53" s="92"/>
      <c r="GA53" s="92"/>
      <c r="GB53" s="92"/>
      <c r="GC53" s="92"/>
      <c r="GD53" s="92"/>
      <c r="GE53" s="92"/>
      <c r="GF53" s="92"/>
      <c r="GG53" s="92"/>
      <c r="GH53" s="92"/>
      <c r="GI53" s="92"/>
      <c r="GJ53" s="92"/>
      <c r="GK53" s="92"/>
      <c r="GL53" s="92"/>
      <c r="GM53" s="92"/>
      <c r="GN53" s="92"/>
      <c r="GO53" s="92"/>
      <c r="GP53" s="92"/>
      <c r="GQ53" s="92"/>
      <c r="GR53" s="92"/>
      <c r="GS53" s="92"/>
      <c r="GT53" s="92"/>
      <c r="GU53" s="92"/>
      <c r="GV53" s="92"/>
      <c r="GW53" s="92"/>
      <c r="GX53" s="92"/>
      <c r="GY53" s="92"/>
      <c r="GZ53" s="92"/>
      <c r="HA53" s="92"/>
      <c r="HB53" s="92"/>
      <c r="HC53" s="92"/>
      <c r="HD53" s="92"/>
      <c r="HE53" s="92"/>
      <c r="HF53" s="92"/>
      <c r="HG53" s="92"/>
      <c r="HH53" s="92"/>
      <c r="HI53" s="92"/>
      <c r="HJ53" s="92"/>
      <c r="HK53" s="92"/>
      <c r="HL53" s="92"/>
      <c r="HM53" s="92"/>
      <c r="HN53" s="92"/>
      <c r="HO53" s="92"/>
      <c r="HP53" s="92"/>
      <c r="HQ53" s="92"/>
      <c r="HR53" s="92"/>
      <c r="HS53" s="92"/>
      <c r="HT53" s="92"/>
      <c r="HU53" s="92"/>
      <c r="HV53" s="92"/>
      <c r="HW53" s="92"/>
      <c r="HX53" s="92"/>
      <c r="HY53" s="92"/>
      <c r="HZ53" s="92"/>
      <c r="IA53" s="92"/>
      <c r="IB53" s="92"/>
      <c r="IC53" s="92"/>
      <c r="ID53" s="92"/>
      <c r="IE53" s="92"/>
      <c r="IF53" s="92"/>
      <c r="IG53" s="92"/>
      <c r="IH53" s="92"/>
      <c r="II53" s="92"/>
      <c r="IJ53" s="92"/>
      <c r="IK53" s="92"/>
      <c r="IL53" s="92"/>
      <c r="IM53" s="92"/>
      <c r="IN53" s="92"/>
      <c r="IO53" s="92"/>
      <c r="IP53" s="92"/>
      <c r="IQ53" s="92"/>
      <c r="IR53" s="92"/>
      <c r="IS53" s="92"/>
      <c r="IT53" s="92"/>
      <c r="IU53" s="92"/>
      <c r="IV53" s="92"/>
      <c r="IW53" s="92"/>
      <c r="IX53" s="92"/>
      <c r="IY53" s="92"/>
      <c r="IZ53" s="92"/>
      <c r="JA53" s="92"/>
      <c r="JB53" s="92"/>
      <c r="JC53" s="92"/>
      <c r="JD53" s="92"/>
      <c r="JE53" s="92"/>
      <c r="JF53" s="92"/>
      <c r="JG53" s="92"/>
      <c r="JH53" s="92"/>
      <c r="JI53" s="92"/>
      <c r="JJ53" s="92"/>
      <c r="JK53" s="92"/>
      <c r="JL53" s="92"/>
      <c r="JM53" s="92"/>
      <c r="JN53" s="92"/>
      <c r="JO53" s="92"/>
      <c r="JP53" s="92"/>
      <c r="JQ53" s="92"/>
      <c r="JR53" s="92"/>
      <c r="JS53" s="92"/>
      <c r="JT53" s="92"/>
      <c r="JU53" s="92"/>
      <c r="JV53" s="92"/>
      <c r="JW53" s="92"/>
      <c r="JX53" s="92"/>
      <c r="JY53" s="92"/>
      <c r="JZ53" s="92"/>
      <c r="KA53" s="92"/>
    </row>
    <row r="54" spans="1:287" ht="15.75" thickBot="1" x14ac:dyDescent="0.3">
      <c r="A54" s="90"/>
      <c r="B54" s="35"/>
      <c r="C54" s="35"/>
      <c r="D54" s="35"/>
      <c r="E54" s="35"/>
      <c r="F54" s="35"/>
      <c r="G54" s="35"/>
      <c r="H54" s="36"/>
      <c r="I54" s="36"/>
      <c r="J54" s="36"/>
      <c r="K54" s="36"/>
      <c r="L54" s="320" t="s">
        <v>6</v>
      </c>
      <c r="M54" s="321"/>
      <c r="N54" s="322"/>
      <c r="O54" s="243"/>
      <c r="P54" s="243"/>
      <c r="Q54" s="247"/>
      <c r="R54" s="260">
        <f>$Q$44</f>
        <v>0.8211112007423651</v>
      </c>
      <c r="S54" s="258">
        <f>$Q$44</f>
        <v>0.8211112007423651</v>
      </c>
      <c r="T54" s="257">
        <f>$Q$44</f>
        <v>0.8211112007423651</v>
      </c>
      <c r="U54" s="258">
        <f>$Q$44</f>
        <v>0.8211112007423651</v>
      </c>
      <c r="V54" s="261">
        <f>$Q$44</f>
        <v>0.8211112007423651</v>
      </c>
      <c r="W54" s="254"/>
      <c r="X54" s="243"/>
      <c r="Y54" s="255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2"/>
      <c r="BO54" s="92"/>
      <c r="BP54" s="92"/>
      <c r="BQ54" s="92"/>
      <c r="BR54" s="92"/>
      <c r="BS54" s="92"/>
      <c r="BT54" s="92"/>
      <c r="BU54" s="92"/>
      <c r="BV54" s="92"/>
      <c r="BW54" s="92"/>
      <c r="BX54" s="92"/>
      <c r="BY54" s="92"/>
      <c r="BZ54" s="92"/>
      <c r="CA54" s="92"/>
      <c r="CB54" s="92"/>
      <c r="CC54" s="92"/>
      <c r="CD54" s="92"/>
      <c r="CE54" s="92"/>
      <c r="CF54" s="92"/>
      <c r="CG54" s="92"/>
      <c r="CH54" s="92"/>
      <c r="CI54" s="92"/>
      <c r="CJ54" s="92"/>
      <c r="CK54" s="92"/>
      <c r="CL54" s="92"/>
      <c r="CM54" s="92"/>
      <c r="CN54" s="92"/>
      <c r="CO54" s="92"/>
      <c r="CP54" s="92"/>
      <c r="CQ54" s="92"/>
      <c r="CR54" s="92"/>
      <c r="CS54" s="92"/>
      <c r="CT54" s="92"/>
      <c r="CU54" s="92"/>
      <c r="CV54" s="92"/>
      <c r="CW54" s="92"/>
      <c r="CX54" s="92"/>
      <c r="CY54" s="92"/>
      <c r="CZ54" s="92"/>
      <c r="DA54" s="92"/>
      <c r="DB54" s="92"/>
      <c r="DC54" s="92"/>
      <c r="DD54" s="92"/>
      <c r="DE54" s="92"/>
      <c r="DF54" s="92"/>
      <c r="DG54" s="92"/>
      <c r="DH54" s="92"/>
      <c r="DI54" s="92"/>
      <c r="DJ54" s="92"/>
      <c r="DK54" s="92"/>
      <c r="DL54" s="92"/>
      <c r="DM54" s="92"/>
      <c r="DN54" s="92"/>
      <c r="DO54" s="92"/>
      <c r="DP54" s="92"/>
      <c r="DQ54" s="92"/>
      <c r="DR54" s="92"/>
      <c r="DS54" s="92"/>
      <c r="DT54" s="92"/>
      <c r="DU54" s="92"/>
      <c r="DV54" s="92"/>
      <c r="DW54" s="92"/>
      <c r="DX54" s="92"/>
      <c r="DY54" s="92"/>
      <c r="DZ54" s="92"/>
      <c r="EA54" s="92"/>
      <c r="EB54" s="92"/>
      <c r="EC54" s="92"/>
      <c r="ED54" s="92"/>
      <c r="EE54" s="9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2"/>
      <c r="ER54" s="92"/>
      <c r="ES54" s="92"/>
      <c r="ET54" s="92"/>
      <c r="EU54" s="92"/>
      <c r="EV54" s="92"/>
      <c r="EW54" s="92"/>
      <c r="EX54" s="92"/>
      <c r="EY54" s="92"/>
      <c r="EZ54" s="92"/>
      <c r="FA54" s="92"/>
      <c r="FB54" s="92"/>
      <c r="FC54" s="92"/>
      <c r="FD54" s="92"/>
      <c r="FE54" s="92"/>
      <c r="FF54" s="92"/>
      <c r="FG54" s="92"/>
      <c r="FH54" s="92"/>
      <c r="FI54" s="92"/>
      <c r="FJ54" s="92"/>
      <c r="FK54" s="92"/>
      <c r="FL54" s="92"/>
      <c r="FM54" s="92"/>
      <c r="FN54" s="92"/>
      <c r="FO54" s="92"/>
      <c r="FP54" s="92"/>
      <c r="FQ54" s="92"/>
      <c r="FR54" s="92"/>
      <c r="FS54" s="92"/>
      <c r="FT54" s="92"/>
      <c r="FU54" s="92"/>
      <c r="FV54" s="92"/>
      <c r="FW54" s="92"/>
      <c r="FX54" s="92"/>
      <c r="FY54" s="92"/>
      <c r="FZ54" s="92"/>
      <c r="GA54" s="92"/>
      <c r="GB54" s="92"/>
      <c r="GC54" s="92"/>
      <c r="GD54" s="92"/>
      <c r="GE54" s="92"/>
      <c r="GF54" s="92"/>
      <c r="GG54" s="92"/>
      <c r="GH54" s="92"/>
      <c r="GI54" s="92"/>
      <c r="GJ54" s="92"/>
      <c r="GK54" s="92"/>
      <c r="GL54" s="92"/>
      <c r="GM54" s="92"/>
      <c r="GN54" s="92"/>
      <c r="GO54" s="92"/>
      <c r="GP54" s="92"/>
      <c r="GQ54" s="92"/>
      <c r="GR54" s="92"/>
      <c r="GS54" s="92"/>
      <c r="GT54" s="92"/>
      <c r="GU54" s="92"/>
      <c r="GV54" s="92"/>
      <c r="GW54" s="92"/>
      <c r="GX54" s="92"/>
      <c r="GY54" s="92"/>
      <c r="GZ54" s="92"/>
      <c r="HA54" s="92"/>
      <c r="HB54" s="92"/>
      <c r="HC54" s="92"/>
      <c r="HD54" s="92"/>
      <c r="HE54" s="92"/>
      <c r="HF54" s="92"/>
      <c r="HG54" s="92"/>
      <c r="HH54" s="92"/>
      <c r="HI54" s="92"/>
      <c r="HJ54" s="92"/>
      <c r="HK54" s="92"/>
      <c r="HL54" s="92"/>
      <c r="HM54" s="92"/>
      <c r="HN54" s="92"/>
      <c r="HO54" s="92"/>
      <c r="HP54" s="92"/>
      <c r="HQ54" s="92"/>
      <c r="HR54" s="92"/>
      <c r="HS54" s="92"/>
      <c r="HT54" s="92"/>
      <c r="HU54" s="92"/>
      <c r="HV54" s="92"/>
      <c r="HW54" s="92"/>
      <c r="HX54" s="92"/>
      <c r="HY54" s="92"/>
      <c r="HZ54" s="92"/>
      <c r="IA54" s="92"/>
      <c r="IB54" s="92"/>
      <c r="IC54" s="92"/>
      <c r="ID54" s="92"/>
      <c r="IE54" s="92"/>
      <c r="IF54" s="92"/>
      <c r="IG54" s="92"/>
      <c r="IH54" s="92"/>
      <c r="II54" s="92"/>
      <c r="IJ54" s="92"/>
      <c r="IK54" s="92"/>
      <c r="IL54" s="92"/>
      <c r="IM54" s="92"/>
      <c r="IN54" s="92"/>
      <c r="IO54" s="92"/>
      <c r="IP54" s="92"/>
      <c r="IQ54" s="92"/>
      <c r="IR54" s="92"/>
      <c r="IS54" s="92"/>
      <c r="IT54" s="92"/>
      <c r="IU54" s="92"/>
      <c r="IV54" s="92"/>
      <c r="IW54" s="92"/>
      <c r="IX54" s="92"/>
      <c r="IY54" s="92"/>
      <c r="IZ54" s="92"/>
      <c r="JA54" s="92"/>
      <c r="JB54" s="92"/>
      <c r="JC54" s="92"/>
      <c r="JD54" s="92"/>
      <c r="JE54" s="92"/>
      <c r="JF54" s="92"/>
      <c r="JG54" s="92"/>
      <c r="JH54" s="92"/>
      <c r="JI54" s="92"/>
      <c r="JJ54" s="92"/>
      <c r="JK54" s="92"/>
      <c r="JL54" s="92"/>
      <c r="JM54" s="92"/>
      <c r="JN54" s="92"/>
      <c r="JO54" s="92"/>
      <c r="JP54" s="92"/>
      <c r="JQ54" s="92"/>
      <c r="JR54" s="92"/>
      <c r="JS54" s="92"/>
      <c r="JT54" s="92"/>
      <c r="JU54" s="92"/>
      <c r="JV54" s="92"/>
      <c r="JW54" s="92"/>
      <c r="JX54" s="92"/>
      <c r="JY54" s="92"/>
      <c r="JZ54" s="92"/>
      <c r="KA54" s="92"/>
    </row>
    <row r="55" spans="1:287" ht="15.75" thickBot="1" x14ac:dyDescent="0.3">
      <c r="A55" s="90"/>
      <c r="B55" s="35"/>
      <c r="C55" s="35"/>
      <c r="D55" s="35"/>
      <c r="E55" s="35"/>
      <c r="F55" s="35"/>
      <c r="G55" s="35"/>
      <c r="H55" s="36"/>
      <c r="I55" s="36"/>
      <c r="J55" s="36"/>
      <c r="K55" s="36"/>
      <c r="L55" s="320" t="s">
        <v>7</v>
      </c>
      <c r="M55" s="321"/>
      <c r="N55" s="322"/>
      <c r="O55" s="243"/>
      <c r="P55" s="243"/>
      <c r="Q55" s="243"/>
      <c r="R55" s="247"/>
      <c r="S55" s="256">
        <f>$R$44</f>
        <v>3.9117821191011757</v>
      </c>
      <c r="T55" s="258">
        <f>$R$44</f>
        <v>3.9117821191011757</v>
      </c>
      <c r="U55" s="262">
        <f>$R$44</f>
        <v>3.9117821191011757</v>
      </c>
      <c r="V55" s="257">
        <f>$R$44</f>
        <v>3.9117821191011757</v>
      </c>
      <c r="W55" s="263">
        <f>$R$44</f>
        <v>3.9117821191011757</v>
      </c>
      <c r="X55" s="254"/>
      <c r="Y55" s="255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92"/>
      <c r="BR55" s="92"/>
      <c r="BS55" s="92"/>
      <c r="BT55" s="92"/>
      <c r="BU55" s="92"/>
      <c r="BV55" s="92"/>
      <c r="BW55" s="92"/>
      <c r="BX55" s="92"/>
      <c r="BY55" s="92"/>
      <c r="BZ55" s="92"/>
      <c r="CA55" s="92"/>
      <c r="CB55" s="92"/>
      <c r="CC55" s="92"/>
      <c r="CD55" s="92"/>
      <c r="CE55" s="92"/>
      <c r="CF55" s="92"/>
      <c r="CG55" s="92"/>
      <c r="CH55" s="92"/>
      <c r="CI55" s="92"/>
      <c r="CJ55" s="92"/>
      <c r="CK55" s="92"/>
      <c r="CL55" s="92"/>
      <c r="CM55" s="92"/>
      <c r="CN55" s="92"/>
      <c r="CO55" s="92"/>
      <c r="CP55" s="92"/>
      <c r="CQ55" s="92"/>
      <c r="CR55" s="92"/>
      <c r="CS55" s="92"/>
      <c r="CT55" s="92"/>
      <c r="CU55" s="92"/>
      <c r="CV55" s="92"/>
      <c r="CW55" s="92"/>
      <c r="CX55" s="92"/>
      <c r="CY55" s="92"/>
      <c r="CZ55" s="92"/>
      <c r="DA55" s="92"/>
      <c r="DB55" s="92"/>
      <c r="DC55" s="92"/>
      <c r="DD55" s="92"/>
      <c r="DE55" s="92"/>
      <c r="DF55" s="92"/>
      <c r="DG55" s="92"/>
      <c r="DH55" s="92"/>
      <c r="DI55" s="92"/>
      <c r="DJ55" s="92"/>
      <c r="DK55" s="92"/>
      <c r="DL55" s="92"/>
      <c r="DM55" s="92"/>
      <c r="DN55" s="92"/>
      <c r="DO55" s="92"/>
      <c r="DP55" s="92"/>
      <c r="DQ55" s="92"/>
      <c r="DR55" s="92"/>
      <c r="DS55" s="92"/>
      <c r="DT55" s="92"/>
      <c r="DU55" s="92"/>
      <c r="DV55" s="92"/>
      <c r="DW55" s="92"/>
      <c r="DX55" s="92"/>
      <c r="DY55" s="92"/>
      <c r="DZ55" s="92"/>
      <c r="EA55" s="92"/>
      <c r="EB55" s="92"/>
      <c r="EC55" s="92"/>
      <c r="ED55" s="92"/>
      <c r="EE55" s="92"/>
      <c r="EF55" s="92"/>
      <c r="EG55" s="92"/>
      <c r="EH55" s="92"/>
      <c r="EI55" s="92"/>
      <c r="EJ55" s="92"/>
      <c r="EK55" s="92"/>
      <c r="EL55" s="92"/>
      <c r="EM55" s="92"/>
      <c r="EN55" s="92"/>
      <c r="EO55" s="92"/>
      <c r="EP55" s="92"/>
      <c r="EQ55" s="92"/>
      <c r="ER55" s="92"/>
      <c r="ES55" s="92"/>
      <c r="ET55" s="92"/>
      <c r="EU55" s="92"/>
      <c r="EV55" s="92"/>
      <c r="EW55" s="92"/>
      <c r="EX55" s="92"/>
      <c r="EY55" s="92"/>
      <c r="EZ55" s="92"/>
      <c r="FA55" s="92"/>
      <c r="FB55" s="92"/>
      <c r="FC55" s="92"/>
      <c r="FD55" s="92"/>
      <c r="FE55" s="92"/>
      <c r="FF55" s="92"/>
      <c r="FG55" s="92"/>
      <c r="FH55" s="92"/>
      <c r="FI55" s="92"/>
      <c r="FJ55" s="92"/>
      <c r="FK55" s="92"/>
      <c r="FL55" s="92"/>
      <c r="FM55" s="92"/>
      <c r="FN55" s="92"/>
      <c r="FO55" s="92"/>
      <c r="FP55" s="92"/>
      <c r="FQ55" s="92"/>
      <c r="FR55" s="92"/>
      <c r="FS55" s="92"/>
      <c r="FT55" s="92"/>
      <c r="FU55" s="92"/>
      <c r="FV55" s="92"/>
      <c r="FW55" s="92"/>
      <c r="FX55" s="92"/>
      <c r="FY55" s="92"/>
      <c r="FZ55" s="92"/>
      <c r="GA55" s="92"/>
      <c r="GB55" s="92"/>
      <c r="GC55" s="92"/>
      <c r="GD55" s="92"/>
      <c r="GE55" s="92"/>
      <c r="GF55" s="92"/>
      <c r="GG55" s="92"/>
      <c r="GH55" s="92"/>
      <c r="GI55" s="92"/>
      <c r="GJ55" s="92"/>
      <c r="GK55" s="92"/>
      <c r="GL55" s="92"/>
      <c r="GM55" s="92"/>
      <c r="GN55" s="92"/>
      <c r="GO55" s="92"/>
      <c r="GP55" s="92"/>
      <c r="GQ55" s="92"/>
      <c r="GR55" s="92"/>
      <c r="GS55" s="92"/>
      <c r="GT55" s="92"/>
      <c r="GU55" s="92"/>
      <c r="GV55" s="92"/>
      <c r="GW55" s="92"/>
      <c r="GX55" s="92"/>
      <c r="GY55" s="92"/>
      <c r="GZ55" s="92"/>
      <c r="HA55" s="92"/>
      <c r="HB55" s="92"/>
      <c r="HC55" s="92"/>
      <c r="HD55" s="92"/>
      <c r="HE55" s="92"/>
      <c r="HF55" s="92"/>
      <c r="HG55" s="92"/>
      <c r="HH55" s="92"/>
      <c r="HI55" s="92"/>
      <c r="HJ55" s="92"/>
      <c r="HK55" s="92"/>
      <c r="HL55" s="92"/>
      <c r="HM55" s="92"/>
      <c r="HN55" s="92"/>
      <c r="HO55" s="92"/>
      <c r="HP55" s="92"/>
      <c r="HQ55" s="92"/>
      <c r="HR55" s="92"/>
      <c r="HS55" s="92"/>
      <c r="HT55" s="92"/>
      <c r="HU55" s="92"/>
      <c r="HV55" s="92"/>
      <c r="HW55" s="92"/>
      <c r="HX55" s="92"/>
      <c r="HY55" s="92"/>
      <c r="HZ55" s="92"/>
      <c r="IA55" s="92"/>
      <c r="IB55" s="92"/>
      <c r="IC55" s="92"/>
      <c r="ID55" s="92"/>
      <c r="IE55" s="92"/>
      <c r="IF55" s="92"/>
      <c r="IG55" s="92"/>
      <c r="IH55" s="92"/>
      <c r="II55" s="92"/>
      <c r="IJ55" s="92"/>
      <c r="IK55" s="92"/>
      <c r="IL55" s="92"/>
      <c r="IM55" s="92"/>
      <c r="IN55" s="92"/>
      <c r="IO55" s="92"/>
      <c r="IP55" s="92"/>
      <c r="IQ55" s="92"/>
      <c r="IR55" s="92"/>
      <c r="IS55" s="92"/>
      <c r="IT55" s="92"/>
      <c r="IU55" s="92"/>
      <c r="IV55" s="92"/>
      <c r="IW55" s="92"/>
      <c r="IX55" s="92"/>
      <c r="IY55" s="92"/>
      <c r="IZ55" s="92"/>
      <c r="JA55" s="92"/>
      <c r="JB55" s="92"/>
      <c r="JC55" s="92"/>
      <c r="JD55" s="92"/>
      <c r="JE55" s="92"/>
      <c r="JF55" s="92"/>
      <c r="JG55" s="92"/>
      <c r="JH55" s="92"/>
      <c r="JI55" s="92"/>
      <c r="JJ55" s="92"/>
      <c r="JK55" s="92"/>
      <c r="JL55" s="92"/>
      <c r="JM55" s="92"/>
      <c r="JN55" s="92"/>
      <c r="JO55" s="92"/>
      <c r="JP55" s="92"/>
      <c r="JQ55" s="92"/>
      <c r="JR55" s="92"/>
      <c r="JS55" s="92"/>
      <c r="JT55" s="92"/>
      <c r="JU55" s="92"/>
      <c r="JV55" s="92"/>
      <c r="JW55" s="92"/>
      <c r="JX55" s="92"/>
      <c r="JY55" s="92"/>
      <c r="JZ55" s="92"/>
      <c r="KA55" s="92"/>
    </row>
    <row r="56" spans="1:287" ht="15.75" thickBot="1" x14ac:dyDescent="0.3">
      <c r="A56" s="90"/>
      <c r="B56" s="35"/>
      <c r="C56" s="35"/>
      <c r="D56" s="35"/>
      <c r="E56" s="35"/>
      <c r="F56" s="35"/>
      <c r="G56" s="35"/>
      <c r="H56" s="36"/>
      <c r="I56" s="36"/>
      <c r="J56" s="36"/>
      <c r="K56" s="36"/>
      <c r="L56" s="320" t="s">
        <v>8</v>
      </c>
      <c r="M56" s="321"/>
      <c r="N56" s="322"/>
      <c r="O56" s="243"/>
      <c r="P56" s="243"/>
      <c r="Q56" s="243"/>
      <c r="R56" s="243"/>
      <c r="S56" s="247"/>
      <c r="T56" s="264">
        <f>+$S$44</f>
        <v>0</v>
      </c>
      <c r="U56" s="262">
        <f>+$S$44</f>
        <v>0</v>
      </c>
      <c r="V56" s="265">
        <f>+$S$44</f>
        <v>0</v>
      </c>
      <c r="W56" s="266">
        <f>+$S$44</f>
        <v>0</v>
      </c>
      <c r="X56" s="267">
        <f>+$S$44</f>
        <v>0</v>
      </c>
      <c r="Y56" s="255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2"/>
      <c r="GF56" s="92"/>
      <c r="GG56" s="92"/>
      <c r="GH56" s="92"/>
      <c r="GI56" s="92"/>
      <c r="GJ56" s="92"/>
      <c r="GK56" s="92"/>
      <c r="GL56" s="92"/>
      <c r="GM56" s="92"/>
      <c r="GN56" s="92"/>
      <c r="GO56" s="92"/>
      <c r="GP56" s="92"/>
      <c r="GQ56" s="92"/>
      <c r="GR56" s="92"/>
      <c r="GS56" s="92"/>
      <c r="GT56" s="92"/>
      <c r="GU56" s="92"/>
      <c r="GV56" s="92"/>
      <c r="GW56" s="92"/>
      <c r="GX56" s="92"/>
      <c r="GY56" s="92"/>
      <c r="GZ56" s="92"/>
      <c r="HA56" s="92"/>
      <c r="HB56" s="92"/>
      <c r="HC56" s="92"/>
      <c r="HD56" s="92"/>
      <c r="HE56" s="92"/>
      <c r="HF56" s="92"/>
      <c r="HG56" s="92"/>
      <c r="HH56" s="92"/>
      <c r="HI56" s="92"/>
      <c r="HJ56" s="92"/>
      <c r="HK56" s="92"/>
      <c r="HL56" s="92"/>
      <c r="HM56" s="92"/>
      <c r="HN56" s="92"/>
      <c r="HO56" s="92"/>
      <c r="HP56" s="92"/>
      <c r="HQ56" s="92"/>
      <c r="HR56" s="92"/>
      <c r="HS56" s="92"/>
      <c r="HT56" s="92"/>
      <c r="HU56" s="92"/>
      <c r="HV56" s="92"/>
      <c r="HW56" s="92"/>
      <c r="HX56" s="92"/>
      <c r="HY56" s="92"/>
      <c r="HZ56" s="92"/>
      <c r="IA56" s="92"/>
      <c r="IB56" s="92"/>
      <c r="IC56" s="92"/>
      <c r="ID56" s="92"/>
      <c r="IE56" s="92"/>
      <c r="IF56" s="92"/>
      <c r="IG56" s="92"/>
      <c r="IH56" s="92"/>
      <c r="II56" s="92"/>
      <c r="IJ56" s="92"/>
      <c r="IK56" s="92"/>
      <c r="IL56" s="92"/>
      <c r="IM56" s="92"/>
      <c r="IN56" s="92"/>
      <c r="IO56" s="92"/>
      <c r="IP56" s="92"/>
      <c r="IQ56" s="92"/>
      <c r="IR56" s="92"/>
      <c r="IS56" s="92"/>
      <c r="IT56" s="92"/>
      <c r="IU56" s="92"/>
      <c r="IV56" s="92"/>
      <c r="IW56" s="92"/>
      <c r="IX56" s="92"/>
      <c r="IY56" s="92"/>
      <c r="IZ56" s="92"/>
      <c r="JA56" s="92"/>
      <c r="JB56" s="92"/>
      <c r="JC56" s="92"/>
      <c r="JD56" s="92"/>
      <c r="JE56" s="92"/>
      <c r="JF56" s="92"/>
      <c r="JG56" s="92"/>
      <c r="JH56" s="92"/>
      <c r="JI56" s="92"/>
      <c r="JJ56" s="92"/>
      <c r="JK56" s="92"/>
      <c r="JL56" s="92"/>
      <c r="JM56" s="92"/>
      <c r="JN56" s="92"/>
      <c r="JO56" s="92"/>
      <c r="JP56" s="92"/>
      <c r="JQ56" s="92"/>
      <c r="JR56" s="92"/>
      <c r="JS56" s="92"/>
      <c r="JT56" s="92"/>
      <c r="JU56" s="92"/>
      <c r="JV56" s="92"/>
      <c r="JW56" s="92"/>
      <c r="JX56" s="92"/>
      <c r="JY56" s="92"/>
      <c r="JZ56" s="92"/>
      <c r="KA56" s="92"/>
    </row>
    <row r="57" spans="1:287" ht="15.75" thickBot="1" x14ac:dyDescent="0.3">
      <c r="A57" s="90"/>
      <c r="B57" s="35"/>
      <c r="C57" s="35"/>
      <c r="D57" s="35"/>
      <c r="E57" s="35"/>
      <c r="F57" s="35"/>
      <c r="G57" s="35"/>
      <c r="H57" s="36"/>
      <c r="I57" s="36"/>
      <c r="J57" s="36"/>
      <c r="K57" s="36"/>
      <c r="L57" s="268" t="s">
        <v>47</v>
      </c>
      <c r="M57" s="269"/>
      <c r="N57" s="269"/>
      <c r="O57" s="270"/>
      <c r="P57" s="270"/>
      <c r="Q57" s="270"/>
      <c r="R57" s="270"/>
      <c r="S57" s="271">
        <f>S50</f>
        <v>-6.4493626820971812</v>
      </c>
      <c r="T57" s="271">
        <f>+SUM(T51:T56)</f>
        <v>9.2918739236675165</v>
      </c>
      <c r="U57" s="271">
        <f>+SUM(U53:U56)</f>
        <v>1.9226812713944241</v>
      </c>
      <c r="V57" s="271">
        <f>+SUM(V54:V56)</f>
        <v>4.7328933198435408</v>
      </c>
      <c r="W57" s="271">
        <f>+SUM(W55:W56)</f>
        <v>3.9117821191011757</v>
      </c>
      <c r="X57" s="271">
        <f>+SUM(X56)</f>
        <v>0</v>
      </c>
      <c r="Y57" s="272">
        <f>+SUM(T57:X57)</f>
        <v>19.859230634006657</v>
      </c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2"/>
      <c r="HT57" s="92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  <c r="IU57" s="92"/>
      <c r="IV57" s="92"/>
      <c r="IW57" s="92"/>
      <c r="IX57" s="92"/>
      <c r="IY57" s="92"/>
      <c r="IZ57" s="92"/>
      <c r="JA57" s="92"/>
      <c r="JB57" s="92"/>
      <c r="JC57" s="92"/>
      <c r="JD57" s="92"/>
      <c r="JE57" s="92"/>
      <c r="JF57" s="92"/>
      <c r="JG57" s="92"/>
      <c r="JH57" s="92"/>
      <c r="JI57" s="92"/>
      <c r="JJ57" s="92"/>
      <c r="JK57" s="92"/>
      <c r="JL57" s="92"/>
      <c r="JM57" s="92"/>
      <c r="JN57" s="92"/>
      <c r="JO57" s="92"/>
      <c r="JP57" s="92"/>
      <c r="JQ57" s="92"/>
      <c r="JR57" s="92"/>
      <c r="JS57" s="92"/>
      <c r="JT57" s="92"/>
      <c r="JU57" s="92"/>
      <c r="JV57" s="92"/>
      <c r="JW57" s="92"/>
      <c r="JX57" s="92"/>
      <c r="JY57" s="92"/>
      <c r="JZ57" s="92"/>
      <c r="KA57" s="92"/>
    </row>
    <row r="58" spans="1:287" ht="18.75" thickBot="1" x14ac:dyDescent="0.3">
      <c r="A58" s="90"/>
      <c r="B58" s="35"/>
      <c r="C58" s="35"/>
      <c r="D58" s="35"/>
      <c r="E58" s="35"/>
      <c r="F58" s="35"/>
      <c r="G58" s="35"/>
      <c r="H58" s="36"/>
      <c r="I58" s="36"/>
      <c r="J58" s="36"/>
      <c r="K58" s="39"/>
      <c r="L58" s="39"/>
      <c r="M58" s="39"/>
      <c r="N58" s="39"/>
      <c r="O58" s="39"/>
      <c r="P58" s="39"/>
      <c r="Q58" s="39"/>
      <c r="R58" s="52"/>
      <c r="S58" s="53"/>
      <c r="T58" s="53"/>
      <c r="U58" s="53"/>
      <c r="V58" s="53"/>
      <c r="W58" s="53"/>
      <c r="X58" s="53"/>
      <c r="Y58" s="53"/>
      <c r="Z58" s="49"/>
      <c r="AE58" s="2"/>
    </row>
    <row r="59" spans="1:287" ht="28.15" customHeight="1" thickBot="1" x14ac:dyDescent="0.3">
      <c r="B59" s="35"/>
      <c r="C59" s="35"/>
      <c r="D59" s="35"/>
      <c r="E59" s="35"/>
      <c r="F59" s="35"/>
      <c r="G59" s="35"/>
      <c r="H59" s="36"/>
      <c r="I59" s="36"/>
      <c r="J59" s="36"/>
      <c r="K59" s="39"/>
      <c r="L59" s="41" t="s">
        <v>48</v>
      </c>
      <c r="M59" s="42"/>
      <c r="N59" s="43"/>
      <c r="O59" s="44"/>
      <c r="P59" s="45"/>
      <c r="Q59" s="45"/>
      <c r="R59" s="46"/>
      <c r="S59" s="47">
        <f>'[2]RFM input'!$L$288</f>
        <v>2.8671841661771946E-2</v>
      </c>
      <c r="T59" s="285">
        <f ca="1">[3]WACC!$G$19</f>
        <v>3.271897173247016E-2</v>
      </c>
      <c r="U59" s="45"/>
      <c r="V59" s="45"/>
      <c r="W59" s="45"/>
      <c r="X59" s="45"/>
      <c r="Y59" s="48"/>
      <c r="Z59" s="290"/>
      <c r="AA59" s="291"/>
      <c r="AE59" s="2"/>
    </row>
    <row r="60" spans="1:287" ht="18.75" thickBot="1" x14ac:dyDescent="0.3">
      <c r="B60" s="35"/>
      <c r="C60" s="35"/>
      <c r="D60" s="35"/>
      <c r="E60" s="35"/>
      <c r="F60" s="35"/>
      <c r="G60" s="35"/>
      <c r="H60" s="36"/>
      <c r="I60" s="36"/>
      <c r="J60" s="36"/>
      <c r="K60" s="39"/>
      <c r="L60" s="39"/>
      <c r="M60" s="39"/>
      <c r="N60" s="39"/>
      <c r="O60" s="39"/>
      <c r="P60" s="39"/>
      <c r="Q60" s="39"/>
      <c r="R60" s="39"/>
      <c r="S60" s="39"/>
      <c r="T60" s="40"/>
      <c r="U60" s="40"/>
      <c r="V60" s="40"/>
      <c r="W60" s="40"/>
      <c r="X60" s="40"/>
      <c r="Y60"/>
      <c r="AE60" s="2"/>
    </row>
    <row r="61" spans="1:287" ht="15.75" thickBot="1" x14ac:dyDescent="0.3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41" t="s">
        <v>49</v>
      </c>
      <c r="M61" s="42"/>
      <c r="N61" s="42"/>
      <c r="O61" s="43"/>
      <c r="P61" s="43"/>
      <c r="Q61" s="43"/>
      <c r="R61" s="43"/>
      <c r="S61" s="43"/>
      <c r="T61" s="271">
        <f ca="1">T57+S57*(1+S59)^(6/12)*(1+T59)^(6/12)</f>
        <v>2.6445582423475695</v>
      </c>
      <c r="U61" s="271">
        <f>U57</f>
        <v>1.9226812713944241</v>
      </c>
      <c r="V61" s="271">
        <f>V57</f>
        <v>4.7328933198435408</v>
      </c>
      <c r="W61" s="271">
        <f>W57</f>
        <v>3.9117821191011757</v>
      </c>
      <c r="X61" s="271">
        <f>X57</f>
        <v>0</v>
      </c>
      <c r="Y61" s="272">
        <f ca="1">+SUM(T61:X61)</f>
        <v>13.21191495268671</v>
      </c>
      <c r="AE61" s="2"/>
    </row>
    <row r="62" spans="1:287" ht="15" x14ac:dyDescent="0.25">
      <c r="A62" s="90"/>
      <c r="B62"/>
      <c r="C62"/>
      <c r="D62"/>
      <c r="E62"/>
      <c r="F62"/>
      <c r="G62"/>
      <c r="H62"/>
      <c r="I62"/>
      <c r="J62" s="278"/>
      <c r="K62" s="278"/>
      <c r="L62" s="278"/>
      <c r="M62" s="278"/>
      <c r="N62" s="279"/>
      <c r="O62" s="278"/>
      <c r="P62" s="278"/>
      <c r="Q62" s="278"/>
      <c r="R62" s="279"/>
      <c r="S62" s="279"/>
      <c r="T62" s="279"/>
      <c r="U62" s="49"/>
      <c r="V62" s="49"/>
      <c r="W62"/>
      <c r="X62"/>
      <c r="Y62"/>
      <c r="Z62" s="280"/>
      <c r="AF62" s="92"/>
      <c r="AG62" s="92"/>
      <c r="AH62" s="92"/>
      <c r="AI62" s="92"/>
      <c r="AJ62" s="92"/>
      <c r="AK62" s="92"/>
      <c r="AL62" s="92"/>
      <c r="AM62" s="92"/>
      <c r="AN62" s="92"/>
      <c r="AO62" s="92"/>
      <c r="AP62" s="92"/>
      <c r="AQ62" s="92"/>
      <c r="AR62" s="92"/>
      <c r="AS62" s="92"/>
      <c r="AT62" s="92"/>
      <c r="AU62" s="92"/>
      <c r="AV62" s="92"/>
      <c r="AW62" s="92"/>
      <c r="AX62" s="92"/>
      <c r="AY62" s="92"/>
      <c r="AZ62" s="92"/>
      <c r="BA62" s="92"/>
      <c r="BB62" s="92"/>
      <c r="BC62" s="92"/>
      <c r="BD62" s="92"/>
      <c r="BE62" s="92"/>
      <c r="BF62" s="92"/>
      <c r="BG62" s="92"/>
      <c r="BH62" s="92"/>
      <c r="BI62" s="92"/>
      <c r="BJ62" s="92"/>
      <c r="BK62" s="92"/>
      <c r="BL62" s="92"/>
      <c r="BM62" s="92"/>
      <c r="BN62" s="92"/>
      <c r="BO62" s="92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2"/>
      <c r="CA62" s="92"/>
      <c r="CB62" s="92"/>
      <c r="CC62" s="92"/>
      <c r="CD62" s="92"/>
      <c r="CE62" s="92"/>
      <c r="CF62" s="92"/>
      <c r="CG62" s="92"/>
      <c r="CH62" s="92"/>
      <c r="CI62" s="92"/>
      <c r="CJ62" s="92"/>
      <c r="CK62" s="92"/>
      <c r="CL62" s="92"/>
      <c r="CM62" s="92"/>
      <c r="CN62" s="92"/>
      <c r="CO62" s="92"/>
      <c r="CP62" s="92"/>
      <c r="CQ62" s="92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2"/>
      <c r="DC62" s="92"/>
      <c r="DD62" s="92"/>
      <c r="DE62" s="92"/>
      <c r="DF62" s="92"/>
      <c r="DG62" s="92"/>
      <c r="DH62" s="92"/>
      <c r="DI62" s="92"/>
      <c r="DJ62" s="92"/>
      <c r="DK62" s="92"/>
      <c r="DL62" s="92"/>
      <c r="DM62" s="92"/>
      <c r="DN62" s="92"/>
      <c r="DO62" s="92"/>
      <c r="DP62" s="92"/>
      <c r="DQ62" s="92"/>
      <c r="DR62" s="92"/>
      <c r="DS62" s="92"/>
      <c r="DT62" s="92"/>
      <c r="DU62" s="92"/>
      <c r="DV62" s="92"/>
      <c r="DW62" s="92"/>
      <c r="DX62" s="92"/>
      <c r="DY62" s="92"/>
      <c r="DZ62" s="92"/>
      <c r="EA62" s="92"/>
      <c r="EB62" s="92"/>
      <c r="EC62" s="92"/>
      <c r="ED62" s="92"/>
      <c r="EE62" s="92"/>
      <c r="EF62" s="92"/>
      <c r="EG62" s="92"/>
      <c r="EH62" s="92"/>
      <c r="EI62" s="92"/>
      <c r="EJ62" s="92"/>
      <c r="EK62" s="92"/>
      <c r="EL62" s="92"/>
      <c r="EM62" s="92"/>
      <c r="EN62" s="92"/>
      <c r="EO62" s="92"/>
      <c r="EP62" s="92"/>
      <c r="EQ62" s="92"/>
      <c r="ER62" s="92"/>
      <c r="ES62" s="92"/>
      <c r="ET62" s="92"/>
      <c r="EU62" s="92"/>
      <c r="EV62" s="92"/>
      <c r="EW62" s="92"/>
      <c r="EX62" s="92"/>
      <c r="EY62" s="92"/>
      <c r="EZ62" s="92"/>
      <c r="FA62" s="92"/>
      <c r="FB62" s="92"/>
      <c r="FC62" s="92"/>
      <c r="FD62" s="92"/>
      <c r="FE62" s="92"/>
      <c r="FF62" s="92"/>
      <c r="FG62" s="92"/>
      <c r="FH62" s="92"/>
      <c r="FI62" s="92"/>
      <c r="FJ62" s="92"/>
      <c r="FK62" s="92"/>
      <c r="FL62" s="92"/>
      <c r="FM62" s="92"/>
      <c r="FN62" s="92"/>
      <c r="FO62" s="92"/>
      <c r="FP62" s="92"/>
      <c r="FQ62" s="92"/>
      <c r="FR62" s="92"/>
      <c r="FS62" s="92"/>
      <c r="FT62" s="92"/>
      <c r="FU62" s="92"/>
      <c r="FV62" s="92"/>
      <c r="FW62" s="92"/>
      <c r="FX62" s="92"/>
      <c r="FY62" s="92"/>
      <c r="FZ62" s="92"/>
      <c r="GA62" s="92"/>
      <c r="GB62" s="92"/>
      <c r="GC62" s="92"/>
      <c r="GD62" s="92"/>
      <c r="GE62" s="92"/>
      <c r="GF62" s="92"/>
      <c r="GG62" s="92"/>
      <c r="GH62" s="92"/>
      <c r="GI62" s="92"/>
      <c r="GJ62" s="92"/>
      <c r="GK62" s="92"/>
      <c r="GL62" s="92"/>
      <c r="GM62" s="92"/>
      <c r="GN62" s="92"/>
      <c r="GO62" s="92"/>
      <c r="GP62" s="92"/>
      <c r="GQ62" s="92"/>
      <c r="GR62" s="92"/>
      <c r="GS62" s="92"/>
      <c r="GT62" s="92"/>
      <c r="GU62" s="92"/>
      <c r="GV62" s="92"/>
      <c r="GW62" s="92"/>
      <c r="GX62" s="92"/>
      <c r="GY62" s="92"/>
      <c r="GZ62" s="92"/>
      <c r="HA62" s="92"/>
      <c r="HB62" s="92"/>
      <c r="HC62" s="92"/>
      <c r="HD62" s="92"/>
      <c r="HE62" s="92"/>
      <c r="HF62" s="92"/>
      <c r="HG62" s="92"/>
      <c r="HH62" s="92"/>
      <c r="HI62" s="92"/>
      <c r="HJ62" s="92"/>
      <c r="HK62" s="92"/>
      <c r="HL62" s="92"/>
      <c r="HM62" s="92"/>
      <c r="HN62" s="92"/>
      <c r="HO62" s="92"/>
      <c r="HP62" s="92"/>
      <c r="HQ62" s="92"/>
      <c r="HR62" s="92"/>
      <c r="HS62" s="92"/>
      <c r="HT62" s="92"/>
      <c r="HU62" s="92"/>
      <c r="HV62" s="92"/>
      <c r="HW62" s="92"/>
      <c r="HX62" s="92"/>
      <c r="HY62" s="92"/>
      <c r="HZ62" s="92"/>
      <c r="IA62" s="92"/>
      <c r="IB62" s="92"/>
      <c r="IC62" s="92"/>
      <c r="ID62" s="92"/>
      <c r="IE62" s="92"/>
      <c r="IF62" s="92"/>
      <c r="IG62" s="92"/>
      <c r="IH62" s="92"/>
      <c r="II62" s="92"/>
      <c r="IJ62" s="92"/>
      <c r="IK62" s="92"/>
      <c r="IL62" s="92"/>
      <c r="IM62" s="92"/>
      <c r="IN62" s="92"/>
      <c r="IO62" s="92"/>
      <c r="IP62" s="92"/>
      <c r="IQ62" s="92"/>
      <c r="IR62" s="92"/>
      <c r="IS62" s="92"/>
      <c r="IT62" s="92"/>
      <c r="IU62" s="92"/>
      <c r="IV62" s="92"/>
      <c r="IW62" s="92"/>
      <c r="IX62" s="92"/>
      <c r="IY62" s="92"/>
      <c r="IZ62" s="92"/>
      <c r="JA62" s="92"/>
      <c r="JB62" s="92"/>
      <c r="JC62" s="92"/>
      <c r="JD62" s="92"/>
      <c r="JE62" s="92"/>
      <c r="JF62" s="92"/>
      <c r="JG62" s="92"/>
      <c r="JH62" s="92"/>
      <c r="JI62" s="92"/>
      <c r="JJ62" s="92"/>
      <c r="JK62" s="92"/>
      <c r="JL62" s="92"/>
      <c r="JM62" s="92"/>
      <c r="JN62" s="92"/>
      <c r="JO62" s="92"/>
      <c r="JP62" s="92"/>
      <c r="JQ62" s="92"/>
      <c r="JR62" s="92"/>
      <c r="JS62" s="92"/>
      <c r="JT62" s="92"/>
      <c r="JU62" s="92"/>
      <c r="JV62" s="92"/>
      <c r="JW62" s="92"/>
      <c r="JX62" s="92"/>
      <c r="JY62" s="92"/>
      <c r="JZ62" s="92"/>
      <c r="KA62" s="92"/>
    </row>
    <row r="63" spans="1:287" customFormat="1" ht="15" hidden="1" x14ac:dyDescent="0.25"/>
    <row r="64" spans="1:287" customFormat="1" ht="15" hidden="1" x14ac:dyDescent="0.25"/>
    <row r="65" spans="1:287" customFormat="1" ht="15" hidden="1" x14ac:dyDescent="0.25"/>
    <row r="66" spans="1:287" customFormat="1" ht="15" hidden="1" x14ac:dyDescent="0.25"/>
    <row r="67" spans="1:287" customFormat="1" ht="15" hidden="1" x14ac:dyDescent="0.25"/>
    <row r="68" spans="1:287" customFormat="1" ht="15" hidden="1" x14ac:dyDescent="0.25"/>
    <row r="69" spans="1:287" customFormat="1" ht="15" hidden="1" x14ac:dyDescent="0.25"/>
    <row r="70" spans="1:287" customFormat="1" ht="15" hidden="1" x14ac:dyDescent="0.25"/>
    <row r="71" spans="1:287" customFormat="1" ht="15" hidden="1" x14ac:dyDescent="0.25"/>
    <row r="72" spans="1:287" customFormat="1" ht="15" hidden="1" x14ac:dyDescent="0.25"/>
    <row r="73" spans="1:287" customFormat="1" ht="15" hidden="1" x14ac:dyDescent="0.25"/>
    <row r="74" spans="1:287" customFormat="1" ht="15" hidden="1" x14ac:dyDescent="0.25"/>
    <row r="75" spans="1:287" customFormat="1" ht="15" hidden="1" x14ac:dyDescent="0.25">
      <c r="A75" s="1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</row>
    <row r="76" spans="1:287" customFormat="1" ht="15" hidden="1" x14ac:dyDescent="0.25">
      <c r="A76" s="1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</row>
    <row r="77" spans="1:287" customFormat="1" ht="15" hidden="1" x14ac:dyDescent="0.25">
      <c r="A77" s="1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</row>
  </sheetData>
  <mergeCells count="25">
    <mergeCell ref="L54:N54"/>
    <mergeCell ref="L55:N55"/>
    <mergeCell ref="L56:N56"/>
    <mergeCell ref="O47:S47"/>
    <mergeCell ref="T47:X47"/>
    <mergeCell ref="O48:Y48"/>
    <mergeCell ref="L50:N50"/>
    <mergeCell ref="L51:N51"/>
    <mergeCell ref="L52:N52"/>
    <mergeCell ref="Z59:AA59"/>
    <mergeCell ref="C17:D17"/>
    <mergeCell ref="F17:J17"/>
    <mergeCell ref="L17:S17"/>
    <mergeCell ref="C18:E18"/>
    <mergeCell ref="F18:J18"/>
    <mergeCell ref="L18:N18"/>
    <mergeCell ref="O18:S18"/>
    <mergeCell ref="C30:J30"/>
    <mergeCell ref="L30:S30"/>
    <mergeCell ref="C31:E31"/>
    <mergeCell ref="F31:J31"/>
    <mergeCell ref="L31:N31"/>
    <mergeCell ref="O31:S31"/>
    <mergeCell ref="U37:V41"/>
    <mergeCell ref="L53:N53"/>
  </mergeCells>
  <conditionalFormatting sqref="D22:J22 C23:J26 C33:I33 C35:I40">
    <cfRule type="expression" dxfId="5" priority="7">
      <formula>dms_TradingName = "Endeavour Energy"</formula>
    </cfRule>
    <cfRule type="expression" dxfId="4" priority="8">
      <formula>dms_TradingName = "TasNetworks (T)"</formula>
    </cfRule>
  </conditionalFormatting>
  <conditionalFormatting sqref="F20:H20">
    <cfRule type="expression" dxfId="3" priority="1">
      <formula>dms_TradingName = "Endeavour Energy"</formula>
    </cfRule>
    <cfRule type="expression" dxfId="2" priority="2">
      <formula>dms_TradingName = "TasNetworks (T)"</formula>
    </cfRule>
  </conditionalFormatting>
  <conditionalFormatting sqref="S59:T59">
    <cfRule type="expression" dxfId="1" priority="3">
      <formula>dms_TradingName = "Endeavour Energy"</formula>
    </cfRule>
    <cfRule type="expression" dxfId="0" priority="4">
      <formula>dms_TradingName = "TasNetworks (T)"</formula>
    </cfRule>
  </conditionalFormatting>
  <dataValidations count="3">
    <dataValidation type="list" allowBlank="1" showInputMessage="1" showErrorMessage="1" sqref="C14" xr:uid="{B99EF3B6-10DE-42C0-8AA2-3D1746662C35}">
      <formula1>$D$5:$H$5</formula1>
    </dataValidation>
    <dataValidation type="custom" allowBlank="1" showInputMessage="1" showErrorMessage="1" error="Must be a number" promptTitle="Opex allowance" prompt="Enter value. _x000a__x000a_As set out in the approved PTRM for the current regulatory control period." sqref="C20:J20 C22 C24" xr:uid="{B0D52F70-5B59-44CC-9BBF-253B3010564C}">
      <formula1>ISNUMBER(C20)</formula1>
    </dataValidation>
    <dataValidation type="list" allowBlank="1" showInputMessage="1" showErrorMessage="1" sqref="T41" xr:uid="{1E979764-E0E4-4E7D-9EC3-A4BFA7BC7097}">
      <formula1>$O$32:$R$32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Change Log</vt:lpstr>
      <vt:lpstr>Revised Proposal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2025-11-26T06:59:24Z</dcterms:created>
  <dcterms:modified xsi:type="dcterms:W3CDTF">2025-11-27T00:55:33Z</dcterms:modified>
  <cp:category/>
  <cp:contentStatus/>
</cp:coreProperties>
</file>