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Price Reviews\01. EDPR\2027-31\12. Pricing\11. JEN IP04\05. Indicative pricing schedules\02. Outputs\"/>
    </mc:Choice>
  </mc:AlternateContent>
  <xr:revisionPtr revIDLastSave="0" documentId="13_ncr:1_{CA92F444-FDFC-4D9C-98D0-07BB5236CB4D}" xr6:coauthVersionLast="47" xr6:coauthVersionMax="47" xr10:uidLastSave="{00000000-0000-0000-0000-000000000000}"/>
  <bookViews>
    <workbookView xWindow="-120" yWindow="-120" windowWidth="29040" windowHeight="17520" xr2:uid="{5E50694C-89F5-41B2-B7DC-D36150A4BFDD}"/>
  </bookViews>
  <sheets>
    <sheet name="JEN SCS indicative prices DUOS" sheetId="3" r:id="rId1"/>
  </sheets>
  <definedNames>
    <definedName name="ans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96" i="3"/>
  <c r="E53" i="3"/>
  <c r="E95" i="3" s="1"/>
  <c r="E65" i="3"/>
  <c r="E107" i="3" s="1"/>
  <c r="E32" i="3"/>
  <c r="E75" i="3" s="1"/>
  <c r="E31" i="3"/>
  <c r="E74" i="3" s="1"/>
  <c r="E43" i="3"/>
  <c r="E86" i="3"/>
  <c r="E64" i="3"/>
  <c r="E106" i="3" s="1"/>
  <c r="D64" i="3"/>
  <c r="D106" i="3" s="1"/>
  <c r="C64" i="3"/>
  <c r="C106" i="3" s="1"/>
  <c r="E42" i="3"/>
  <c r="E85" i="3" s="1"/>
  <c r="D42" i="3"/>
  <c r="D85" i="3"/>
  <c r="C42" i="3"/>
  <c r="C85" i="3" s="1"/>
  <c r="E178" i="3"/>
  <c r="E174" i="3"/>
  <c r="E173" i="3"/>
  <c r="E172" i="3"/>
  <c r="E175" i="3"/>
  <c r="E177" i="3"/>
  <c r="E176" i="3"/>
  <c r="E169" i="3"/>
  <c r="E165" i="3"/>
  <c r="E164" i="3"/>
  <c r="E171" i="3"/>
  <c r="E170" i="3"/>
  <c r="E163" i="3"/>
  <c r="E162" i="3"/>
  <c r="E161" i="3"/>
  <c r="E159" i="3"/>
  <c r="E158" i="3"/>
  <c r="E157" i="3"/>
  <c r="E160" i="3"/>
  <c r="E156" i="3"/>
  <c r="E148" i="3"/>
  <c r="C142" i="3"/>
  <c r="E147" i="3"/>
  <c r="E152" i="3"/>
  <c r="E149" i="3"/>
  <c r="E150" i="3"/>
  <c r="E151" i="3"/>
  <c r="E138" i="3"/>
  <c r="C129" i="3"/>
  <c r="E139" i="3"/>
  <c r="E144" i="3"/>
  <c r="E143" i="3"/>
  <c r="E145" i="3"/>
  <c r="E146" i="3"/>
  <c r="E136" i="3"/>
  <c r="E132" i="3"/>
  <c r="E135" i="3"/>
  <c r="E134" i="3"/>
  <c r="E133" i="3"/>
  <c r="E131" i="3"/>
  <c r="E137" i="3"/>
  <c r="C116" i="3"/>
  <c r="E130" i="3"/>
  <c r="E70" i="3"/>
  <c r="E112" i="3" s="1"/>
  <c r="E63" i="3"/>
  <c r="E105" i="3"/>
  <c r="E67" i="3"/>
  <c r="E109" i="3" s="1"/>
  <c r="E69" i="3"/>
  <c r="E111" i="3" s="1"/>
  <c r="E68" i="3"/>
  <c r="E110" i="3" s="1"/>
  <c r="E66" i="3"/>
  <c r="E108" i="3"/>
  <c r="E57" i="3"/>
  <c r="E99" i="3" s="1"/>
  <c r="E62" i="3"/>
  <c r="E104" i="3"/>
  <c r="E58" i="3"/>
  <c r="E100" i="3"/>
  <c r="E59" i="3"/>
  <c r="E101" i="3" s="1"/>
  <c r="E61" i="3"/>
  <c r="E103" i="3" s="1"/>
  <c r="E60" i="3"/>
  <c r="E102" i="3"/>
  <c r="E56" i="3"/>
  <c r="E98" i="3" s="1"/>
  <c r="E52" i="3"/>
  <c r="E94" i="3"/>
  <c r="E55" i="3"/>
  <c r="E97" i="3" s="1"/>
  <c r="E48" i="3"/>
  <c r="E91" i="3" s="1"/>
  <c r="E47" i="3"/>
  <c r="E90" i="3" s="1"/>
  <c r="E40" i="3"/>
  <c r="E83" i="3"/>
  <c r="E45" i="3"/>
  <c r="E88" i="3" s="1"/>
  <c r="E46" i="3"/>
  <c r="E89" i="3"/>
  <c r="E44" i="3"/>
  <c r="E87" i="3"/>
  <c r="E41" i="3"/>
  <c r="E84" i="3" s="1"/>
  <c r="E39" i="3"/>
  <c r="E82" i="3" s="1"/>
  <c r="E38" i="3"/>
  <c r="E81" i="3"/>
  <c r="E37" i="3"/>
  <c r="E80" i="3" s="1"/>
  <c r="E35" i="3"/>
  <c r="E78" i="3"/>
  <c r="E34" i="3"/>
  <c r="E77" i="3" s="1"/>
  <c r="E36" i="3"/>
  <c r="E79" i="3" s="1"/>
  <c r="E33" i="3"/>
  <c r="E76" i="3" s="1"/>
  <c r="E30" i="3"/>
  <c r="E73" i="3"/>
  <c r="G178" i="3"/>
  <c r="F178" i="3"/>
  <c r="D178" i="3"/>
  <c r="C178" i="3"/>
  <c r="G177" i="3"/>
  <c r="F177" i="3"/>
  <c r="D177" i="3"/>
  <c r="C177" i="3"/>
  <c r="G176" i="3"/>
  <c r="F176" i="3"/>
  <c r="D176" i="3"/>
  <c r="C176" i="3"/>
  <c r="G175" i="3"/>
  <c r="F175" i="3"/>
  <c r="D175" i="3"/>
  <c r="C175" i="3"/>
  <c r="G174" i="3"/>
  <c r="F174" i="3"/>
  <c r="D174" i="3"/>
  <c r="C174" i="3"/>
  <c r="G173" i="3"/>
  <c r="F173" i="3"/>
  <c r="D173" i="3"/>
  <c r="C173" i="3"/>
  <c r="G172" i="3"/>
  <c r="F172" i="3"/>
  <c r="D172" i="3"/>
  <c r="C172" i="3"/>
  <c r="G171" i="3"/>
  <c r="F171" i="3"/>
  <c r="D171" i="3"/>
  <c r="C171" i="3"/>
  <c r="G170" i="3"/>
  <c r="F170" i="3"/>
  <c r="D170" i="3"/>
  <c r="C170" i="3"/>
  <c r="G169" i="3"/>
  <c r="F169" i="3"/>
  <c r="D169" i="3"/>
  <c r="C169" i="3"/>
  <c r="G165" i="3"/>
  <c r="F165" i="3"/>
  <c r="D165" i="3"/>
  <c r="C165" i="3"/>
  <c r="G164" i="3"/>
  <c r="F164" i="3"/>
  <c r="D164" i="3"/>
  <c r="C164" i="3"/>
  <c r="G163" i="3"/>
  <c r="F163" i="3"/>
  <c r="D163" i="3"/>
  <c r="C163" i="3"/>
  <c r="G162" i="3"/>
  <c r="F162" i="3"/>
  <c r="D162" i="3"/>
  <c r="C162" i="3"/>
  <c r="G161" i="3"/>
  <c r="F161" i="3"/>
  <c r="D161" i="3"/>
  <c r="C161" i="3"/>
  <c r="G160" i="3"/>
  <c r="F160" i="3"/>
  <c r="D160" i="3"/>
  <c r="C160" i="3"/>
  <c r="G159" i="3"/>
  <c r="F159" i="3"/>
  <c r="D159" i="3"/>
  <c r="C159" i="3"/>
  <c r="G158" i="3"/>
  <c r="F158" i="3"/>
  <c r="D158" i="3"/>
  <c r="C158" i="3"/>
  <c r="G157" i="3"/>
  <c r="F157" i="3"/>
  <c r="D157" i="3"/>
  <c r="C157" i="3"/>
  <c r="G156" i="3"/>
  <c r="F156" i="3"/>
  <c r="D156" i="3"/>
  <c r="C156" i="3"/>
  <c r="G152" i="3"/>
  <c r="F152" i="3"/>
  <c r="D152" i="3"/>
  <c r="C152" i="3"/>
  <c r="G151" i="3"/>
  <c r="F151" i="3"/>
  <c r="D151" i="3"/>
  <c r="C151" i="3"/>
  <c r="G150" i="3"/>
  <c r="F150" i="3"/>
  <c r="D150" i="3"/>
  <c r="C150" i="3"/>
  <c r="G149" i="3"/>
  <c r="F149" i="3"/>
  <c r="D149" i="3"/>
  <c r="C149" i="3"/>
  <c r="G148" i="3"/>
  <c r="F148" i="3"/>
  <c r="D148" i="3"/>
  <c r="C148" i="3"/>
  <c r="G147" i="3"/>
  <c r="F147" i="3"/>
  <c r="D147" i="3"/>
  <c r="C147" i="3"/>
  <c r="G146" i="3"/>
  <c r="F146" i="3"/>
  <c r="D146" i="3"/>
  <c r="C146" i="3"/>
  <c r="G145" i="3"/>
  <c r="F145" i="3"/>
  <c r="D145" i="3"/>
  <c r="C145" i="3"/>
  <c r="G144" i="3"/>
  <c r="F144" i="3"/>
  <c r="D144" i="3"/>
  <c r="C144" i="3"/>
  <c r="G143" i="3"/>
  <c r="F143" i="3"/>
  <c r="D143" i="3"/>
  <c r="C143" i="3"/>
  <c r="G139" i="3"/>
  <c r="F139" i="3"/>
  <c r="D139" i="3"/>
  <c r="C139" i="3"/>
  <c r="G138" i="3"/>
  <c r="F138" i="3"/>
  <c r="D138" i="3"/>
  <c r="C138" i="3"/>
  <c r="G137" i="3"/>
  <c r="F137" i="3"/>
  <c r="D137" i="3"/>
  <c r="C137" i="3"/>
  <c r="G136" i="3"/>
  <c r="F136" i="3"/>
  <c r="D136" i="3"/>
  <c r="C136" i="3"/>
  <c r="G135" i="3"/>
  <c r="F135" i="3"/>
  <c r="D135" i="3"/>
  <c r="C135" i="3"/>
  <c r="G134" i="3"/>
  <c r="F134" i="3"/>
  <c r="D134" i="3"/>
  <c r="C134" i="3"/>
  <c r="G133" i="3"/>
  <c r="F133" i="3"/>
  <c r="D133" i="3"/>
  <c r="C133" i="3"/>
  <c r="G132" i="3"/>
  <c r="F132" i="3"/>
  <c r="D132" i="3"/>
  <c r="C132" i="3"/>
  <c r="G131" i="3"/>
  <c r="F131" i="3"/>
  <c r="D131" i="3"/>
  <c r="C131" i="3"/>
  <c r="G130" i="3"/>
  <c r="F130" i="3"/>
  <c r="D130" i="3"/>
  <c r="C130" i="3"/>
  <c r="R115" i="3"/>
  <c r="Q115" i="3"/>
  <c r="P115" i="3"/>
  <c r="L115" i="3"/>
  <c r="K115" i="3"/>
  <c r="J115" i="3"/>
  <c r="I115" i="3"/>
  <c r="R114" i="3"/>
  <c r="Q114" i="3"/>
  <c r="P114" i="3"/>
  <c r="L114" i="3"/>
  <c r="K114" i="3"/>
  <c r="J114" i="3"/>
  <c r="I114" i="3"/>
  <c r="D114" i="3"/>
  <c r="G70" i="3"/>
  <c r="G112" i="3" s="1"/>
  <c r="F70" i="3"/>
  <c r="F112" i="3" s="1"/>
  <c r="D70" i="3"/>
  <c r="D112" i="3"/>
  <c r="C70" i="3"/>
  <c r="C112" i="3" s="1"/>
  <c r="G69" i="3"/>
  <c r="G111" i="3"/>
  <c r="F69" i="3"/>
  <c r="F111" i="3"/>
  <c r="D69" i="3"/>
  <c r="D111" i="3" s="1"/>
  <c r="C69" i="3"/>
  <c r="C111" i="3" s="1"/>
  <c r="G68" i="3"/>
  <c r="G110" i="3"/>
  <c r="F68" i="3"/>
  <c r="F110" i="3"/>
  <c r="D68" i="3"/>
  <c r="D110" i="3" s="1"/>
  <c r="C68" i="3"/>
  <c r="C110" i="3"/>
  <c r="G67" i="3"/>
  <c r="G109" i="3" s="1"/>
  <c r="F67" i="3"/>
  <c r="F109" i="3" s="1"/>
  <c r="D67" i="3"/>
  <c r="D109" i="3"/>
  <c r="C67" i="3"/>
  <c r="C109" i="3"/>
  <c r="G66" i="3"/>
  <c r="G108" i="3"/>
  <c r="F66" i="3"/>
  <c r="F108" i="3" s="1"/>
  <c r="D66" i="3"/>
  <c r="D108" i="3" s="1"/>
  <c r="C66" i="3"/>
  <c r="C108" i="3" s="1"/>
  <c r="G65" i="3"/>
  <c r="G107" i="3"/>
  <c r="F65" i="3"/>
  <c r="F107" i="3"/>
  <c r="D65" i="3"/>
  <c r="D107" i="3"/>
  <c r="C65" i="3"/>
  <c r="C107" i="3"/>
  <c r="G63" i="3"/>
  <c r="G105" i="3" s="1"/>
  <c r="F63" i="3"/>
  <c r="F105" i="3" s="1"/>
  <c r="D63" i="3"/>
  <c r="D105" i="3"/>
  <c r="C63" i="3"/>
  <c r="C105" i="3"/>
  <c r="G62" i="3"/>
  <c r="G104" i="3"/>
  <c r="F62" i="3"/>
  <c r="F104" i="3"/>
  <c r="D62" i="3"/>
  <c r="D104" i="3" s="1"/>
  <c r="C62" i="3"/>
  <c r="C104" i="3" s="1"/>
  <c r="G61" i="3"/>
  <c r="G103" i="3" s="1"/>
  <c r="F61" i="3"/>
  <c r="F103" i="3"/>
  <c r="D61" i="3"/>
  <c r="D103" i="3"/>
  <c r="C61" i="3"/>
  <c r="C103" i="3"/>
  <c r="G60" i="3"/>
  <c r="G102" i="3" s="1"/>
  <c r="F60" i="3"/>
  <c r="F102" i="3" s="1"/>
  <c r="D60" i="3"/>
  <c r="D102" i="3"/>
  <c r="C60" i="3"/>
  <c r="C102" i="3" s="1"/>
  <c r="G59" i="3"/>
  <c r="G101" i="3"/>
  <c r="F59" i="3"/>
  <c r="F101" i="3"/>
  <c r="D59" i="3"/>
  <c r="D101" i="3" s="1"/>
  <c r="C59" i="3"/>
  <c r="C101" i="3" s="1"/>
  <c r="G58" i="3"/>
  <c r="G100" i="3"/>
  <c r="F58" i="3"/>
  <c r="F100" i="3"/>
  <c r="D58" i="3"/>
  <c r="D100" i="3" s="1"/>
  <c r="C58" i="3"/>
  <c r="C100" i="3"/>
  <c r="G57" i="3"/>
  <c r="G99" i="3" s="1"/>
  <c r="F57" i="3"/>
  <c r="F99" i="3" s="1"/>
  <c r="D57" i="3"/>
  <c r="D99" i="3"/>
  <c r="C57" i="3"/>
  <c r="C99" i="3"/>
  <c r="G56" i="3"/>
  <c r="G98" i="3"/>
  <c r="F56" i="3"/>
  <c r="F98" i="3" s="1"/>
  <c r="D56" i="3"/>
  <c r="D98" i="3" s="1"/>
  <c r="C56" i="3"/>
  <c r="C98" i="3" s="1"/>
  <c r="G55" i="3"/>
  <c r="G97" i="3"/>
  <c r="F55" i="3"/>
  <c r="F97" i="3"/>
  <c r="D55" i="3"/>
  <c r="D97" i="3"/>
  <c r="C55" i="3"/>
  <c r="C97" i="3"/>
  <c r="G54" i="3"/>
  <c r="G96" i="3" s="1"/>
  <c r="F54" i="3"/>
  <c r="F96" i="3" s="1"/>
  <c r="D54" i="3"/>
  <c r="D96" i="3"/>
  <c r="C54" i="3"/>
  <c r="C96" i="3"/>
  <c r="G53" i="3"/>
  <c r="G95" i="3"/>
  <c r="F53" i="3"/>
  <c r="F95" i="3"/>
  <c r="D53" i="3"/>
  <c r="D95" i="3" s="1"/>
  <c r="C53" i="3"/>
  <c r="C95" i="3" s="1"/>
  <c r="G52" i="3"/>
  <c r="G94" i="3" s="1"/>
  <c r="F52" i="3"/>
  <c r="F94" i="3"/>
  <c r="D52" i="3"/>
  <c r="D94" i="3"/>
  <c r="C52" i="3"/>
  <c r="C94" i="3"/>
  <c r="G48" i="3"/>
  <c r="G91" i="3" s="1"/>
  <c r="F48" i="3"/>
  <c r="F91" i="3" s="1"/>
  <c r="D48" i="3"/>
  <c r="D91" i="3"/>
  <c r="C48" i="3"/>
  <c r="C91" i="3" s="1"/>
  <c r="G47" i="3"/>
  <c r="G90" i="3"/>
  <c r="F47" i="3"/>
  <c r="F90" i="3"/>
  <c r="D47" i="3"/>
  <c r="D90" i="3" s="1"/>
  <c r="C47" i="3"/>
  <c r="C90" i="3" s="1"/>
  <c r="G46" i="3"/>
  <c r="G89" i="3"/>
  <c r="F46" i="3"/>
  <c r="F89" i="3"/>
  <c r="D46" i="3"/>
  <c r="D89" i="3" s="1"/>
  <c r="C46" i="3"/>
  <c r="C89" i="3"/>
  <c r="G45" i="3"/>
  <c r="G88" i="3" s="1"/>
  <c r="F45" i="3"/>
  <c r="F88" i="3" s="1"/>
  <c r="D45" i="3"/>
  <c r="D88" i="3"/>
  <c r="C45" i="3"/>
  <c r="C88" i="3"/>
  <c r="G44" i="3"/>
  <c r="G87" i="3"/>
  <c r="F44" i="3"/>
  <c r="F87" i="3" s="1"/>
  <c r="D44" i="3"/>
  <c r="D87" i="3" s="1"/>
  <c r="C44" i="3"/>
  <c r="C87" i="3" s="1"/>
  <c r="G43" i="3"/>
  <c r="G86" i="3"/>
  <c r="F43" i="3"/>
  <c r="F86" i="3"/>
  <c r="D43" i="3"/>
  <c r="D86" i="3"/>
  <c r="C43" i="3"/>
  <c r="C86" i="3"/>
  <c r="G41" i="3"/>
  <c r="G84" i="3" s="1"/>
  <c r="F41" i="3"/>
  <c r="F84" i="3" s="1"/>
  <c r="D41" i="3"/>
  <c r="D84" i="3"/>
  <c r="C41" i="3"/>
  <c r="C84" i="3"/>
  <c r="G40" i="3"/>
  <c r="G83" i="3"/>
  <c r="F40" i="3"/>
  <c r="F83" i="3"/>
  <c r="D40" i="3"/>
  <c r="D83" i="3" s="1"/>
  <c r="C40" i="3"/>
  <c r="C83" i="3" s="1"/>
  <c r="G39" i="3"/>
  <c r="G82" i="3" s="1"/>
  <c r="F39" i="3"/>
  <c r="F82" i="3"/>
  <c r="D39" i="3"/>
  <c r="D82" i="3"/>
  <c r="C39" i="3"/>
  <c r="C82" i="3"/>
  <c r="G38" i="3"/>
  <c r="G81" i="3" s="1"/>
  <c r="F38" i="3"/>
  <c r="F81" i="3" s="1"/>
  <c r="D38" i="3"/>
  <c r="D81" i="3"/>
  <c r="C38" i="3"/>
  <c r="C81" i="3" s="1"/>
  <c r="G37" i="3"/>
  <c r="G80" i="3"/>
  <c r="F37" i="3"/>
  <c r="F80" i="3"/>
  <c r="D37" i="3"/>
  <c r="D80" i="3" s="1"/>
  <c r="C37" i="3"/>
  <c r="C80" i="3" s="1"/>
  <c r="G36" i="3"/>
  <c r="G79" i="3"/>
  <c r="F36" i="3"/>
  <c r="F79" i="3"/>
  <c r="D36" i="3"/>
  <c r="D79" i="3" s="1"/>
  <c r="C36" i="3"/>
  <c r="C79" i="3"/>
  <c r="G35" i="3"/>
  <c r="G78" i="3" s="1"/>
  <c r="F35" i="3"/>
  <c r="F78" i="3" s="1"/>
  <c r="D35" i="3"/>
  <c r="D78" i="3"/>
  <c r="C35" i="3"/>
  <c r="C78" i="3"/>
  <c r="G34" i="3"/>
  <c r="G77" i="3"/>
  <c r="F34" i="3"/>
  <c r="F77" i="3" s="1"/>
  <c r="D34" i="3"/>
  <c r="D77" i="3" s="1"/>
  <c r="C34" i="3"/>
  <c r="C77" i="3" s="1"/>
  <c r="G33" i="3"/>
  <c r="G76" i="3"/>
  <c r="F33" i="3"/>
  <c r="F76" i="3"/>
  <c r="D33" i="3"/>
  <c r="D76" i="3"/>
  <c r="C33" i="3"/>
  <c r="C76" i="3"/>
  <c r="G32" i="3"/>
  <c r="G75" i="3" s="1"/>
  <c r="F32" i="3"/>
  <c r="F75" i="3" s="1"/>
  <c r="D32" i="3"/>
  <c r="D75" i="3"/>
  <c r="C32" i="3"/>
  <c r="C75" i="3"/>
  <c r="G31" i="3"/>
  <c r="G74" i="3"/>
  <c r="F31" i="3"/>
  <c r="F74" i="3"/>
  <c r="D31" i="3"/>
  <c r="D74" i="3" s="1"/>
  <c r="C31" i="3"/>
  <c r="C74" i="3" s="1"/>
  <c r="G30" i="3"/>
  <c r="G73" i="3" s="1"/>
  <c r="F30" i="3"/>
  <c r="F73" i="3"/>
  <c r="D30" i="3"/>
  <c r="D73" i="3"/>
  <c r="C30" i="3"/>
  <c r="C73" i="3"/>
  <c r="T3" i="3" l="1"/>
</calcChain>
</file>

<file path=xl/sharedStrings.xml><?xml version="1.0" encoding="utf-8"?>
<sst xmlns="http://schemas.openxmlformats.org/spreadsheetml/2006/main" count="120" uniqueCount="84">
  <si>
    <t>Back to Index</t>
  </si>
  <si>
    <t>VALIDATION</t>
  </si>
  <si>
    <t>Input table 29 | Indicative prices - Tariffs</t>
  </si>
  <si>
    <t>Tariff class</t>
  </si>
  <si>
    <t>Input table 30 | Indicative prices - Site specific tariffs</t>
  </si>
  <si>
    <t>End</t>
  </si>
  <si>
    <t>JEN SCS indicative pricing schedule</t>
  </si>
  <si>
    <t>Indicative prices</t>
  </si>
  <si>
    <t>Inputs indicative tariffs to update the schedule for the remainder of the regulatory control period (updates previous schedule for only remaining years)</t>
  </si>
  <si>
    <t>Code</t>
  </si>
  <si>
    <t>Other identifier</t>
  </si>
  <si>
    <t>Standing</t>
  </si>
  <si>
    <t>Unit rate</t>
  </si>
  <si>
    <t>Peak</t>
  </si>
  <si>
    <t>Off peak</t>
  </si>
  <si>
    <t>Demand (kW)</t>
  </si>
  <si>
    <t>Demand (kVA)</t>
  </si>
  <si>
    <t>SDIC</t>
  </si>
  <si>
    <t>Residential - Single Rate</t>
  </si>
  <si>
    <t>Residential</t>
  </si>
  <si>
    <t>Residential - Off Peak Heating Only</t>
  </si>
  <si>
    <t>A180</t>
  </si>
  <si>
    <t>Small Business - Single Rate</t>
  </si>
  <si>
    <t>Small Business</t>
  </si>
  <si>
    <t>Small Business - TOU Weekdays</t>
  </si>
  <si>
    <t>Small Business - TOU Weekdays Demand</t>
  </si>
  <si>
    <t>Small Business - TOU Optout</t>
  </si>
  <si>
    <t>Small Business - TOU Extended Demand</t>
  </si>
  <si>
    <t>Small Business - Unmetered Supply</t>
  </si>
  <si>
    <t>A290</t>
  </si>
  <si>
    <t>Large Business - LV</t>
  </si>
  <si>
    <t>Large Business - LVCR &lt;= 0.8  GWh or LVEN &lt;= 0.8  GWh</t>
  </si>
  <si>
    <t>A30C</t>
  </si>
  <si>
    <t>Large Business - LV_CR  0.8+ -  2.2 GWh or LVEN 0.8+ -  2.2 GWh</t>
  </si>
  <si>
    <t>A32C</t>
  </si>
  <si>
    <t>Large Business - LV_CR 2.2+ -  6.0 GWh or LVEN 2.2+ GWh</t>
  </si>
  <si>
    <t>A34C</t>
  </si>
  <si>
    <t>Large Business - LVMS_CR 6.0+ GWh</t>
  </si>
  <si>
    <t>A37T</t>
  </si>
  <si>
    <t>Large Business - HV</t>
  </si>
  <si>
    <t>Large Business - HV or HVEN  (SDIC)</t>
  </si>
  <si>
    <t>A40C</t>
  </si>
  <si>
    <t xml:space="preserve">Large Business - LVMS_CR 2.2+ - 6.0 GWh </t>
  </si>
  <si>
    <t>A34T</t>
  </si>
  <si>
    <t>Large Business - LV_CR 6.0+ GWh</t>
  </si>
  <si>
    <t>A37C</t>
  </si>
  <si>
    <t>Large Business - HVRF (SDIC)</t>
  </si>
  <si>
    <t>A40T</t>
  </si>
  <si>
    <t>Large Business -  HV - Annual Consumption ≥ 55 GWh (SDIC)</t>
  </si>
  <si>
    <t>A48C</t>
  </si>
  <si>
    <t>Large Business - Subtransmission</t>
  </si>
  <si>
    <t>Large Business - Subtransmission (SDIC)</t>
  </si>
  <si>
    <t>A50C</t>
  </si>
  <si>
    <t>Large Businesss - Multiple (NEW)</t>
  </si>
  <si>
    <t>A50M</t>
  </si>
  <si>
    <t>Large Business - Subtransmission MA (SDIC)</t>
  </si>
  <si>
    <t>A50T</t>
  </si>
  <si>
    <t>Large Business - Subtransmission EG (SDIC)</t>
  </si>
  <si>
    <t>A50X</t>
  </si>
  <si>
    <t>$/year</t>
  </si>
  <si>
    <t>cents/kWh</t>
  </si>
  <si>
    <t>$/kW/year</t>
  </si>
  <si>
    <t>$/kVA/year</t>
  </si>
  <si>
    <t>cents/kVA/Summer</t>
  </si>
  <si>
    <t>A100</t>
  </si>
  <si>
    <t>A200</t>
  </si>
  <si>
    <t>A210</t>
  </si>
  <si>
    <t>A230</t>
  </si>
  <si>
    <t>A23N</t>
  </si>
  <si>
    <t>A270</t>
  </si>
  <si>
    <t>Solar soak consumption</t>
  </si>
  <si>
    <t>Export during solar soak period</t>
  </si>
  <si>
    <t>Export during peak period</t>
  </si>
  <si>
    <t>2029-30</t>
  </si>
  <si>
    <t>2030-31</t>
  </si>
  <si>
    <t>Residential - Time of Use Daytime Saver</t>
  </si>
  <si>
    <t>A130</t>
  </si>
  <si>
    <t>A10E</t>
  </si>
  <si>
    <t>Residential - Export</t>
  </si>
  <si>
    <t>2026-27</t>
  </si>
  <si>
    <t>2027-28</t>
  </si>
  <si>
    <t>2028-29</t>
  </si>
  <si>
    <t>A30B</t>
  </si>
  <si>
    <t>Large Business - LV Storage &lt;= 500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</si>
</sst>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_-;\-* #,##0_-;_-* &quot;-&quot;??_-;_-@_-"/>
    <numFmt numFmtId="166" formatCode=";;&quot;&quot;"/>
    <numFmt numFmtId="167" formatCode="_(&quot;$&quot;* #,##0.00_);_(&quot;$&quot;* \(#,##0.00\);_(&quot;$&quot;* &quot;-&quot;??_);_(@_)"/>
    <numFmt numFmtId="168" formatCode="_-* #,##0.0000_-;\-* #,##0.0000_-;_-* &quot;&quot;??_-;_-@_-"/>
    <numFmt numFmtId="169" formatCode="_(#,##0_);\(#,##0\);_(&quot;-&quot;_)"/>
    <numFmt numFmtId="170" formatCode="_-* #,##0.000_-;\-* #,##0.000_-;_-* &quot;&quot;??_-;_-@_-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i/>
      <sz val="8"/>
      <color indexed="9"/>
      <name val="Arial"/>
      <family val="2"/>
    </font>
    <font>
      <b/>
      <i/>
      <sz val="8"/>
      <color theme="1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169" fontId="9" fillId="0" borderId="6">
      <alignment horizontal="right" vertical="center"/>
      <protection locked="0"/>
    </xf>
    <xf numFmtId="0" fontId="18" fillId="0" borderId="0"/>
  </cellStyleXfs>
  <cellXfs count="59">
    <xf numFmtId="0" fontId="0" fillId="0" borderId="0" xfId="0"/>
    <xf numFmtId="0" fontId="1" fillId="2" borderId="0" xfId="2" applyFill="1"/>
    <xf numFmtId="0" fontId="2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left" indent="9"/>
    </xf>
    <xf numFmtId="0" fontId="3" fillId="2" borderId="0" xfId="2" applyFont="1" applyFill="1"/>
    <xf numFmtId="0" fontId="4" fillId="2" borderId="0" xfId="1" applyFill="1" applyBorder="1" applyAlignment="1" applyProtection="1"/>
    <xf numFmtId="0" fontId="1" fillId="0" borderId="0" xfId="2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/>
    <xf numFmtId="0" fontId="1" fillId="0" borderId="0" xfId="2"/>
    <xf numFmtId="164" fontId="6" fillId="2" borderId="0" xfId="2" applyNumberFormat="1" applyFont="1" applyFill="1" applyAlignment="1">
      <alignment horizontal="center"/>
    </xf>
    <xf numFmtId="0" fontId="1" fillId="2" borderId="1" xfId="2" applyFill="1" applyBorder="1"/>
    <xf numFmtId="0" fontId="7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 indent="9"/>
    </xf>
    <xf numFmtId="165" fontId="6" fillId="2" borderId="1" xfId="2" applyNumberFormat="1" applyFont="1" applyFill="1" applyBorder="1" applyAlignment="1">
      <alignment horizontal="right"/>
    </xf>
    <xf numFmtId="0" fontId="8" fillId="2" borderId="2" xfId="2" applyFont="1" applyFill="1" applyBorder="1"/>
    <xf numFmtId="0" fontId="9" fillId="2" borderId="2" xfId="2" applyFont="1" applyFill="1" applyBorder="1"/>
    <xf numFmtId="0" fontId="10" fillId="2" borderId="2" xfId="2" applyFont="1" applyFill="1" applyBorder="1" applyAlignment="1">
      <alignment horizontal="center"/>
    </xf>
    <xf numFmtId="0" fontId="10" fillId="2" borderId="2" xfId="2" applyFont="1" applyFill="1" applyBorder="1"/>
    <xf numFmtId="165" fontId="10" fillId="2" borderId="2" xfId="2" applyNumberFormat="1" applyFont="1" applyFill="1" applyBorder="1" applyAlignment="1">
      <alignment horizontal="right"/>
    </xf>
    <xf numFmtId="165" fontId="5" fillId="3" borderId="0" xfId="2" applyNumberFormat="1" applyFont="1" applyFill="1"/>
    <xf numFmtId="165" fontId="12" fillId="3" borderId="0" xfId="2" applyNumberFormat="1" applyFont="1" applyFill="1" applyAlignment="1">
      <alignment horizontal="center"/>
    </xf>
    <xf numFmtId="165" fontId="5" fillId="3" borderId="0" xfId="2" applyNumberFormat="1" applyFont="1" applyFill="1" applyAlignment="1">
      <alignment horizontal="center"/>
    </xf>
    <xf numFmtId="0" fontId="1" fillId="4" borderId="3" xfId="2" applyFill="1" applyBorder="1"/>
    <xf numFmtId="0" fontId="6" fillId="4" borderId="3" xfId="2" applyFont="1" applyFill="1" applyBorder="1"/>
    <xf numFmtId="0" fontId="11" fillId="4" borderId="3" xfId="2" applyFont="1" applyFill="1" applyBorder="1" applyAlignment="1">
      <alignment horizontal="center"/>
    </xf>
    <xf numFmtId="0" fontId="13" fillId="4" borderId="3" xfId="2" applyFont="1" applyFill="1" applyBorder="1" applyAlignment="1">
      <alignment horizontal="center" vertical="center"/>
    </xf>
    <xf numFmtId="166" fontId="13" fillId="4" borderId="3" xfId="2" applyNumberFormat="1" applyFont="1" applyFill="1" applyBorder="1" applyAlignment="1">
      <alignment horizontal="center" vertical="center"/>
    </xf>
    <xf numFmtId="167" fontId="14" fillId="4" borderId="3" xfId="2" applyNumberFormat="1" applyFont="1" applyFill="1" applyBorder="1" applyAlignment="1">
      <alignment horizontal="left" wrapText="1"/>
    </xf>
    <xf numFmtId="167" fontId="14" fillId="4" borderId="3" xfId="2" applyNumberFormat="1" applyFont="1" applyFill="1" applyBorder="1" applyAlignment="1">
      <alignment horizontal="center" wrapText="1"/>
    </xf>
    <xf numFmtId="165" fontId="5" fillId="0" borderId="0" xfId="2" applyNumberFormat="1" applyFont="1"/>
    <xf numFmtId="165" fontId="5" fillId="0" borderId="0" xfId="2" applyNumberFormat="1" applyFont="1" applyAlignment="1">
      <alignment horizontal="left" indent="1"/>
    </xf>
    <xf numFmtId="165" fontId="12" fillId="0" borderId="0" xfId="2" applyNumberFormat="1" applyFont="1" applyAlignment="1">
      <alignment horizontal="center"/>
    </xf>
    <xf numFmtId="165" fontId="15" fillId="0" borderId="0" xfId="2" applyNumberFormat="1" applyFont="1" applyAlignment="1">
      <alignment horizontal="center"/>
    </xf>
    <xf numFmtId="166" fontId="15" fillId="0" borderId="0" xfId="2" applyNumberFormat="1" applyFont="1" applyAlignment="1">
      <alignment horizontal="center"/>
    </xf>
    <xf numFmtId="166" fontId="16" fillId="0" borderId="0" xfId="2" applyNumberFormat="1" applyFont="1" applyAlignment="1">
      <alignment horizontal="left"/>
    </xf>
    <xf numFmtId="166" fontId="5" fillId="5" borderId="4" xfId="2" applyNumberFormat="1" applyFont="1" applyFill="1" applyBorder="1" applyAlignment="1">
      <alignment horizontal="left" wrapText="1" indent="1"/>
    </xf>
    <xf numFmtId="166" fontId="5" fillId="5" borderId="4" xfId="2" applyNumberFormat="1" applyFont="1" applyFill="1" applyBorder="1" applyAlignment="1">
      <alignment horizontal="left" wrapText="1"/>
    </xf>
    <xf numFmtId="168" fontId="5" fillId="0" borderId="0" xfId="2" applyNumberFormat="1" applyFont="1" applyAlignment="1">
      <alignment horizontal="right" wrapText="1"/>
    </xf>
    <xf numFmtId="165" fontId="5" fillId="0" borderId="0" xfId="2" applyNumberFormat="1" applyFont="1" applyAlignment="1">
      <alignment wrapText="1"/>
    </xf>
    <xf numFmtId="165" fontId="12" fillId="0" borderId="0" xfId="2" applyNumberFormat="1" applyFont="1" applyAlignment="1">
      <alignment horizontal="center" wrapText="1"/>
    </xf>
    <xf numFmtId="0" fontId="1" fillId="0" borderId="0" xfId="2" applyAlignment="1">
      <alignment wrapText="1"/>
    </xf>
    <xf numFmtId="168" fontId="5" fillId="0" borderId="0" xfId="2" applyNumberFormat="1" applyFont="1" applyAlignment="1">
      <alignment horizontal="right"/>
    </xf>
    <xf numFmtId="165" fontId="5" fillId="0" borderId="5" xfId="2" applyNumberFormat="1" applyFont="1" applyBorder="1" applyAlignment="1">
      <alignment horizontal="left" wrapText="1"/>
    </xf>
    <xf numFmtId="165" fontId="12" fillId="0" borderId="5" xfId="2" applyNumberFormat="1" applyFont="1" applyBorder="1" applyAlignment="1">
      <alignment horizontal="center" wrapText="1"/>
    </xf>
    <xf numFmtId="168" fontId="9" fillId="0" borderId="0" xfId="3" applyNumberFormat="1" applyBorder="1" applyProtection="1">
      <alignment horizontal="right" vertical="center"/>
    </xf>
    <xf numFmtId="165" fontId="5" fillId="0" borderId="0" xfId="2" applyNumberFormat="1" applyFont="1" applyAlignment="1">
      <alignment horizontal="left" wrapText="1"/>
    </xf>
    <xf numFmtId="168" fontId="12" fillId="0" borderId="0" xfId="2" applyNumberFormat="1" applyFont="1" applyAlignment="1">
      <alignment horizontal="center" wrapText="1"/>
    </xf>
    <xf numFmtId="168" fontId="12" fillId="0" borderId="0" xfId="2" applyNumberFormat="1" applyFont="1" applyAlignment="1">
      <alignment horizontal="center"/>
    </xf>
    <xf numFmtId="168" fontId="17" fillId="0" borderId="0" xfId="3" applyNumberFormat="1" applyFont="1" applyBorder="1" applyAlignment="1" applyProtection="1">
      <alignment horizontal="center" vertical="center"/>
    </xf>
    <xf numFmtId="168" fontId="5" fillId="0" borderId="0" xfId="2" applyNumberFormat="1" applyFont="1"/>
    <xf numFmtId="166" fontId="11" fillId="4" borderId="3" xfId="2" applyNumberFormat="1" applyFont="1" applyFill="1" applyBorder="1" applyAlignment="1">
      <alignment horizontal="center"/>
    </xf>
    <xf numFmtId="0" fontId="14" fillId="4" borderId="3" xfId="2" applyFont="1" applyFill="1" applyBorder="1" applyAlignment="1">
      <alignment vertical="center"/>
    </xf>
    <xf numFmtId="0" fontId="1" fillId="4" borderId="3" xfId="2" applyFill="1" applyBorder="1" applyAlignment="1">
      <alignment wrapText="1"/>
    </xf>
    <xf numFmtId="166" fontId="13" fillId="4" borderId="3" xfId="2" applyNumberFormat="1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vertical="center"/>
    </xf>
    <xf numFmtId="0" fontId="1" fillId="4" borderId="3" xfId="2" applyFill="1" applyBorder="1" applyAlignment="1">
      <alignment vertical="center"/>
    </xf>
    <xf numFmtId="0" fontId="11" fillId="4" borderId="3" xfId="2" applyFont="1" applyFill="1" applyBorder="1" applyAlignment="1">
      <alignment vertical="center"/>
    </xf>
    <xf numFmtId="170" fontId="5" fillId="6" borderId="4" xfId="2" applyNumberFormat="1" applyFont="1" applyFill="1" applyBorder="1" applyAlignment="1">
      <alignment horizontal="right" wrapText="1"/>
    </xf>
  </cellXfs>
  <cellStyles count="5">
    <cellStyle name="Assumptions Right Number" xfId="3" xr:uid="{646D9808-2358-4D72-B1A3-E37B7E2FF558}"/>
    <cellStyle name="Hyperlink" xfId="1" builtinId="8"/>
    <cellStyle name="Normal" xfId="0" builtinId="0"/>
    <cellStyle name="Normal 2" xfId="2" xr:uid="{34E33D59-9BA4-4B1F-A1A5-1AC8CC708ECA}"/>
    <cellStyle name="Normal 3 2" xfId="4" xr:uid="{B0A698AD-6C85-4D3E-AB64-8DFD505C2AD6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5B6E-9799-422D-9D1B-DB4E21037B25}">
  <sheetPr codeName="Sheet24">
    <tabColor theme="4" tint="0.79998168889431442"/>
  </sheetPr>
  <dimension ref="A1:AT1072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0" defaultRowHeight="11.25" zeroHeight="1" x14ac:dyDescent="0.2"/>
  <cols>
    <col min="1" max="2" width="1.42578125" style="9" customWidth="1"/>
    <col min="3" max="3" width="52.42578125" style="9" customWidth="1"/>
    <col min="4" max="4" width="26.140625" style="9" customWidth="1"/>
    <col min="5" max="5" width="15" style="9" customWidth="1"/>
    <col min="6" max="6" width="14.42578125" style="9" customWidth="1"/>
    <col min="7" max="7" width="15.7109375" style="9" customWidth="1"/>
    <col min="8" max="8" width="4.42578125" style="9" customWidth="1"/>
    <col min="9" max="17" width="11.42578125" style="9" customWidth="1"/>
    <col min="18" max="18" width="16.140625" style="9" bestFit="1" customWidth="1"/>
    <col min="19" max="19" width="11.42578125" style="9" customWidth="1"/>
    <col min="20" max="20" width="2.140625" style="9" customWidth="1"/>
    <col min="21" max="23" width="8" style="9" hidden="1" customWidth="1"/>
    <col min="24" max="33" width="9.28515625" style="9" hidden="1" customWidth="1"/>
    <col min="34" max="35" width="0" style="9" hidden="1" customWidth="1"/>
    <col min="36" max="36" width="8" style="9" hidden="1" customWidth="1"/>
    <col min="37" max="46" width="9.28515625" style="9" hidden="1" customWidth="1"/>
    <col min="47" max="16384" width="0" style="9" hidden="1"/>
  </cols>
  <sheetData>
    <row r="1" spans="1:23" ht="15.75" x14ac:dyDescent="0.25">
      <c r="A1" s="1"/>
      <c r="B1" s="2" t="s">
        <v>6</v>
      </c>
      <c r="C1" s="2"/>
      <c r="D1" s="2"/>
      <c r="E1" s="2"/>
      <c r="F1" s="2"/>
      <c r="G1" s="3"/>
      <c r="H1" s="4"/>
      <c r="I1" s="5" t="s">
        <v>0</v>
      </c>
      <c r="J1" s="6"/>
      <c r="K1" s="7"/>
      <c r="L1" s="7"/>
      <c r="M1" s="7"/>
      <c r="N1" s="7"/>
      <c r="O1" s="7"/>
      <c r="P1" s="8"/>
      <c r="S1" s="10"/>
      <c r="T1" s="1"/>
    </row>
    <row r="2" spans="1:23" ht="13.5" thickBot="1" x14ac:dyDescent="0.25">
      <c r="A2" s="11"/>
      <c r="B2" s="12" t="s">
        <v>7</v>
      </c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1"/>
      <c r="T2" s="14" t="s">
        <v>1</v>
      </c>
    </row>
    <row r="3" spans="1:23" ht="13.5" thickBot="1" x14ac:dyDescent="0.25">
      <c r="A3" s="15"/>
      <c r="B3" s="16" t="s">
        <v>8</v>
      </c>
      <c r="C3" s="15"/>
      <c r="D3" s="17"/>
      <c r="E3" s="17"/>
      <c r="F3" s="17"/>
      <c r="G3" s="17"/>
      <c r="H3" s="17"/>
      <c r="I3" s="13"/>
      <c r="J3" s="13"/>
      <c r="K3" s="13"/>
      <c r="L3" s="13"/>
      <c r="M3" s="13"/>
      <c r="N3" s="13"/>
      <c r="O3" s="13"/>
      <c r="P3" s="13"/>
      <c r="Q3" s="13"/>
      <c r="R3" s="13"/>
      <c r="S3" s="18"/>
      <c r="T3" s="19" t="str">
        <f>IF(AND(SUM(I8:R26,I117:R126)&gt;0,SUM(I30:R48,I130:R139)&gt;0,SUM(I52:R70,I143:R152)&gt;0,SUM(I73:R91,I156:R165)&gt;0,SUM(I94:R112,I169:R178)&gt;0),"OK","CHECK")</f>
        <v>OK</v>
      </c>
    </row>
    <row r="4" spans="1:23" x14ac:dyDescent="0.2">
      <c r="A4" s="20"/>
      <c r="B4" s="20"/>
      <c r="C4" s="20"/>
      <c r="D4" s="21"/>
      <c r="E4" s="21"/>
      <c r="F4" s="21"/>
      <c r="G4" s="21"/>
      <c r="H4" s="21"/>
      <c r="I4" s="21"/>
      <c r="J4" s="21"/>
      <c r="K4" s="22"/>
      <c r="L4" s="22"/>
      <c r="M4" s="22"/>
      <c r="N4" s="22"/>
      <c r="O4" s="22"/>
      <c r="P4" s="22"/>
      <c r="Q4" s="22"/>
      <c r="R4" s="22"/>
      <c r="S4" s="20"/>
      <c r="T4" s="20"/>
      <c r="U4" s="20"/>
      <c r="V4" s="20"/>
      <c r="W4" s="20"/>
    </row>
    <row r="5" spans="1:23" ht="31.5" x14ac:dyDescent="0.2">
      <c r="A5" s="23"/>
      <c r="B5" s="24" t="s">
        <v>2</v>
      </c>
      <c r="C5" s="56"/>
      <c r="D5" s="57" t="s">
        <v>3</v>
      </c>
      <c r="E5" s="57" t="s">
        <v>9</v>
      </c>
      <c r="F5" s="57" t="s">
        <v>10</v>
      </c>
      <c r="G5" s="55" t="s">
        <v>10</v>
      </c>
      <c r="H5" s="26"/>
      <c r="I5" s="27" t="s">
        <v>11</v>
      </c>
      <c r="J5" s="27" t="s">
        <v>12</v>
      </c>
      <c r="K5" s="27" t="s">
        <v>13</v>
      </c>
      <c r="L5" s="27" t="s">
        <v>14</v>
      </c>
      <c r="M5" s="54" t="s">
        <v>70</v>
      </c>
      <c r="N5" s="54" t="s">
        <v>71</v>
      </c>
      <c r="O5" s="54" t="s">
        <v>72</v>
      </c>
      <c r="P5" s="27" t="s">
        <v>15</v>
      </c>
      <c r="Q5" s="27" t="s">
        <v>16</v>
      </c>
      <c r="R5" s="27" t="s">
        <v>17</v>
      </c>
      <c r="S5" s="28"/>
      <c r="T5" s="29"/>
      <c r="U5" s="29"/>
      <c r="V5" s="29"/>
      <c r="W5" s="29"/>
    </row>
    <row r="6" spans="1:23" x14ac:dyDescent="0.2">
      <c r="A6" s="30"/>
      <c r="B6" s="30"/>
      <c r="C6" s="31"/>
      <c r="D6" s="32"/>
      <c r="E6" s="32"/>
      <c r="F6" s="32"/>
      <c r="G6" s="33"/>
      <c r="H6" s="33"/>
      <c r="I6" s="34" t="s">
        <v>59</v>
      </c>
      <c r="J6" s="34" t="s">
        <v>60</v>
      </c>
      <c r="K6" s="34" t="s">
        <v>60</v>
      </c>
      <c r="L6" s="34" t="s">
        <v>60</v>
      </c>
      <c r="M6" s="34" t="s">
        <v>60</v>
      </c>
      <c r="N6" s="34" t="s">
        <v>60</v>
      </c>
      <c r="O6" s="34" t="s">
        <v>60</v>
      </c>
      <c r="P6" s="34" t="s">
        <v>61</v>
      </c>
      <c r="Q6" s="34" t="s">
        <v>62</v>
      </c>
      <c r="R6" s="34" t="s">
        <v>63</v>
      </c>
      <c r="S6" s="30"/>
      <c r="T6" s="30"/>
      <c r="U6" s="30"/>
      <c r="V6" s="30"/>
      <c r="W6" s="30"/>
    </row>
    <row r="7" spans="1:23" x14ac:dyDescent="0.2">
      <c r="A7" s="30"/>
      <c r="B7" s="30"/>
      <c r="C7" s="35" t="s">
        <v>79</v>
      </c>
      <c r="D7" s="32"/>
      <c r="E7" s="32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0"/>
      <c r="T7" s="30"/>
      <c r="U7" s="30"/>
      <c r="V7" s="30"/>
      <c r="W7" s="30"/>
    </row>
    <row r="8" spans="1:23" x14ac:dyDescent="0.2">
      <c r="A8" s="30"/>
      <c r="B8" s="30"/>
      <c r="C8" s="36" t="s">
        <v>18</v>
      </c>
      <c r="D8" s="37" t="s">
        <v>19</v>
      </c>
      <c r="E8" s="37" t="s">
        <v>64</v>
      </c>
      <c r="F8" s="37">
        <v>0</v>
      </c>
      <c r="G8" s="37">
        <v>0</v>
      </c>
      <c r="H8" s="33"/>
      <c r="I8" s="58">
        <v>109.15900000000001</v>
      </c>
      <c r="J8" s="58">
        <v>8.0519999999999996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38"/>
      <c r="T8" s="30"/>
      <c r="U8" s="30"/>
      <c r="V8" s="30"/>
      <c r="W8" s="30"/>
    </row>
    <row r="9" spans="1:23" s="41" customFormat="1" x14ac:dyDescent="0.2">
      <c r="A9" s="39"/>
      <c r="B9" s="39"/>
      <c r="C9" s="36" t="s">
        <v>75</v>
      </c>
      <c r="D9" s="37" t="s">
        <v>19</v>
      </c>
      <c r="E9" s="37" t="s">
        <v>76</v>
      </c>
      <c r="F9" s="37">
        <v>0</v>
      </c>
      <c r="G9" s="37">
        <v>0</v>
      </c>
      <c r="H9" s="40"/>
      <c r="I9" s="58">
        <v>109.15900000000001</v>
      </c>
      <c r="J9" s="58">
        <v>0</v>
      </c>
      <c r="K9" s="58">
        <v>16.475999999999999</v>
      </c>
      <c r="L9" s="58">
        <v>3.661</v>
      </c>
      <c r="M9" s="58">
        <v>0.98199999999999998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38"/>
      <c r="T9" s="39"/>
      <c r="U9" s="39"/>
      <c r="V9" s="39"/>
      <c r="W9" s="39"/>
    </row>
    <row r="10" spans="1:23" x14ac:dyDescent="0.2">
      <c r="A10" s="30"/>
      <c r="B10" s="30"/>
      <c r="C10" s="36" t="s">
        <v>78</v>
      </c>
      <c r="D10" s="37" t="s">
        <v>19</v>
      </c>
      <c r="E10" s="37" t="s">
        <v>77</v>
      </c>
      <c r="F10" s="37">
        <v>0</v>
      </c>
      <c r="G10" s="37">
        <v>0</v>
      </c>
      <c r="H10" s="40"/>
      <c r="I10" s="58">
        <v>109.15900000000001</v>
      </c>
      <c r="J10" s="58">
        <v>0</v>
      </c>
      <c r="K10" s="58">
        <v>16.475999999999999</v>
      </c>
      <c r="L10" s="58">
        <v>3.661</v>
      </c>
      <c r="M10" s="58">
        <v>0.98199999999999998</v>
      </c>
      <c r="N10" s="58">
        <v>2.9460000000000002</v>
      </c>
      <c r="O10" s="58">
        <v>-14.73</v>
      </c>
      <c r="P10" s="58">
        <v>0</v>
      </c>
      <c r="Q10" s="58">
        <v>0</v>
      </c>
      <c r="R10" s="58">
        <v>0</v>
      </c>
      <c r="S10" s="42"/>
      <c r="T10" s="30"/>
      <c r="U10" s="30"/>
      <c r="V10" s="30"/>
      <c r="W10" s="30"/>
    </row>
    <row r="11" spans="1:23" x14ac:dyDescent="0.2">
      <c r="A11" s="30"/>
      <c r="B11" s="30"/>
      <c r="C11" s="36" t="s">
        <v>20</v>
      </c>
      <c r="D11" s="37" t="s">
        <v>19</v>
      </c>
      <c r="E11" s="37" t="s">
        <v>21</v>
      </c>
      <c r="F11" s="37">
        <v>0</v>
      </c>
      <c r="G11" s="37">
        <v>0</v>
      </c>
      <c r="H11" s="40"/>
      <c r="I11" s="58">
        <v>0</v>
      </c>
      <c r="J11" s="58">
        <v>0</v>
      </c>
      <c r="K11" s="58">
        <v>0</v>
      </c>
      <c r="L11" s="58">
        <v>2.1419999999999999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42"/>
      <c r="T11" s="30"/>
      <c r="U11" s="30"/>
      <c r="V11" s="30"/>
      <c r="W11" s="30"/>
    </row>
    <row r="12" spans="1:23" x14ac:dyDescent="0.2">
      <c r="A12" s="30"/>
      <c r="B12" s="30"/>
      <c r="C12" s="36">
        <v>0</v>
      </c>
      <c r="D12" s="37">
        <v>0</v>
      </c>
      <c r="E12" s="37">
        <v>0</v>
      </c>
      <c r="F12" s="37">
        <v>0</v>
      </c>
      <c r="G12" s="37">
        <v>0</v>
      </c>
      <c r="H12" s="40"/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42"/>
      <c r="T12" s="30"/>
      <c r="U12" s="30"/>
      <c r="V12" s="30"/>
      <c r="W12" s="30"/>
    </row>
    <row r="13" spans="1:23" x14ac:dyDescent="0.2">
      <c r="A13" s="30"/>
      <c r="B13" s="30"/>
      <c r="C13" s="36" t="s">
        <v>22</v>
      </c>
      <c r="D13" s="37" t="s">
        <v>23</v>
      </c>
      <c r="E13" s="37" t="s">
        <v>65</v>
      </c>
      <c r="F13" s="37">
        <v>0</v>
      </c>
      <c r="G13" s="37">
        <v>0</v>
      </c>
      <c r="H13" s="40"/>
      <c r="I13" s="58">
        <v>218.54300000000001</v>
      </c>
      <c r="J13" s="58">
        <v>10.132999999999999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42"/>
      <c r="T13" s="30"/>
      <c r="U13" s="30"/>
      <c r="V13" s="30"/>
      <c r="W13" s="30"/>
    </row>
    <row r="14" spans="1:23" x14ac:dyDescent="0.2">
      <c r="A14" s="30"/>
      <c r="B14" s="30"/>
      <c r="C14" s="36" t="s">
        <v>24</v>
      </c>
      <c r="D14" s="37" t="s">
        <v>23</v>
      </c>
      <c r="E14" s="37" t="s">
        <v>66</v>
      </c>
      <c r="F14" s="37">
        <v>0</v>
      </c>
      <c r="G14" s="37">
        <v>0</v>
      </c>
      <c r="H14" s="40"/>
      <c r="I14" s="58">
        <v>218.54300000000001</v>
      </c>
      <c r="J14" s="58">
        <v>0</v>
      </c>
      <c r="K14" s="58">
        <v>11.497</v>
      </c>
      <c r="L14" s="58">
        <v>1.962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42"/>
      <c r="T14" s="30"/>
      <c r="U14" s="30"/>
      <c r="V14" s="30"/>
      <c r="W14" s="30"/>
    </row>
    <row r="15" spans="1:23" x14ac:dyDescent="0.2">
      <c r="A15" s="30"/>
      <c r="B15" s="30"/>
      <c r="C15" s="36" t="s">
        <v>25</v>
      </c>
      <c r="D15" s="37" t="s">
        <v>23</v>
      </c>
      <c r="E15" s="37" t="s">
        <v>67</v>
      </c>
      <c r="F15" s="37">
        <v>0</v>
      </c>
      <c r="G15" s="37">
        <v>0</v>
      </c>
      <c r="H15" s="40"/>
      <c r="I15" s="58">
        <v>360.3</v>
      </c>
      <c r="J15" s="58">
        <v>0</v>
      </c>
      <c r="K15" s="58">
        <v>7.1779999999999999</v>
      </c>
      <c r="L15" s="58">
        <v>2.2599999999999998</v>
      </c>
      <c r="M15" s="58">
        <v>0</v>
      </c>
      <c r="N15" s="58">
        <v>0</v>
      </c>
      <c r="O15" s="58">
        <v>0</v>
      </c>
      <c r="P15" s="58">
        <v>75.936999999999998</v>
      </c>
      <c r="Q15" s="58">
        <v>0</v>
      </c>
      <c r="R15" s="58">
        <v>0</v>
      </c>
      <c r="S15" s="42"/>
      <c r="T15" s="30"/>
      <c r="U15" s="30"/>
      <c r="V15" s="30"/>
      <c r="W15" s="30"/>
    </row>
    <row r="16" spans="1:23" x14ac:dyDescent="0.2">
      <c r="A16" s="30"/>
      <c r="B16" s="30"/>
      <c r="C16" s="36" t="s">
        <v>26</v>
      </c>
      <c r="D16" s="37" t="s">
        <v>23</v>
      </c>
      <c r="E16" s="37" t="s">
        <v>68</v>
      </c>
      <c r="F16" s="37">
        <v>0</v>
      </c>
      <c r="G16" s="37">
        <v>0</v>
      </c>
      <c r="H16" s="40"/>
      <c r="I16" s="58">
        <v>360.3</v>
      </c>
      <c r="J16" s="58">
        <v>0</v>
      </c>
      <c r="K16" s="58">
        <v>13.43</v>
      </c>
      <c r="L16" s="58">
        <v>2.2309999999999999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42"/>
      <c r="T16" s="30"/>
      <c r="U16" s="30"/>
      <c r="V16" s="30"/>
      <c r="W16" s="30"/>
    </row>
    <row r="17" spans="1:23" x14ac:dyDescent="0.2">
      <c r="A17" s="30"/>
      <c r="B17" s="30"/>
      <c r="C17" s="36" t="s">
        <v>27</v>
      </c>
      <c r="D17" s="37" t="s">
        <v>23</v>
      </c>
      <c r="E17" s="37" t="s">
        <v>69</v>
      </c>
      <c r="F17" s="37">
        <v>0</v>
      </c>
      <c r="G17" s="37">
        <v>0</v>
      </c>
      <c r="H17" s="40"/>
      <c r="I17" s="58">
        <v>360.3</v>
      </c>
      <c r="J17" s="58">
        <v>0</v>
      </c>
      <c r="K17" s="58">
        <v>6.4989999999999997</v>
      </c>
      <c r="L17" s="58">
        <v>2.6110000000000002</v>
      </c>
      <c r="M17" s="58">
        <v>0</v>
      </c>
      <c r="N17" s="58">
        <v>0</v>
      </c>
      <c r="O17" s="58">
        <v>0</v>
      </c>
      <c r="P17" s="58">
        <v>75.936999999999998</v>
      </c>
      <c r="Q17" s="58">
        <v>0</v>
      </c>
      <c r="R17" s="58">
        <v>0</v>
      </c>
      <c r="S17" s="42"/>
      <c r="T17" s="30"/>
      <c r="U17" s="30"/>
      <c r="V17" s="30"/>
      <c r="W17" s="30"/>
    </row>
    <row r="18" spans="1:23" x14ac:dyDescent="0.2">
      <c r="A18" s="30"/>
      <c r="B18" s="30"/>
      <c r="C18" s="36" t="s">
        <v>28</v>
      </c>
      <c r="D18" s="37" t="s">
        <v>23</v>
      </c>
      <c r="E18" s="37" t="s">
        <v>29</v>
      </c>
      <c r="F18" s="37">
        <v>0</v>
      </c>
      <c r="G18" s="37">
        <v>0</v>
      </c>
      <c r="H18" s="40"/>
      <c r="I18" s="58">
        <v>0</v>
      </c>
      <c r="J18" s="58">
        <v>0</v>
      </c>
      <c r="K18" s="58">
        <v>11.776</v>
      </c>
      <c r="L18" s="58">
        <v>2.1419999999999999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42"/>
      <c r="T18" s="30"/>
      <c r="U18" s="30"/>
      <c r="V18" s="30"/>
      <c r="W18" s="30"/>
    </row>
    <row r="19" spans="1:23" x14ac:dyDescent="0.2">
      <c r="A19" s="30"/>
      <c r="B19" s="30"/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40"/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42"/>
      <c r="T19" s="30"/>
      <c r="U19" s="30"/>
      <c r="V19" s="30"/>
      <c r="W19" s="30"/>
    </row>
    <row r="20" spans="1:23" x14ac:dyDescent="0.2">
      <c r="A20" s="30"/>
      <c r="B20" s="30"/>
      <c r="C20" s="36" t="s">
        <v>83</v>
      </c>
      <c r="D20" s="37" t="s">
        <v>30</v>
      </c>
      <c r="E20" s="37" t="s">
        <v>82</v>
      </c>
      <c r="F20" s="37"/>
      <c r="G20" s="37"/>
      <c r="H20" s="40"/>
      <c r="I20" s="58">
        <v>3416.9389999999999</v>
      </c>
      <c r="J20" s="58"/>
      <c r="K20" s="58">
        <v>4.1543999999999999</v>
      </c>
      <c r="L20" s="58">
        <v>0</v>
      </c>
      <c r="M20" s="58">
        <v>0</v>
      </c>
      <c r="N20" s="58">
        <v>0</v>
      </c>
      <c r="O20" s="58">
        <v>0</v>
      </c>
      <c r="P20" s="58"/>
      <c r="Q20" s="58"/>
      <c r="R20" s="58">
        <v>0</v>
      </c>
      <c r="S20" s="42"/>
      <c r="T20" s="30"/>
      <c r="U20" s="30"/>
      <c r="V20" s="30"/>
      <c r="W20" s="30"/>
    </row>
    <row r="21" spans="1:23" x14ac:dyDescent="0.2">
      <c r="A21" s="30"/>
      <c r="B21" s="30"/>
      <c r="C21" s="36" t="s">
        <v>31</v>
      </c>
      <c r="D21" s="37" t="s">
        <v>30</v>
      </c>
      <c r="E21" s="37" t="s">
        <v>32</v>
      </c>
      <c r="F21" s="37">
        <v>0</v>
      </c>
      <c r="G21" s="37">
        <v>0</v>
      </c>
      <c r="H21" s="40"/>
      <c r="I21" s="58">
        <v>3416.9389999999999</v>
      </c>
      <c r="J21" s="58">
        <v>0</v>
      </c>
      <c r="K21" s="58">
        <v>1.7310000000000001</v>
      </c>
      <c r="L21" s="58">
        <v>0.438</v>
      </c>
      <c r="M21" s="58">
        <v>0</v>
      </c>
      <c r="N21" s="58">
        <v>0</v>
      </c>
      <c r="O21" s="58">
        <v>0</v>
      </c>
      <c r="P21" s="58">
        <v>0</v>
      </c>
      <c r="Q21" s="58">
        <v>91.733000000000004</v>
      </c>
      <c r="R21" s="58">
        <v>68.069000000000003</v>
      </c>
      <c r="S21" s="42"/>
      <c r="T21" s="30"/>
      <c r="U21" s="30"/>
      <c r="V21" s="30"/>
      <c r="W21" s="30"/>
    </row>
    <row r="22" spans="1:23" x14ac:dyDescent="0.2">
      <c r="A22" s="30"/>
      <c r="B22" s="30"/>
      <c r="C22" s="36" t="s">
        <v>33</v>
      </c>
      <c r="D22" s="37" t="s">
        <v>30</v>
      </c>
      <c r="E22" s="37" t="s">
        <v>34</v>
      </c>
      <c r="F22" s="37">
        <v>0</v>
      </c>
      <c r="G22" s="37">
        <v>0</v>
      </c>
      <c r="H22" s="40"/>
      <c r="I22" s="58">
        <v>5981.05</v>
      </c>
      <c r="J22" s="58">
        <v>0</v>
      </c>
      <c r="K22" s="58">
        <v>1.1579999999999999</v>
      </c>
      <c r="L22" s="58">
        <v>0.42099999999999999</v>
      </c>
      <c r="M22" s="58">
        <v>0</v>
      </c>
      <c r="N22" s="58">
        <v>0</v>
      </c>
      <c r="O22" s="58">
        <v>0</v>
      </c>
      <c r="P22" s="58">
        <v>0</v>
      </c>
      <c r="Q22" s="58">
        <v>79.832999999999998</v>
      </c>
      <c r="R22" s="58">
        <v>60.499000000000002</v>
      </c>
      <c r="S22" s="42"/>
      <c r="T22" s="30"/>
      <c r="U22" s="30"/>
      <c r="V22" s="30"/>
      <c r="W22" s="30"/>
    </row>
    <row r="23" spans="1:23" x14ac:dyDescent="0.2">
      <c r="A23" s="30"/>
      <c r="B23" s="30"/>
      <c r="C23" s="36" t="s">
        <v>35</v>
      </c>
      <c r="D23" s="37" t="s">
        <v>30</v>
      </c>
      <c r="E23" s="37" t="s">
        <v>36</v>
      </c>
      <c r="F23" s="37">
        <v>0</v>
      </c>
      <c r="G23" s="37">
        <v>0</v>
      </c>
      <c r="H23" s="40"/>
      <c r="I23" s="58">
        <v>9173.8019999999997</v>
      </c>
      <c r="J23" s="58">
        <v>0</v>
      </c>
      <c r="K23" s="58">
        <v>1.0609999999999999</v>
      </c>
      <c r="L23" s="58">
        <v>0.34200000000000003</v>
      </c>
      <c r="M23" s="58">
        <v>0</v>
      </c>
      <c r="N23" s="58">
        <v>0</v>
      </c>
      <c r="O23" s="58">
        <v>0</v>
      </c>
      <c r="P23" s="58">
        <v>0</v>
      </c>
      <c r="Q23" s="58">
        <v>78.183000000000007</v>
      </c>
      <c r="R23" s="58">
        <v>59.247999999999998</v>
      </c>
      <c r="S23" s="42"/>
      <c r="T23" s="30"/>
      <c r="U23" s="30"/>
      <c r="V23" s="30"/>
      <c r="W23" s="30"/>
    </row>
    <row r="24" spans="1:23" x14ac:dyDescent="0.2">
      <c r="A24" s="30"/>
      <c r="B24" s="30"/>
      <c r="C24" s="36" t="s">
        <v>37</v>
      </c>
      <c r="D24" s="37" t="s">
        <v>30</v>
      </c>
      <c r="E24" s="37" t="s">
        <v>38</v>
      </c>
      <c r="F24" s="37">
        <v>0</v>
      </c>
      <c r="G24" s="37">
        <v>0</v>
      </c>
      <c r="H24" s="40"/>
      <c r="I24" s="58">
        <v>7302.4579999999996</v>
      </c>
      <c r="J24" s="58">
        <v>0</v>
      </c>
      <c r="K24" s="58">
        <v>1.0289999999999999</v>
      </c>
      <c r="L24" s="58">
        <v>0.30399999999999999</v>
      </c>
      <c r="M24" s="58">
        <v>0</v>
      </c>
      <c r="N24" s="58">
        <v>0</v>
      </c>
      <c r="O24" s="58">
        <v>0</v>
      </c>
      <c r="P24" s="58">
        <v>0</v>
      </c>
      <c r="Q24" s="58">
        <v>53.704000000000001</v>
      </c>
      <c r="R24" s="58">
        <v>40.698999999999998</v>
      </c>
      <c r="S24" s="42"/>
      <c r="T24" s="30"/>
      <c r="U24" s="30"/>
      <c r="V24" s="30"/>
      <c r="W24" s="30"/>
    </row>
    <row r="25" spans="1:23" x14ac:dyDescent="0.2">
      <c r="A25" s="30"/>
      <c r="B25" s="30"/>
      <c r="C25" s="36">
        <v>0</v>
      </c>
      <c r="D25" s="37">
        <v>0</v>
      </c>
      <c r="E25" s="37">
        <v>0</v>
      </c>
      <c r="F25" s="37">
        <v>0</v>
      </c>
      <c r="G25" s="37">
        <v>0</v>
      </c>
      <c r="H25" s="40"/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42"/>
      <c r="T25" s="30"/>
      <c r="U25" s="30"/>
      <c r="V25" s="30"/>
      <c r="W25" s="30"/>
    </row>
    <row r="26" spans="1:23" x14ac:dyDescent="0.2">
      <c r="A26" s="30"/>
      <c r="B26" s="30"/>
      <c r="C26" s="36" t="s">
        <v>40</v>
      </c>
      <c r="D26" s="37" t="s">
        <v>39</v>
      </c>
      <c r="E26" s="37" t="s">
        <v>41</v>
      </c>
      <c r="F26" s="37">
        <v>0</v>
      </c>
      <c r="G26" s="37">
        <v>0</v>
      </c>
      <c r="H26" s="40"/>
      <c r="I26" s="58">
        <v>9471.4150000000009</v>
      </c>
      <c r="J26" s="58">
        <v>0</v>
      </c>
      <c r="K26" s="58">
        <v>0.73799999999999999</v>
      </c>
      <c r="L26" s="58">
        <v>0.161</v>
      </c>
      <c r="M26" s="58">
        <v>0</v>
      </c>
      <c r="N26" s="58">
        <v>0</v>
      </c>
      <c r="O26" s="58">
        <v>0</v>
      </c>
      <c r="P26" s="58">
        <v>0</v>
      </c>
      <c r="Q26" s="58">
        <v>61.865000000000002</v>
      </c>
      <c r="R26" s="58">
        <v>47.356000000000002</v>
      </c>
      <c r="S26" s="42"/>
      <c r="T26" s="30"/>
      <c r="U26" s="30"/>
      <c r="V26" s="30"/>
      <c r="W26" s="30"/>
    </row>
    <row r="27" spans="1:23" x14ac:dyDescent="0.2">
      <c r="A27" s="30"/>
      <c r="B27" s="30"/>
      <c r="C27" s="43"/>
      <c r="D27" s="44"/>
      <c r="E27" s="40"/>
      <c r="F27" s="40"/>
      <c r="G27" s="40"/>
      <c r="H27" s="40"/>
      <c r="I27" s="38"/>
      <c r="J27" s="38"/>
      <c r="K27" s="42"/>
      <c r="L27" s="42"/>
      <c r="M27" s="42"/>
      <c r="N27" s="42"/>
      <c r="O27" s="42"/>
      <c r="P27" s="42"/>
      <c r="Q27" s="45"/>
      <c r="R27" s="45"/>
      <c r="S27" s="42"/>
      <c r="T27" s="30"/>
      <c r="U27" s="30"/>
      <c r="V27" s="30"/>
      <c r="W27" s="30"/>
    </row>
    <row r="28" spans="1:23" x14ac:dyDescent="0.2">
      <c r="A28" s="30"/>
      <c r="B28" s="30"/>
      <c r="C28" s="46"/>
      <c r="D28" s="40"/>
      <c r="E28" s="40"/>
      <c r="F28" s="40"/>
      <c r="G28" s="40"/>
      <c r="H28" s="40"/>
      <c r="I28" s="38"/>
      <c r="J28" s="38"/>
      <c r="K28" s="42"/>
      <c r="L28" s="42"/>
      <c r="M28" s="42"/>
      <c r="N28" s="42"/>
      <c r="O28" s="42"/>
      <c r="P28" s="42"/>
      <c r="Q28" s="45"/>
      <c r="R28" s="45"/>
      <c r="S28" s="42"/>
      <c r="T28" s="30"/>
      <c r="U28" s="30"/>
      <c r="V28" s="30"/>
      <c r="W28" s="30"/>
    </row>
    <row r="29" spans="1:23" x14ac:dyDescent="0.2">
      <c r="A29" s="30"/>
      <c r="B29" s="30"/>
      <c r="C29" s="35" t="s">
        <v>80</v>
      </c>
      <c r="D29" s="32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42"/>
      <c r="T29" s="30"/>
      <c r="U29" s="30"/>
      <c r="V29" s="30"/>
      <c r="W29" s="30"/>
    </row>
    <row r="30" spans="1:23" x14ac:dyDescent="0.2">
      <c r="A30" s="30"/>
      <c r="B30" s="30"/>
      <c r="C30" s="36" t="str">
        <f t="shared" ref="C30:G41" si="0">C8</f>
        <v>Residential - Single Rate</v>
      </c>
      <c r="D30" s="37" t="str">
        <f t="shared" si="0"/>
        <v>Residential</v>
      </c>
      <c r="E30" s="37" t="str">
        <f t="shared" si="0"/>
        <v>A100</v>
      </c>
      <c r="F30" s="37">
        <f t="shared" si="0"/>
        <v>0</v>
      </c>
      <c r="G30" s="37">
        <f t="shared" si="0"/>
        <v>0</v>
      </c>
      <c r="H30" s="33"/>
      <c r="I30" s="58">
        <v>107.69199999999999</v>
      </c>
      <c r="J30" s="58">
        <v>7.9429999999999996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38"/>
      <c r="T30" s="30"/>
      <c r="U30" s="30"/>
      <c r="V30" s="30"/>
      <c r="W30" s="30"/>
    </row>
    <row r="31" spans="1:23" s="41" customFormat="1" x14ac:dyDescent="0.2">
      <c r="A31" s="39"/>
      <c r="B31" s="39"/>
      <c r="C31" s="36" t="str">
        <f t="shared" si="0"/>
        <v>Residential - Time of Use Daytime Saver</v>
      </c>
      <c r="D31" s="37" t="str">
        <f t="shared" si="0"/>
        <v>Residential</v>
      </c>
      <c r="E31" s="37" t="str">
        <f t="shared" si="0"/>
        <v>A130</v>
      </c>
      <c r="F31" s="37">
        <f t="shared" si="0"/>
        <v>0</v>
      </c>
      <c r="G31" s="37">
        <f t="shared" si="0"/>
        <v>0</v>
      </c>
      <c r="H31" s="40"/>
      <c r="I31" s="58">
        <v>107.69199999999999</v>
      </c>
      <c r="J31" s="58">
        <v>0</v>
      </c>
      <c r="K31" s="58">
        <v>16.254999999999999</v>
      </c>
      <c r="L31" s="58">
        <v>3.6120000000000001</v>
      </c>
      <c r="M31" s="58">
        <v>0.96899999999999997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38"/>
      <c r="T31" s="39"/>
      <c r="U31" s="39"/>
      <c r="V31" s="39"/>
      <c r="W31" s="39"/>
    </row>
    <row r="32" spans="1:23" x14ac:dyDescent="0.2">
      <c r="A32" s="30"/>
      <c r="B32" s="30"/>
      <c r="C32" s="36" t="str">
        <f t="shared" si="0"/>
        <v>Residential - Export</v>
      </c>
      <c r="D32" s="37" t="str">
        <f t="shared" si="0"/>
        <v>Residential</v>
      </c>
      <c r="E32" s="37" t="str">
        <f t="shared" si="0"/>
        <v>A10E</v>
      </c>
      <c r="F32" s="37">
        <f t="shared" si="0"/>
        <v>0</v>
      </c>
      <c r="G32" s="37">
        <f t="shared" si="0"/>
        <v>0</v>
      </c>
      <c r="H32" s="40"/>
      <c r="I32" s="58">
        <v>107.69199999999999</v>
      </c>
      <c r="J32" s="58">
        <v>0</v>
      </c>
      <c r="K32" s="58">
        <v>16.254999999999999</v>
      </c>
      <c r="L32" s="58">
        <v>3.6120000000000001</v>
      </c>
      <c r="M32" s="58">
        <v>0.96899999999999997</v>
      </c>
      <c r="N32" s="58">
        <v>2.907</v>
      </c>
      <c r="O32" s="58">
        <v>-14.535</v>
      </c>
      <c r="P32" s="58">
        <v>0</v>
      </c>
      <c r="Q32" s="58">
        <v>0</v>
      </c>
      <c r="R32" s="58">
        <v>0</v>
      </c>
      <c r="S32" s="42"/>
      <c r="T32" s="30"/>
      <c r="U32" s="30"/>
      <c r="V32" s="30"/>
      <c r="W32" s="30"/>
    </row>
    <row r="33" spans="1:23" x14ac:dyDescent="0.2">
      <c r="A33" s="30"/>
      <c r="B33" s="30"/>
      <c r="C33" s="36" t="str">
        <f t="shared" si="0"/>
        <v>Residential - Off Peak Heating Only</v>
      </c>
      <c r="D33" s="37" t="str">
        <f t="shared" si="0"/>
        <v>Residential</v>
      </c>
      <c r="E33" s="37" t="str">
        <f t="shared" si="0"/>
        <v>A180</v>
      </c>
      <c r="F33" s="37">
        <f t="shared" si="0"/>
        <v>0</v>
      </c>
      <c r="G33" s="37">
        <f t="shared" si="0"/>
        <v>0</v>
      </c>
      <c r="H33" s="40"/>
      <c r="I33" s="58">
        <v>0</v>
      </c>
      <c r="J33" s="58">
        <v>0</v>
      </c>
      <c r="K33" s="58">
        <v>0</v>
      </c>
      <c r="L33" s="58">
        <v>2.113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42"/>
      <c r="T33" s="30"/>
      <c r="U33" s="30"/>
      <c r="V33" s="30"/>
      <c r="W33" s="30"/>
    </row>
    <row r="34" spans="1:23" x14ac:dyDescent="0.2">
      <c r="A34" s="30"/>
      <c r="B34" s="30"/>
      <c r="C34" s="36">
        <f t="shared" si="0"/>
        <v>0</v>
      </c>
      <c r="D34" s="37">
        <f t="shared" si="0"/>
        <v>0</v>
      </c>
      <c r="E34" s="37">
        <f t="shared" si="0"/>
        <v>0</v>
      </c>
      <c r="F34" s="37">
        <f t="shared" si="0"/>
        <v>0</v>
      </c>
      <c r="G34" s="37">
        <f t="shared" si="0"/>
        <v>0</v>
      </c>
      <c r="H34" s="40"/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42"/>
      <c r="T34" s="30"/>
      <c r="U34" s="30"/>
      <c r="V34" s="30"/>
      <c r="W34" s="30"/>
    </row>
    <row r="35" spans="1:23" x14ac:dyDescent="0.2">
      <c r="A35" s="30"/>
      <c r="B35" s="30"/>
      <c r="C35" s="36" t="str">
        <f t="shared" si="0"/>
        <v>Small Business - Single Rate</v>
      </c>
      <c r="D35" s="37" t="str">
        <f t="shared" si="0"/>
        <v>Small Business</v>
      </c>
      <c r="E35" s="37" t="str">
        <f t="shared" si="0"/>
        <v>A200</v>
      </c>
      <c r="F35" s="37">
        <f t="shared" si="0"/>
        <v>0</v>
      </c>
      <c r="G35" s="37">
        <f t="shared" si="0"/>
        <v>0</v>
      </c>
      <c r="H35" s="40"/>
      <c r="I35" s="58">
        <v>215.60599999999999</v>
      </c>
      <c r="J35" s="58">
        <v>9.9960000000000004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42"/>
      <c r="T35" s="30"/>
      <c r="U35" s="30"/>
      <c r="V35" s="30"/>
      <c r="W35" s="30"/>
    </row>
    <row r="36" spans="1:23" x14ac:dyDescent="0.2">
      <c r="A36" s="30"/>
      <c r="B36" s="30"/>
      <c r="C36" s="36" t="str">
        <f t="shared" si="0"/>
        <v>Small Business - TOU Weekdays</v>
      </c>
      <c r="D36" s="37" t="str">
        <f t="shared" si="0"/>
        <v>Small Business</v>
      </c>
      <c r="E36" s="37" t="str">
        <f t="shared" si="0"/>
        <v>A210</v>
      </c>
      <c r="F36" s="37">
        <f t="shared" si="0"/>
        <v>0</v>
      </c>
      <c r="G36" s="37">
        <f t="shared" si="0"/>
        <v>0</v>
      </c>
      <c r="H36" s="40"/>
      <c r="I36" s="58">
        <v>215.60599999999999</v>
      </c>
      <c r="J36" s="58">
        <v>0</v>
      </c>
      <c r="K36" s="58">
        <v>11.342000000000001</v>
      </c>
      <c r="L36" s="58">
        <v>1.9359999999999999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42"/>
      <c r="T36" s="30"/>
      <c r="U36" s="30"/>
      <c r="V36" s="30"/>
      <c r="W36" s="30"/>
    </row>
    <row r="37" spans="1:23" x14ac:dyDescent="0.2">
      <c r="A37" s="30"/>
      <c r="B37" s="30"/>
      <c r="C37" s="36" t="str">
        <f t="shared" si="0"/>
        <v>Small Business - TOU Weekdays Demand</v>
      </c>
      <c r="D37" s="37" t="str">
        <f t="shared" si="0"/>
        <v>Small Business</v>
      </c>
      <c r="E37" s="37" t="str">
        <f t="shared" si="0"/>
        <v>A230</v>
      </c>
      <c r="F37" s="37">
        <f t="shared" si="0"/>
        <v>0</v>
      </c>
      <c r="G37" s="37">
        <f t="shared" si="0"/>
        <v>0</v>
      </c>
      <c r="H37" s="40"/>
      <c r="I37" s="58">
        <v>355.45699999999999</v>
      </c>
      <c r="J37" s="58">
        <v>0</v>
      </c>
      <c r="K37" s="58">
        <v>7.0819999999999999</v>
      </c>
      <c r="L37" s="58">
        <v>2.23</v>
      </c>
      <c r="M37" s="58">
        <v>0</v>
      </c>
      <c r="N37" s="58">
        <v>0</v>
      </c>
      <c r="O37" s="58">
        <v>0</v>
      </c>
      <c r="P37" s="58">
        <v>74.915999999999997</v>
      </c>
      <c r="Q37" s="58">
        <v>0</v>
      </c>
      <c r="R37" s="58">
        <v>0</v>
      </c>
      <c r="S37" s="42"/>
      <c r="T37" s="30"/>
      <c r="U37" s="30"/>
      <c r="V37" s="30"/>
      <c r="W37" s="30"/>
    </row>
    <row r="38" spans="1:23" x14ac:dyDescent="0.2">
      <c r="A38" s="30"/>
      <c r="B38" s="30"/>
      <c r="C38" s="36" t="str">
        <f t="shared" si="0"/>
        <v>Small Business - TOU Optout</v>
      </c>
      <c r="D38" s="37" t="str">
        <f t="shared" si="0"/>
        <v>Small Business</v>
      </c>
      <c r="E38" s="37" t="str">
        <f t="shared" si="0"/>
        <v>A23N</v>
      </c>
      <c r="F38" s="37">
        <f t="shared" si="0"/>
        <v>0</v>
      </c>
      <c r="G38" s="37">
        <f t="shared" si="0"/>
        <v>0</v>
      </c>
      <c r="H38" s="40"/>
      <c r="I38" s="58">
        <v>355.45699999999999</v>
      </c>
      <c r="J38" s="58">
        <v>0</v>
      </c>
      <c r="K38" s="58">
        <v>13.249000000000001</v>
      </c>
      <c r="L38" s="58">
        <v>2.2010000000000001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42"/>
      <c r="T38" s="30"/>
      <c r="U38" s="30"/>
      <c r="V38" s="30"/>
      <c r="W38" s="30"/>
    </row>
    <row r="39" spans="1:23" x14ac:dyDescent="0.2">
      <c r="A39" s="30"/>
      <c r="B39" s="30"/>
      <c r="C39" s="36" t="str">
        <f t="shared" si="0"/>
        <v>Small Business - TOU Extended Demand</v>
      </c>
      <c r="D39" s="37" t="str">
        <f t="shared" si="0"/>
        <v>Small Business</v>
      </c>
      <c r="E39" s="37" t="str">
        <f t="shared" si="0"/>
        <v>A270</v>
      </c>
      <c r="F39" s="37">
        <f t="shared" si="0"/>
        <v>0</v>
      </c>
      <c r="G39" s="37">
        <f t="shared" si="0"/>
        <v>0</v>
      </c>
      <c r="H39" s="40"/>
      <c r="I39" s="58">
        <v>355.45699999999999</v>
      </c>
      <c r="J39" s="58">
        <v>0</v>
      </c>
      <c r="K39" s="58">
        <v>6.4109999999999996</v>
      </c>
      <c r="L39" s="58">
        <v>2.5760000000000001</v>
      </c>
      <c r="M39" s="58">
        <v>0</v>
      </c>
      <c r="N39" s="58">
        <v>0</v>
      </c>
      <c r="O39" s="58">
        <v>0</v>
      </c>
      <c r="P39" s="58">
        <v>74.915999999999997</v>
      </c>
      <c r="Q39" s="58">
        <v>0</v>
      </c>
      <c r="R39" s="58">
        <v>0</v>
      </c>
      <c r="S39" s="42"/>
      <c r="T39" s="30"/>
      <c r="U39" s="30"/>
      <c r="V39" s="30"/>
      <c r="W39" s="30"/>
    </row>
    <row r="40" spans="1:23" x14ac:dyDescent="0.2">
      <c r="A40" s="30"/>
      <c r="B40" s="30"/>
      <c r="C40" s="36" t="str">
        <f t="shared" si="0"/>
        <v>Small Business - Unmetered Supply</v>
      </c>
      <c r="D40" s="37" t="str">
        <f t="shared" si="0"/>
        <v>Small Business</v>
      </c>
      <c r="E40" s="37" t="str">
        <f t="shared" si="0"/>
        <v>A290</v>
      </c>
      <c r="F40" s="37">
        <f t="shared" si="0"/>
        <v>0</v>
      </c>
      <c r="G40" s="37">
        <f t="shared" si="0"/>
        <v>0</v>
      </c>
      <c r="H40" s="40"/>
      <c r="I40" s="58">
        <v>0</v>
      </c>
      <c r="J40" s="58">
        <v>0</v>
      </c>
      <c r="K40" s="58">
        <v>11.618</v>
      </c>
      <c r="L40" s="58">
        <v>2.113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42"/>
      <c r="T40" s="30"/>
      <c r="U40" s="30"/>
      <c r="V40" s="30"/>
      <c r="W40" s="30"/>
    </row>
    <row r="41" spans="1:23" x14ac:dyDescent="0.2">
      <c r="A41" s="30"/>
      <c r="B41" s="30"/>
      <c r="C41" s="36">
        <f t="shared" si="0"/>
        <v>0</v>
      </c>
      <c r="D41" s="37">
        <f t="shared" si="0"/>
        <v>0</v>
      </c>
      <c r="E41" s="37">
        <f t="shared" si="0"/>
        <v>0</v>
      </c>
      <c r="F41" s="37">
        <f t="shared" si="0"/>
        <v>0</v>
      </c>
      <c r="G41" s="37">
        <f t="shared" si="0"/>
        <v>0</v>
      </c>
      <c r="H41" s="40"/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42"/>
      <c r="T41" s="30"/>
      <c r="U41" s="30"/>
      <c r="V41" s="30"/>
      <c r="W41" s="30"/>
    </row>
    <row r="42" spans="1:23" x14ac:dyDescent="0.2">
      <c r="A42" s="30"/>
      <c r="B42" s="30"/>
      <c r="C42" s="36" t="str">
        <f t="shared" ref="C42:E48" si="1">C20</f>
        <v>Large Business - LV Storage &lt;= 500 kVA</v>
      </c>
      <c r="D42" s="37" t="str">
        <f t="shared" si="1"/>
        <v>Large Business - LV</v>
      </c>
      <c r="E42" s="37" t="str">
        <f t="shared" si="1"/>
        <v>A30B</v>
      </c>
      <c r="F42" s="37"/>
      <c r="G42" s="37"/>
      <c r="H42" s="40"/>
      <c r="I42" s="58">
        <v>3371.0160000000001</v>
      </c>
      <c r="J42" s="58"/>
      <c r="K42" s="58">
        <v>4.0968</v>
      </c>
      <c r="L42" s="58">
        <v>0</v>
      </c>
      <c r="M42" s="58">
        <v>0</v>
      </c>
      <c r="N42" s="58">
        <v>0</v>
      </c>
      <c r="O42" s="58">
        <v>0</v>
      </c>
      <c r="P42" s="58"/>
      <c r="Q42" s="58"/>
      <c r="R42" s="58">
        <v>0</v>
      </c>
      <c r="S42" s="42"/>
      <c r="T42" s="30"/>
      <c r="U42" s="30"/>
      <c r="V42" s="30"/>
      <c r="W42" s="30"/>
    </row>
    <row r="43" spans="1:23" x14ac:dyDescent="0.2">
      <c r="A43" s="30"/>
      <c r="B43" s="30"/>
      <c r="C43" s="36" t="str">
        <f t="shared" si="1"/>
        <v>Large Business - LVCR &lt;= 0.8  GWh or LVEN &lt;= 0.8  GWh</v>
      </c>
      <c r="D43" s="37" t="str">
        <f t="shared" si="1"/>
        <v>Large Business - LV</v>
      </c>
      <c r="E43" s="37" t="str">
        <f t="shared" si="1"/>
        <v>A30C</v>
      </c>
      <c r="F43" s="37">
        <f t="shared" ref="F43:G48" si="2">F21</f>
        <v>0</v>
      </c>
      <c r="G43" s="37">
        <f t="shared" si="2"/>
        <v>0</v>
      </c>
      <c r="H43" s="40"/>
      <c r="I43" s="58">
        <v>3371.0160000000001</v>
      </c>
      <c r="J43" s="58">
        <v>0</v>
      </c>
      <c r="K43" s="58">
        <v>1.7070000000000001</v>
      </c>
      <c r="L43" s="58">
        <v>0.432</v>
      </c>
      <c r="M43" s="58">
        <v>0</v>
      </c>
      <c r="N43" s="58">
        <v>0</v>
      </c>
      <c r="O43" s="58">
        <v>0</v>
      </c>
      <c r="P43" s="58">
        <v>0</v>
      </c>
      <c r="Q43" s="58">
        <v>90.5</v>
      </c>
      <c r="R43" s="58">
        <v>67.153999999999996</v>
      </c>
      <c r="S43" s="42"/>
      <c r="T43" s="30"/>
      <c r="U43" s="30"/>
      <c r="V43" s="30"/>
      <c r="W43" s="30"/>
    </row>
    <row r="44" spans="1:23" x14ac:dyDescent="0.2">
      <c r="A44" s="30"/>
      <c r="B44" s="30"/>
      <c r="C44" s="36" t="str">
        <f t="shared" si="1"/>
        <v>Large Business - LV_CR  0.8+ -  2.2 GWh or LVEN 0.8+ -  2.2 GWh</v>
      </c>
      <c r="D44" s="37" t="str">
        <f t="shared" si="1"/>
        <v>Large Business - LV</v>
      </c>
      <c r="E44" s="37" t="str">
        <f t="shared" si="1"/>
        <v>A32C</v>
      </c>
      <c r="F44" s="37">
        <f t="shared" si="2"/>
        <v>0</v>
      </c>
      <c r="G44" s="37">
        <f t="shared" si="2"/>
        <v>0</v>
      </c>
      <c r="H44" s="40"/>
      <c r="I44" s="58">
        <v>5900.6660000000002</v>
      </c>
      <c r="J44" s="58">
        <v>0</v>
      </c>
      <c r="K44" s="58">
        <v>1.1419999999999999</v>
      </c>
      <c r="L44" s="58">
        <v>0.41599999999999998</v>
      </c>
      <c r="M44" s="58">
        <v>0</v>
      </c>
      <c r="N44" s="58">
        <v>0</v>
      </c>
      <c r="O44" s="58">
        <v>0</v>
      </c>
      <c r="P44" s="58">
        <v>0</v>
      </c>
      <c r="Q44" s="58">
        <v>78.760000000000005</v>
      </c>
      <c r="R44" s="58">
        <v>59.686</v>
      </c>
      <c r="S44" s="42"/>
      <c r="T44" s="30"/>
      <c r="U44" s="30"/>
      <c r="V44" s="30"/>
      <c r="W44" s="30"/>
    </row>
    <row r="45" spans="1:23" x14ac:dyDescent="0.2">
      <c r="A45" s="30"/>
      <c r="B45" s="30"/>
      <c r="C45" s="36" t="str">
        <f t="shared" si="1"/>
        <v>Large Business - LV_CR 2.2+ -  6.0 GWh or LVEN 2.2+ GWh</v>
      </c>
      <c r="D45" s="37" t="str">
        <f t="shared" si="1"/>
        <v>Large Business - LV</v>
      </c>
      <c r="E45" s="37" t="str">
        <f t="shared" si="1"/>
        <v>A34C</v>
      </c>
      <c r="F45" s="37">
        <f t="shared" si="2"/>
        <v>0</v>
      </c>
      <c r="G45" s="37">
        <f t="shared" si="2"/>
        <v>0</v>
      </c>
      <c r="H45" s="40"/>
      <c r="I45" s="58">
        <v>9050.509</v>
      </c>
      <c r="J45" s="58">
        <v>0</v>
      </c>
      <c r="K45" s="58">
        <v>1.046</v>
      </c>
      <c r="L45" s="58">
        <v>0.33700000000000002</v>
      </c>
      <c r="M45" s="58">
        <v>0</v>
      </c>
      <c r="N45" s="58">
        <v>0</v>
      </c>
      <c r="O45" s="58">
        <v>0</v>
      </c>
      <c r="P45" s="58">
        <v>0</v>
      </c>
      <c r="Q45" s="58">
        <v>77.132000000000005</v>
      </c>
      <c r="R45" s="58">
        <v>58.451999999999998</v>
      </c>
      <c r="S45" s="42"/>
      <c r="T45" s="30"/>
      <c r="U45" s="30"/>
      <c r="V45" s="30"/>
      <c r="W45" s="30"/>
    </row>
    <row r="46" spans="1:23" x14ac:dyDescent="0.2">
      <c r="A46" s="30"/>
      <c r="B46" s="30"/>
      <c r="C46" s="36" t="str">
        <f t="shared" si="1"/>
        <v>Large Business - LVMS_CR 6.0+ GWh</v>
      </c>
      <c r="D46" s="37" t="str">
        <f t="shared" si="1"/>
        <v>Large Business - LV</v>
      </c>
      <c r="E46" s="37" t="str">
        <f t="shared" si="1"/>
        <v>A37T</v>
      </c>
      <c r="F46" s="37">
        <f t="shared" si="2"/>
        <v>0</v>
      </c>
      <c r="G46" s="37">
        <f t="shared" si="2"/>
        <v>0</v>
      </c>
      <c r="H46" s="40"/>
      <c r="I46" s="58">
        <v>7204.3149999999996</v>
      </c>
      <c r="J46" s="58">
        <v>0</v>
      </c>
      <c r="K46" s="58">
        <v>1.0149999999999999</v>
      </c>
      <c r="L46" s="58">
        <v>0.3</v>
      </c>
      <c r="M46" s="58">
        <v>0</v>
      </c>
      <c r="N46" s="58">
        <v>0</v>
      </c>
      <c r="O46" s="58">
        <v>0</v>
      </c>
      <c r="P46" s="58">
        <v>0</v>
      </c>
      <c r="Q46" s="58">
        <v>52.981999999999999</v>
      </c>
      <c r="R46" s="58">
        <v>40.152000000000001</v>
      </c>
      <c r="S46" s="42"/>
      <c r="T46" s="30"/>
      <c r="U46" s="30"/>
      <c r="V46" s="30"/>
      <c r="W46" s="30"/>
    </row>
    <row r="47" spans="1:23" x14ac:dyDescent="0.2">
      <c r="A47" s="30"/>
      <c r="B47" s="30"/>
      <c r="C47" s="36">
        <f t="shared" si="1"/>
        <v>0</v>
      </c>
      <c r="D47" s="37">
        <f t="shared" si="1"/>
        <v>0</v>
      </c>
      <c r="E47" s="37">
        <f t="shared" si="1"/>
        <v>0</v>
      </c>
      <c r="F47" s="37">
        <f t="shared" si="2"/>
        <v>0</v>
      </c>
      <c r="G47" s="37">
        <f t="shared" si="2"/>
        <v>0</v>
      </c>
      <c r="H47" s="40"/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42"/>
      <c r="T47" s="30"/>
      <c r="U47" s="30"/>
      <c r="V47" s="30"/>
      <c r="W47" s="30"/>
    </row>
    <row r="48" spans="1:23" x14ac:dyDescent="0.2">
      <c r="A48" s="30"/>
      <c r="B48" s="30"/>
      <c r="C48" s="36" t="str">
        <f t="shared" si="1"/>
        <v>Large Business - HV or HVEN  (SDIC)</v>
      </c>
      <c r="D48" s="37" t="str">
        <f t="shared" si="1"/>
        <v>Large Business - HV</v>
      </c>
      <c r="E48" s="37" t="str">
        <f t="shared" si="1"/>
        <v>A40C</v>
      </c>
      <c r="F48" s="37">
        <f t="shared" si="2"/>
        <v>0</v>
      </c>
      <c r="G48" s="37">
        <f t="shared" si="2"/>
        <v>0</v>
      </c>
      <c r="H48" s="40"/>
      <c r="I48" s="58">
        <v>9344.1219999999994</v>
      </c>
      <c r="J48" s="58">
        <v>0</v>
      </c>
      <c r="K48" s="58">
        <v>0.72799999999999998</v>
      </c>
      <c r="L48" s="58">
        <v>0.159</v>
      </c>
      <c r="M48" s="58">
        <v>0</v>
      </c>
      <c r="N48" s="58">
        <v>0</v>
      </c>
      <c r="O48" s="58">
        <v>0</v>
      </c>
      <c r="P48" s="58">
        <v>0</v>
      </c>
      <c r="Q48" s="58">
        <v>61.033000000000001</v>
      </c>
      <c r="R48" s="58">
        <v>46.719000000000001</v>
      </c>
      <c r="S48" s="42"/>
      <c r="T48" s="30"/>
      <c r="U48" s="30"/>
      <c r="V48" s="30"/>
      <c r="W48" s="30"/>
    </row>
    <row r="49" spans="1:23" x14ac:dyDescent="0.2">
      <c r="A49" s="30"/>
      <c r="B49" s="30"/>
      <c r="C49" s="46"/>
      <c r="D49" s="40"/>
      <c r="E49" s="40"/>
      <c r="F49" s="40"/>
      <c r="G49" s="40"/>
      <c r="H49" s="40"/>
      <c r="I49" s="38"/>
      <c r="J49" s="38"/>
      <c r="K49" s="42"/>
      <c r="L49" s="42"/>
      <c r="M49" s="42"/>
      <c r="N49" s="42"/>
      <c r="O49" s="42"/>
      <c r="P49" s="42"/>
      <c r="Q49" s="45"/>
      <c r="R49" s="45"/>
      <c r="S49" s="42"/>
      <c r="T49" s="30"/>
      <c r="U49" s="30"/>
      <c r="V49" s="30"/>
      <c r="W49" s="30"/>
    </row>
    <row r="50" spans="1:23" x14ac:dyDescent="0.2">
      <c r="A50" s="30"/>
      <c r="B50" s="30"/>
      <c r="C50" s="46"/>
      <c r="D50" s="40"/>
      <c r="E50" s="40"/>
      <c r="F50" s="40"/>
      <c r="G50" s="40"/>
      <c r="H50" s="40"/>
      <c r="I50" s="38"/>
      <c r="J50" s="38"/>
      <c r="K50" s="42"/>
      <c r="L50" s="42"/>
      <c r="M50" s="42"/>
      <c r="N50" s="42"/>
      <c r="O50" s="42"/>
      <c r="P50" s="42"/>
      <c r="Q50" s="45"/>
      <c r="R50" s="45"/>
      <c r="S50" s="42"/>
      <c r="T50" s="30"/>
      <c r="U50" s="30"/>
      <c r="V50" s="30"/>
      <c r="W50" s="30"/>
    </row>
    <row r="51" spans="1:23" x14ac:dyDescent="0.2">
      <c r="A51" s="30"/>
      <c r="B51" s="30"/>
      <c r="C51" s="35" t="s">
        <v>81</v>
      </c>
      <c r="D51" s="32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42"/>
      <c r="T51" s="30"/>
      <c r="U51" s="30"/>
      <c r="V51" s="30"/>
      <c r="W51" s="30"/>
    </row>
    <row r="52" spans="1:23" x14ac:dyDescent="0.2">
      <c r="A52" s="30"/>
      <c r="B52" s="30"/>
      <c r="C52" s="36" t="str">
        <f t="shared" ref="C52:G63" si="3">C8</f>
        <v>Residential - Single Rate</v>
      </c>
      <c r="D52" s="37" t="str">
        <f t="shared" si="3"/>
        <v>Residential</v>
      </c>
      <c r="E52" s="37" t="str">
        <f t="shared" si="3"/>
        <v>A100</v>
      </c>
      <c r="F52" s="37">
        <f t="shared" si="3"/>
        <v>0</v>
      </c>
      <c r="G52" s="37">
        <f t="shared" si="3"/>
        <v>0</v>
      </c>
      <c r="H52" s="33"/>
      <c r="I52" s="58">
        <v>105.45</v>
      </c>
      <c r="J52" s="58">
        <v>7.7779999999999996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38"/>
      <c r="T52" s="30"/>
      <c r="U52" s="30"/>
      <c r="V52" s="30"/>
      <c r="W52" s="30"/>
    </row>
    <row r="53" spans="1:23" s="41" customFormat="1" x14ac:dyDescent="0.2">
      <c r="A53" s="39"/>
      <c r="B53" s="39"/>
      <c r="C53" s="36" t="str">
        <f t="shared" si="3"/>
        <v>Residential - Time of Use Daytime Saver</v>
      </c>
      <c r="D53" s="37" t="str">
        <f t="shared" si="3"/>
        <v>Residential</v>
      </c>
      <c r="E53" s="37" t="str">
        <f t="shared" si="3"/>
        <v>A130</v>
      </c>
      <c r="F53" s="37">
        <f t="shared" si="3"/>
        <v>0</v>
      </c>
      <c r="G53" s="37">
        <f t="shared" si="3"/>
        <v>0</v>
      </c>
      <c r="H53" s="40"/>
      <c r="I53" s="58">
        <v>105.45</v>
      </c>
      <c r="J53" s="58">
        <v>0</v>
      </c>
      <c r="K53" s="58">
        <v>15.916</v>
      </c>
      <c r="L53" s="58">
        <v>3.5369999999999999</v>
      </c>
      <c r="M53" s="58">
        <v>0.94899999999999995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38"/>
      <c r="T53" s="39"/>
      <c r="U53" s="39"/>
      <c r="V53" s="39"/>
      <c r="W53" s="39"/>
    </row>
    <row r="54" spans="1:23" x14ac:dyDescent="0.2">
      <c r="A54" s="30"/>
      <c r="B54" s="30"/>
      <c r="C54" s="36" t="str">
        <f t="shared" si="3"/>
        <v>Residential - Export</v>
      </c>
      <c r="D54" s="37" t="str">
        <f t="shared" si="3"/>
        <v>Residential</v>
      </c>
      <c r="E54" s="37" t="str">
        <f t="shared" si="3"/>
        <v>A10E</v>
      </c>
      <c r="F54" s="37">
        <f t="shared" si="3"/>
        <v>0</v>
      </c>
      <c r="G54" s="37">
        <f t="shared" si="3"/>
        <v>0</v>
      </c>
      <c r="H54" s="40"/>
      <c r="I54" s="58">
        <v>105.45</v>
      </c>
      <c r="J54" s="58">
        <v>0</v>
      </c>
      <c r="K54" s="58">
        <v>15.916</v>
      </c>
      <c r="L54" s="58">
        <v>3.5369999999999999</v>
      </c>
      <c r="M54" s="58">
        <v>0.94899999999999995</v>
      </c>
      <c r="N54" s="58">
        <v>2.8460000000000001</v>
      </c>
      <c r="O54" s="58">
        <v>-14.23</v>
      </c>
      <c r="P54" s="58">
        <v>0</v>
      </c>
      <c r="Q54" s="58">
        <v>0</v>
      </c>
      <c r="R54" s="58">
        <v>0</v>
      </c>
      <c r="S54" s="42"/>
      <c r="T54" s="30"/>
      <c r="U54" s="30"/>
      <c r="V54" s="30"/>
      <c r="W54" s="30"/>
    </row>
    <row r="55" spans="1:23" x14ac:dyDescent="0.2">
      <c r="A55" s="30"/>
      <c r="B55" s="30"/>
      <c r="C55" s="36" t="str">
        <f t="shared" si="3"/>
        <v>Residential - Off Peak Heating Only</v>
      </c>
      <c r="D55" s="37" t="str">
        <f t="shared" si="3"/>
        <v>Residential</v>
      </c>
      <c r="E55" s="37" t="str">
        <f t="shared" si="3"/>
        <v>A180</v>
      </c>
      <c r="F55" s="37">
        <f t="shared" si="3"/>
        <v>0</v>
      </c>
      <c r="G55" s="37">
        <f t="shared" si="3"/>
        <v>0</v>
      </c>
      <c r="H55" s="40"/>
      <c r="I55" s="58">
        <v>0</v>
      </c>
      <c r="J55" s="58">
        <v>0</v>
      </c>
      <c r="K55" s="58">
        <v>0</v>
      </c>
      <c r="L55" s="58">
        <v>2.069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42"/>
      <c r="T55" s="30"/>
      <c r="U55" s="30"/>
      <c r="V55" s="30"/>
      <c r="W55" s="30"/>
    </row>
    <row r="56" spans="1:23" x14ac:dyDescent="0.2">
      <c r="A56" s="30"/>
      <c r="B56" s="30"/>
      <c r="C56" s="36">
        <f t="shared" si="3"/>
        <v>0</v>
      </c>
      <c r="D56" s="37">
        <f t="shared" si="3"/>
        <v>0</v>
      </c>
      <c r="E56" s="37">
        <f t="shared" si="3"/>
        <v>0</v>
      </c>
      <c r="F56" s="37">
        <f t="shared" si="3"/>
        <v>0</v>
      </c>
      <c r="G56" s="37">
        <f t="shared" si="3"/>
        <v>0</v>
      </c>
      <c r="H56" s="40"/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42"/>
      <c r="T56" s="30"/>
      <c r="U56" s="30"/>
      <c r="V56" s="30"/>
      <c r="W56" s="30"/>
    </row>
    <row r="57" spans="1:23" x14ac:dyDescent="0.2">
      <c r="A57" s="30"/>
      <c r="B57" s="30"/>
      <c r="C57" s="36" t="str">
        <f t="shared" si="3"/>
        <v>Small Business - Single Rate</v>
      </c>
      <c r="D57" s="37" t="str">
        <f t="shared" si="3"/>
        <v>Small Business</v>
      </c>
      <c r="E57" s="37" t="str">
        <f t="shared" si="3"/>
        <v>A200</v>
      </c>
      <c r="F57" s="37">
        <f t="shared" si="3"/>
        <v>0</v>
      </c>
      <c r="G57" s="37">
        <f t="shared" si="3"/>
        <v>0</v>
      </c>
      <c r="H57" s="40"/>
      <c r="I57" s="58">
        <v>211.11799999999999</v>
      </c>
      <c r="J57" s="58">
        <v>9.7880000000000003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42"/>
      <c r="T57" s="30"/>
      <c r="U57" s="30"/>
      <c r="V57" s="30"/>
      <c r="W57" s="30"/>
    </row>
    <row r="58" spans="1:23" x14ac:dyDescent="0.2">
      <c r="A58" s="30"/>
      <c r="B58" s="30"/>
      <c r="C58" s="36" t="str">
        <f t="shared" si="3"/>
        <v>Small Business - TOU Weekdays</v>
      </c>
      <c r="D58" s="37" t="str">
        <f t="shared" si="3"/>
        <v>Small Business</v>
      </c>
      <c r="E58" s="37" t="str">
        <f t="shared" si="3"/>
        <v>A210</v>
      </c>
      <c r="F58" s="37">
        <f t="shared" si="3"/>
        <v>0</v>
      </c>
      <c r="G58" s="37">
        <f t="shared" si="3"/>
        <v>0</v>
      </c>
      <c r="H58" s="40"/>
      <c r="I58" s="58">
        <v>211.11799999999999</v>
      </c>
      <c r="J58" s="58">
        <v>0</v>
      </c>
      <c r="K58" s="58">
        <v>11.106</v>
      </c>
      <c r="L58" s="58">
        <v>1.8959999999999999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42"/>
      <c r="T58" s="30"/>
      <c r="U58" s="30"/>
      <c r="V58" s="30"/>
      <c r="W58" s="30"/>
    </row>
    <row r="59" spans="1:23" x14ac:dyDescent="0.2">
      <c r="A59" s="30"/>
      <c r="B59" s="30"/>
      <c r="C59" s="36" t="str">
        <f t="shared" si="3"/>
        <v>Small Business - TOU Weekdays Demand</v>
      </c>
      <c r="D59" s="37" t="str">
        <f t="shared" si="3"/>
        <v>Small Business</v>
      </c>
      <c r="E59" s="37" t="str">
        <f t="shared" si="3"/>
        <v>A230</v>
      </c>
      <c r="F59" s="37">
        <f t="shared" si="3"/>
        <v>0</v>
      </c>
      <c r="G59" s="37">
        <f t="shared" si="3"/>
        <v>0</v>
      </c>
      <c r="H59" s="40"/>
      <c r="I59" s="58">
        <v>348.05799999999999</v>
      </c>
      <c r="J59" s="58">
        <v>0</v>
      </c>
      <c r="K59" s="58">
        <v>6.9349999999999996</v>
      </c>
      <c r="L59" s="58">
        <v>2.1829999999999998</v>
      </c>
      <c r="M59" s="58">
        <v>0</v>
      </c>
      <c r="N59" s="58">
        <v>0</v>
      </c>
      <c r="O59" s="58">
        <v>0</v>
      </c>
      <c r="P59" s="58">
        <v>73.356999999999999</v>
      </c>
      <c r="Q59" s="58">
        <v>0</v>
      </c>
      <c r="R59" s="58">
        <v>0</v>
      </c>
      <c r="S59" s="42"/>
      <c r="T59" s="30"/>
      <c r="U59" s="30"/>
      <c r="V59" s="30"/>
      <c r="W59" s="30"/>
    </row>
    <row r="60" spans="1:23" x14ac:dyDescent="0.2">
      <c r="A60" s="30"/>
      <c r="B60" s="30"/>
      <c r="C60" s="36" t="str">
        <f t="shared" si="3"/>
        <v>Small Business - TOU Optout</v>
      </c>
      <c r="D60" s="37" t="str">
        <f t="shared" si="3"/>
        <v>Small Business</v>
      </c>
      <c r="E60" s="37" t="str">
        <f t="shared" si="3"/>
        <v>A23N</v>
      </c>
      <c r="F60" s="37">
        <f t="shared" si="3"/>
        <v>0</v>
      </c>
      <c r="G60" s="37">
        <f t="shared" si="3"/>
        <v>0</v>
      </c>
      <c r="H60" s="40"/>
      <c r="I60" s="58">
        <v>348.05799999999999</v>
      </c>
      <c r="J60" s="58">
        <v>0</v>
      </c>
      <c r="K60" s="58">
        <v>12.973000000000001</v>
      </c>
      <c r="L60" s="58">
        <v>2.1560000000000001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42"/>
      <c r="T60" s="30"/>
      <c r="U60" s="30"/>
      <c r="V60" s="30"/>
      <c r="W60" s="30"/>
    </row>
    <row r="61" spans="1:23" x14ac:dyDescent="0.2">
      <c r="A61" s="30"/>
      <c r="B61" s="30"/>
      <c r="C61" s="36" t="str">
        <f t="shared" si="3"/>
        <v>Small Business - TOU Extended Demand</v>
      </c>
      <c r="D61" s="37" t="str">
        <f t="shared" si="3"/>
        <v>Small Business</v>
      </c>
      <c r="E61" s="37" t="str">
        <f t="shared" si="3"/>
        <v>A270</v>
      </c>
      <c r="F61" s="37">
        <f t="shared" si="3"/>
        <v>0</v>
      </c>
      <c r="G61" s="37">
        <f t="shared" si="3"/>
        <v>0</v>
      </c>
      <c r="H61" s="40"/>
      <c r="I61" s="58">
        <v>348.05799999999999</v>
      </c>
      <c r="J61" s="58">
        <v>0</v>
      </c>
      <c r="K61" s="58">
        <v>6.2779999999999996</v>
      </c>
      <c r="L61" s="58">
        <v>2.5230000000000001</v>
      </c>
      <c r="M61" s="58">
        <v>0</v>
      </c>
      <c r="N61" s="58">
        <v>0</v>
      </c>
      <c r="O61" s="58">
        <v>0</v>
      </c>
      <c r="P61" s="58">
        <v>73.356999999999999</v>
      </c>
      <c r="Q61" s="58">
        <v>0</v>
      </c>
      <c r="R61" s="58">
        <v>0</v>
      </c>
      <c r="S61" s="42"/>
      <c r="T61" s="30"/>
      <c r="U61" s="30"/>
      <c r="V61" s="30"/>
      <c r="W61" s="30"/>
    </row>
    <row r="62" spans="1:23" x14ac:dyDescent="0.2">
      <c r="A62" s="30"/>
      <c r="B62" s="30"/>
      <c r="C62" s="36" t="str">
        <f t="shared" si="3"/>
        <v>Small Business - Unmetered Supply</v>
      </c>
      <c r="D62" s="37" t="str">
        <f t="shared" si="3"/>
        <v>Small Business</v>
      </c>
      <c r="E62" s="37" t="str">
        <f t="shared" si="3"/>
        <v>A290</v>
      </c>
      <c r="F62" s="37">
        <f t="shared" si="3"/>
        <v>0</v>
      </c>
      <c r="G62" s="37">
        <f t="shared" si="3"/>
        <v>0</v>
      </c>
      <c r="H62" s="40"/>
      <c r="I62" s="58">
        <v>0</v>
      </c>
      <c r="J62" s="58">
        <v>0</v>
      </c>
      <c r="K62" s="58">
        <v>11.375999999999999</v>
      </c>
      <c r="L62" s="58">
        <v>2.069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42"/>
      <c r="T62" s="30"/>
      <c r="U62" s="30"/>
      <c r="V62" s="30"/>
      <c r="W62" s="30"/>
    </row>
    <row r="63" spans="1:23" x14ac:dyDescent="0.2">
      <c r="A63" s="30"/>
      <c r="B63" s="30"/>
      <c r="C63" s="36">
        <f t="shared" si="3"/>
        <v>0</v>
      </c>
      <c r="D63" s="37">
        <f t="shared" si="3"/>
        <v>0</v>
      </c>
      <c r="E63" s="37">
        <f t="shared" si="3"/>
        <v>0</v>
      </c>
      <c r="F63" s="37">
        <f t="shared" si="3"/>
        <v>0</v>
      </c>
      <c r="G63" s="37">
        <f t="shared" si="3"/>
        <v>0</v>
      </c>
      <c r="H63" s="40"/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42"/>
      <c r="T63" s="30"/>
      <c r="U63" s="30"/>
      <c r="V63" s="30"/>
      <c r="W63" s="30"/>
    </row>
    <row r="64" spans="1:23" x14ac:dyDescent="0.2">
      <c r="A64" s="30"/>
      <c r="B64" s="30"/>
      <c r="C64" s="36" t="str">
        <f t="shared" ref="C64:E70" si="4">C20</f>
        <v>Large Business - LV Storage &lt;= 500 kVA</v>
      </c>
      <c r="D64" s="37" t="str">
        <f t="shared" si="4"/>
        <v>Large Business - LV</v>
      </c>
      <c r="E64" s="37" t="str">
        <f t="shared" si="4"/>
        <v>A30B</v>
      </c>
      <c r="F64" s="37"/>
      <c r="G64" s="37"/>
      <c r="H64" s="40"/>
      <c r="I64" s="58">
        <v>3300.8440000000001</v>
      </c>
      <c r="J64" s="58"/>
      <c r="K64" s="58">
        <v>4.0127999999999995</v>
      </c>
      <c r="L64" s="58">
        <v>0</v>
      </c>
      <c r="M64" s="58">
        <v>0</v>
      </c>
      <c r="N64" s="58">
        <v>0</v>
      </c>
      <c r="O64" s="58">
        <v>0</v>
      </c>
      <c r="P64" s="58"/>
      <c r="Q64" s="58"/>
      <c r="R64" s="58">
        <v>0</v>
      </c>
      <c r="S64" s="42"/>
      <c r="T64" s="30"/>
      <c r="U64" s="30"/>
      <c r="V64" s="30"/>
      <c r="W64" s="30"/>
    </row>
    <row r="65" spans="1:23" x14ac:dyDescent="0.2">
      <c r="A65" s="30"/>
      <c r="B65" s="30"/>
      <c r="C65" s="36" t="str">
        <f t="shared" si="4"/>
        <v>Large Business - LVCR &lt;= 0.8  GWh or LVEN &lt;= 0.8  GWh</v>
      </c>
      <c r="D65" s="37" t="str">
        <f t="shared" si="4"/>
        <v>Large Business - LV</v>
      </c>
      <c r="E65" s="37" t="str">
        <f t="shared" si="4"/>
        <v>A30C</v>
      </c>
      <c r="F65" s="37">
        <f t="shared" ref="F65:G70" si="5">F21</f>
        <v>0</v>
      </c>
      <c r="G65" s="37">
        <f t="shared" si="5"/>
        <v>0</v>
      </c>
      <c r="H65" s="40"/>
      <c r="I65" s="58">
        <v>3300.8440000000001</v>
      </c>
      <c r="J65" s="58">
        <v>0</v>
      </c>
      <c r="K65" s="58">
        <v>1.6719999999999999</v>
      </c>
      <c r="L65" s="58">
        <v>0.42299999999999999</v>
      </c>
      <c r="M65" s="58">
        <v>0</v>
      </c>
      <c r="N65" s="58">
        <v>0</v>
      </c>
      <c r="O65" s="58">
        <v>0</v>
      </c>
      <c r="P65" s="58">
        <v>0</v>
      </c>
      <c r="Q65" s="58">
        <v>88.616</v>
      </c>
      <c r="R65" s="58">
        <v>65.757000000000005</v>
      </c>
      <c r="S65" s="42"/>
      <c r="T65" s="30"/>
      <c r="U65" s="30"/>
      <c r="V65" s="30"/>
      <c r="W65" s="30"/>
    </row>
    <row r="66" spans="1:23" x14ac:dyDescent="0.2">
      <c r="A66" s="30"/>
      <c r="B66" s="30"/>
      <c r="C66" s="36" t="str">
        <f t="shared" si="4"/>
        <v>Large Business - LV_CR  0.8+ -  2.2 GWh or LVEN 0.8+ -  2.2 GWh</v>
      </c>
      <c r="D66" s="37" t="str">
        <f t="shared" si="4"/>
        <v>Large Business - LV</v>
      </c>
      <c r="E66" s="37" t="str">
        <f t="shared" si="4"/>
        <v>A32C</v>
      </c>
      <c r="F66" s="37">
        <f t="shared" si="5"/>
        <v>0</v>
      </c>
      <c r="G66" s="37">
        <f t="shared" si="5"/>
        <v>0</v>
      </c>
      <c r="H66" s="40"/>
      <c r="I66" s="58">
        <v>5777.8360000000002</v>
      </c>
      <c r="J66" s="58">
        <v>0</v>
      </c>
      <c r="K66" s="58">
        <v>1.119</v>
      </c>
      <c r="L66" s="58">
        <v>0.40699999999999997</v>
      </c>
      <c r="M66" s="58">
        <v>0</v>
      </c>
      <c r="N66" s="58">
        <v>0</v>
      </c>
      <c r="O66" s="58">
        <v>0</v>
      </c>
      <c r="P66" s="58">
        <v>0</v>
      </c>
      <c r="Q66" s="58">
        <v>77.12</v>
      </c>
      <c r="R66" s="58">
        <v>58.444000000000003</v>
      </c>
      <c r="S66" s="42"/>
      <c r="T66" s="30"/>
      <c r="U66" s="30"/>
      <c r="V66" s="30"/>
      <c r="W66" s="30"/>
    </row>
    <row r="67" spans="1:23" x14ac:dyDescent="0.2">
      <c r="A67" s="30"/>
      <c r="B67" s="30"/>
      <c r="C67" s="36" t="str">
        <f t="shared" si="4"/>
        <v>Large Business - LV_CR 2.2+ -  6.0 GWh or LVEN 2.2+ GWh</v>
      </c>
      <c r="D67" s="37" t="str">
        <f t="shared" si="4"/>
        <v>Large Business - LV</v>
      </c>
      <c r="E67" s="37" t="str">
        <f t="shared" si="4"/>
        <v>A34C</v>
      </c>
      <c r="F67" s="37">
        <f t="shared" si="5"/>
        <v>0</v>
      </c>
      <c r="G67" s="37">
        <f t="shared" si="5"/>
        <v>0</v>
      </c>
      <c r="H67" s="40"/>
      <c r="I67" s="58">
        <v>8862.1110000000008</v>
      </c>
      <c r="J67" s="58">
        <v>0</v>
      </c>
      <c r="K67" s="58">
        <v>1.0249999999999999</v>
      </c>
      <c r="L67" s="58">
        <v>0.33</v>
      </c>
      <c r="M67" s="58">
        <v>0</v>
      </c>
      <c r="N67" s="58">
        <v>0</v>
      </c>
      <c r="O67" s="58">
        <v>0</v>
      </c>
      <c r="P67" s="58">
        <v>0</v>
      </c>
      <c r="Q67" s="58">
        <v>75.525999999999996</v>
      </c>
      <c r="R67" s="58">
        <v>57.234999999999999</v>
      </c>
      <c r="S67" s="42"/>
      <c r="T67" s="30"/>
      <c r="U67" s="30"/>
      <c r="V67" s="30"/>
      <c r="W67" s="30"/>
    </row>
    <row r="68" spans="1:23" x14ac:dyDescent="0.2">
      <c r="A68" s="30"/>
      <c r="B68" s="30"/>
      <c r="C68" s="36" t="str">
        <f t="shared" si="4"/>
        <v>Large Business - LVMS_CR 6.0+ GWh</v>
      </c>
      <c r="D68" s="37" t="str">
        <f t="shared" si="4"/>
        <v>Large Business - LV</v>
      </c>
      <c r="E68" s="37" t="str">
        <f t="shared" si="4"/>
        <v>A37T</v>
      </c>
      <c r="F68" s="37">
        <f t="shared" si="5"/>
        <v>0</v>
      </c>
      <c r="G68" s="37">
        <f t="shared" si="5"/>
        <v>0</v>
      </c>
      <c r="H68" s="40"/>
      <c r="I68" s="58">
        <v>7054.348</v>
      </c>
      <c r="J68" s="58">
        <v>0</v>
      </c>
      <c r="K68" s="58">
        <v>0.99399999999999999</v>
      </c>
      <c r="L68" s="58">
        <v>0.29399999999999998</v>
      </c>
      <c r="M68" s="58">
        <v>0</v>
      </c>
      <c r="N68" s="58">
        <v>0</v>
      </c>
      <c r="O68" s="58">
        <v>0</v>
      </c>
      <c r="P68" s="58">
        <v>0</v>
      </c>
      <c r="Q68" s="58">
        <v>51.878999999999998</v>
      </c>
      <c r="R68" s="58">
        <v>39.316000000000003</v>
      </c>
      <c r="S68" s="42"/>
      <c r="T68" s="30"/>
      <c r="U68" s="30"/>
      <c r="V68" s="30"/>
      <c r="W68" s="30"/>
    </row>
    <row r="69" spans="1:23" x14ac:dyDescent="0.2">
      <c r="A69" s="30"/>
      <c r="B69" s="30"/>
      <c r="C69" s="36">
        <f t="shared" si="4"/>
        <v>0</v>
      </c>
      <c r="D69" s="37">
        <f t="shared" si="4"/>
        <v>0</v>
      </c>
      <c r="E69" s="37">
        <f t="shared" si="4"/>
        <v>0</v>
      </c>
      <c r="F69" s="37">
        <f t="shared" si="5"/>
        <v>0</v>
      </c>
      <c r="G69" s="37">
        <f t="shared" si="5"/>
        <v>0</v>
      </c>
      <c r="H69" s="40"/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42"/>
      <c r="T69" s="30"/>
      <c r="U69" s="30"/>
      <c r="V69" s="30"/>
      <c r="W69" s="30"/>
    </row>
    <row r="70" spans="1:23" x14ac:dyDescent="0.2">
      <c r="A70" s="30"/>
      <c r="B70" s="30"/>
      <c r="C70" s="36" t="str">
        <f t="shared" si="4"/>
        <v>Large Business - HV or HVEN  (SDIC)</v>
      </c>
      <c r="D70" s="37" t="str">
        <f t="shared" si="4"/>
        <v>Large Business - HV</v>
      </c>
      <c r="E70" s="37" t="str">
        <f t="shared" si="4"/>
        <v>A40C</v>
      </c>
      <c r="F70" s="37">
        <f t="shared" si="5"/>
        <v>0</v>
      </c>
      <c r="G70" s="37">
        <f t="shared" si="5"/>
        <v>0</v>
      </c>
      <c r="H70" s="40"/>
      <c r="I70" s="58">
        <v>9149.6119999999992</v>
      </c>
      <c r="J70" s="58">
        <v>0</v>
      </c>
      <c r="K70" s="58">
        <v>0.71299999999999997</v>
      </c>
      <c r="L70" s="58">
        <v>0.156</v>
      </c>
      <c r="M70" s="58">
        <v>0</v>
      </c>
      <c r="N70" s="58">
        <v>0</v>
      </c>
      <c r="O70" s="58">
        <v>0</v>
      </c>
      <c r="P70" s="58">
        <v>0</v>
      </c>
      <c r="Q70" s="58">
        <v>59.762999999999998</v>
      </c>
      <c r="R70" s="58">
        <v>45.747</v>
      </c>
      <c r="S70" s="42"/>
      <c r="T70" s="30"/>
      <c r="U70" s="30"/>
      <c r="V70" s="30"/>
      <c r="W70" s="30"/>
    </row>
    <row r="71" spans="1:23" x14ac:dyDescent="0.2">
      <c r="A71" s="30"/>
      <c r="B71" s="30"/>
      <c r="C71" s="46"/>
      <c r="D71" s="40"/>
      <c r="E71" s="40"/>
      <c r="F71" s="40"/>
      <c r="G71" s="40"/>
      <c r="H71" s="40"/>
      <c r="I71" s="38"/>
      <c r="J71" s="38"/>
      <c r="K71" s="42"/>
      <c r="L71" s="42"/>
      <c r="M71" s="42"/>
      <c r="N71" s="42"/>
      <c r="O71" s="42"/>
      <c r="P71" s="42"/>
      <c r="Q71" s="45"/>
      <c r="R71" s="45"/>
      <c r="S71" s="42"/>
      <c r="T71" s="30"/>
      <c r="U71" s="30"/>
      <c r="V71" s="30"/>
      <c r="W71" s="30"/>
    </row>
    <row r="72" spans="1:23" x14ac:dyDescent="0.2">
      <c r="A72" s="30"/>
      <c r="B72" s="30"/>
      <c r="C72" s="35" t="s">
        <v>73</v>
      </c>
      <c r="D72" s="32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42"/>
      <c r="T72" s="30"/>
      <c r="U72" s="30"/>
      <c r="V72" s="30"/>
      <c r="W72" s="30"/>
    </row>
    <row r="73" spans="1:23" x14ac:dyDescent="0.2">
      <c r="A73" s="30"/>
      <c r="B73" s="30"/>
      <c r="C73" s="36" t="str">
        <f t="shared" ref="C73:G84" si="6">C30</f>
        <v>Residential - Single Rate</v>
      </c>
      <c r="D73" s="37" t="str">
        <f t="shared" si="6"/>
        <v>Residential</v>
      </c>
      <c r="E73" s="37" t="str">
        <f t="shared" si="6"/>
        <v>A100</v>
      </c>
      <c r="F73" s="37">
        <f t="shared" si="6"/>
        <v>0</v>
      </c>
      <c r="G73" s="37">
        <f t="shared" si="6"/>
        <v>0</v>
      </c>
      <c r="H73" s="33"/>
      <c r="I73" s="58">
        <v>103.255</v>
      </c>
      <c r="J73" s="58">
        <v>7.6159999999999997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42"/>
      <c r="T73" s="30"/>
      <c r="U73" s="30"/>
      <c r="V73" s="30"/>
      <c r="W73" s="30"/>
    </row>
    <row r="74" spans="1:23" x14ac:dyDescent="0.2">
      <c r="A74" s="30"/>
      <c r="B74" s="39"/>
      <c r="C74" s="36" t="str">
        <f t="shared" si="6"/>
        <v>Residential - Time of Use Daytime Saver</v>
      </c>
      <c r="D74" s="37" t="str">
        <f t="shared" si="6"/>
        <v>Residential</v>
      </c>
      <c r="E74" s="37" t="str">
        <f t="shared" si="6"/>
        <v>A130</v>
      </c>
      <c r="F74" s="37">
        <f t="shared" si="6"/>
        <v>0</v>
      </c>
      <c r="G74" s="37">
        <f t="shared" si="6"/>
        <v>0</v>
      </c>
      <c r="H74" s="40"/>
      <c r="I74" s="58">
        <v>103.255</v>
      </c>
      <c r="J74" s="58">
        <v>0</v>
      </c>
      <c r="K74" s="58">
        <v>15.585000000000001</v>
      </c>
      <c r="L74" s="58">
        <v>3.4630000000000001</v>
      </c>
      <c r="M74" s="58">
        <v>0.92900000000000005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42"/>
      <c r="T74" s="30"/>
      <c r="U74" s="30"/>
      <c r="V74" s="30"/>
      <c r="W74" s="30"/>
    </row>
    <row r="75" spans="1:23" x14ac:dyDescent="0.2">
      <c r="A75" s="30"/>
      <c r="B75" s="30"/>
      <c r="C75" s="36" t="str">
        <f t="shared" si="6"/>
        <v>Residential - Export</v>
      </c>
      <c r="D75" s="37" t="str">
        <f t="shared" si="6"/>
        <v>Residential</v>
      </c>
      <c r="E75" s="37" t="str">
        <f t="shared" si="6"/>
        <v>A10E</v>
      </c>
      <c r="F75" s="37">
        <f t="shared" si="6"/>
        <v>0</v>
      </c>
      <c r="G75" s="37">
        <f t="shared" si="6"/>
        <v>0</v>
      </c>
      <c r="H75" s="40"/>
      <c r="I75" s="58">
        <v>103.255</v>
      </c>
      <c r="J75" s="58">
        <v>0</v>
      </c>
      <c r="K75" s="58">
        <v>15.585000000000001</v>
      </c>
      <c r="L75" s="58">
        <v>3.4630000000000001</v>
      </c>
      <c r="M75" s="58">
        <v>0.92900000000000005</v>
      </c>
      <c r="N75" s="58">
        <v>2.7869999999999999</v>
      </c>
      <c r="O75" s="58">
        <v>-13.934999999999999</v>
      </c>
      <c r="P75" s="58">
        <v>0</v>
      </c>
      <c r="Q75" s="58">
        <v>0</v>
      </c>
      <c r="R75" s="58">
        <v>0</v>
      </c>
      <c r="S75" s="42"/>
      <c r="T75" s="30"/>
      <c r="U75" s="30"/>
      <c r="V75" s="30"/>
      <c r="W75" s="30"/>
    </row>
    <row r="76" spans="1:23" x14ac:dyDescent="0.2">
      <c r="A76" s="30"/>
      <c r="B76" s="30"/>
      <c r="C76" s="36" t="str">
        <f t="shared" si="6"/>
        <v>Residential - Off Peak Heating Only</v>
      </c>
      <c r="D76" s="37" t="str">
        <f t="shared" si="6"/>
        <v>Residential</v>
      </c>
      <c r="E76" s="37" t="str">
        <f t="shared" si="6"/>
        <v>A180</v>
      </c>
      <c r="F76" s="37">
        <f t="shared" si="6"/>
        <v>0</v>
      </c>
      <c r="G76" s="37">
        <f t="shared" si="6"/>
        <v>0</v>
      </c>
      <c r="H76" s="40"/>
      <c r="I76" s="58">
        <v>0</v>
      </c>
      <c r="J76" s="58">
        <v>0</v>
      </c>
      <c r="K76" s="58">
        <v>0</v>
      </c>
      <c r="L76" s="58">
        <v>2.0259999999999998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42"/>
      <c r="T76" s="30"/>
      <c r="U76" s="30"/>
      <c r="V76" s="30"/>
      <c r="W76" s="30"/>
    </row>
    <row r="77" spans="1:23" x14ac:dyDescent="0.2">
      <c r="A77" s="30"/>
      <c r="B77" s="30"/>
      <c r="C77" s="36">
        <f t="shared" si="6"/>
        <v>0</v>
      </c>
      <c r="D77" s="37">
        <f t="shared" si="6"/>
        <v>0</v>
      </c>
      <c r="E77" s="37">
        <f t="shared" si="6"/>
        <v>0</v>
      </c>
      <c r="F77" s="37">
        <f t="shared" si="6"/>
        <v>0</v>
      </c>
      <c r="G77" s="37">
        <f t="shared" si="6"/>
        <v>0</v>
      </c>
      <c r="H77" s="40"/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42"/>
      <c r="T77" s="30"/>
      <c r="U77" s="30"/>
      <c r="V77" s="30"/>
      <c r="W77" s="30"/>
    </row>
    <row r="78" spans="1:23" x14ac:dyDescent="0.2">
      <c r="A78" s="30"/>
      <c r="B78" s="30"/>
      <c r="C78" s="36" t="str">
        <f t="shared" si="6"/>
        <v>Small Business - Single Rate</v>
      </c>
      <c r="D78" s="37" t="str">
        <f t="shared" si="6"/>
        <v>Small Business</v>
      </c>
      <c r="E78" s="37" t="str">
        <f t="shared" si="6"/>
        <v>A200</v>
      </c>
      <c r="F78" s="37">
        <f t="shared" si="6"/>
        <v>0</v>
      </c>
      <c r="G78" s="37">
        <f t="shared" si="6"/>
        <v>0</v>
      </c>
      <c r="H78" s="40"/>
      <c r="I78" s="58">
        <v>206.72300000000001</v>
      </c>
      <c r="J78" s="58">
        <v>9.5850000000000009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42"/>
      <c r="T78" s="30"/>
      <c r="U78" s="30"/>
      <c r="V78" s="30"/>
      <c r="W78" s="30"/>
    </row>
    <row r="79" spans="1:23" x14ac:dyDescent="0.2">
      <c r="A79" s="30"/>
      <c r="B79" s="30"/>
      <c r="C79" s="36" t="str">
        <f t="shared" si="6"/>
        <v>Small Business - TOU Weekdays</v>
      </c>
      <c r="D79" s="37" t="str">
        <f t="shared" si="6"/>
        <v>Small Business</v>
      </c>
      <c r="E79" s="37" t="str">
        <f t="shared" si="6"/>
        <v>A210</v>
      </c>
      <c r="F79" s="37">
        <f t="shared" si="6"/>
        <v>0</v>
      </c>
      <c r="G79" s="37">
        <f t="shared" si="6"/>
        <v>0</v>
      </c>
      <c r="H79" s="40"/>
      <c r="I79" s="58">
        <v>206.72300000000001</v>
      </c>
      <c r="J79" s="58">
        <v>0</v>
      </c>
      <c r="K79" s="58">
        <v>10.875</v>
      </c>
      <c r="L79" s="58">
        <v>1.8560000000000001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42"/>
      <c r="T79" s="30"/>
      <c r="U79" s="30"/>
      <c r="V79" s="30"/>
      <c r="W79" s="30"/>
    </row>
    <row r="80" spans="1:23" x14ac:dyDescent="0.2">
      <c r="A80" s="30"/>
      <c r="B80" s="30"/>
      <c r="C80" s="36" t="str">
        <f t="shared" si="6"/>
        <v>Small Business - TOU Weekdays Demand</v>
      </c>
      <c r="D80" s="37" t="str">
        <f t="shared" si="6"/>
        <v>Small Business</v>
      </c>
      <c r="E80" s="37" t="str">
        <f t="shared" si="6"/>
        <v>A230</v>
      </c>
      <c r="F80" s="37">
        <f t="shared" si="6"/>
        <v>0</v>
      </c>
      <c r="G80" s="37">
        <f t="shared" si="6"/>
        <v>0</v>
      </c>
      <c r="H80" s="40"/>
      <c r="I80" s="58">
        <v>340.81299999999999</v>
      </c>
      <c r="J80" s="58">
        <v>0</v>
      </c>
      <c r="K80" s="58">
        <v>6.79</v>
      </c>
      <c r="L80" s="58">
        <v>2.1379999999999999</v>
      </c>
      <c r="M80" s="58">
        <v>0</v>
      </c>
      <c r="N80" s="58">
        <v>0</v>
      </c>
      <c r="O80" s="58">
        <v>0</v>
      </c>
      <c r="P80" s="58">
        <v>71.83</v>
      </c>
      <c r="Q80" s="58">
        <v>0</v>
      </c>
      <c r="R80" s="58">
        <v>0</v>
      </c>
      <c r="S80" s="42"/>
      <c r="T80" s="30"/>
      <c r="U80" s="30"/>
      <c r="V80" s="30"/>
      <c r="W80" s="30"/>
    </row>
    <row r="81" spans="1:23" x14ac:dyDescent="0.2">
      <c r="A81" s="30"/>
      <c r="B81" s="30"/>
      <c r="C81" s="36" t="str">
        <f t="shared" si="6"/>
        <v>Small Business - TOU Optout</v>
      </c>
      <c r="D81" s="37" t="str">
        <f t="shared" si="6"/>
        <v>Small Business</v>
      </c>
      <c r="E81" s="37" t="str">
        <f t="shared" si="6"/>
        <v>A23N</v>
      </c>
      <c r="F81" s="37">
        <f t="shared" si="6"/>
        <v>0</v>
      </c>
      <c r="G81" s="37">
        <f t="shared" si="6"/>
        <v>0</v>
      </c>
      <c r="H81" s="40"/>
      <c r="I81" s="58">
        <v>340.81299999999999</v>
      </c>
      <c r="J81" s="58">
        <v>0</v>
      </c>
      <c r="K81" s="58">
        <v>12.702999999999999</v>
      </c>
      <c r="L81" s="58">
        <v>2.1110000000000002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42"/>
      <c r="T81" s="30"/>
      <c r="U81" s="30"/>
      <c r="V81" s="30"/>
      <c r="W81" s="30"/>
    </row>
    <row r="82" spans="1:23" x14ac:dyDescent="0.2">
      <c r="A82" s="30"/>
      <c r="B82" s="30"/>
      <c r="C82" s="36" t="str">
        <f t="shared" si="6"/>
        <v>Small Business - TOU Extended Demand</v>
      </c>
      <c r="D82" s="37" t="str">
        <f t="shared" si="6"/>
        <v>Small Business</v>
      </c>
      <c r="E82" s="37" t="str">
        <f t="shared" si="6"/>
        <v>A270</v>
      </c>
      <c r="F82" s="37">
        <f t="shared" si="6"/>
        <v>0</v>
      </c>
      <c r="G82" s="37">
        <f t="shared" si="6"/>
        <v>0</v>
      </c>
      <c r="H82" s="40"/>
      <c r="I82" s="58">
        <v>340.81299999999999</v>
      </c>
      <c r="J82" s="58">
        <v>0</v>
      </c>
      <c r="K82" s="58">
        <v>6.1470000000000002</v>
      </c>
      <c r="L82" s="58">
        <v>2.4700000000000002</v>
      </c>
      <c r="M82" s="58">
        <v>0</v>
      </c>
      <c r="N82" s="58">
        <v>0</v>
      </c>
      <c r="O82" s="58">
        <v>0</v>
      </c>
      <c r="P82" s="58">
        <v>71.83</v>
      </c>
      <c r="Q82" s="58">
        <v>0</v>
      </c>
      <c r="R82" s="58">
        <v>0</v>
      </c>
      <c r="S82" s="42"/>
      <c r="T82" s="30"/>
      <c r="U82" s="30"/>
      <c r="V82" s="30"/>
      <c r="W82" s="30"/>
    </row>
    <row r="83" spans="1:23" x14ac:dyDescent="0.2">
      <c r="A83" s="30"/>
      <c r="B83" s="30"/>
      <c r="C83" s="36" t="str">
        <f t="shared" si="6"/>
        <v>Small Business - Unmetered Supply</v>
      </c>
      <c r="D83" s="37" t="str">
        <f t="shared" si="6"/>
        <v>Small Business</v>
      </c>
      <c r="E83" s="37" t="str">
        <f t="shared" si="6"/>
        <v>A290</v>
      </c>
      <c r="F83" s="37">
        <f t="shared" si="6"/>
        <v>0</v>
      </c>
      <c r="G83" s="37">
        <f t="shared" si="6"/>
        <v>0</v>
      </c>
      <c r="H83" s="40"/>
      <c r="I83" s="58">
        <v>0</v>
      </c>
      <c r="J83" s="58">
        <v>0</v>
      </c>
      <c r="K83" s="58">
        <v>11.138999999999999</v>
      </c>
      <c r="L83" s="58">
        <v>2.0259999999999998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42"/>
      <c r="T83" s="30"/>
      <c r="U83" s="30"/>
      <c r="V83" s="30"/>
      <c r="W83" s="30"/>
    </row>
    <row r="84" spans="1:23" x14ac:dyDescent="0.2">
      <c r="A84" s="30"/>
      <c r="B84" s="30"/>
      <c r="C84" s="36">
        <f t="shared" si="6"/>
        <v>0</v>
      </c>
      <c r="D84" s="37">
        <f t="shared" si="6"/>
        <v>0</v>
      </c>
      <c r="E84" s="37">
        <f t="shared" si="6"/>
        <v>0</v>
      </c>
      <c r="F84" s="37">
        <f t="shared" si="6"/>
        <v>0</v>
      </c>
      <c r="G84" s="37">
        <f t="shared" si="6"/>
        <v>0</v>
      </c>
      <c r="H84" s="40"/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42"/>
      <c r="T84" s="30"/>
      <c r="U84" s="30"/>
      <c r="V84" s="30"/>
      <c r="W84" s="30"/>
    </row>
    <row r="85" spans="1:23" x14ac:dyDescent="0.2">
      <c r="A85" s="30"/>
      <c r="B85" s="30"/>
      <c r="C85" s="36" t="str">
        <f t="shared" ref="C85:E91" si="7">C42</f>
        <v>Large Business - LV Storage &lt;= 500 kVA</v>
      </c>
      <c r="D85" s="37" t="str">
        <f t="shared" si="7"/>
        <v>Large Business - LV</v>
      </c>
      <c r="E85" s="37" t="str">
        <f t="shared" si="7"/>
        <v>A30B</v>
      </c>
      <c r="F85" s="37"/>
      <c r="G85" s="37"/>
      <c r="H85" s="40"/>
      <c r="I85" s="58">
        <v>3232.1320000000001</v>
      </c>
      <c r="J85" s="58"/>
      <c r="K85" s="58">
        <v>3.9287999999999998</v>
      </c>
      <c r="L85" s="58">
        <v>0</v>
      </c>
      <c r="M85" s="58">
        <v>0</v>
      </c>
      <c r="N85" s="58">
        <v>0</v>
      </c>
      <c r="O85" s="58">
        <v>0</v>
      </c>
      <c r="P85" s="58"/>
      <c r="Q85" s="58"/>
      <c r="R85" s="58">
        <v>0</v>
      </c>
      <c r="S85" s="42"/>
      <c r="T85" s="30"/>
      <c r="U85" s="30"/>
      <c r="V85" s="30"/>
      <c r="W85" s="30"/>
    </row>
    <row r="86" spans="1:23" x14ac:dyDescent="0.2">
      <c r="A86" s="30"/>
      <c r="B86" s="30"/>
      <c r="C86" s="36" t="str">
        <f t="shared" si="7"/>
        <v>Large Business - LVCR &lt;= 0.8  GWh or LVEN &lt;= 0.8  GWh</v>
      </c>
      <c r="D86" s="37" t="str">
        <f t="shared" si="7"/>
        <v>Large Business - LV</v>
      </c>
      <c r="E86" s="37" t="str">
        <f t="shared" si="7"/>
        <v>A30C</v>
      </c>
      <c r="F86" s="37">
        <f t="shared" ref="F86:G91" si="8">F43</f>
        <v>0</v>
      </c>
      <c r="G86" s="37">
        <f t="shared" si="8"/>
        <v>0</v>
      </c>
      <c r="H86" s="40"/>
      <c r="I86" s="58">
        <v>3232.1320000000001</v>
      </c>
      <c r="J86" s="58">
        <v>0</v>
      </c>
      <c r="K86" s="58">
        <v>1.637</v>
      </c>
      <c r="L86" s="58">
        <v>0.41399999999999998</v>
      </c>
      <c r="M86" s="58">
        <v>0</v>
      </c>
      <c r="N86" s="58">
        <v>0</v>
      </c>
      <c r="O86" s="58">
        <v>0</v>
      </c>
      <c r="P86" s="58">
        <v>0</v>
      </c>
      <c r="Q86" s="58">
        <v>86.772000000000006</v>
      </c>
      <c r="R86" s="58">
        <v>64.388000000000005</v>
      </c>
      <c r="S86" s="42"/>
      <c r="T86" s="30"/>
      <c r="U86" s="30"/>
      <c r="V86" s="30"/>
      <c r="W86" s="30"/>
    </row>
    <row r="87" spans="1:23" x14ac:dyDescent="0.2">
      <c r="A87" s="30"/>
      <c r="B87" s="30"/>
      <c r="C87" s="36" t="str">
        <f t="shared" si="7"/>
        <v>Large Business - LV_CR  0.8+ -  2.2 GWh or LVEN 0.8+ -  2.2 GWh</v>
      </c>
      <c r="D87" s="37" t="str">
        <f t="shared" si="7"/>
        <v>Large Business - LV</v>
      </c>
      <c r="E87" s="37" t="str">
        <f t="shared" si="7"/>
        <v>A32C</v>
      </c>
      <c r="F87" s="37">
        <f t="shared" si="8"/>
        <v>0</v>
      </c>
      <c r="G87" s="37">
        <f t="shared" si="8"/>
        <v>0</v>
      </c>
      <c r="H87" s="40"/>
      <c r="I87" s="58">
        <v>5657.5619999999999</v>
      </c>
      <c r="J87" s="58">
        <v>0</v>
      </c>
      <c r="K87" s="58">
        <v>1.095</v>
      </c>
      <c r="L87" s="58">
        <v>0.39900000000000002</v>
      </c>
      <c r="M87" s="58">
        <v>0</v>
      </c>
      <c r="N87" s="58">
        <v>0</v>
      </c>
      <c r="O87" s="58">
        <v>0</v>
      </c>
      <c r="P87" s="58">
        <v>0</v>
      </c>
      <c r="Q87" s="58">
        <v>75.515000000000001</v>
      </c>
      <c r="R87" s="58">
        <v>57.226999999999997</v>
      </c>
      <c r="S87" s="42"/>
      <c r="T87" s="30"/>
      <c r="U87" s="30"/>
      <c r="V87" s="30"/>
      <c r="W87" s="30"/>
    </row>
    <row r="88" spans="1:23" x14ac:dyDescent="0.2">
      <c r="A88" s="30"/>
      <c r="B88" s="30"/>
      <c r="C88" s="36" t="str">
        <f t="shared" si="7"/>
        <v>Large Business - LV_CR 2.2+ -  6.0 GWh or LVEN 2.2+ GWh</v>
      </c>
      <c r="D88" s="37" t="str">
        <f t="shared" si="7"/>
        <v>Large Business - LV</v>
      </c>
      <c r="E88" s="37" t="str">
        <f t="shared" si="7"/>
        <v>A34C</v>
      </c>
      <c r="F88" s="37">
        <f t="shared" si="8"/>
        <v>0</v>
      </c>
      <c r="G88" s="37">
        <f t="shared" si="8"/>
        <v>0</v>
      </c>
      <c r="H88" s="40"/>
      <c r="I88" s="58">
        <v>8677.634</v>
      </c>
      <c r="J88" s="58">
        <v>0</v>
      </c>
      <c r="K88" s="58">
        <v>1.0029999999999999</v>
      </c>
      <c r="L88" s="58">
        <v>0.32300000000000001</v>
      </c>
      <c r="M88" s="58">
        <v>0</v>
      </c>
      <c r="N88" s="58">
        <v>0</v>
      </c>
      <c r="O88" s="58">
        <v>0</v>
      </c>
      <c r="P88" s="58">
        <v>0</v>
      </c>
      <c r="Q88" s="58">
        <v>73.953999999999994</v>
      </c>
      <c r="R88" s="58">
        <v>56.043999999999997</v>
      </c>
      <c r="S88" s="42"/>
      <c r="T88" s="30"/>
      <c r="U88" s="30"/>
      <c r="V88" s="30"/>
      <c r="W88" s="30"/>
    </row>
    <row r="89" spans="1:23" x14ac:dyDescent="0.2">
      <c r="A89" s="30"/>
      <c r="B89" s="30"/>
      <c r="C89" s="36" t="str">
        <f t="shared" si="7"/>
        <v>Large Business - LVMS_CR 6.0+ GWh</v>
      </c>
      <c r="D89" s="37" t="str">
        <f t="shared" si="7"/>
        <v>Large Business - LV</v>
      </c>
      <c r="E89" s="37" t="str">
        <f t="shared" si="7"/>
        <v>A37T</v>
      </c>
      <c r="F89" s="37">
        <f t="shared" si="8"/>
        <v>0</v>
      </c>
      <c r="G89" s="37">
        <f t="shared" si="8"/>
        <v>0</v>
      </c>
      <c r="H89" s="40"/>
      <c r="I89" s="58">
        <v>6907.5020000000004</v>
      </c>
      <c r="J89" s="58">
        <v>0</v>
      </c>
      <c r="K89" s="58">
        <v>0.97399999999999998</v>
      </c>
      <c r="L89" s="58">
        <v>0.28799999999999998</v>
      </c>
      <c r="M89" s="58">
        <v>0</v>
      </c>
      <c r="N89" s="58">
        <v>0</v>
      </c>
      <c r="O89" s="58">
        <v>0</v>
      </c>
      <c r="P89" s="58">
        <v>0</v>
      </c>
      <c r="Q89" s="58">
        <v>50.798999999999999</v>
      </c>
      <c r="R89" s="58">
        <v>38.497</v>
      </c>
      <c r="S89" s="42"/>
      <c r="T89" s="30"/>
      <c r="U89" s="30"/>
      <c r="V89" s="30"/>
      <c r="W89" s="30"/>
    </row>
    <row r="90" spans="1:23" x14ac:dyDescent="0.2">
      <c r="A90" s="30"/>
      <c r="B90" s="30"/>
      <c r="C90" s="36">
        <f t="shared" si="7"/>
        <v>0</v>
      </c>
      <c r="D90" s="37">
        <f t="shared" si="7"/>
        <v>0</v>
      </c>
      <c r="E90" s="37">
        <f t="shared" si="7"/>
        <v>0</v>
      </c>
      <c r="F90" s="37">
        <f t="shared" si="8"/>
        <v>0</v>
      </c>
      <c r="G90" s="37">
        <f t="shared" si="8"/>
        <v>0</v>
      </c>
      <c r="H90" s="40"/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42"/>
      <c r="T90" s="30"/>
      <c r="U90" s="30"/>
      <c r="V90" s="30"/>
      <c r="W90" s="30"/>
    </row>
    <row r="91" spans="1:23" x14ac:dyDescent="0.2">
      <c r="A91" s="30"/>
      <c r="B91" s="30"/>
      <c r="C91" s="36" t="str">
        <f t="shared" si="7"/>
        <v>Large Business - HV or HVEN  (SDIC)</v>
      </c>
      <c r="D91" s="37" t="str">
        <f t="shared" si="7"/>
        <v>Large Business - HV</v>
      </c>
      <c r="E91" s="37" t="str">
        <f t="shared" si="7"/>
        <v>A40C</v>
      </c>
      <c r="F91" s="37">
        <f t="shared" si="8"/>
        <v>0</v>
      </c>
      <c r="G91" s="37">
        <f t="shared" si="8"/>
        <v>0</v>
      </c>
      <c r="H91" s="40"/>
      <c r="I91" s="58">
        <v>8959.15</v>
      </c>
      <c r="J91" s="58">
        <v>0</v>
      </c>
      <c r="K91" s="58">
        <v>0.69799999999999995</v>
      </c>
      <c r="L91" s="58">
        <v>0.152</v>
      </c>
      <c r="M91" s="58">
        <v>0</v>
      </c>
      <c r="N91" s="58">
        <v>0</v>
      </c>
      <c r="O91" s="58">
        <v>0</v>
      </c>
      <c r="P91" s="58">
        <v>0</v>
      </c>
      <c r="Q91" s="58">
        <v>58.518999999999998</v>
      </c>
      <c r="R91" s="58">
        <v>44.795000000000002</v>
      </c>
      <c r="S91" s="42"/>
      <c r="T91" s="30"/>
      <c r="U91" s="30"/>
      <c r="V91" s="30"/>
      <c r="W91" s="30"/>
    </row>
    <row r="92" spans="1:23" x14ac:dyDescent="0.2">
      <c r="A92" s="30"/>
      <c r="B92" s="30"/>
      <c r="C92" s="46"/>
      <c r="D92" s="40"/>
      <c r="E92" s="40"/>
      <c r="F92" s="40"/>
      <c r="G92" s="40"/>
      <c r="H92" s="40"/>
      <c r="I92" s="38"/>
      <c r="J92" s="38"/>
      <c r="K92" s="42"/>
      <c r="L92" s="42"/>
      <c r="M92" s="42"/>
      <c r="N92" s="42"/>
      <c r="O92" s="42"/>
      <c r="P92" s="42"/>
      <c r="Q92" s="45"/>
      <c r="R92" s="45"/>
      <c r="S92" s="42"/>
      <c r="T92" s="30"/>
      <c r="U92" s="30"/>
      <c r="V92" s="30"/>
      <c r="W92" s="30"/>
    </row>
    <row r="93" spans="1:23" x14ac:dyDescent="0.2">
      <c r="A93" s="30"/>
      <c r="B93" s="30"/>
      <c r="C93" s="35" t="s">
        <v>74</v>
      </c>
      <c r="D93" s="32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42"/>
      <c r="T93" s="30"/>
      <c r="U93" s="30"/>
      <c r="V93" s="30"/>
      <c r="W93" s="30"/>
    </row>
    <row r="94" spans="1:23" x14ac:dyDescent="0.2">
      <c r="A94" s="30"/>
      <c r="B94" s="30"/>
      <c r="C94" s="36" t="str">
        <f t="shared" ref="C94:G105" si="9">C52</f>
        <v>Residential - Single Rate</v>
      </c>
      <c r="D94" s="37" t="str">
        <f t="shared" si="9"/>
        <v>Residential</v>
      </c>
      <c r="E94" s="37" t="str">
        <f t="shared" si="9"/>
        <v>A100</v>
      </c>
      <c r="F94" s="37">
        <f t="shared" si="9"/>
        <v>0</v>
      </c>
      <c r="G94" s="37">
        <f t="shared" si="9"/>
        <v>0</v>
      </c>
      <c r="H94" s="33"/>
      <c r="I94" s="58">
        <v>101.10599999999999</v>
      </c>
      <c r="J94" s="58">
        <v>7.4580000000000002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42"/>
      <c r="T94" s="30"/>
      <c r="U94" s="30"/>
      <c r="V94" s="30"/>
      <c r="W94" s="30"/>
    </row>
    <row r="95" spans="1:23" x14ac:dyDescent="0.2">
      <c r="A95" s="30"/>
      <c r="B95" s="39"/>
      <c r="C95" s="36" t="str">
        <f t="shared" si="9"/>
        <v>Residential - Time of Use Daytime Saver</v>
      </c>
      <c r="D95" s="37" t="str">
        <f t="shared" si="9"/>
        <v>Residential</v>
      </c>
      <c r="E95" s="37" t="str">
        <f t="shared" si="9"/>
        <v>A130</v>
      </c>
      <c r="F95" s="37">
        <f t="shared" si="9"/>
        <v>0</v>
      </c>
      <c r="G95" s="37">
        <f t="shared" si="9"/>
        <v>0</v>
      </c>
      <c r="H95" s="40"/>
      <c r="I95" s="58">
        <v>101.10599999999999</v>
      </c>
      <c r="J95" s="58">
        <v>0</v>
      </c>
      <c r="K95" s="58">
        <v>15.260999999999999</v>
      </c>
      <c r="L95" s="58">
        <v>3.391</v>
      </c>
      <c r="M95" s="58">
        <v>0.91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42"/>
      <c r="T95" s="30"/>
      <c r="U95" s="30"/>
      <c r="V95" s="30"/>
      <c r="W95" s="30"/>
    </row>
    <row r="96" spans="1:23" x14ac:dyDescent="0.2">
      <c r="A96" s="30"/>
      <c r="B96" s="30"/>
      <c r="C96" s="36" t="str">
        <f t="shared" si="9"/>
        <v>Residential - Export</v>
      </c>
      <c r="D96" s="37" t="str">
        <f t="shared" si="9"/>
        <v>Residential</v>
      </c>
      <c r="E96" s="37" t="str">
        <f t="shared" si="9"/>
        <v>A10E</v>
      </c>
      <c r="F96" s="37">
        <f t="shared" si="9"/>
        <v>0</v>
      </c>
      <c r="G96" s="37">
        <f t="shared" si="9"/>
        <v>0</v>
      </c>
      <c r="H96" s="40"/>
      <c r="I96" s="58">
        <v>101.10599999999999</v>
      </c>
      <c r="J96" s="58">
        <v>0</v>
      </c>
      <c r="K96" s="58">
        <v>15.260999999999999</v>
      </c>
      <c r="L96" s="58">
        <v>3.391</v>
      </c>
      <c r="M96" s="58">
        <v>0.91</v>
      </c>
      <c r="N96" s="58">
        <v>2.7290000000000001</v>
      </c>
      <c r="O96" s="58">
        <v>-13.645</v>
      </c>
      <c r="P96" s="58">
        <v>0</v>
      </c>
      <c r="Q96" s="58">
        <v>0</v>
      </c>
      <c r="R96" s="58">
        <v>0</v>
      </c>
      <c r="S96" s="42"/>
      <c r="T96" s="30"/>
      <c r="U96" s="30"/>
      <c r="V96" s="30"/>
      <c r="W96" s="30"/>
    </row>
    <row r="97" spans="1:23" x14ac:dyDescent="0.2">
      <c r="A97" s="30"/>
      <c r="B97" s="30"/>
      <c r="C97" s="36" t="str">
        <f t="shared" si="9"/>
        <v>Residential - Off Peak Heating Only</v>
      </c>
      <c r="D97" s="37" t="str">
        <f t="shared" si="9"/>
        <v>Residential</v>
      </c>
      <c r="E97" s="37" t="str">
        <f t="shared" si="9"/>
        <v>A180</v>
      </c>
      <c r="F97" s="37">
        <f t="shared" si="9"/>
        <v>0</v>
      </c>
      <c r="G97" s="37">
        <f t="shared" si="9"/>
        <v>0</v>
      </c>
      <c r="H97" s="40"/>
      <c r="I97" s="58">
        <v>0</v>
      </c>
      <c r="J97" s="58">
        <v>0</v>
      </c>
      <c r="K97" s="58">
        <v>0</v>
      </c>
      <c r="L97" s="58">
        <v>1.984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42"/>
      <c r="T97" s="30"/>
      <c r="U97" s="30"/>
      <c r="V97" s="30"/>
      <c r="W97" s="30"/>
    </row>
    <row r="98" spans="1:23" x14ac:dyDescent="0.2">
      <c r="A98" s="30"/>
      <c r="B98" s="30"/>
      <c r="C98" s="36">
        <f t="shared" si="9"/>
        <v>0</v>
      </c>
      <c r="D98" s="37">
        <f t="shared" si="9"/>
        <v>0</v>
      </c>
      <c r="E98" s="37">
        <f t="shared" si="9"/>
        <v>0</v>
      </c>
      <c r="F98" s="37">
        <f t="shared" si="9"/>
        <v>0</v>
      </c>
      <c r="G98" s="37">
        <f t="shared" si="9"/>
        <v>0</v>
      </c>
      <c r="H98" s="40"/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42"/>
      <c r="T98" s="30"/>
      <c r="U98" s="30"/>
      <c r="V98" s="30"/>
      <c r="W98" s="30"/>
    </row>
    <row r="99" spans="1:23" x14ac:dyDescent="0.2">
      <c r="A99" s="30"/>
      <c r="B99" s="30"/>
      <c r="C99" s="36" t="str">
        <f t="shared" si="9"/>
        <v>Small Business - Single Rate</v>
      </c>
      <c r="D99" s="37" t="str">
        <f t="shared" si="9"/>
        <v>Small Business</v>
      </c>
      <c r="E99" s="37" t="str">
        <f t="shared" si="9"/>
        <v>A200</v>
      </c>
      <c r="F99" s="37">
        <f t="shared" si="9"/>
        <v>0</v>
      </c>
      <c r="G99" s="37">
        <f t="shared" si="9"/>
        <v>0</v>
      </c>
      <c r="H99" s="40"/>
      <c r="I99" s="58">
        <v>202.42</v>
      </c>
      <c r="J99" s="58">
        <v>9.3849999999999998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42"/>
      <c r="T99" s="30"/>
      <c r="U99" s="30"/>
      <c r="V99" s="30"/>
      <c r="W99" s="30"/>
    </row>
    <row r="100" spans="1:23" x14ac:dyDescent="0.2">
      <c r="A100" s="30"/>
      <c r="B100" s="30"/>
      <c r="C100" s="36" t="str">
        <f t="shared" si="9"/>
        <v>Small Business - TOU Weekdays</v>
      </c>
      <c r="D100" s="37" t="str">
        <f t="shared" si="9"/>
        <v>Small Business</v>
      </c>
      <c r="E100" s="37" t="str">
        <f t="shared" si="9"/>
        <v>A210</v>
      </c>
      <c r="F100" s="37">
        <f t="shared" si="9"/>
        <v>0</v>
      </c>
      <c r="G100" s="37">
        <f t="shared" si="9"/>
        <v>0</v>
      </c>
      <c r="H100" s="40"/>
      <c r="I100" s="58">
        <v>202.42</v>
      </c>
      <c r="J100" s="58">
        <v>0</v>
      </c>
      <c r="K100" s="58">
        <v>10.648999999999999</v>
      </c>
      <c r="L100" s="58">
        <v>1.8180000000000001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42"/>
      <c r="T100" s="30"/>
      <c r="U100" s="30"/>
      <c r="V100" s="30"/>
      <c r="W100" s="30"/>
    </row>
    <row r="101" spans="1:23" x14ac:dyDescent="0.2">
      <c r="A101" s="30"/>
      <c r="B101" s="30"/>
      <c r="C101" s="36" t="str">
        <f t="shared" si="9"/>
        <v>Small Business - TOU Weekdays Demand</v>
      </c>
      <c r="D101" s="37" t="str">
        <f t="shared" si="9"/>
        <v>Small Business</v>
      </c>
      <c r="E101" s="37" t="str">
        <f t="shared" si="9"/>
        <v>A230</v>
      </c>
      <c r="F101" s="37">
        <f t="shared" si="9"/>
        <v>0</v>
      </c>
      <c r="G101" s="37">
        <f t="shared" si="9"/>
        <v>0</v>
      </c>
      <c r="H101" s="40"/>
      <c r="I101" s="58">
        <v>333.71800000000002</v>
      </c>
      <c r="J101" s="58">
        <v>0</v>
      </c>
      <c r="K101" s="58">
        <v>6.649</v>
      </c>
      <c r="L101" s="58">
        <v>2.093</v>
      </c>
      <c r="M101" s="58">
        <v>0</v>
      </c>
      <c r="N101" s="58">
        <v>0</v>
      </c>
      <c r="O101" s="58">
        <v>0</v>
      </c>
      <c r="P101" s="58">
        <v>70.334000000000003</v>
      </c>
      <c r="Q101" s="58">
        <v>0</v>
      </c>
      <c r="R101" s="58">
        <v>0</v>
      </c>
      <c r="S101" s="42"/>
      <c r="T101" s="30"/>
      <c r="U101" s="30"/>
      <c r="V101" s="30"/>
      <c r="W101" s="30"/>
    </row>
    <row r="102" spans="1:23" x14ac:dyDescent="0.2">
      <c r="A102" s="30"/>
      <c r="B102" s="30"/>
      <c r="C102" s="36" t="str">
        <f t="shared" si="9"/>
        <v>Small Business - TOU Optout</v>
      </c>
      <c r="D102" s="37" t="str">
        <f t="shared" si="9"/>
        <v>Small Business</v>
      </c>
      <c r="E102" s="37" t="str">
        <f t="shared" si="9"/>
        <v>A23N</v>
      </c>
      <c r="F102" s="37">
        <f t="shared" si="9"/>
        <v>0</v>
      </c>
      <c r="G102" s="37">
        <f t="shared" si="9"/>
        <v>0</v>
      </c>
      <c r="H102" s="40"/>
      <c r="I102" s="58">
        <v>333.71800000000002</v>
      </c>
      <c r="J102" s="58">
        <v>0</v>
      </c>
      <c r="K102" s="58">
        <v>12.439</v>
      </c>
      <c r="L102" s="58">
        <v>2.0670000000000002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42"/>
      <c r="T102" s="30"/>
      <c r="U102" s="30"/>
      <c r="V102" s="30"/>
      <c r="W102" s="30"/>
    </row>
    <row r="103" spans="1:23" x14ac:dyDescent="0.2">
      <c r="A103" s="30"/>
      <c r="B103" s="30"/>
      <c r="C103" s="36" t="str">
        <f t="shared" si="9"/>
        <v>Small Business - TOU Extended Demand</v>
      </c>
      <c r="D103" s="37" t="str">
        <f t="shared" si="9"/>
        <v>Small Business</v>
      </c>
      <c r="E103" s="37" t="str">
        <f t="shared" si="9"/>
        <v>A270</v>
      </c>
      <c r="F103" s="37">
        <f t="shared" si="9"/>
        <v>0</v>
      </c>
      <c r="G103" s="37">
        <f t="shared" si="9"/>
        <v>0</v>
      </c>
      <c r="H103" s="40"/>
      <c r="I103" s="58">
        <v>333.71800000000002</v>
      </c>
      <c r="J103" s="58">
        <v>0</v>
      </c>
      <c r="K103" s="58">
        <v>6.0190000000000001</v>
      </c>
      <c r="L103" s="58">
        <v>2.419</v>
      </c>
      <c r="M103" s="58">
        <v>0</v>
      </c>
      <c r="N103" s="58">
        <v>0</v>
      </c>
      <c r="O103" s="58">
        <v>0</v>
      </c>
      <c r="P103" s="58">
        <v>70.334000000000003</v>
      </c>
      <c r="Q103" s="58">
        <v>0</v>
      </c>
      <c r="R103" s="58">
        <v>0</v>
      </c>
      <c r="S103" s="42"/>
      <c r="T103" s="30"/>
      <c r="U103" s="30"/>
      <c r="V103" s="30"/>
      <c r="W103" s="30"/>
    </row>
    <row r="104" spans="1:23" x14ac:dyDescent="0.2">
      <c r="A104" s="30"/>
      <c r="B104" s="30"/>
      <c r="C104" s="36" t="str">
        <f t="shared" si="9"/>
        <v>Small Business - Unmetered Supply</v>
      </c>
      <c r="D104" s="37" t="str">
        <f t="shared" si="9"/>
        <v>Small Business</v>
      </c>
      <c r="E104" s="37" t="str">
        <f t="shared" si="9"/>
        <v>A290</v>
      </c>
      <c r="F104" s="37">
        <f t="shared" si="9"/>
        <v>0</v>
      </c>
      <c r="G104" s="37">
        <f t="shared" si="9"/>
        <v>0</v>
      </c>
      <c r="H104" s="40"/>
      <c r="I104" s="58">
        <v>0</v>
      </c>
      <c r="J104" s="58">
        <v>0</v>
      </c>
      <c r="K104" s="58">
        <v>10.907</v>
      </c>
      <c r="L104" s="58">
        <v>1.984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42"/>
      <c r="T104" s="30"/>
      <c r="U104" s="30"/>
      <c r="V104" s="30"/>
      <c r="W104" s="30"/>
    </row>
    <row r="105" spans="1:23" x14ac:dyDescent="0.2">
      <c r="A105" s="30"/>
      <c r="B105" s="30"/>
      <c r="C105" s="36">
        <f t="shared" si="9"/>
        <v>0</v>
      </c>
      <c r="D105" s="37">
        <f t="shared" si="9"/>
        <v>0</v>
      </c>
      <c r="E105" s="37">
        <f t="shared" si="9"/>
        <v>0</v>
      </c>
      <c r="F105" s="37">
        <f t="shared" si="9"/>
        <v>0</v>
      </c>
      <c r="G105" s="37">
        <f t="shared" si="9"/>
        <v>0</v>
      </c>
      <c r="H105" s="40"/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42"/>
      <c r="T105" s="30"/>
      <c r="U105" s="30"/>
      <c r="V105" s="30"/>
      <c r="W105" s="30"/>
    </row>
    <row r="106" spans="1:23" x14ac:dyDescent="0.2">
      <c r="A106" s="30"/>
      <c r="B106" s="30"/>
      <c r="C106" s="36" t="str">
        <f t="shared" ref="C106:E112" si="10">C64</f>
        <v>Large Business - LV Storage &lt;= 500 kVA</v>
      </c>
      <c r="D106" s="37" t="str">
        <f t="shared" si="10"/>
        <v>Large Business - LV</v>
      </c>
      <c r="E106" s="37" t="str">
        <f t="shared" si="10"/>
        <v>A30B</v>
      </c>
      <c r="F106" s="37"/>
      <c r="G106" s="37"/>
      <c r="H106" s="40"/>
      <c r="I106" s="58">
        <v>3164.8510000000001</v>
      </c>
      <c r="J106" s="58"/>
      <c r="K106" s="58">
        <v>3.8472</v>
      </c>
      <c r="L106" s="58">
        <v>0</v>
      </c>
      <c r="M106" s="58">
        <v>0</v>
      </c>
      <c r="N106" s="58">
        <v>0</v>
      </c>
      <c r="O106" s="58">
        <v>0</v>
      </c>
      <c r="P106" s="58"/>
      <c r="Q106" s="58"/>
      <c r="R106" s="58">
        <v>0</v>
      </c>
      <c r="S106" s="42"/>
      <c r="T106" s="30"/>
      <c r="U106" s="30"/>
      <c r="V106" s="30"/>
      <c r="W106" s="30"/>
    </row>
    <row r="107" spans="1:23" x14ac:dyDescent="0.2">
      <c r="A107" s="30"/>
      <c r="B107" s="30"/>
      <c r="C107" s="36" t="str">
        <f t="shared" si="10"/>
        <v>Large Business - LVCR &lt;= 0.8  GWh or LVEN &lt;= 0.8  GWh</v>
      </c>
      <c r="D107" s="37" t="str">
        <f t="shared" si="10"/>
        <v>Large Business - LV</v>
      </c>
      <c r="E107" s="37" t="str">
        <f t="shared" si="10"/>
        <v>A30C</v>
      </c>
      <c r="F107" s="37">
        <f t="shared" ref="F107:G112" si="11">F65</f>
        <v>0</v>
      </c>
      <c r="G107" s="37">
        <f t="shared" si="11"/>
        <v>0</v>
      </c>
      <c r="H107" s="40"/>
      <c r="I107" s="58">
        <v>3164.8510000000001</v>
      </c>
      <c r="J107" s="58">
        <v>0</v>
      </c>
      <c r="K107" s="58">
        <v>1.603</v>
      </c>
      <c r="L107" s="58">
        <v>0.40600000000000003</v>
      </c>
      <c r="M107" s="58">
        <v>0</v>
      </c>
      <c r="N107" s="58">
        <v>0</v>
      </c>
      <c r="O107" s="58">
        <v>0</v>
      </c>
      <c r="P107" s="58">
        <v>0</v>
      </c>
      <c r="Q107" s="58">
        <v>84.965999999999994</v>
      </c>
      <c r="R107" s="58">
        <v>63.046999999999997</v>
      </c>
      <c r="S107" s="42"/>
      <c r="T107" s="30"/>
      <c r="U107" s="30"/>
      <c r="V107" s="30"/>
      <c r="W107" s="30"/>
    </row>
    <row r="108" spans="1:23" x14ac:dyDescent="0.2">
      <c r="A108" s="30"/>
      <c r="B108" s="30"/>
      <c r="C108" s="36" t="str">
        <f t="shared" si="10"/>
        <v>Large Business - LV_CR  0.8+ -  2.2 GWh or LVEN 0.8+ -  2.2 GWh</v>
      </c>
      <c r="D108" s="37" t="str">
        <f t="shared" si="10"/>
        <v>Large Business - LV</v>
      </c>
      <c r="E108" s="37" t="str">
        <f t="shared" si="10"/>
        <v>A32C</v>
      </c>
      <c r="F108" s="37">
        <f t="shared" si="11"/>
        <v>0</v>
      </c>
      <c r="G108" s="37">
        <f t="shared" si="11"/>
        <v>0</v>
      </c>
      <c r="H108" s="40"/>
      <c r="I108" s="58">
        <v>5539.7920000000004</v>
      </c>
      <c r="J108" s="58">
        <v>0</v>
      </c>
      <c r="K108" s="58">
        <v>1.073</v>
      </c>
      <c r="L108" s="58">
        <v>0.39</v>
      </c>
      <c r="M108" s="58">
        <v>0</v>
      </c>
      <c r="N108" s="58">
        <v>0</v>
      </c>
      <c r="O108" s="58">
        <v>0</v>
      </c>
      <c r="P108" s="58">
        <v>0</v>
      </c>
      <c r="Q108" s="58">
        <v>73.942999999999998</v>
      </c>
      <c r="R108" s="58">
        <v>56.036000000000001</v>
      </c>
      <c r="S108" s="42"/>
      <c r="T108" s="30"/>
      <c r="U108" s="30"/>
      <c r="V108" s="30"/>
      <c r="W108" s="30"/>
    </row>
    <row r="109" spans="1:23" x14ac:dyDescent="0.2">
      <c r="A109" s="30"/>
      <c r="B109" s="30"/>
      <c r="C109" s="36" t="str">
        <f t="shared" si="10"/>
        <v>Large Business - LV_CR 2.2+ -  6.0 GWh or LVEN 2.2+ GWh</v>
      </c>
      <c r="D109" s="37" t="str">
        <f t="shared" si="10"/>
        <v>Large Business - LV</v>
      </c>
      <c r="E109" s="37" t="str">
        <f t="shared" si="10"/>
        <v>A34C</v>
      </c>
      <c r="F109" s="37">
        <f t="shared" si="11"/>
        <v>0</v>
      </c>
      <c r="G109" s="37">
        <f t="shared" si="11"/>
        <v>0</v>
      </c>
      <c r="H109" s="40"/>
      <c r="I109" s="58">
        <v>8496.9969999999994</v>
      </c>
      <c r="J109" s="58">
        <v>0</v>
      </c>
      <c r="K109" s="58">
        <v>0.98199999999999998</v>
      </c>
      <c r="L109" s="58">
        <v>0.317</v>
      </c>
      <c r="M109" s="58">
        <v>0</v>
      </c>
      <c r="N109" s="58">
        <v>0</v>
      </c>
      <c r="O109" s="58">
        <v>0</v>
      </c>
      <c r="P109" s="58">
        <v>0</v>
      </c>
      <c r="Q109" s="58">
        <v>72.415000000000006</v>
      </c>
      <c r="R109" s="58">
        <v>54.877000000000002</v>
      </c>
      <c r="S109" s="42"/>
      <c r="T109" s="30"/>
      <c r="U109" s="30"/>
      <c r="V109" s="30"/>
      <c r="W109" s="30"/>
    </row>
    <row r="110" spans="1:23" x14ac:dyDescent="0.2">
      <c r="A110" s="30"/>
      <c r="B110" s="30"/>
      <c r="C110" s="36" t="str">
        <f t="shared" si="10"/>
        <v>Large Business - LVMS_CR 6.0+ GWh</v>
      </c>
      <c r="D110" s="37" t="str">
        <f t="shared" si="10"/>
        <v>Large Business - LV</v>
      </c>
      <c r="E110" s="37" t="str">
        <f t="shared" si="10"/>
        <v>A37T</v>
      </c>
      <c r="F110" s="37">
        <f t="shared" si="11"/>
        <v>0</v>
      </c>
      <c r="G110" s="37">
        <f t="shared" si="11"/>
        <v>0</v>
      </c>
      <c r="H110" s="40"/>
      <c r="I110" s="58">
        <v>6763.7129999999997</v>
      </c>
      <c r="J110" s="58">
        <v>0</v>
      </c>
      <c r="K110" s="58">
        <v>0.95299999999999996</v>
      </c>
      <c r="L110" s="58">
        <v>0.28199999999999997</v>
      </c>
      <c r="M110" s="58">
        <v>0</v>
      </c>
      <c r="N110" s="58">
        <v>0</v>
      </c>
      <c r="O110" s="58">
        <v>0</v>
      </c>
      <c r="P110" s="58">
        <v>0</v>
      </c>
      <c r="Q110" s="58">
        <v>49.741999999999997</v>
      </c>
      <c r="R110" s="58">
        <v>37.695999999999998</v>
      </c>
      <c r="S110" s="42"/>
      <c r="T110" s="30"/>
      <c r="U110" s="30"/>
      <c r="V110" s="30"/>
      <c r="W110" s="30"/>
    </row>
    <row r="111" spans="1:23" x14ac:dyDescent="0.2">
      <c r="A111" s="30"/>
      <c r="B111" s="30"/>
      <c r="C111" s="36">
        <f t="shared" si="10"/>
        <v>0</v>
      </c>
      <c r="D111" s="37">
        <f t="shared" si="10"/>
        <v>0</v>
      </c>
      <c r="E111" s="37">
        <f t="shared" si="10"/>
        <v>0</v>
      </c>
      <c r="F111" s="37">
        <f t="shared" si="11"/>
        <v>0</v>
      </c>
      <c r="G111" s="37">
        <f t="shared" si="11"/>
        <v>0</v>
      </c>
      <c r="H111" s="40"/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42"/>
      <c r="T111" s="30"/>
      <c r="U111" s="30"/>
      <c r="V111" s="30"/>
      <c r="W111" s="30"/>
    </row>
    <row r="112" spans="1:23" x14ac:dyDescent="0.2">
      <c r="A112" s="30"/>
      <c r="B112" s="30"/>
      <c r="C112" s="36" t="str">
        <f t="shared" si="10"/>
        <v>Large Business - HV or HVEN  (SDIC)</v>
      </c>
      <c r="D112" s="37" t="str">
        <f t="shared" si="10"/>
        <v>Large Business - HV</v>
      </c>
      <c r="E112" s="37" t="str">
        <f t="shared" si="10"/>
        <v>A40C</v>
      </c>
      <c r="F112" s="37">
        <f t="shared" si="11"/>
        <v>0</v>
      </c>
      <c r="G112" s="37">
        <f t="shared" si="11"/>
        <v>0</v>
      </c>
      <c r="H112" s="40"/>
      <c r="I112" s="58">
        <v>8772.6530000000002</v>
      </c>
      <c r="J112" s="58">
        <v>0</v>
      </c>
      <c r="K112" s="58">
        <v>0.68300000000000005</v>
      </c>
      <c r="L112" s="58">
        <v>0.14899999999999999</v>
      </c>
      <c r="M112" s="58">
        <v>0</v>
      </c>
      <c r="N112" s="58">
        <v>0</v>
      </c>
      <c r="O112" s="58">
        <v>0</v>
      </c>
      <c r="P112" s="58">
        <v>0</v>
      </c>
      <c r="Q112" s="58">
        <v>57.3</v>
      </c>
      <c r="R112" s="58">
        <v>43.862000000000002</v>
      </c>
      <c r="S112" s="42"/>
      <c r="T112" s="30"/>
      <c r="U112" s="30"/>
      <c r="V112" s="30"/>
      <c r="W112" s="30"/>
    </row>
    <row r="113" spans="1:23" x14ac:dyDescent="0.2">
      <c r="A113" s="30"/>
      <c r="B113" s="30"/>
      <c r="C113" s="46"/>
      <c r="D113" s="40"/>
      <c r="E113" s="40"/>
      <c r="F113" s="40"/>
      <c r="G113" s="40"/>
      <c r="H113" s="40"/>
      <c r="I113" s="38"/>
      <c r="J113" s="38"/>
      <c r="K113" s="42"/>
      <c r="L113" s="42"/>
      <c r="M113" s="42"/>
      <c r="N113" s="42"/>
      <c r="O113" s="42"/>
      <c r="P113" s="42"/>
      <c r="Q113" s="45"/>
      <c r="R113" s="45"/>
      <c r="S113" s="42"/>
      <c r="T113" s="30"/>
      <c r="U113" s="30"/>
      <c r="V113" s="30"/>
      <c r="W113" s="30"/>
    </row>
    <row r="114" spans="1:23" ht="31.5" x14ac:dyDescent="0.2">
      <c r="A114" s="23"/>
      <c r="B114" s="24" t="s">
        <v>4</v>
      </c>
      <c r="C114" s="23"/>
      <c r="D114" s="25" t="str">
        <f>D5</f>
        <v>Tariff class</v>
      </c>
      <c r="E114" s="25" t="s">
        <v>9</v>
      </c>
      <c r="F114" s="25" t="s">
        <v>10</v>
      </c>
      <c r="G114" s="25" t="s">
        <v>10</v>
      </c>
      <c r="H114" s="25"/>
      <c r="I114" s="51" t="str">
        <f t="shared" ref="I114:L115" si="12">I5</f>
        <v>Standing</v>
      </c>
      <c r="J114" s="51" t="str">
        <f t="shared" si="12"/>
        <v>Unit rate</v>
      </c>
      <c r="K114" s="51" t="str">
        <f t="shared" si="12"/>
        <v>Peak</v>
      </c>
      <c r="L114" s="51" t="str">
        <f t="shared" si="12"/>
        <v>Off peak</v>
      </c>
      <c r="M114" s="54" t="s">
        <v>70</v>
      </c>
      <c r="N114" s="54" t="s">
        <v>71</v>
      </c>
      <c r="O114" s="54" t="s">
        <v>72</v>
      </c>
      <c r="P114" s="51" t="str">
        <f t="shared" ref="P114:R115" si="13">P5</f>
        <v>Demand (kW)</v>
      </c>
      <c r="Q114" s="51" t="str">
        <f t="shared" si="13"/>
        <v>Demand (kVA)</v>
      </c>
      <c r="R114" s="51" t="str">
        <f t="shared" si="13"/>
        <v>SDIC</v>
      </c>
      <c r="S114" s="25"/>
      <c r="T114" s="29"/>
      <c r="U114" s="29"/>
      <c r="V114" s="29"/>
      <c r="W114" s="29"/>
    </row>
    <row r="115" spans="1:23" x14ac:dyDescent="0.2">
      <c r="A115" s="30"/>
      <c r="B115" s="30"/>
      <c r="C115" s="31"/>
      <c r="D115" s="32"/>
      <c r="E115" s="32"/>
      <c r="F115" s="32"/>
      <c r="G115" s="33"/>
      <c r="H115" s="33"/>
      <c r="I115" s="34" t="str">
        <f t="shared" si="12"/>
        <v>$/year</v>
      </c>
      <c r="J115" s="34" t="str">
        <f t="shared" si="12"/>
        <v>cents/kWh</v>
      </c>
      <c r="K115" s="34" t="str">
        <f t="shared" si="12"/>
        <v>cents/kWh</v>
      </c>
      <c r="L115" s="34" t="str">
        <f t="shared" si="12"/>
        <v>cents/kWh</v>
      </c>
      <c r="M115" s="34" t="s">
        <v>60</v>
      </c>
      <c r="N115" s="34" t="s">
        <v>60</v>
      </c>
      <c r="O115" s="34" t="s">
        <v>60</v>
      </c>
      <c r="P115" s="34" t="str">
        <f t="shared" si="13"/>
        <v>$/kW/year</v>
      </c>
      <c r="Q115" s="34" t="str">
        <f t="shared" si="13"/>
        <v>$/kVA/year</v>
      </c>
      <c r="R115" s="34" t="str">
        <f t="shared" si="13"/>
        <v>cents/kVA/Summer</v>
      </c>
      <c r="S115" s="33"/>
      <c r="T115" s="30"/>
      <c r="U115" s="30"/>
      <c r="V115" s="30"/>
      <c r="W115" s="30"/>
    </row>
    <row r="116" spans="1:23" x14ac:dyDescent="0.2">
      <c r="A116" s="30"/>
      <c r="B116" s="30"/>
      <c r="C116" s="35" t="str">
        <f>C7</f>
        <v>2026-27</v>
      </c>
      <c r="D116" s="32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0"/>
      <c r="U116" s="30"/>
      <c r="V116" s="30"/>
      <c r="W116" s="30"/>
    </row>
    <row r="117" spans="1:23" x14ac:dyDescent="0.2">
      <c r="A117" s="30"/>
      <c r="B117" s="30"/>
      <c r="C117" s="36" t="s">
        <v>42</v>
      </c>
      <c r="D117" s="37" t="s">
        <v>30</v>
      </c>
      <c r="E117" s="37" t="s">
        <v>43</v>
      </c>
      <c r="F117" s="37">
        <v>0</v>
      </c>
      <c r="G117" s="37">
        <v>0</v>
      </c>
      <c r="H117" s="40"/>
      <c r="I117" s="58">
        <v>5406.9309999999996</v>
      </c>
      <c r="J117" s="58">
        <v>0</v>
      </c>
      <c r="K117" s="58">
        <v>1.0489999999999999</v>
      </c>
      <c r="L117" s="58">
        <v>0.34200000000000003</v>
      </c>
      <c r="M117" s="58">
        <v>0</v>
      </c>
      <c r="N117" s="58">
        <v>0</v>
      </c>
      <c r="O117" s="58">
        <v>0</v>
      </c>
      <c r="P117" s="58">
        <v>0</v>
      </c>
      <c r="Q117" s="58">
        <v>53.613999999999997</v>
      </c>
      <c r="R117" s="58">
        <v>40.627000000000002</v>
      </c>
      <c r="S117" s="42"/>
      <c r="T117" s="30"/>
      <c r="U117" s="30"/>
      <c r="V117" s="30"/>
      <c r="W117" s="30"/>
    </row>
    <row r="118" spans="1:23" x14ac:dyDescent="0.2">
      <c r="A118" s="30"/>
      <c r="B118" s="30"/>
      <c r="C118" s="36" t="s">
        <v>44</v>
      </c>
      <c r="D118" s="37" t="s">
        <v>30</v>
      </c>
      <c r="E118" s="37" t="s">
        <v>45</v>
      </c>
      <c r="F118" s="37">
        <v>0</v>
      </c>
      <c r="G118" s="37">
        <v>0</v>
      </c>
      <c r="H118" s="40"/>
      <c r="I118" s="58">
        <v>12573.921</v>
      </c>
      <c r="J118" s="58">
        <v>0</v>
      </c>
      <c r="K118" s="58">
        <v>1.0289999999999999</v>
      </c>
      <c r="L118" s="58">
        <v>0.30399999999999999</v>
      </c>
      <c r="M118" s="58">
        <v>0</v>
      </c>
      <c r="N118" s="58">
        <v>0</v>
      </c>
      <c r="O118" s="58">
        <v>0</v>
      </c>
      <c r="P118" s="58">
        <v>0</v>
      </c>
      <c r="Q118" s="58">
        <v>73.572000000000003</v>
      </c>
      <c r="R118" s="58">
        <v>55.750999999999998</v>
      </c>
      <c r="S118" s="42"/>
      <c r="T118" s="30"/>
      <c r="U118" s="30"/>
      <c r="V118" s="30"/>
      <c r="W118" s="30"/>
    </row>
    <row r="119" spans="1:23" x14ac:dyDescent="0.2">
      <c r="A119" s="30"/>
      <c r="B119" s="30"/>
      <c r="C119" s="36">
        <v>0</v>
      </c>
      <c r="D119" s="37">
        <v>0</v>
      </c>
      <c r="E119" s="37">
        <v>0</v>
      </c>
      <c r="F119" s="37">
        <v>0</v>
      </c>
      <c r="G119" s="37">
        <v>0</v>
      </c>
      <c r="H119" s="40"/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42"/>
      <c r="T119" s="30"/>
      <c r="U119" s="30"/>
      <c r="V119" s="30"/>
      <c r="W119" s="30"/>
    </row>
    <row r="120" spans="1:23" x14ac:dyDescent="0.2">
      <c r="A120" s="30"/>
      <c r="B120" s="30"/>
      <c r="C120" s="36" t="s">
        <v>46</v>
      </c>
      <c r="D120" s="37" t="s">
        <v>39</v>
      </c>
      <c r="E120" s="37" t="s">
        <v>47</v>
      </c>
      <c r="F120" s="37">
        <v>0</v>
      </c>
      <c r="G120" s="37">
        <v>0</v>
      </c>
      <c r="H120" s="40"/>
      <c r="I120" s="58">
        <v>9471.4150000000009</v>
      </c>
      <c r="J120" s="58">
        <v>0</v>
      </c>
      <c r="K120" s="58">
        <v>0.67300000000000004</v>
      </c>
      <c r="L120" s="58">
        <v>0.161</v>
      </c>
      <c r="M120" s="58">
        <v>0</v>
      </c>
      <c r="N120" s="58">
        <v>0</v>
      </c>
      <c r="O120" s="58">
        <v>0</v>
      </c>
      <c r="P120" s="58">
        <v>0</v>
      </c>
      <c r="Q120" s="58">
        <v>57.420999999999999</v>
      </c>
      <c r="R120" s="58">
        <v>43.514000000000003</v>
      </c>
      <c r="S120" s="42"/>
      <c r="T120" s="30"/>
      <c r="U120" s="30"/>
      <c r="V120" s="30"/>
      <c r="W120" s="30"/>
    </row>
    <row r="121" spans="1:23" x14ac:dyDescent="0.2">
      <c r="A121" s="30"/>
      <c r="B121" s="30"/>
      <c r="C121" s="36" t="s">
        <v>48</v>
      </c>
      <c r="D121" s="37" t="s">
        <v>39</v>
      </c>
      <c r="E121" s="37" t="s">
        <v>49</v>
      </c>
      <c r="F121" s="37">
        <v>0</v>
      </c>
      <c r="G121" s="37">
        <v>0</v>
      </c>
      <c r="H121" s="40"/>
      <c r="I121" s="58">
        <v>8847.2720000000008</v>
      </c>
      <c r="J121" s="58">
        <v>0</v>
      </c>
      <c r="K121" s="58">
        <v>0.65</v>
      </c>
      <c r="L121" s="58">
        <v>0.124</v>
      </c>
      <c r="M121" s="58">
        <v>0</v>
      </c>
      <c r="N121" s="58">
        <v>0</v>
      </c>
      <c r="O121" s="58">
        <v>0</v>
      </c>
      <c r="P121" s="58">
        <v>0</v>
      </c>
      <c r="Q121" s="58">
        <v>51.838999999999999</v>
      </c>
      <c r="R121" s="58">
        <v>39.283999999999999</v>
      </c>
      <c r="S121" s="42"/>
      <c r="T121" s="30"/>
      <c r="U121" s="30"/>
      <c r="V121" s="30"/>
      <c r="W121" s="30"/>
    </row>
    <row r="122" spans="1:23" x14ac:dyDescent="0.2">
      <c r="A122" s="30"/>
      <c r="B122" s="30"/>
      <c r="C122" s="36">
        <v>0</v>
      </c>
      <c r="D122" s="37">
        <v>0</v>
      </c>
      <c r="E122" s="37">
        <v>0</v>
      </c>
      <c r="F122" s="37">
        <v>0</v>
      </c>
      <c r="G122" s="37">
        <v>0</v>
      </c>
      <c r="H122" s="40"/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42"/>
      <c r="T122" s="30"/>
      <c r="U122" s="30"/>
      <c r="V122" s="30"/>
      <c r="W122" s="30"/>
    </row>
    <row r="123" spans="1:23" x14ac:dyDescent="0.2">
      <c r="A123" s="30"/>
      <c r="B123" s="30"/>
      <c r="C123" s="36" t="s">
        <v>51</v>
      </c>
      <c r="D123" s="37" t="s">
        <v>50</v>
      </c>
      <c r="E123" s="37" t="s">
        <v>52</v>
      </c>
      <c r="F123" s="37">
        <v>0</v>
      </c>
      <c r="G123" s="37">
        <v>0</v>
      </c>
      <c r="H123" s="40"/>
      <c r="I123" s="58">
        <v>57904.762000000002</v>
      </c>
      <c r="J123" s="58">
        <v>0</v>
      </c>
      <c r="K123" s="58">
        <v>0.14000000000000001</v>
      </c>
      <c r="L123" s="58">
        <v>3.3000000000000002E-2</v>
      </c>
      <c r="M123" s="58">
        <v>0</v>
      </c>
      <c r="N123" s="58">
        <v>0</v>
      </c>
      <c r="O123" s="58">
        <v>0</v>
      </c>
      <c r="P123" s="58">
        <v>0</v>
      </c>
      <c r="Q123" s="58">
        <v>20.888999999999999</v>
      </c>
      <c r="R123" s="58">
        <v>15.83</v>
      </c>
      <c r="S123" s="42"/>
      <c r="T123" s="30"/>
      <c r="U123" s="30"/>
      <c r="V123" s="30"/>
      <c r="W123" s="30"/>
    </row>
    <row r="124" spans="1:23" x14ac:dyDescent="0.2">
      <c r="A124" s="30"/>
      <c r="B124" s="30"/>
      <c r="C124" s="36" t="s">
        <v>53</v>
      </c>
      <c r="D124" s="37" t="s">
        <v>50</v>
      </c>
      <c r="E124" s="37" t="s">
        <v>54</v>
      </c>
      <c r="F124" s="37">
        <v>0</v>
      </c>
      <c r="G124" s="37">
        <v>0</v>
      </c>
      <c r="H124" s="40"/>
      <c r="I124" s="58">
        <v>57615.148999999998</v>
      </c>
      <c r="J124" s="58">
        <v>0</v>
      </c>
      <c r="K124" s="58">
        <v>0.13700000000000001</v>
      </c>
      <c r="L124" s="58">
        <v>3.2000000000000001E-2</v>
      </c>
      <c r="M124" s="58">
        <v>0</v>
      </c>
      <c r="N124" s="58">
        <v>0</v>
      </c>
      <c r="O124" s="58">
        <v>0</v>
      </c>
      <c r="P124" s="58">
        <v>0</v>
      </c>
      <c r="Q124" s="58">
        <v>20.471</v>
      </c>
      <c r="R124" s="58">
        <v>15.513999999999999</v>
      </c>
      <c r="S124" s="42"/>
      <c r="T124" s="30"/>
      <c r="U124" s="30"/>
      <c r="V124" s="30"/>
      <c r="W124" s="30"/>
    </row>
    <row r="125" spans="1:23" x14ac:dyDescent="0.2">
      <c r="A125" s="30"/>
      <c r="B125" s="30"/>
      <c r="C125" s="36" t="s">
        <v>55</v>
      </c>
      <c r="D125" s="37" t="s">
        <v>50</v>
      </c>
      <c r="E125" s="37" t="s">
        <v>56</v>
      </c>
      <c r="F125" s="37">
        <v>0</v>
      </c>
      <c r="G125" s="37">
        <v>0</v>
      </c>
      <c r="H125" s="40"/>
      <c r="I125" s="58">
        <v>57904.762000000002</v>
      </c>
      <c r="J125" s="58">
        <v>0</v>
      </c>
      <c r="K125" s="58">
        <v>0.14000000000000001</v>
      </c>
      <c r="L125" s="58">
        <v>3.3000000000000002E-2</v>
      </c>
      <c r="M125" s="58">
        <v>0</v>
      </c>
      <c r="N125" s="58">
        <v>0</v>
      </c>
      <c r="O125" s="58">
        <v>0</v>
      </c>
      <c r="P125" s="58">
        <v>0</v>
      </c>
      <c r="Q125" s="58">
        <v>19.841999999999999</v>
      </c>
      <c r="R125" s="58">
        <v>15.037000000000001</v>
      </c>
      <c r="S125" s="42"/>
      <c r="T125" s="30"/>
      <c r="U125" s="30"/>
      <c r="V125" s="30"/>
      <c r="W125" s="30"/>
    </row>
    <row r="126" spans="1:23" x14ac:dyDescent="0.2">
      <c r="A126" s="30"/>
      <c r="B126" s="30"/>
      <c r="C126" s="36" t="s">
        <v>57</v>
      </c>
      <c r="D126" s="37" t="s">
        <v>50</v>
      </c>
      <c r="E126" s="37" t="s">
        <v>58</v>
      </c>
      <c r="F126" s="37">
        <v>0</v>
      </c>
      <c r="G126" s="37">
        <v>0</v>
      </c>
      <c r="H126" s="40"/>
      <c r="I126" s="58">
        <v>44987.110999999997</v>
      </c>
      <c r="J126" s="58">
        <v>0</v>
      </c>
      <c r="K126" s="58">
        <v>0.13500000000000001</v>
      </c>
      <c r="L126" s="58">
        <v>1.7000000000000001E-2</v>
      </c>
      <c r="M126" s="58">
        <v>0</v>
      </c>
      <c r="N126" s="58">
        <v>0</v>
      </c>
      <c r="O126" s="58">
        <v>0</v>
      </c>
      <c r="P126" s="58">
        <v>0</v>
      </c>
      <c r="Q126" s="58">
        <v>2.9609999999999999</v>
      </c>
      <c r="R126" s="58">
        <v>2.242</v>
      </c>
      <c r="S126" s="42"/>
      <c r="T126" s="30"/>
      <c r="U126" s="30"/>
      <c r="V126" s="30"/>
      <c r="W126" s="30"/>
    </row>
    <row r="127" spans="1:23" x14ac:dyDescent="0.2">
      <c r="A127" s="30"/>
      <c r="B127" s="30"/>
      <c r="C127" s="46"/>
      <c r="D127" s="40"/>
      <c r="E127" s="40"/>
      <c r="F127" s="40"/>
      <c r="G127" s="40"/>
      <c r="H127" s="40"/>
      <c r="I127" s="38"/>
      <c r="J127" s="38"/>
      <c r="K127" s="42"/>
      <c r="L127" s="42"/>
      <c r="M127" s="42"/>
      <c r="N127" s="42"/>
      <c r="O127" s="42"/>
      <c r="P127" s="42"/>
      <c r="Q127" s="45"/>
      <c r="R127" s="45"/>
      <c r="S127" s="42"/>
      <c r="T127" s="30"/>
      <c r="U127" s="30"/>
      <c r="V127" s="30"/>
      <c r="W127" s="30"/>
    </row>
    <row r="128" spans="1:23" x14ac:dyDescent="0.2">
      <c r="A128" s="30"/>
      <c r="B128" s="30"/>
      <c r="C128" s="46"/>
      <c r="D128" s="40"/>
      <c r="E128" s="40"/>
      <c r="F128" s="40"/>
      <c r="G128" s="40"/>
      <c r="H128" s="40"/>
      <c r="I128" s="38"/>
      <c r="J128" s="38"/>
      <c r="K128" s="42"/>
      <c r="L128" s="42"/>
      <c r="M128" s="42"/>
      <c r="N128" s="42"/>
      <c r="O128" s="42"/>
      <c r="P128" s="42"/>
      <c r="Q128" s="45"/>
      <c r="R128" s="45"/>
      <c r="S128" s="42"/>
      <c r="T128" s="30"/>
      <c r="U128" s="30"/>
      <c r="V128" s="30"/>
      <c r="W128" s="30"/>
    </row>
    <row r="129" spans="1:23" x14ac:dyDescent="0.2">
      <c r="A129" s="30"/>
      <c r="B129" s="30"/>
      <c r="C129" s="35" t="str">
        <f>C29</f>
        <v>2027-28</v>
      </c>
      <c r="D129" s="32"/>
      <c r="E129" s="32"/>
      <c r="F129" s="32"/>
      <c r="G129" s="33"/>
      <c r="H129" s="33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30"/>
      <c r="U129" s="30"/>
      <c r="V129" s="30"/>
      <c r="W129" s="30"/>
    </row>
    <row r="130" spans="1:23" x14ac:dyDescent="0.2">
      <c r="A130" s="30"/>
      <c r="B130" s="30"/>
      <c r="C130" s="36" t="str">
        <f t="shared" ref="C130:G139" si="14">C117</f>
        <v xml:space="preserve">Large Business - LVMS_CR 2.2+ - 6.0 GWh </v>
      </c>
      <c r="D130" s="37" t="str">
        <f t="shared" si="14"/>
        <v>Large Business - LV</v>
      </c>
      <c r="E130" s="37" t="str">
        <f t="shared" si="14"/>
        <v>A34T</v>
      </c>
      <c r="F130" s="37">
        <f t="shared" si="14"/>
        <v>0</v>
      </c>
      <c r="G130" s="37">
        <f t="shared" si="14"/>
        <v>0</v>
      </c>
      <c r="H130" s="40"/>
      <c r="I130" s="58">
        <v>5334.2629999999999</v>
      </c>
      <c r="J130" s="58">
        <v>0</v>
      </c>
      <c r="K130" s="58">
        <v>1.0349999999999999</v>
      </c>
      <c r="L130" s="58">
        <v>0.33700000000000002</v>
      </c>
      <c r="M130" s="58">
        <v>0</v>
      </c>
      <c r="N130" s="58">
        <v>0</v>
      </c>
      <c r="O130" s="58">
        <v>0</v>
      </c>
      <c r="P130" s="58">
        <v>0</v>
      </c>
      <c r="Q130" s="58">
        <v>52.893000000000001</v>
      </c>
      <c r="R130" s="58">
        <v>40.081000000000003</v>
      </c>
      <c r="S130" s="42"/>
      <c r="T130" s="30"/>
      <c r="U130" s="30"/>
      <c r="V130" s="30"/>
      <c r="W130" s="30"/>
    </row>
    <row r="131" spans="1:23" x14ac:dyDescent="0.2">
      <c r="A131" s="30"/>
      <c r="B131" s="30"/>
      <c r="C131" s="36" t="str">
        <f t="shared" si="14"/>
        <v>Large Business - LV_CR 6.0+ GWh</v>
      </c>
      <c r="D131" s="37" t="str">
        <f t="shared" si="14"/>
        <v>Large Business - LV</v>
      </c>
      <c r="E131" s="37" t="str">
        <f t="shared" si="14"/>
        <v>A37C</v>
      </c>
      <c r="F131" s="37">
        <f t="shared" si="14"/>
        <v>0</v>
      </c>
      <c r="G131" s="37">
        <f t="shared" si="14"/>
        <v>0</v>
      </c>
      <c r="H131" s="40"/>
      <c r="I131" s="58">
        <v>12404.931</v>
      </c>
      <c r="J131" s="58">
        <v>0</v>
      </c>
      <c r="K131" s="58">
        <v>1.0149999999999999</v>
      </c>
      <c r="L131" s="58">
        <v>0.3</v>
      </c>
      <c r="M131" s="58">
        <v>0</v>
      </c>
      <c r="N131" s="58">
        <v>0</v>
      </c>
      <c r="O131" s="58">
        <v>0</v>
      </c>
      <c r="P131" s="58">
        <v>0</v>
      </c>
      <c r="Q131" s="58">
        <v>72.582999999999998</v>
      </c>
      <c r="R131" s="58">
        <v>55.000999999999998</v>
      </c>
      <c r="S131" s="42"/>
      <c r="T131" s="30"/>
      <c r="U131" s="30"/>
      <c r="V131" s="30"/>
      <c r="W131" s="30"/>
    </row>
    <row r="132" spans="1:23" x14ac:dyDescent="0.2">
      <c r="A132" s="30"/>
      <c r="B132" s="30"/>
      <c r="C132" s="36">
        <f t="shared" si="14"/>
        <v>0</v>
      </c>
      <c r="D132" s="37">
        <f t="shared" si="14"/>
        <v>0</v>
      </c>
      <c r="E132" s="37">
        <f t="shared" si="14"/>
        <v>0</v>
      </c>
      <c r="F132" s="37">
        <f t="shared" si="14"/>
        <v>0</v>
      </c>
      <c r="G132" s="37">
        <f t="shared" si="14"/>
        <v>0</v>
      </c>
      <c r="H132" s="40"/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42"/>
      <c r="T132" s="30"/>
      <c r="U132" s="30"/>
      <c r="V132" s="30"/>
      <c r="W132" s="30"/>
    </row>
    <row r="133" spans="1:23" x14ac:dyDescent="0.2">
      <c r="A133" s="30"/>
      <c r="B133" s="30"/>
      <c r="C133" s="36" t="str">
        <f t="shared" si="14"/>
        <v>Large Business - HVRF (SDIC)</v>
      </c>
      <c r="D133" s="37" t="str">
        <f t="shared" si="14"/>
        <v>Large Business - HV</v>
      </c>
      <c r="E133" s="37" t="str">
        <f t="shared" si="14"/>
        <v>A40T</v>
      </c>
      <c r="F133" s="37">
        <f t="shared" si="14"/>
        <v>0</v>
      </c>
      <c r="G133" s="37">
        <f t="shared" si="14"/>
        <v>0</v>
      </c>
      <c r="H133" s="40"/>
      <c r="I133" s="58">
        <v>9344.1219999999994</v>
      </c>
      <c r="J133" s="58">
        <v>0</v>
      </c>
      <c r="K133" s="58">
        <v>0.66400000000000003</v>
      </c>
      <c r="L133" s="58">
        <v>0.159</v>
      </c>
      <c r="M133" s="58">
        <v>0</v>
      </c>
      <c r="N133" s="58">
        <v>0</v>
      </c>
      <c r="O133" s="58">
        <v>0</v>
      </c>
      <c r="P133" s="58">
        <v>0</v>
      </c>
      <c r="Q133" s="58">
        <v>56.65</v>
      </c>
      <c r="R133" s="58">
        <v>42.929000000000002</v>
      </c>
      <c r="S133" s="42"/>
      <c r="T133" s="30"/>
      <c r="U133" s="30"/>
      <c r="V133" s="30"/>
      <c r="W133" s="30"/>
    </row>
    <row r="134" spans="1:23" x14ac:dyDescent="0.2">
      <c r="A134" s="30"/>
      <c r="B134" s="30"/>
      <c r="C134" s="36" t="str">
        <f t="shared" si="14"/>
        <v>Large Business -  HV - Annual Consumption ≥ 55 GWh (SDIC)</v>
      </c>
      <c r="D134" s="37" t="str">
        <f t="shared" si="14"/>
        <v>Large Business - HV</v>
      </c>
      <c r="E134" s="37" t="str">
        <f t="shared" si="14"/>
        <v>A48C</v>
      </c>
      <c r="F134" s="37">
        <f t="shared" si="14"/>
        <v>0</v>
      </c>
      <c r="G134" s="37">
        <f t="shared" si="14"/>
        <v>0</v>
      </c>
      <c r="H134" s="40"/>
      <c r="I134" s="58">
        <v>8728.3670000000002</v>
      </c>
      <c r="J134" s="58">
        <v>0</v>
      </c>
      <c r="K134" s="58">
        <v>0.64100000000000001</v>
      </c>
      <c r="L134" s="58">
        <v>0.122</v>
      </c>
      <c r="M134" s="58">
        <v>0</v>
      </c>
      <c r="N134" s="58">
        <v>0</v>
      </c>
      <c r="O134" s="58">
        <v>0</v>
      </c>
      <c r="P134" s="58">
        <v>0</v>
      </c>
      <c r="Q134" s="58">
        <v>51.142000000000003</v>
      </c>
      <c r="R134" s="58">
        <v>38.756</v>
      </c>
      <c r="S134" s="42"/>
      <c r="T134" s="30"/>
      <c r="U134" s="30"/>
      <c r="V134" s="30"/>
      <c r="W134" s="30"/>
    </row>
    <row r="135" spans="1:23" x14ac:dyDescent="0.2">
      <c r="A135" s="30"/>
      <c r="B135" s="30"/>
      <c r="C135" s="36">
        <f t="shared" si="14"/>
        <v>0</v>
      </c>
      <c r="D135" s="37">
        <f t="shared" si="14"/>
        <v>0</v>
      </c>
      <c r="E135" s="37">
        <f t="shared" si="14"/>
        <v>0</v>
      </c>
      <c r="F135" s="37">
        <f t="shared" si="14"/>
        <v>0</v>
      </c>
      <c r="G135" s="37">
        <f t="shared" si="14"/>
        <v>0</v>
      </c>
      <c r="H135" s="40"/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42"/>
      <c r="T135" s="30"/>
      <c r="U135" s="30"/>
      <c r="V135" s="30"/>
      <c r="W135" s="30"/>
    </row>
    <row r="136" spans="1:23" x14ac:dyDescent="0.2">
      <c r="A136" s="30"/>
      <c r="B136" s="30"/>
      <c r="C136" s="36" t="str">
        <f t="shared" si="14"/>
        <v>Large Business - Subtransmission (SDIC)</v>
      </c>
      <c r="D136" s="37" t="str">
        <f t="shared" si="14"/>
        <v>Large Business - Subtransmission</v>
      </c>
      <c r="E136" s="37" t="str">
        <f t="shared" si="14"/>
        <v>A50C</v>
      </c>
      <c r="F136" s="37">
        <f t="shared" si="14"/>
        <v>0</v>
      </c>
      <c r="G136" s="37">
        <f t="shared" si="14"/>
        <v>0</v>
      </c>
      <c r="H136" s="40"/>
      <c r="I136" s="58">
        <v>57126.538</v>
      </c>
      <c r="J136" s="58">
        <v>0</v>
      </c>
      <c r="K136" s="58">
        <v>0.13900000000000001</v>
      </c>
      <c r="L136" s="58">
        <v>3.3000000000000002E-2</v>
      </c>
      <c r="M136" s="58">
        <v>0</v>
      </c>
      <c r="N136" s="58">
        <v>0</v>
      </c>
      <c r="O136" s="58">
        <v>0</v>
      </c>
      <c r="P136" s="58">
        <v>0</v>
      </c>
      <c r="Q136" s="58">
        <v>20.608000000000001</v>
      </c>
      <c r="R136" s="58">
        <v>15.618</v>
      </c>
      <c r="S136" s="42"/>
      <c r="T136" s="30"/>
      <c r="U136" s="30"/>
      <c r="V136" s="30"/>
      <c r="W136" s="30"/>
    </row>
    <row r="137" spans="1:23" x14ac:dyDescent="0.2">
      <c r="A137" s="30"/>
      <c r="B137" s="30"/>
      <c r="C137" s="36" t="str">
        <f t="shared" si="14"/>
        <v>Large Businesss - Multiple (NEW)</v>
      </c>
      <c r="D137" s="37" t="str">
        <f t="shared" si="14"/>
        <v>Large Business - Subtransmission</v>
      </c>
      <c r="E137" s="37" t="str">
        <f t="shared" si="14"/>
        <v>A50M</v>
      </c>
      <c r="F137" s="37">
        <f t="shared" si="14"/>
        <v>0</v>
      </c>
      <c r="G137" s="37">
        <f t="shared" si="14"/>
        <v>0</v>
      </c>
      <c r="H137" s="40"/>
      <c r="I137" s="58">
        <v>56840.817999999999</v>
      </c>
      <c r="J137" s="58">
        <v>0</v>
      </c>
      <c r="K137" s="58">
        <v>0.13600000000000001</v>
      </c>
      <c r="L137" s="58">
        <v>3.2000000000000001E-2</v>
      </c>
      <c r="M137" s="58">
        <v>0</v>
      </c>
      <c r="N137" s="58">
        <v>0</v>
      </c>
      <c r="O137" s="58">
        <v>0</v>
      </c>
      <c r="P137" s="58">
        <v>0</v>
      </c>
      <c r="Q137" s="58">
        <v>20.195</v>
      </c>
      <c r="R137" s="58">
        <v>15.305999999999999</v>
      </c>
      <c r="S137" s="42"/>
      <c r="T137" s="30"/>
      <c r="U137" s="30"/>
      <c r="V137" s="30"/>
      <c r="W137" s="30"/>
    </row>
    <row r="138" spans="1:23" x14ac:dyDescent="0.2">
      <c r="A138" s="30"/>
      <c r="B138" s="30"/>
      <c r="C138" s="36" t="str">
        <f t="shared" si="14"/>
        <v>Large Business - Subtransmission MA (SDIC)</v>
      </c>
      <c r="D138" s="37" t="str">
        <f t="shared" si="14"/>
        <v>Large Business - Subtransmission</v>
      </c>
      <c r="E138" s="37" t="str">
        <f t="shared" si="14"/>
        <v>A50T</v>
      </c>
      <c r="F138" s="37">
        <f t="shared" si="14"/>
        <v>0</v>
      </c>
      <c r="G138" s="37">
        <f t="shared" si="14"/>
        <v>0</v>
      </c>
      <c r="H138" s="40"/>
      <c r="I138" s="58">
        <v>57126.538</v>
      </c>
      <c r="J138" s="58">
        <v>0</v>
      </c>
      <c r="K138" s="58">
        <v>0.13900000000000001</v>
      </c>
      <c r="L138" s="58">
        <v>3.3000000000000002E-2</v>
      </c>
      <c r="M138" s="58">
        <v>0</v>
      </c>
      <c r="N138" s="58">
        <v>0</v>
      </c>
      <c r="O138" s="58">
        <v>0</v>
      </c>
      <c r="P138" s="58">
        <v>0</v>
      </c>
      <c r="Q138" s="58">
        <v>19.574999999999999</v>
      </c>
      <c r="R138" s="58">
        <v>14.835000000000001</v>
      </c>
      <c r="S138" s="42"/>
      <c r="T138" s="30"/>
      <c r="U138" s="30"/>
      <c r="V138" s="30"/>
      <c r="W138" s="30"/>
    </row>
    <row r="139" spans="1:23" x14ac:dyDescent="0.2">
      <c r="A139" s="30"/>
      <c r="B139" s="30"/>
      <c r="C139" s="36" t="str">
        <f t="shared" si="14"/>
        <v>Large Business - Subtransmission EG (SDIC)</v>
      </c>
      <c r="D139" s="37" t="str">
        <f t="shared" si="14"/>
        <v>Large Business - Subtransmission</v>
      </c>
      <c r="E139" s="37" t="str">
        <f t="shared" si="14"/>
        <v>A50X</v>
      </c>
      <c r="F139" s="37">
        <f t="shared" si="14"/>
        <v>0</v>
      </c>
      <c r="G139" s="37">
        <f t="shared" si="14"/>
        <v>0</v>
      </c>
      <c r="H139" s="40"/>
      <c r="I139" s="58">
        <v>44382.497000000003</v>
      </c>
      <c r="J139" s="58">
        <v>0</v>
      </c>
      <c r="K139" s="58">
        <v>0.13300000000000001</v>
      </c>
      <c r="L139" s="58">
        <v>1.6E-2</v>
      </c>
      <c r="M139" s="58">
        <v>0</v>
      </c>
      <c r="N139" s="58">
        <v>0</v>
      </c>
      <c r="O139" s="58">
        <v>0</v>
      </c>
      <c r="P139" s="58">
        <v>0</v>
      </c>
      <c r="Q139" s="58">
        <v>2.9209999999999998</v>
      </c>
      <c r="R139" s="58">
        <v>2.2120000000000002</v>
      </c>
      <c r="S139" s="42"/>
      <c r="T139" s="30"/>
      <c r="U139" s="30"/>
      <c r="V139" s="30"/>
      <c r="W139" s="30"/>
    </row>
    <row r="140" spans="1:23" x14ac:dyDescent="0.2">
      <c r="A140" s="30"/>
      <c r="B140" s="30"/>
      <c r="C140" s="43"/>
      <c r="D140" s="44"/>
      <c r="E140" s="40"/>
      <c r="F140" s="40"/>
      <c r="G140" s="40"/>
      <c r="H140" s="40"/>
      <c r="I140" s="38"/>
      <c r="J140" s="38"/>
      <c r="K140" s="42"/>
      <c r="L140" s="42"/>
      <c r="M140" s="42"/>
      <c r="N140" s="42"/>
      <c r="O140" s="42"/>
      <c r="P140" s="42"/>
      <c r="Q140" s="45"/>
      <c r="R140" s="45"/>
      <c r="S140" s="42"/>
      <c r="T140" s="30"/>
      <c r="U140" s="30"/>
      <c r="V140" s="30"/>
      <c r="W140" s="30"/>
    </row>
    <row r="141" spans="1:23" x14ac:dyDescent="0.2">
      <c r="A141" s="30"/>
      <c r="B141" s="30"/>
      <c r="C141" s="46"/>
      <c r="D141" s="40"/>
      <c r="E141" s="40"/>
      <c r="F141" s="40"/>
      <c r="G141" s="40"/>
      <c r="H141" s="40"/>
      <c r="I141" s="38"/>
      <c r="J141" s="38"/>
      <c r="K141" s="42"/>
      <c r="L141" s="42"/>
      <c r="M141" s="42"/>
      <c r="N141" s="42"/>
      <c r="O141" s="42"/>
      <c r="P141" s="42"/>
      <c r="Q141" s="45"/>
      <c r="R141" s="45"/>
      <c r="S141" s="42"/>
      <c r="T141" s="30"/>
      <c r="U141" s="30"/>
      <c r="V141" s="30"/>
      <c r="W141" s="30"/>
    </row>
    <row r="142" spans="1:23" x14ac:dyDescent="0.2">
      <c r="A142" s="30"/>
      <c r="B142" s="30"/>
      <c r="C142" s="35" t="str">
        <f>C51</f>
        <v>2028-29</v>
      </c>
      <c r="D142" s="32"/>
      <c r="E142" s="32"/>
      <c r="F142" s="32"/>
      <c r="G142" s="33"/>
      <c r="H142" s="33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30"/>
      <c r="U142" s="30"/>
      <c r="V142" s="30"/>
      <c r="W142" s="30"/>
    </row>
    <row r="143" spans="1:23" x14ac:dyDescent="0.2">
      <c r="A143" s="30"/>
      <c r="B143" s="30"/>
      <c r="C143" s="36" t="str">
        <f t="shared" ref="C143:G152" si="15">C117</f>
        <v xml:space="preserve">Large Business - LVMS_CR 2.2+ - 6.0 GWh </v>
      </c>
      <c r="D143" s="37" t="str">
        <f t="shared" si="15"/>
        <v>Large Business - LV</v>
      </c>
      <c r="E143" s="37" t="str">
        <f t="shared" si="15"/>
        <v>A34T</v>
      </c>
      <c r="F143" s="37">
        <f t="shared" si="15"/>
        <v>0</v>
      </c>
      <c r="G143" s="37">
        <f t="shared" si="15"/>
        <v>0</v>
      </c>
      <c r="H143" s="40"/>
      <c r="I143" s="58">
        <v>5223.223</v>
      </c>
      <c r="J143" s="58">
        <v>0</v>
      </c>
      <c r="K143" s="58">
        <v>1.0129999999999999</v>
      </c>
      <c r="L143" s="58">
        <v>0.33</v>
      </c>
      <c r="M143" s="58">
        <v>0</v>
      </c>
      <c r="N143" s="58">
        <v>0</v>
      </c>
      <c r="O143" s="58">
        <v>0</v>
      </c>
      <c r="P143" s="58">
        <v>0</v>
      </c>
      <c r="Q143" s="58">
        <v>51.792000000000002</v>
      </c>
      <c r="R143" s="58">
        <v>39.247</v>
      </c>
      <c r="S143" s="42"/>
      <c r="T143" s="30"/>
      <c r="U143" s="30"/>
      <c r="V143" s="30"/>
      <c r="W143" s="30"/>
    </row>
    <row r="144" spans="1:23" x14ac:dyDescent="0.2">
      <c r="A144" s="30"/>
      <c r="B144" s="30"/>
      <c r="C144" s="36" t="str">
        <f t="shared" si="15"/>
        <v>Large Business - LV_CR 6.0+ GWh</v>
      </c>
      <c r="D144" s="37" t="str">
        <f t="shared" si="15"/>
        <v>Large Business - LV</v>
      </c>
      <c r="E144" s="37" t="str">
        <f t="shared" si="15"/>
        <v>A37C</v>
      </c>
      <c r="F144" s="37">
        <f t="shared" si="15"/>
        <v>0</v>
      </c>
      <c r="G144" s="37">
        <f t="shared" si="15"/>
        <v>0</v>
      </c>
      <c r="H144" s="40"/>
      <c r="I144" s="58">
        <v>12146.706</v>
      </c>
      <c r="J144" s="58">
        <v>0</v>
      </c>
      <c r="K144" s="58">
        <v>0.99399999999999999</v>
      </c>
      <c r="L144" s="58">
        <v>0.29399999999999998</v>
      </c>
      <c r="M144" s="58">
        <v>0</v>
      </c>
      <c r="N144" s="58">
        <v>0</v>
      </c>
      <c r="O144" s="58">
        <v>0</v>
      </c>
      <c r="P144" s="58">
        <v>0</v>
      </c>
      <c r="Q144" s="58">
        <v>71.072000000000003</v>
      </c>
      <c r="R144" s="58">
        <v>53.856000000000002</v>
      </c>
      <c r="S144" s="42"/>
      <c r="T144" s="30"/>
      <c r="U144" s="30"/>
      <c r="V144" s="30"/>
      <c r="W144" s="30"/>
    </row>
    <row r="145" spans="1:23" x14ac:dyDescent="0.2">
      <c r="A145" s="30"/>
      <c r="B145" s="30"/>
      <c r="C145" s="36">
        <f t="shared" si="15"/>
        <v>0</v>
      </c>
      <c r="D145" s="37">
        <f t="shared" si="15"/>
        <v>0</v>
      </c>
      <c r="E145" s="37">
        <f t="shared" si="15"/>
        <v>0</v>
      </c>
      <c r="F145" s="37">
        <f t="shared" si="15"/>
        <v>0</v>
      </c>
      <c r="G145" s="37">
        <f t="shared" si="15"/>
        <v>0</v>
      </c>
      <c r="H145" s="40"/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42"/>
      <c r="T145" s="30"/>
      <c r="U145" s="30"/>
      <c r="V145" s="30"/>
      <c r="W145" s="30"/>
    </row>
    <row r="146" spans="1:23" x14ac:dyDescent="0.2">
      <c r="A146" s="30"/>
      <c r="B146" s="30"/>
      <c r="C146" s="36" t="str">
        <f t="shared" si="15"/>
        <v>Large Business - HVRF (SDIC)</v>
      </c>
      <c r="D146" s="37" t="str">
        <f t="shared" si="15"/>
        <v>Large Business - HV</v>
      </c>
      <c r="E146" s="37" t="str">
        <f t="shared" si="15"/>
        <v>A40T</v>
      </c>
      <c r="F146" s="37">
        <f t="shared" si="15"/>
        <v>0</v>
      </c>
      <c r="G146" s="37">
        <f t="shared" si="15"/>
        <v>0</v>
      </c>
      <c r="H146" s="40"/>
      <c r="I146" s="58">
        <v>9149.6119999999992</v>
      </c>
      <c r="J146" s="58">
        <v>0</v>
      </c>
      <c r="K146" s="58">
        <v>0.65</v>
      </c>
      <c r="L146" s="58">
        <v>0.156</v>
      </c>
      <c r="M146" s="58">
        <v>0</v>
      </c>
      <c r="N146" s="58">
        <v>0</v>
      </c>
      <c r="O146" s="58">
        <v>0</v>
      </c>
      <c r="P146" s="58">
        <v>0</v>
      </c>
      <c r="Q146" s="58">
        <v>55.47</v>
      </c>
      <c r="R146" s="58">
        <v>42.034999999999997</v>
      </c>
      <c r="S146" s="42"/>
      <c r="T146" s="30"/>
      <c r="U146" s="30"/>
      <c r="V146" s="30"/>
      <c r="W146" s="30"/>
    </row>
    <row r="147" spans="1:23" x14ac:dyDescent="0.2">
      <c r="A147" s="30"/>
      <c r="B147" s="30"/>
      <c r="C147" s="36" t="str">
        <f t="shared" si="15"/>
        <v>Large Business -  HV - Annual Consumption ≥ 55 GWh (SDIC)</v>
      </c>
      <c r="D147" s="37" t="str">
        <f t="shared" si="15"/>
        <v>Large Business - HV</v>
      </c>
      <c r="E147" s="37" t="str">
        <f t="shared" si="15"/>
        <v>A48C</v>
      </c>
      <c r="F147" s="37">
        <f t="shared" si="15"/>
        <v>0</v>
      </c>
      <c r="G147" s="37">
        <f t="shared" si="15"/>
        <v>0</v>
      </c>
      <c r="H147" s="40"/>
      <c r="I147" s="58">
        <v>8546.6740000000009</v>
      </c>
      <c r="J147" s="58">
        <v>0</v>
      </c>
      <c r="K147" s="58">
        <v>0.628</v>
      </c>
      <c r="L147" s="58">
        <v>0.12</v>
      </c>
      <c r="M147" s="58">
        <v>0</v>
      </c>
      <c r="N147" s="58">
        <v>0</v>
      </c>
      <c r="O147" s="58">
        <v>0</v>
      </c>
      <c r="P147" s="58">
        <v>0</v>
      </c>
      <c r="Q147" s="58">
        <v>50.078000000000003</v>
      </c>
      <c r="R147" s="58">
        <v>37.950000000000003</v>
      </c>
      <c r="S147" s="42"/>
      <c r="T147" s="30"/>
      <c r="U147" s="30"/>
      <c r="V147" s="30"/>
      <c r="W147" s="30"/>
    </row>
    <row r="148" spans="1:23" x14ac:dyDescent="0.2">
      <c r="A148" s="30"/>
      <c r="B148" s="30"/>
      <c r="C148" s="36">
        <f t="shared" si="15"/>
        <v>0</v>
      </c>
      <c r="D148" s="37">
        <f t="shared" si="15"/>
        <v>0</v>
      </c>
      <c r="E148" s="37">
        <f t="shared" si="15"/>
        <v>0</v>
      </c>
      <c r="F148" s="37">
        <f t="shared" si="15"/>
        <v>0</v>
      </c>
      <c r="G148" s="37">
        <f t="shared" si="15"/>
        <v>0</v>
      </c>
      <c r="H148" s="40"/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42"/>
      <c r="T148" s="30"/>
      <c r="U148" s="30"/>
      <c r="V148" s="30"/>
      <c r="W148" s="30"/>
    </row>
    <row r="149" spans="1:23" x14ac:dyDescent="0.2">
      <c r="A149" s="30"/>
      <c r="B149" s="30"/>
      <c r="C149" s="36" t="str">
        <f t="shared" si="15"/>
        <v>Large Business - Subtransmission (SDIC)</v>
      </c>
      <c r="D149" s="37" t="str">
        <f t="shared" si="15"/>
        <v>Large Business - Subtransmission</v>
      </c>
      <c r="E149" s="37" t="str">
        <f t="shared" si="15"/>
        <v>A50C</v>
      </c>
      <c r="F149" s="37">
        <f t="shared" si="15"/>
        <v>0</v>
      </c>
      <c r="G149" s="37">
        <f t="shared" si="15"/>
        <v>0</v>
      </c>
      <c r="H149" s="40"/>
      <c r="I149" s="58">
        <v>55937.372000000003</v>
      </c>
      <c r="J149" s="58">
        <v>0</v>
      </c>
      <c r="K149" s="58">
        <v>0.13600000000000001</v>
      </c>
      <c r="L149" s="58">
        <v>3.2000000000000001E-2</v>
      </c>
      <c r="M149" s="58">
        <v>0</v>
      </c>
      <c r="N149" s="58">
        <v>0</v>
      </c>
      <c r="O149" s="58">
        <v>0</v>
      </c>
      <c r="P149" s="58">
        <v>0</v>
      </c>
      <c r="Q149" s="58">
        <v>20.178999999999998</v>
      </c>
      <c r="R149" s="58">
        <v>15.292999999999999</v>
      </c>
      <c r="S149" s="42"/>
      <c r="T149" s="30"/>
      <c r="U149" s="30"/>
      <c r="V149" s="30"/>
      <c r="W149" s="30"/>
    </row>
    <row r="150" spans="1:23" x14ac:dyDescent="0.2">
      <c r="A150" s="30"/>
      <c r="B150" s="30"/>
      <c r="C150" s="36" t="str">
        <f t="shared" si="15"/>
        <v>Large Businesss - Multiple (NEW)</v>
      </c>
      <c r="D150" s="37" t="str">
        <f t="shared" si="15"/>
        <v>Large Business - Subtransmission</v>
      </c>
      <c r="E150" s="37" t="str">
        <f t="shared" si="15"/>
        <v>A50M</v>
      </c>
      <c r="F150" s="37">
        <f t="shared" si="15"/>
        <v>0</v>
      </c>
      <c r="G150" s="37">
        <f t="shared" si="15"/>
        <v>0</v>
      </c>
      <c r="H150" s="40"/>
      <c r="I150" s="58">
        <v>55657.599000000002</v>
      </c>
      <c r="J150" s="58">
        <v>0</v>
      </c>
      <c r="K150" s="58">
        <v>0.13300000000000001</v>
      </c>
      <c r="L150" s="58">
        <v>3.1E-2</v>
      </c>
      <c r="M150" s="58">
        <v>0</v>
      </c>
      <c r="N150" s="58">
        <v>0</v>
      </c>
      <c r="O150" s="58">
        <v>0</v>
      </c>
      <c r="P150" s="58">
        <v>0</v>
      </c>
      <c r="Q150" s="58">
        <v>19.774999999999999</v>
      </c>
      <c r="R150" s="58">
        <v>14.987</v>
      </c>
      <c r="S150" s="42"/>
      <c r="T150" s="30"/>
      <c r="U150" s="30"/>
      <c r="V150" s="30"/>
      <c r="W150" s="30"/>
    </row>
    <row r="151" spans="1:23" x14ac:dyDescent="0.2">
      <c r="A151" s="30"/>
      <c r="B151" s="30"/>
      <c r="C151" s="36" t="str">
        <f t="shared" si="15"/>
        <v>Large Business - Subtransmission MA (SDIC)</v>
      </c>
      <c r="D151" s="37" t="str">
        <f t="shared" si="15"/>
        <v>Large Business - Subtransmission</v>
      </c>
      <c r="E151" s="37" t="str">
        <f t="shared" si="15"/>
        <v>A50T</v>
      </c>
      <c r="F151" s="37">
        <f t="shared" si="15"/>
        <v>0</v>
      </c>
      <c r="G151" s="37">
        <f t="shared" si="15"/>
        <v>0</v>
      </c>
      <c r="H151" s="40"/>
      <c r="I151" s="58">
        <v>55937.372000000003</v>
      </c>
      <c r="J151" s="58">
        <v>0</v>
      </c>
      <c r="K151" s="58">
        <v>0.13600000000000001</v>
      </c>
      <c r="L151" s="58">
        <v>3.2000000000000001E-2</v>
      </c>
      <c r="M151" s="58">
        <v>0</v>
      </c>
      <c r="N151" s="58">
        <v>0</v>
      </c>
      <c r="O151" s="58">
        <v>0</v>
      </c>
      <c r="P151" s="58">
        <v>0</v>
      </c>
      <c r="Q151" s="58">
        <v>19.167999999999999</v>
      </c>
      <c r="R151" s="58">
        <v>14.526</v>
      </c>
      <c r="S151" s="42"/>
      <c r="T151" s="30"/>
      <c r="U151" s="30"/>
      <c r="V151" s="30"/>
      <c r="W151" s="30"/>
    </row>
    <row r="152" spans="1:23" x14ac:dyDescent="0.2">
      <c r="A152" s="30"/>
      <c r="B152" s="30"/>
      <c r="C152" s="36" t="str">
        <f t="shared" si="15"/>
        <v>Large Business - Subtransmission EG (SDIC)</v>
      </c>
      <c r="D152" s="37" t="str">
        <f t="shared" si="15"/>
        <v>Large Business - Subtransmission</v>
      </c>
      <c r="E152" s="37" t="str">
        <f t="shared" si="15"/>
        <v>A50X</v>
      </c>
      <c r="F152" s="37">
        <f t="shared" si="15"/>
        <v>0</v>
      </c>
      <c r="G152" s="37">
        <f t="shared" si="15"/>
        <v>0</v>
      </c>
      <c r="H152" s="40"/>
      <c r="I152" s="58">
        <v>43458.614999999998</v>
      </c>
      <c r="J152" s="58">
        <v>0</v>
      </c>
      <c r="K152" s="58">
        <v>0.13</v>
      </c>
      <c r="L152" s="58">
        <v>1.6E-2</v>
      </c>
      <c r="M152" s="58">
        <v>0</v>
      </c>
      <c r="N152" s="58">
        <v>0</v>
      </c>
      <c r="O152" s="58">
        <v>0</v>
      </c>
      <c r="P152" s="58">
        <v>0</v>
      </c>
      <c r="Q152" s="58">
        <v>2.8610000000000002</v>
      </c>
      <c r="R152" s="58">
        <v>2.1659999999999999</v>
      </c>
      <c r="S152" s="42"/>
      <c r="T152" s="30"/>
      <c r="U152" s="30"/>
      <c r="V152" s="30"/>
      <c r="W152" s="30"/>
    </row>
    <row r="153" spans="1:23" x14ac:dyDescent="0.2">
      <c r="A153" s="30"/>
      <c r="B153" s="30"/>
      <c r="C153" s="46"/>
      <c r="D153" s="46"/>
      <c r="E153" s="40"/>
      <c r="F153" s="40"/>
      <c r="G153" s="40"/>
      <c r="H153" s="40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42"/>
      <c r="T153" s="30"/>
      <c r="U153" s="30"/>
      <c r="V153" s="30"/>
      <c r="W153" s="30"/>
    </row>
    <row r="154" spans="1:23" x14ac:dyDescent="0.2">
      <c r="A154" s="30"/>
      <c r="B154" s="30"/>
      <c r="C154" s="46"/>
      <c r="D154" s="40"/>
      <c r="E154" s="40"/>
      <c r="F154" s="40"/>
      <c r="G154" s="40"/>
      <c r="H154" s="40"/>
      <c r="I154" s="47"/>
      <c r="J154" s="47"/>
      <c r="K154" s="48"/>
      <c r="L154" s="48"/>
      <c r="M154" s="48"/>
      <c r="N154" s="48"/>
      <c r="O154" s="48"/>
      <c r="P154" s="48"/>
      <c r="Q154" s="49"/>
      <c r="R154" s="49"/>
      <c r="S154" s="50"/>
      <c r="T154" s="30"/>
      <c r="U154" s="30"/>
      <c r="V154" s="30"/>
      <c r="W154" s="30"/>
    </row>
    <row r="155" spans="1:23" x14ac:dyDescent="0.2">
      <c r="A155" s="30"/>
      <c r="B155" s="30"/>
      <c r="C155" s="35" t="s">
        <v>73</v>
      </c>
      <c r="D155" s="32"/>
      <c r="E155" s="32"/>
      <c r="F155" s="32"/>
      <c r="G155" s="33"/>
      <c r="H155" s="33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30"/>
      <c r="U155" s="30"/>
      <c r="V155" s="30"/>
      <c r="W155" s="30"/>
    </row>
    <row r="156" spans="1:23" x14ac:dyDescent="0.2">
      <c r="A156" s="30"/>
      <c r="B156" s="30"/>
      <c r="C156" s="36" t="str">
        <f t="shared" ref="C156:G165" si="16">C117</f>
        <v xml:space="preserve">Large Business - LVMS_CR 2.2+ - 6.0 GWh </v>
      </c>
      <c r="D156" s="37" t="str">
        <f t="shared" si="16"/>
        <v>Large Business - LV</v>
      </c>
      <c r="E156" s="37" t="str">
        <f t="shared" si="16"/>
        <v>A34T</v>
      </c>
      <c r="F156" s="37">
        <f t="shared" si="16"/>
        <v>0</v>
      </c>
      <c r="G156" s="37">
        <f t="shared" si="16"/>
        <v>0</v>
      </c>
      <c r="H156" s="40"/>
      <c r="I156" s="58">
        <v>5114.4949999999999</v>
      </c>
      <c r="J156" s="58">
        <v>0</v>
      </c>
      <c r="K156" s="58">
        <v>0.99199999999999999</v>
      </c>
      <c r="L156" s="58">
        <v>0.32300000000000001</v>
      </c>
      <c r="M156" s="58">
        <v>0</v>
      </c>
      <c r="N156" s="58">
        <v>0</v>
      </c>
      <c r="O156" s="58">
        <v>0</v>
      </c>
      <c r="P156" s="58">
        <v>0</v>
      </c>
      <c r="Q156" s="58">
        <v>50.713999999999999</v>
      </c>
      <c r="R156" s="58">
        <v>38.43</v>
      </c>
      <c r="S156" s="42"/>
      <c r="T156" s="30"/>
      <c r="U156" s="30"/>
      <c r="V156" s="30"/>
      <c r="W156" s="30"/>
    </row>
    <row r="157" spans="1:23" x14ac:dyDescent="0.2">
      <c r="A157" s="30"/>
      <c r="B157" s="30"/>
      <c r="C157" s="36" t="str">
        <f t="shared" si="16"/>
        <v>Large Business - LV_CR 6.0+ GWh</v>
      </c>
      <c r="D157" s="37" t="str">
        <f t="shared" si="16"/>
        <v>Large Business - LV</v>
      </c>
      <c r="E157" s="37" t="str">
        <f t="shared" si="16"/>
        <v>A37C</v>
      </c>
      <c r="F157" s="37">
        <f t="shared" si="16"/>
        <v>0</v>
      </c>
      <c r="G157" s="37">
        <f t="shared" si="16"/>
        <v>0</v>
      </c>
      <c r="H157" s="40"/>
      <c r="I157" s="58">
        <v>11893.856</v>
      </c>
      <c r="J157" s="58">
        <v>0</v>
      </c>
      <c r="K157" s="58">
        <v>0.97399999999999998</v>
      </c>
      <c r="L157" s="58">
        <v>0.28799999999999998</v>
      </c>
      <c r="M157" s="58">
        <v>0</v>
      </c>
      <c r="N157" s="58">
        <v>0</v>
      </c>
      <c r="O157" s="58">
        <v>0</v>
      </c>
      <c r="P157" s="58">
        <v>0</v>
      </c>
      <c r="Q157" s="58">
        <v>69.591999999999999</v>
      </c>
      <c r="R157" s="58">
        <v>52.734999999999999</v>
      </c>
      <c r="S157" s="42"/>
      <c r="T157" s="30"/>
      <c r="U157" s="30"/>
      <c r="V157" s="30"/>
      <c r="W157" s="30"/>
    </row>
    <row r="158" spans="1:23" x14ac:dyDescent="0.2">
      <c r="A158" s="30"/>
      <c r="B158" s="30"/>
      <c r="C158" s="36">
        <f t="shared" si="16"/>
        <v>0</v>
      </c>
      <c r="D158" s="37">
        <f t="shared" si="16"/>
        <v>0</v>
      </c>
      <c r="E158" s="37">
        <f t="shared" si="16"/>
        <v>0</v>
      </c>
      <c r="F158" s="37">
        <f t="shared" si="16"/>
        <v>0</v>
      </c>
      <c r="G158" s="37">
        <f t="shared" si="16"/>
        <v>0</v>
      </c>
      <c r="H158" s="40"/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>
        <v>0</v>
      </c>
      <c r="S158" s="42"/>
      <c r="T158" s="30"/>
      <c r="U158" s="30"/>
      <c r="V158" s="30"/>
      <c r="W158" s="30"/>
    </row>
    <row r="159" spans="1:23" x14ac:dyDescent="0.2">
      <c r="A159" s="30"/>
      <c r="B159" s="30"/>
      <c r="C159" s="36" t="str">
        <f t="shared" si="16"/>
        <v>Large Business - HVRF (SDIC)</v>
      </c>
      <c r="D159" s="37" t="str">
        <f t="shared" si="16"/>
        <v>Large Business - HV</v>
      </c>
      <c r="E159" s="37" t="str">
        <f t="shared" si="16"/>
        <v>A40T</v>
      </c>
      <c r="F159" s="37">
        <f t="shared" si="16"/>
        <v>0</v>
      </c>
      <c r="G159" s="37">
        <f t="shared" si="16"/>
        <v>0</v>
      </c>
      <c r="H159" s="40"/>
      <c r="I159" s="58">
        <v>8959.15</v>
      </c>
      <c r="J159" s="58">
        <v>0</v>
      </c>
      <c r="K159" s="58">
        <v>0.63600000000000001</v>
      </c>
      <c r="L159" s="58">
        <v>0.152</v>
      </c>
      <c r="M159" s="58">
        <v>0</v>
      </c>
      <c r="N159" s="58">
        <v>0</v>
      </c>
      <c r="O159" s="58">
        <v>0</v>
      </c>
      <c r="P159" s="58">
        <v>0</v>
      </c>
      <c r="Q159" s="58">
        <v>54.316000000000003</v>
      </c>
      <c r="R159" s="58">
        <v>41.16</v>
      </c>
      <c r="S159" s="42"/>
      <c r="T159" s="30"/>
      <c r="U159" s="30"/>
      <c r="V159" s="30"/>
      <c r="W159" s="30"/>
    </row>
    <row r="160" spans="1:23" x14ac:dyDescent="0.2">
      <c r="A160" s="30"/>
      <c r="B160" s="30"/>
      <c r="C160" s="36" t="str">
        <f t="shared" si="16"/>
        <v>Large Business -  HV - Annual Consumption ≥ 55 GWh (SDIC)</v>
      </c>
      <c r="D160" s="37" t="str">
        <f t="shared" si="16"/>
        <v>Large Business - HV</v>
      </c>
      <c r="E160" s="37" t="str">
        <f t="shared" si="16"/>
        <v>A48C</v>
      </c>
      <c r="F160" s="37">
        <f t="shared" si="16"/>
        <v>0</v>
      </c>
      <c r="G160" s="37">
        <f t="shared" si="16"/>
        <v>0</v>
      </c>
      <c r="H160" s="40"/>
      <c r="I160" s="58">
        <v>8368.7630000000008</v>
      </c>
      <c r="J160" s="58">
        <v>0</v>
      </c>
      <c r="K160" s="58">
        <v>0.61499999999999999</v>
      </c>
      <c r="L160" s="58">
        <v>0.11700000000000001</v>
      </c>
      <c r="M160" s="58">
        <v>0</v>
      </c>
      <c r="N160" s="58">
        <v>0</v>
      </c>
      <c r="O160" s="58">
        <v>0</v>
      </c>
      <c r="P160" s="58">
        <v>0</v>
      </c>
      <c r="Q160" s="58">
        <v>49.034999999999997</v>
      </c>
      <c r="R160" s="58">
        <v>37.159999999999997</v>
      </c>
      <c r="S160" s="42"/>
      <c r="T160" s="30"/>
      <c r="U160" s="30"/>
      <c r="V160" s="30"/>
      <c r="W160" s="30"/>
    </row>
    <row r="161" spans="1:23" x14ac:dyDescent="0.2">
      <c r="A161" s="30"/>
      <c r="B161" s="30"/>
      <c r="C161" s="36">
        <f t="shared" si="16"/>
        <v>0</v>
      </c>
      <c r="D161" s="37">
        <f t="shared" si="16"/>
        <v>0</v>
      </c>
      <c r="E161" s="37">
        <f t="shared" si="16"/>
        <v>0</v>
      </c>
      <c r="F161" s="37">
        <f t="shared" si="16"/>
        <v>0</v>
      </c>
      <c r="G161" s="37">
        <f t="shared" si="16"/>
        <v>0</v>
      </c>
      <c r="H161" s="40"/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42"/>
      <c r="T161" s="30"/>
      <c r="U161" s="30"/>
      <c r="V161" s="30"/>
      <c r="W161" s="30"/>
    </row>
    <row r="162" spans="1:23" x14ac:dyDescent="0.2">
      <c r="A162" s="30"/>
      <c r="B162" s="30"/>
      <c r="C162" s="36" t="str">
        <f t="shared" si="16"/>
        <v>Large Business - Subtransmission (SDIC)</v>
      </c>
      <c r="D162" s="37" t="str">
        <f t="shared" si="16"/>
        <v>Large Business - Subtransmission</v>
      </c>
      <c r="E162" s="37" t="str">
        <f t="shared" si="16"/>
        <v>A50C</v>
      </c>
      <c r="F162" s="37">
        <f t="shared" si="16"/>
        <v>0</v>
      </c>
      <c r="G162" s="37">
        <f t="shared" si="16"/>
        <v>0</v>
      </c>
      <c r="H162" s="40"/>
      <c r="I162" s="58">
        <v>54772.959000000003</v>
      </c>
      <c r="J162" s="58">
        <v>0</v>
      </c>
      <c r="K162" s="58">
        <v>0.13300000000000001</v>
      </c>
      <c r="L162" s="58">
        <v>3.2000000000000001E-2</v>
      </c>
      <c r="M162" s="58">
        <v>0</v>
      </c>
      <c r="N162" s="58">
        <v>0</v>
      </c>
      <c r="O162" s="58">
        <v>0</v>
      </c>
      <c r="P162" s="58">
        <v>0</v>
      </c>
      <c r="Q162" s="58">
        <v>19.759</v>
      </c>
      <c r="R162" s="58">
        <v>14.974</v>
      </c>
      <c r="S162" s="42"/>
      <c r="T162" s="30"/>
      <c r="U162" s="30"/>
      <c r="V162" s="30"/>
      <c r="W162" s="30"/>
    </row>
    <row r="163" spans="1:23" x14ac:dyDescent="0.2">
      <c r="A163" s="30"/>
      <c r="B163" s="30"/>
      <c r="C163" s="36" t="str">
        <f t="shared" si="16"/>
        <v>Large Businesss - Multiple (NEW)</v>
      </c>
      <c r="D163" s="37" t="str">
        <f t="shared" si="16"/>
        <v>Large Business - Subtransmission</v>
      </c>
      <c r="E163" s="37" t="str">
        <f t="shared" si="16"/>
        <v>A50M</v>
      </c>
      <c r="F163" s="37">
        <f t="shared" si="16"/>
        <v>0</v>
      </c>
      <c r="G163" s="37">
        <f t="shared" si="16"/>
        <v>0</v>
      </c>
      <c r="H163" s="40"/>
      <c r="I163" s="58">
        <v>54499.010999999999</v>
      </c>
      <c r="J163" s="58">
        <v>0</v>
      </c>
      <c r="K163" s="58">
        <v>0.13</v>
      </c>
      <c r="L163" s="58">
        <v>3.1E-2</v>
      </c>
      <c r="M163" s="58">
        <v>0</v>
      </c>
      <c r="N163" s="58">
        <v>0</v>
      </c>
      <c r="O163" s="58">
        <v>0</v>
      </c>
      <c r="P163" s="58">
        <v>0</v>
      </c>
      <c r="Q163" s="58">
        <v>19.363</v>
      </c>
      <c r="R163" s="58">
        <v>14.675000000000001</v>
      </c>
      <c r="S163" s="42"/>
      <c r="T163" s="30"/>
      <c r="U163" s="30"/>
      <c r="V163" s="30"/>
      <c r="W163" s="30"/>
    </row>
    <row r="164" spans="1:23" x14ac:dyDescent="0.2">
      <c r="A164" s="30"/>
      <c r="B164" s="30"/>
      <c r="C164" s="36" t="str">
        <f t="shared" si="16"/>
        <v>Large Business - Subtransmission MA (SDIC)</v>
      </c>
      <c r="D164" s="37" t="str">
        <f t="shared" si="16"/>
        <v>Large Business - Subtransmission</v>
      </c>
      <c r="E164" s="37" t="str">
        <f t="shared" si="16"/>
        <v>A50T</v>
      </c>
      <c r="F164" s="37">
        <f t="shared" si="16"/>
        <v>0</v>
      </c>
      <c r="G164" s="37">
        <f t="shared" si="16"/>
        <v>0</v>
      </c>
      <c r="H164" s="40"/>
      <c r="I164" s="58">
        <v>54772.959000000003</v>
      </c>
      <c r="J164" s="58">
        <v>0</v>
      </c>
      <c r="K164" s="58">
        <v>0.13300000000000001</v>
      </c>
      <c r="L164" s="58">
        <v>3.2000000000000001E-2</v>
      </c>
      <c r="M164" s="58">
        <v>0</v>
      </c>
      <c r="N164" s="58">
        <v>0</v>
      </c>
      <c r="O164" s="58">
        <v>0</v>
      </c>
      <c r="P164" s="58">
        <v>0</v>
      </c>
      <c r="Q164" s="58">
        <v>18.768999999999998</v>
      </c>
      <c r="R164" s="58">
        <v>14.223000000000001</v>
      </c>
      <c r="S164" s="42"/>
      <c r="T164" s="30"/>
      <c r="U164" s="30"/>
      <c r="V164" s="30"/>
      <c r="W164" s="30"/>
    </row>
    <row r="165" spans="1:23" x14ac:dyDescent="0.2">
      <c r="A165" s="30"/>
      <c r="B165" s="30"/>
      <c r="C165" s="36" t="str">
        <f t="shared" si="16"/>
        <v>Large Business - Subtransmission EG (SDIC)</v>
      </c>
      <c r="D165" s="37" t="str">
        <f t="shared" si="16"/>
        <v>Large Business - Subtransmission</v>
      </c>
      <c r="E165" s="37" t="str">
        <f t="shared" si="16"/>
        <v>A50X</v>
      </c>
      <c r="F165" s="37">
        <f t="shared" si="16"/>
        <v>0</v>
      </c>
      <c r="G165" s="37">
        <f t="shared" si="16"/>
        <v>0</v>
      </c>
      <c r="H165" s="40"/>
      <c r="I165" s="58">
        <v>42553.964999999997</v>
      </c>
      <c r="J165" s="58">
        <v>0</v>
      </c>
      <c r="K165" s="58">
        <v>0.127</v>
      </c>
      <c r="L165" s="58">
        <v>1.6E-2</v>
      </c>
      <c r="M165" s="58">
        <v>0</v>
      </c>
      <c r="N165" s="58">
        <v>0</v>
      </c>
      <c r="O165" s="58">
        <v>0</v>
      </c>
      <c r="P165" s="58">
        <v>0</v>
      </c>
      <c r="Q165" s="58">
        <v>2.8010000000000002</v>
      </c>
      <c r="R165" s="58">
        <v>2.121</v>
      </c>
      <c r="S165" s="42"/>
      <c r="T165" s="30"/>
      <c r="U165" s="30"/>
      <c r="V165" s="30"/>
      <c r="W165" s="30"/>
    </row>
    <row r="166" spans="1:23" x14ac:dyDescent="0.2">
      <c r="A166" s="30"/>
      <c r="B166" s="30"/>
      <c r="C166" s="46"/>
      <c r="D166" s="46"/>
      <c r="E166" s="40"/>
      <c r="F166" s="40"/>
      <c r="G166" s="40"/>
      <c r="H166" s="40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42"/>
      <c r="T166" s="30"/>
      <c r="U166" s="30"/>
      <c r="V166" s="30"/>
      <c r="W166" s="30"/>
    </row>
    <row r="167" spans="1:23" x14ac:dyDescent="0.2">
      <c r="A167" s="30"/>
      <c r="B167" s="30"/>
      <c r="C167" s="46"/>
      <c r="D167" s="40"/>
      <c r="E167" s="40"/>
      <c r="F167" s="40"/>
      <c r="G167" s="40"/>
      <c r="H167" s="40"/>
      <c r="I167" s="47"/>
      <c r="J167" s="47"/>
      <c r="K167" s="48"/>
      <c r="L167" s="48"/>
      <c r="M167" s="48"/>
      <c r="N167" s="48"/>
      <c r="O167" s="48"/>
      <c r="P167" s="48"/>
      <c r="Q167" s="49"/>
      <c r="R167" s="49"/>
      <c r="S167" s="50"/>
      <c r="T167" s="30"/>
      <c r="U167" s="30"/>
      <c r="V167" s="30"/>
      <c r="W167" s="30"/>
    </row>
    <row r="168" spans="1:23" x14ac:dyDescent="0.2">
      <c r="A168" s="30"/>
      <c r="B168" s="30"/>
      <c r="C168" s="35" t="s">
        <v>74</v>
      </c>
      <c r="D168" s="32"/>
      <c r="E168" s="32"/>
      <c r="F168" s="32"/>
      <c r="G168" s="33"/>
      <c r="H168" s="33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30"/>
      <c r="U168" s="30"/>
      <c r="V168" s="30"/>
      <c r="W168" s="30"/>
    </row>
    <row r="169" spans="1:23" x14ac:dyDescent="0.2">
      <c r="A169" s="30"/>
      <c r="B169" s="30"/>
      <c r="C169" s="36" t="str">
        <f t="shared" ref="C169:G178" si="17">C117</f>
        <v xml:space="preserve">Large Business - LVMS_CR 2.2+ - 6.0 GWh </v>
      </c>
      <c r="D169" s="37" t="str">
        <f t="shared" si="17"/>
        <v>Large Business - LV</v>
      </c>
      <c r="E169" s="37" t="str">
        <f t="shared" si="17"/>
        <v>A34T</v>
      </c>
      <c r="F169" s="37">
        <f t="shared" si="17"/>
        <v>0</v>
      </c>
      <c r="G169" s="37">
        <f t="shared" si="17"/>
        <v>0</v>
      </c>
      <c r="H169" s="40"/>
      <c r="I169" s="58">
        <v>5008.0290000000005</v>
      </c>
      <c r="J169" s="58">
        <v>0</v>
      </c>
      <c r="K169" s="58">
        <v>0.97199999999999998</v>
      </c>
      <c r="L169" s="58">
        <v>0.317</v>
      </c>
      <c r="M169" s="58">
        <v>0</v>
      </c>
      <c r="N169" s="58">
        <v>0</v>
      </c>
      <c r="O169" s="58">
        <v>0</v>
      </c>
      <c r="P169" s="58">
        <v>0</v>
      </c>
      <c r="Q169" s="58">
        <v>49.658000000000001</v>
      </c>
      <c r="R169" s="58">
        <v>37.630000000000003</v>
      </c>
      <c r="S169" s="42"/>
      <c r="T169" s="30"/>
      <c r="U169" s="30"/>
      <c r="V169" s="30"/>
      <c r="W169" s="30"/>
    </row>
    <row r="170" spans="1:23" x14ac:dyDescent="0.2">
      <c r="A170" s="30"/>
      <c r="B170" s="30"/>
      <c r="C170" s="36" t="str">
        <f t="shared" si="17"/>
        <v>Large Business - LV_CR 6.0+ GWh</v>
      </c>
      <c r="D170" s="37" t="str">
        <f t="shared" si="17"/>
        <v>Large Business - LV</v>
      </c>
      <c r="E170" s="37" t="str">
        <f t="shared" si="17"/>
        <v>A37C</v>
      </c>
      <c r="F170" s="37">
        <f t="shared" si="17"/>
        <v>0</v>
      </c>
      <c r="G170" s="37">
        <f t="shared" si="17"/>
        <v>0</v>
      </c>
      <c r="H170" s="40"/>
      <c r="I170" s="58">
        <v>11646.269</v>
      </c>
      <c r="J170" s="58">
        <v>0</v>
      </c>
      <c r="K170" s="58">
        <v>0.95299999999999996</v>
      </c>
      <c r="L170" s="58">
        <v>0.28199999999999997</v>
      </c>
      <c r="M170" s="58">
        <v>0</v>
      </c>
      <c r="N170" s="58">
        <v>0</v>
      </c>
      <c r="O170" s="58">
        <v>0</v>
      </c>
      <c r="P170" s="58">
        <v>0</v>
      </c>
      <c r="Q170" s="58">
        <v>68.144000000000005</v>
      </c>
      <c r="R170" s="58">
        <v>51.637</v>
      </c>
      <c r="S170" s="42"/>
      <c r="T170" s="30"/>
      <c r="U170" s="30"/>
      <c r="V170" s="30"/>
      <c r="W170" s="30"/>
    </row>
    <row r="171" spans="1:23" x14ac:dyDescent="0.2">
      <c r="A171" s="30"/>
      <c r="B171" s="30"/>
      <c r="C171" s="36">
        <f t="shared" si="17"/>
        <v>0</v>
      </c>
      <c r="D171" s="37">
        <f t="shared" si="17"/>
        <v>0</v>
      </c>
      <c r="E171" s="37">
        <f t="shared" si="17"/>
        <v>0</v>
      </c>
      <c r="F171" s="37">
        <f t="shared" si="17"/>
        <v>0</v>
      </c>
      <c r="G171" s="37">
        <f t="shared" si="17"/>
        <v>0</v>
      </c>
      <c r="H171" s="40"/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42"/>
      <c r="T171" s="30"/>
      <c r="U171" s="30"/>
      <c r="V171" s="30"/>
      <c r="W171" s="30"/>
    </row>
    <row r="172" spans="1:23" x14ac:dyDescent="0.2">
      <c r="A172" s="30"/>
      <c r="B172" s="30"/>
      <c r="C172" s="36" t="str">
        <f t="shared" si="17"/>
        <v>Large Business - HVRF (SDIC)</v>
      </c>
      <c r="D172" s="37" t="str">
        <f t="shared" si="17"/>
        <v>Large Business - HV</v>
      </c>
      <c r="E172" s="37" t="str">
        <f t="shared" si="17"/>
        <v>A40T</v>
      </c>
      <c r="F172" s="37">
        <f t="shared" si="17"/>
        <v>0</v>
      </c>
      <c r="G172" s="37">
        <f t="shared" si="17"/>
        <v>0</v>
      </c>
      <c r="H172" s="40"/>
      <c r="I172" s="58">
        <v>8772.6530000000002</v>
      </c>
      <c r="J172" s="58">
        <v>0</v>
      </c>
      <c r="K172" s="58">
        <v>0.623</v>
      </c>
      <c r="L172" s="58">
        <v>0.14899999999999999</v>
      </c>
      <c r="M172" s="58">
        <v>0</v>
      </c>
      <c r="N172" s="58">
        <v>0</v>
      </c>
      <c r="O172" s="58">
        <v>0</v>
      </c>
      <c r="P172" s="58">
        <v>0</v>
      </c>
      <c r="Q172" s="58">
        <v>53.185000000000002</v>
      </c>
      <c r="R172" s="58">
        <v>40.304000000000002</v>
      </c>
      <c r="S172" s="42"/>
      <c r="T172" s="30"/>
      <c r="U172" s="30"/>
      <c r="V172" s="30"/>
      <c r="W172" s="30"/>
    </row>
    <row r="173" spans="1:23" x14ac:dyDescent="0.2">
      <c r="A173" s="30"/>
      <c r="B173" s="30"/>
      <c r="C173" s="36" t="str">
        <f t="shared" si="17"/>
        <v>Large Business -  HV - Annual Consumption ≥ 55 GWh (SDIC)</v>
      </c>
      <c r="D173" s="37" t="str">
        <f t="shared" si="17"/>
        <v>Large Business - HV</v>
      </c>
      <c r="E173" s="37" t="str">
        <f t="shared" si="17"/>
        <v>A48C</v>
      </c>
      <c r="F173" s="37">
        <f t="shared" si="17"/>
        <v>0</v>
      </c>
      <c r="G173" s="37">
        <f t="shared" si="17"/>
        <v>0</v>
      </c>
      <c r="H173" s="40"/>
      <c r="I173" s="58">
        <v>8194.5560000000005</v>
      </c>
      <c r="J173" s="58">
        <v>0</v>
      </c>
      <c r="K173" s="58">
        <v>0.60199999999999998</v>
      </c>
      <c r="L173" s="58">
        <v>0.115</v>
      </c>
      <c r="M173" s="58">
        <v>0</v>
      </c>
      <c r="N173" s="58">
        <v>0</v>
      </c>
      <c r="O173" s="58">
        <v>0</v>
      </c>
      <c r="P173" s="58">
        <v>0</v>
      </c>
      <c r="Q173" s="58">
        <v>48.015000000000001</v>
      </c>
      <c r="R173" s="58">
        <v>36.386000000000003</v>
      </c>
      <c r="S173" s="42"/>
      <c r="T173" s="30"/>
      <c r="U173" s="30"/>
      <c r="V173" s="30"/>
      <c r="W173" s="30"/>
    </row>
    <row r="174" spans="1:23" x14ac:dyDescent="0.2">
      <c r="A174" s="30"/>
      <c r="B174" s="30"/>
      <c r="C174" s="36">
        <f t="shared" si="17"/>
        <v>0</v>
      </c>
      <c r="D174" s="37">
        <f t="shared" si="17"/>
        <v>0</v>
      </c>
      <c r="E174" s="37">
        <f t="shared" si="17"/>
        <v>0</v>
      </c>
      <c r="F174" s="37">
        <f t="shared" si="17"/>
        <v>0</v>
      </c>
      <c r="G174" s="37">
        <f t="shared" si="17"/>
        <v>0</v>
      </c>
      <c r="H174" s="40"/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42"/>
      <c r="T174" s="30"/>
      <c r="U174" s="30"/>
      <c r="V174" s="30"/>
      <c r="W174" s="30"/>
    </row>
    <row r="175" spans="1:23" x14ac:dyDescent="0.2">
      <c r="A175" s="30"/>
      <c r="B175" s="30"/>
      <c r="C175" s="36" t="str">
        <f t="shared" si="17"/>
        <v>Large Business - Subtransmission (SDIC)</v>
      </c>
      <c r="D175" s="37" t="str">
        <f t="shared" si="17"/>
        <v>Large Business - Subtransmission</v>
      </c>
      <c r="E175" s="37" t="str">
        <f t="shared" si="17"/>
        <v>A50C</v>
      </c>
      <c r="F175" s="37">
        <f t="shared" si="17"/>
        <v>0</v>
      </c>
      <c r="G175" s="37">
        <f t="shared" si="17"/>
        <v>0</v>
      </c>
      <c r="H175" s="40"/>
      <c r="I175" s="58">
        <v>53632.786</v>
      </c>
      <c r="J175" s="58">
        <v>0</v>
      </c>
      <c r="K175" s="58">
        <v>0.13</v>
      </c>
      <c r="L175" s="58">
        <v>3.1E-2</v>
      </c>
      <c r="M175" s="58">
        <v>0</v>
      </c>
      <c r="N175" s="58">
        <v>0</v>
      </c>
      <c r="O175" s="58">
        <v>0</v>
      </c>
      <c r="P175" s="58">
        <v>0</v>
      </c>
      <c r="Q175" s="58">
        <v>19.347999999999999</v>
      </c>
      <c r="R175" s="58">
        <v>14.663</v>
      </c>
      <c r="S175" s="42"/>
      <c r="T175" s="30"/>
      <c r="U175" s="30"/>
      <c r="V175" s="30"/>
      <c r="W175" s="30"/>
    </row>
    <row r="176" spans="1:23" x14ac:dyDescent="0.2">
      <c r="A176" s="30"/>
      <c r="B176" s="30"/>
      <c r="C176" s="36" t="str">
        <f t="shared" si="17"/>
        <v>Large Businesss - Multiple (NEW)</v>
      </c>
      <c r="D176" s="37" t="str">
        <f t="shared" si="17"/>
        <v>Large Business - Subtransmission</v>
      </c>
      <c r="E176" s="37" t="str">
        <f t="shared" si="17"/>
        <v>A50M</v>
      </c>
      <c r="F176" s="37">
        <f t="shared" si="17"/>
        <v>0</v>
      </c>
      <c r="G176" s="37">
        <f t="shared" si="17"/>
        <v>0</v>
      </c>
      <c r="H176" s="40"/>
      <c r="I176" s="58">
        <v>53364.54</v>
      </c>
      <c r="J176" s="58">
        <v>0</v>
      </c>
      <c r="K176" s="58">
        <v>0.127</v>
      </c>
      <c r="L176" s="58">
        <v>0.03</v>
      </c>
      <c r="M176" s="58">
        <v>0</v>
      </c>
      <c r="N176" s="58">
        <v>0</v>
      </c>
      <c r="O176" s="58">
        <v>0</v>
      </c>
      <c r="P176" s="58">
        <v>0</v>
      </c>
      <c r="Q176" s="58">
        <v>18.96</v>
      </c>
      <c r="R176" s="58">
        <v>14.37</v>
      </c>
      <c r="S176" s="42"/>
      <c r="T176" s="30"/>
      <c r="U176" s="30"/>
      <c r="V176" s="30"/>
      <c r="W176" s="30"/>
    </row>
    <row r="177" spans="1:23" x14ac:dyDescent="0.2">
      <c r="A177" s="30"/>
      <c r="B177" s="30"/>
      <c r="C177" s="36" t="str">
        <f t="shared" si="17"/>
        <v>Large Business - Subtransmission MA (SDIC)</v>
      </c>
      <c r="D177" s="37" t="str">
        <f t="shared" si="17"/>
        <v>Large Business - Subtransmission</v>
      </c>
      <c r="E177" s="37" t="str">
        <f t="shared" si="17"/>
        <v>A50T</v>
      </c>
      <c r="F177" s="37">
        <f t="shared" si="17"/>
        <v>0</v>
      </c>
      <c r="G177" s="37">
        <f t="shared" si="17"/>
        <v>0</v>
      </c>
      <c r="H177" s="40"/>
      <c r="I177" s="58">
        <v>53632.786</v>
      </c>
      <c r="J177" s="58">
        <v>0</v>
      </c>
      <c r="K177" s="58">
        <v>0.13</v>
      </c>
      <c r="L177" s="58">
        <v>3.1E-2</v>
      </c>
      <c r="M177" s="58">
        <v>0</v>
      </c>
      <c r="N177" s="58">
        <v>0</v>
      </c>
      <c r="O177" s="58">
        <v>0</v>
      </c>
      <c r="P177" s="58">
        <v>0</v>
      </c>
      <c r="Q177" s="58">
        <v>18.378</v>
      </c>
      <c r="R177" s="58">
        <v>13.927</v>
      </c>
      <c r="S177" s="42"/>
      <c r="T177" s="30"/>
      <c r="U177" s="30"/>
      <c r="V177" s="30"/>
      <c r="W177" s="30"/>
    </row>
    <row r="178" spans="1:23" x14ac:dyDescent="0.2">
      <c r="A178" s="30"/>
      <c r="B178" s="30"/>
      <c r="C178" s="36" t="str">
        <f t="shared" si="17"/>
        <v>Large Business - Subtransmission EG (SDIC)</v>
      </c>
      <c r="D178" s="37" t="str">
        <f t="shared" si="17"/>
        <v>Large Business - Subtransmission</v>
      </c>
      <c r="E178" s="37" t="str">
        <f t="shared" si="17"/>
        <v>A50X</v>
      </c>
      <c r="F178" s="37">
        <f t="shared" si="17"/>
        <v>0</v>
      </c>
      <c r="G178" s="37">
        <f t="shared" si="17"/>
        <v>0</v>
      </c>
      <c r="H178" s="40"/>
      <c r="I178" s="58">
        <v>41668.146000000001</v>
      </c>
      <c r="J178" s="58">
        <v>0</v>
      </c>
      <c r="K178" s="58">
        <v>0.125</v>
      </c>
      <c r="L178" s="58">
        <v>1.4999999999999999E-2</v>
      </c>
      <c r="M178" s="58">
        <v>0</v>
      </c>
      <c r="N178" s="58">
        <v>0</v>
      </c>
      <c r="O178" s="58">
        <v>0</v>
      </c>
      <c r="P178" s="58">
        <v>0</v>
      </c>
      <c r="Q178" s="58">
        <v>2.7429999999999999</v>
      </c>
      <c r="R178" s="58">
        <v>2.077</v>
      </c>
      <c r="S178" s="42"/>
      <c r="T178" s="30"/>
      <c r="U178" s="30"/>
      <c r="V178" s="30"/>
      <c r="W178" s="30"/>
    </row>
    <row r="179" spans="1:23" x14ac:dyDescent="0.2">
      <c r="A179" s="30"/>
      <c r="B179" s="30"/>
      <c r="C179" s="46"/>
      <c r="D179" s="46"/>
      <c r="E179" s="40"/>
      <c r="F179" s="40"/>
      <c r="G179" s="40"/>
      <c r="H179" s="40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42"/>
      <c r="T179" s="30"/>
      <c r="U179" s="30"/>
      <c r="V179" s="30"/>
      <c r="W179" s="30"/>
    </row>
    <row r="180" spans="1:23" ht="12.75" x14ac:dyDescent="0.2">
      <c r="A180" s="23"/>
      <c r="B180" s="24" t="s">
        <v>5</v>
      </c>
      <c r="C180" s="23"/>
      <c r="D180" s="23"/>
      <c r="E180" s="23"/>
      <c r="F180" s="23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3"/>
      <c r="R180" s="29"/>
      <c r="S180" s="29"/>
      <c r="T180" s="29"/>
      <c r="U180" s="29"/>
      <c r="V180" s="29"/>
      <c r="W180" s="29"/>
    </row>
    <row r="181" spans="1:23" x14ac:dyDescent="0.2"/>
    <row r="182" spans="1:23" x14ac:dyDescent="0.2"/>
    <row r="183" spans="1:23" x14ac:dyDescent="0.2"/>
    <row r="184" spans="1:23" x14ac:dyDescent="0.2"/>
    <row r="185" spans="1:23" x14ac:dyDescent="0.2"/>
    <row r="186" spans="1:23" x14ac:dyDescent="0.2"/>
    <row r="187" spans="1:23" x14ac:dyDescent="0.2"/>
    <row r="188" spans="1:23" x14ac:dyDescent="0.2"/>
    <row r="189" spans="1:23" x14ac:dyDescent="0.2"/>
    <row r="190" spans="1:23" x14ac:dyDescent="0.2"/>
    <row r="191" spans="1:23" x14ac:dyDescent="0.2"/>
    <row r="192" spans="1:23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</sheetData>
  <sheetProtection formatColumns="0" formatRows="0"/>
  <conditionalFormatting sqref="T3">
    <cfRule type="cellIs" dxfId="1" priority="1" operator="equal">
      <formula>"CHECK"</formula>
    </cfRule>
    <cfRule type="cellIs" dxfId="0" priority="2" operator="equal">
      <formula>"OK"</formula>
    </cfRule>
  </conditionalFormatting>
  <hyperlinks>
    <hyperlink ref="I1" location="'Pricing model'!A51" display="Back to Index" xr:uid="{ACCE3F84-5AB2-42D4-A292-A168EA3AD3C8}"/>
  </hyperlinks>
  <pageMargins left="0.7" right="0.7" top="0.75" bottom="0.75" header="0.3" footer="0.3"/>
  <pageSetup paperSize="9" orientation="portrait" r:id="rId1"/>
  <ignoredErrors>
    <ignoredError sqref="A1:XFD1 A12:H12 A11:H11 S11:XFD11 A54:H54 A52:H52 S52:XFD52 A10:H10 A9:H9 A8:H8 A44:H44 A43:H43 S43:XFD43 S10:XFD10 A57:H57 A55:H55 S55:XFD55 A49:XFD51 A46:H46 A47:H47 S8:XFD8 A53:H53 A62:H62 A61:H61 A42:H42 A40:H40 S9:XFD9 A45:H45 A59:H59 A58:H58 A14:H14 A13:H13 S13:XFD13 A20:H20 A15:H15 A16:H16 S16:XFD16 A17:H17 S12:XFD12 S15:XFD15 S17:XFD17 A18:H18 S14:XFD14 A27:XFD29 A21:H21 S21:XFD21 A22:H22 A19:H19 S22:XFD22 A23:H23 A24:H24 S24:XFD24 S18:XFD18 A25:H25 S23:XFD23 S19:XFD19 A36:H36 A33:H33 A32:H32 A31:H31 S25:XFD25 S33:XFD33 A34:H34 A26:H26 A30:H30 S30:XFD30 S31:XFD31 S32:XFD32 S26:XFD26 S34:XFD34 A35:H35 A39:H39 A37:H37 A38:H38 A41:H41 S35:XFD35 S36:XFD36 S37:XFD37 S39:XFD39 S38:XFD38 S40:XFD40 S47:XFD47 A48:H48 S41:XFD41 S45:XFD45 S46:XFD46 S48:XFD48 S44:XFD44 A56:H56 S56:XFD56 S54:XFD54 S53:XFD53 S57:XFD57 S58:XFD58 A60:H60 A64:H64 A63:H63 S63:XFD63 S59:XFD59 A68:H68 A65:H65 S61:XFD61 S62:XFD62 S65:XFD65 A66:H66 S60:XFD60 A71:XFD72 A69:H69 S69:XFD69 A67:H67 A78:H78 A73:H73 S73:XFD73 A74:H74 S66:XFD66 S67:XFD67 A70:H70 S70:XFD70 S68:XFD68 A85:H85 A79:H79 A75:H75 S75:XFD75 A80:H80 S74:XFD74 A76:H76 A77:H77 S77:XFD77 S78:XFD78 S79:XFD79 S80:XFD80 S76:XFD76 A81:H81 S81:XFD81 A82:H82 A89:H89 A86:H86 S86:XFD86 A87:H87 S87:XFD87 A83:H83 A84:H84 S84:XFD84 S82:XFD82 A88:H88 S83:XFD83 A92:XFD93 A90:H90 A91:H91 A97:H97 A94:H94 S94:XFD94 S88:XFD88 A95:H95 S95:XFD95 S89:XFD89 A96:H96 S90:XFD90 S91:XFD91 A99:H99 A98:H98 S98:XFD98 A103:H103 A100:H100 S100:XFD100 A101:H101 S96:XFD96 S97:XFD97 S99:XFD99 S101:XFD101 A102:H102 A111:H111 A108:H108 A106:H106 A104:H104 S104:XFD104 A105:H105 S102:XFD102 S105:XFD105 S103:XFD103 A107:H107 S107:XFD107 S108:XFD108 A109:H109 S109:XFD109 A110:H110 A113:XFD116 A112:H112 S112:XFD112 S110:XFD110 A121:H121 A117:H117 S117:XFD117 A118:H118 A119:H119 S119:XFD119 S111:XFD111 S118:XFD118 A127:XFD129 A124:H124 A120:H120 S120:XFD120 A123:H123 A122:H122 S124:XFD124 A125:H125 S121:XFD121 S123:XFD123 A126:H126 S125:XFD125 S122:XFD122 A137:H137 A131:H131 A132:H132 S132:XFD132 S131:XFD131 A133:H133 A130:H130 S130:XFD130 S126:XFD126 A134:H134 S133:XFD133 S134:XFD134 A135:H135 A140:XFD142 A138:H138 A136:H136 A146:H146 A144:H144 S135:XFD135 S137:XFD137 S138:XFD138 S136:XFD136 A139:H139 S139:XFD139 A143:H143 S143:XFD143 S144:XFD144 A145:H145 S145:XFD145 A153:XFD155 A148:H148 S148:XFD148 A149:H149 A147:H147 S147:XFD147 A150:H150 S149:XFD149 S150:XFD150 S146:XFD146 A151:H151 A159:H159 A156:H156 A161:H161 A160:H160 A157:H157 S157:XFD157 A158:H158 A152:H152 S156:XFD156 S159:XFD159 S158:XFD158 S151:XFD151 S152:XFD152 S160:XFD160 A164:H164 A162:H162 A166:XFD168 A165:H165 S165:XFD165 A163:H163 S164:XFD164 A170:H170 A169:H169 S163:XFD163 S161:XFD161 S162:XFD162 S169:XFD169 A173:H173 A172:H172 A177:H177 A174:H174 S174:XFD174 A171:H171 A175:H175 S172:XFD172 S170:XFD170 S171:XFD171 S173:XFD173 S175:XFD175 A176:H176 S176:XFD176 A179:XFD1048576 A178:H178 S178:XFD178 S177:XFD177 A4:XFD7 A2:H3 S2:XFD3 S106:XFD106 S85:XFD85 S64:XFD64 S42:XFD42 S20:XFD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63E5E62BF724086D347C959262467" ma:contentTypeVersion="17" ma:contentTypeDescription="Create a new document." ma:contentTypeScope="" ma:versionID="0e2711c4d39697064b30b417258653ef">
  <xsd:schema xmlns:xsd="http://www.w3.org/2001/XMLSchema" xmlns:xs="http://www.w3.org/2001/XMLSchema" xmlns:p="http://schemas.microsoft.com/office/2006/metadata/properties" xmlns:ns2="58dd876c-ba06-4341-9d47-b53ee198fe78" xmlns:ns3="cce62ca5-22ea-47d8-bfd0-cf180537c997" targetNamespace="http://schemas.microsoft.com/office/2006/metadata/properties" ma:root="true" ma:fieldsID="cf2b477baa174436c453520b1d5566a8" ns2:_="" ns3:_="">
    <xsd:import namespace="58dd876c-ba06-4341-9d47-b53ee198fe78"/>
    <xsd:import namespace="cce62ca5-22ea-47d8-bfd0-cf180537c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876c-ba06-4341-9d47-b53ee198f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62ca5-22ea-47d8-bfd0-cf180537c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787cdf0-0bfe-4b44-926d-f49baf1faca0}" ma:internalName="TaxCatchAll" ma:showField="CatchAllData" ma:web="cce62ca5-22ea-47d8-bfd0-cf180537c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d876c-ba06-4341-9d47-b53ee198fe78">
      <Terms xmlns="http://schemas.microsoft.com/office/infopath/2007/PartnerControls"/>
    </lcf76f155ced4ddcb4097134ff3c332f>
    <TaxCatchAll xmlns="cce62ca5-22ea-47d8-bfd0-cf180537c997" xsi:nil="true"/>
  </documentManagement>
</p:properties>
</file>

<file path=customXml/itemProps1.xml><?xml version="1.0" encoding="utf-8"?>
<ds:datastoreItem xmlns:ds="http://schemas.openxmlformats.org/officeDocument/2006/customXml" ds:itemID="{A214905A-AEA3-4595-89B1-6D9DADD93EA9}"/>
</file>

<file path=customXml/itemProps2.xml><?xml version="1.0" encoding="utf-8"?>
<ds:datastoreItem xmlns:ds="http://schemas.openxmlformats.org/officeDocument/2006/customXml" ds:itemID="{17645F26-7121-4F33-99AF-A437EFA3D208}"/>
</file>

<file path=customXml/itemProps3.xml><?xml version="1.0" encoding="utf-8"?>
<ds:datastoreItem xmlns:ds="http://schemas.openxmlformats.org/officeDocument/2006/customXml" ds:itemID="{A71A3974-E78B-441E-A428-E02ABC8CC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 SCS indicative prices DUOS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Little</dc:creator>
  <cp:lastModifiedBy>Spencer Little</cp:lastModifiedBy>
  <dcterms:created xsi:type="dcterms:W3CDTF">2024-12-31T00:10:43Z</dcterms:created>
  <dcterms:modified xsi:type="dcterms:W3CDTF">2025-11-25T04:20:45Z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0x010100BE463E5E62BF724086D347C959262467</vt:lpwstr>
  </property>
</Properties>
</file>